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6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7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8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9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UPONT\Downloads\"/>
    </mc:Choice>
  </mc:AlternateContent>
  <xr:revisionPtr revIDLastSave="0" documentId="13_ncr:1_{610C5509-EBE3-4FAA-A2AC-BE5ADA1B6EC6}" xr6:coauthVersionLast="47" xr6:coauthVersionMax="47" xr10:uidLastSave="{00000000-0000-0000-0000-000000000000}"/>
  <bookViews>
    <workbookView xWindow="-110" yWindow="-110" windowWidth="19420" windowHeight="10300" tabRatio="692" firstSheet="12" activeTab="14" xr2:uid="{00000000-000D-0000-FFFF-FFFF00000000}"/>
  </bookViews>
  <sheets>
    <sheet name="menu" sheetId="18" r:id="rId1"/>
    <sheet name="cptb_cout_achat_outillage" sheetId="21" r:id="rId2"/>
    <sheet name="data_compta" sheetId="3" r:id="rId3"/>
    <sheet name="data_meth" sheetId="2" r:id="rId4"/>
    <sheet name="Feuil1" sheetId="19" r:id="rId5"/>
    <sheet name="mach-kg" sheetId="22" r:id="rId6"/>
    <sheet name="mach-piece" sheetId="23" r:id="rId7"/>
    <sheet name="mach-prix" sheetId="24" r:id="rId8"/>
    <sheet name="ref-kg" sheetId="25" r:id="rId9"/>
    <sheet name="controle" sheetId="20" r:id="rId10"/>
    <sheet name="ref-piece" sheetId="26" r:id="rId11"/>
    <sheet name="ref-prix" sheetId="27" r:id="rId12"/>
    <sheet name="outillage" sheetId="29" r:id="rId13"/>
    <sheet name="data_prod" sheetId="4" r:id="rId14"/>
    <sheet name="data_qual" sheetId="8" r:id="rId15"/>
    <sheet name="data_secu" sheetId="10" r:id="rId16"/>
    <sheet name="data_maint" sheetId="9" r:id="rId17"/>
    <sheet name="data_appro-log" sheetId="11" r:id="rId18"/>
  </sheets>
  <definedNames>
    <definedName name="_xlnm._FilterDatabase" localSheetId="17" hidden="1">'data_appro-log'!$M$6:$N$95</definedName>
    <definedName name="_xlcn.WorksheetConnection_maquette_databi_12.xlsxTableau111" hidden="1">meth_duree_vie_montages[]</definedName>
    <definedName name="_xlcn.WorksheetConnection_maquette_databi_12.xlsxTableau201" hidden="1">prod_declarations[]</definedName>
    <definedName name="_xlcn.WorksheetConnection_maquette_databi_12.xlsxTableau231" hidden="1">Tableau23</definedName>
    <definedName name="_xlcn.WorksheetConnection_maquette_databi_12.xlsxTableau91" hidden="1">meth_nomenclature_produits[]</definedName>
    <definedName name="ChronologieNative_DateProd">#N/A</definedName>
    <definedName name="ChronologieNative_DateProd1">#N/A</definedName>
    <definedName name="ChronologieNative_DateProd2">#N/A</definedName>
    <definedName name="DonnéesExternes_1" localSheetId="1" hidden="1">'cptb_cout_achat_outillage'!$A$1:$E$162</definedName>
    <definedName name="Segment_RefProd">#N/A</definedName>
    <definedName name="Segment_RefProd1">#N/A</definedName>
    <definedName name="Segment_RefProd2">#N/A</definedName>
  </definedNames>
  <calcPr calcId="191029"/>
  <pivotCaches>
    <pivotCache cacheId="4" r:id="rId19"/>
    <pivotCache cacheId="22" r:id="rId20"/>
    <pivotCache cacheId="32" r:id="rId21"/>
  </pivotCaches>
  <extLs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5"/>
        <x15:timelineCacheRef r:id="rId26"/>
        <x15:timelineCacheRef r:id="rId2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9" name="Tableau9" connection="WorksheetConnection_maquette_databi_1+2.xlsx!Tableau9"/>
          <x15:modelTable id="Tableau23" name="Tableau23" connection="WorksheetConnection_maquette_databi_1+2.xlsx!Tableau23"/>
          <x15:modelTable id="Tableau20" name="Tableau20" connection="WorksheetConnection_maquette_databi_1+2.xlsx!Tableau20"/>
          <x15:modelTable id="Tableau11" name="Tableau11" connection="WorksheetConnection_maquette_databi_1+2.xlsx!Tableau11"/>
        </x15:modelTables>
        <x15:extLst>
          <ext xmlns:x16="http://schemas.microsoft.com/office/spreadsheetml/2014/11/main" uri="{9835A34E-60A6-4A7C-AAB8-D5F71C897F49}">
            <x16:modelTimeGroupings>
              <x16:modelTimeGrouping tableName="Tableau20" columnName="DateProd" columnId="DateProd">
                <x16:calculatedTimeColumn columnName="DateProd (index des mois)" columnId="DateProd (index des mois)" contentType="monthsindex" isSelected="1"/>
                <x16:calculatedTimeColumn columnName="DateProd (mois)" columnId="DateProd (mois)" contentType="months" isSelected="1"/>
              </x16:modelTimeGrouping>
              <x16:modelTimeGrouping tableName="Tableau23" columnName="DateProd" columnId="DateProd">
                <x16:calculatedTimeColumn columnName="DateProd (index des mois)" columnId="DateProd (index des mois)" contentType="monthsindex" isSelected="1"/>
                <x16:calculatedTimeColumn columnName="DateProd (mois)" columnId="DateProd (moi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" i="4" l="1"/>
  <c r="M65" i="4"/>
  <c r="M66" i="4"/>
  <c r="M67" i="4"/>
  <c r="M68" i="4"/>
  <c r="M69" i="4"/>
  <c r="N69" i="4" s="1"/>
  <c r="M70" i="4"/>
  <c r="N70" i="4" s="1"/>
  <c r="M71" i="4"/>
  <c r="N71" i="4" s="1"/>
  <c r="M72" i="4"/>
  <c r="N72" i="4" s="1"/>
  <c r="M73" i="4"/>
  <c r="N73" i="4" s="1"/>
  <c r="M74" i="4"/>
  <c r="M75" i="4"/>
  <c r="M76" i="4"/>
  <c r="M77" i="4"/>
  <c r="M78" i="4"/>
  <c r="M79" i="4"/>
  <c r="M80" i="4"/>
  <c r="M81" i="4"/>
  <c r="N81" i="4" s="1"/>
  <c r="M82" i="4"/>
  <c r="N82" i="4" s="1"/>
  <c r="M83" i="4"/>
  <c r="N83" i="4" s="1"/>
  <c r="M84" i="4"/>
  <c r="N84" i="4" s="1"/>
  <c r="M85" i="4"/>
  <c r="N85" i="4" s="1"/>
  <c r="M86" i="4"/>
  <c r="M87" i="4"/>
  <c r="M88" i="4"/>
  <c r="M89" i="4"/>
  <c r="M90" i="4"/>
  <c r="M91" i="4"/>
  <c r="M92" i="4"/>
  <c r="M93" i="4"/>
  <c r="N93" i="4" s="1"/>
  <c r="M94" i="4"/>
  <c r="N94" i="4" s="1"/>
  <c r="M95" i="4"/>
  <c r="N95" i="4" s="1"/>
  <c r="M96" i="4"/>
  <c r="N96" i="4" s="1"/>
  <c r="M97" i="4"/>
  <c r="N97" i="4" s="1"/>
  <c r="M98" i="4"/>
  <c r="M99" i="4"/>
  <c r="M100" i="4"/>
  <c r="M101" i="4"/>
  <c r="M102" i="4"/>
  <c r="M103" i="4"/>
  <c r="M104" i="4"/>
  <c r="M105" i="4"/>
  <c r="M106" i="4"/>
  <c r="N106" i="4" s="1"/>
  <c r="M107" i="4"/>
  <c r="N107" i="4" s="1"/>
  <c r="M108" i="4"/>
  <c r="N108" i="4" s="1"/>
  <c r="M109" i="4"/>
  <c r="N109" i="4" s="1"/>
  <c r="M110" i="4"/>
  <c r="M111" i="4"/>
  <c r="M112" i="4"/>
  <c r="M113" i="4"/>
  <c r="M114" i="4"/>
  <c r="M115" i="4"/>
  <c r="M116" i="4"/>
  <c r="M117" i="4"/>
  <c r="M118" i="4"/>
  <c r="M119" i="4"/>
  <c r="N119" i="4" s="1"/>
  <c r="M120" i="4"/>
  <c r="N120" i="4" s="1"/>
  <c r="M121" i="4"/>
  <c r="N121" i="4" s="1"/>
  <c r="M122" i="4"/>
  <c r="M123" i="4"/>
  <c r="M124" i="4"/>
  <c r="M125" i="4"/>
  <c r="M126" i="4"/>
  <c r="M127" i="4"/>
  <c r="M128" i="4"/>
  <c r="M129" i="4"/>
  <c r="M130" i="4"/>
  <c r="M131" i="4"/>
  <c r="M132" i="4"/>
  <c r="N132" i="4" s="1"/>
  <c r="M133" i="4"/>
  <c r="N133" i="4" s="1"/>
  <c r="M134" i="4"/>
  <c r="M135" i="4"/>
  <c r="M136" i="4"/>
  <c r="M137" i="4"/>
  <c r="M138" i="4"/>
  <c r="M139" i="4"/>
  <c r="M140" i="4"/>
  <c r="M141" i="4"/>
  <c r="M142" i="4"/>
  <c r="M143" i="4"/>
  <c r="M144" i="4"/>
  <c r="M145" i="4"/>
  <c r="N145" i="4" s="1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N165" i="4" s="1"/>
  <c r="M166" i="4"/>
  <c r="N166" i="4" s="1"/>
  <c r="M167" i="4"/>
  <c r="N167" i="4" s="1"/>
  <c r="M168" i="4"/>
  <c r="N168" i="4" s="1"/>
  <c r="M169" i="4"/>
  <c r="N169" i="4" s="1"/>
  <c r="M170" i="4"/>
  <c r="M171" i="4"/>
  <c r="M172" i="4"/>
  <c r="M173" i="4"/>
  <c r="M174" i="4"/>
  <c r="M175" i="4"/>
  <c r="M176" i="4"/>
  <c r="M177" i="4"/>
  <c r="N177" i="4" s="1"/>
  <c r="M178" i="4"/>
  <c r="N178" i="4" s="1"/>
  <c r="M179" i="4"/>
  <c r="N179" i="4" s="1"/>
  <c r="M180" i="4"/>
  <c r="N180" i="4" s="1"/>
  <c r="M181" i="4"/>
  <c r="N181" i="4" s="1"/>
  <c r="M182" i="4"/>
  <c r="M183" i="4"/>
  <c r="M184" i="4"/>
  <c r="M185" i="4"/>
  <c r="M186" i="4"/>
  <c r="M187" i="4"/>
  <c r="M188" i="4"/>
  <c r="M189" i="4"/>
  <c r="N189" i="4" s="1"/>
  <c r="M190" i="4"/>
  <c r="N190" i="4" s="1"/>
  <c r="M191" i="4"/>
  <c r="N191" i="4" s="1"/>
  <c r="M192" i="4"/>
  <c r="N192" i="4" s="1"/>
  <c r="M193" i="4"/>
  <c r="N193" i="4" s="1"/>
  <c r="M194" i="4"/>
  <c r="M195" i="4"/>
  <c r="M196" i="4"/>
  <c r="M197" i="4"/>
  <c r="M198" i="4"/>
  <c r="M199" i="4"/>
  <c r="M200" i="4"/>
  <c r="M201" i="4"/>
  <c r="N201" i="4" s="1"/>
  <c r="M202" i="4"/>
  <c r="N202" i="4" s="1"/>
  <c r="M203" i="4"/>
  <c r="N203" i="4" s="1"/>
  <c r="M204" i="4"/>
  <c r="N204" i="4" s="1"/>
  <c r="M205" i="4"/>
  <c r="N205" i="4" s="1"/>
  <c r="M206" i="4"/>
  <c r="M207" i="4"/>
  <c r="M208" i="4"/>
  <c r="M209" i="4"/>
  <c r="M210" i="4"/>
  <c r="M211" i="4"/>
  <c r="M212" i="4"/>
  <c r="M213" i="4"/>
  <c r="N213" i="4" s="1"/>
  <c r="M214" i="4"/>
  <c r="N214" i="4" s="1"/>
  <c r="M215" i="4"/>
  <c r="N215" i="4" s="1"/>
  <c r="M216" i="4"/>
  <c r="N216" i="4" s="1"/>
  <c r="M217" i="4"/>
  <c r="N217" i="4" s="1"/>
  <c r="M218" i="4"/>
  <c r="M219" i="4"/>
  <c r="M220" i="4"/>
  <c r="M221" i="4"/>
  <c r="M222" i="4"/>
  <c r="M223" i="4"/>
  <c r="M224" i="4"/>
  <c r="M225" i="4"/>
  <c r="N225" i="4" s="1"/>
  <c r="M226" i="4"/>
  <c r="N226" i="4" s="1"/>
  <c r="M227" i="4"/>
  <c r="N227" i="4" s="1"/>
  <c r="M228" i="4"/>
  <c r="N228" i="4" s="1"/>
  <c r="M229" i="4"/>
  <c r="N229" i="4" s="1"/>
  <c r="M230" i="4"/>
  <c r="M231" i="4"/>
  <c r="M232" i="4"/>
  <c r="M233" i="4"/>
  <c r="M234" i="4"/>
  <c r="M235" i="4"/>
  <c r="M236" i="4"/>
  <c r="M237" i="4"/>
  <c r="N237" i="4" s="1"/>
  <c r="M238" i="4"/>
  <c r="N238" i="4" s="1"/>
  <c r="M239" i="4"/>
  <c r="N239" i="4" s="1"/>
  <c r="M240" i="4"/>
  <c r="N240" i="4" s="1"/>
  <c r="M241" i="4"/>
  <c r="N241" i="4" s="1"/>
  <c r="M242" i="4"/>
  <c r="M243" i="4"/>
  <c r="M244" i="4"/>
  <c r="M245" i="4"/>
  <c r="M246" i="4"/>
  <c r="M247" i="4"/>
  <c r="M248" i="4"/>
  <c r="M249" i="4"/>
  <c r="M250" i="4"/>
  <c r="N250" i="4" s="1"/>
  <c r="M251" i="4"/>
  <c r="N251" i="4" s="1"/>
  <c r="M252" i="4"/>
  <c r="N252" i="4" s="1"/>
  <c r="M253" i="4"/>
  <c r="N253" i="4" s="1"/>
  <c r="M254" i="4"/>
  <c r="M255" i="4"/>
  <c r="M256" i="4"/>
  <c r="M257" i="4"/>
  <c r="M258" i="4"/>
  <c r="M259" i="4"/>
  <c r="M260" i="4"/>
  <c r="M261" i="4"/>
  <c r="M262" i="4"/>
  <c r="M263" i="4"/>
  <c r="N263" i="4" s="1"/>
  <c r="M264" i="4"/>
  <c r="N264" i="4" s="1"/>
  <c r="M265" i="4"/>
  <c r="N265" i="4" s="1"/>
  <c r="M266" i="4"/>
  <c r="M267" i="4"/>
  <c r="M268" i="4"/>
  <c r="M269" i="4"/>
  <c r="M270" i="4"/>
  <c r="M271" i="4"/>
  <c r="M272" i="4"/>
  <c r="M273" i="4"/>
  <c r="M274" i="4"/>
  <c r="M275" i="4"/>
  <c r="M276" i="4"/>
  <c r="N276" i="4" s="1"/>
  <c r="M277" i="4"/>
  <c r="N277" i="4" s="1"/>
  <c r="M278" i="4"/>
  <c r="M279" i="4"/>
  <c r="M280" i="4"/>
  <c r="M281" i="4"/>
  <c r="M282" i="4"/>
  <c r="M283" i="4"/>
  <c r="M284" i="4"/>
  <c r="M285" i="4"/>
  <c r="M286" i="4"/>
  <c r="M287" i="4"/>
  <c r="M288" i="4"/>
  <c r="M289" i="4"/>
  <c r="N289" i="4" s="1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N309" i="4" s="1"/>
  <c r="M310" i="4"/>
  <c r="N310" i="4" s="1"/>
  <c r="M311" i="4"/>
  <c r="N311" i="4" s="1"/>
  <c r="M312" i="4"/>
  <c r="N312" i="4" s="1"/>
  <c r="M313" i="4"/>
  <c r="N313" i="4" s="1"/>
  <c r="M314" i="4"/>
  <c r="M315" i="4"/>
  <c r="M316" i="4"/>
  <c r="M317" i="4"/>
  <c r="M318" i="4"/>
  <c r="M319" i="4"/>
  <c r="M320" i="4"/>
  <c r="M321" i="4"/>
  <c r="N321" i="4" s="1"/>
  <c r="M322" i="4"/>
  <c r="N322" i="4" s="1"/>
  <c r="M323" i="4"/>
  <c r="N323" i="4" s="1"/>
  <c r="M324" i="4"/>
  <c r="N324" i="4" s="1"/>
  <c r="M325" i="4"/>
  <c r="N325" i="4" s="1"/>
  <c r="M326" i="4"/>
  <c r="M327" i="4"/>
  <c r="M328" i="4"/>
  <c r="M329" i="4"/>
  <c r="M330" i="4"/>
  <c r="M331" i="4"/>
  <c r="M332" i="4"/>
  <c r="M333" i="4"/>
  <c r="N333" i="4" s="1"/>
  <c r="M334" i="4"/>
  <c r="N334" i="4" s="1"/>
  <c r="M335" i="4"/>
  <c r="N335" i="4" s="1"/>
  <c r="M336" i="4"/>
  <c r="N336" i="4" s="1"/>
  <c r="M337" i="4"/>
  <c r="N337" i="4" s="1"/>
  <c r="M338" i="4"/>
  <c r="M339" i="4"/>
  <c r="M340" i="4"/>
  <c r="M341" i="4"/>
  <c r="M342" i="4"/>
  <c r="M343" i="4"/>
  <c r="M344" i="4"/>
  <c r="M345" i="4"/>
  <c r="N345" i="4" s="1"/>
  <c r="M346" i="4"/>
  <c r="N346" i="4" s="1"/>
  <c r="M347" i="4"/>
  <c r="N347" i="4" s="1"/>
  <c r="M348" i="4"/>
  <c r="N348" i="4" s="1"/>
  <c r="M349" i="4"/>
  <c r="N349" i="4" s="1"/>
  <c r="M350" i="4"/>
  <c r="M351" i="4"/>
  <c r="M352" i="4"/>
  <c r="M353" i="4"/>
  <c r="M354" i="4"/>
  <c r="M355" i="4"/>
  <c r="M356" i="4"/>
  <c r="M357" i="4"/>
  <c r="N357" i="4" s="1"/>
  <c r="M358" i="4"/>
  <c r="N358" i="4" s="1"/>
  <c r="M359" i="4"/>
  <c r="N359" i="4" s="1"/>
  <c r="M360" i="4"/>
  <c r="N360" i="4" s="1"/>
  <c r="M361" i="4"/>
  <c r="N361" i="4" s="1"/>
  <c r="M362" i="4"/>
  <c r="M363" i="4"/>
  <c r="M364" i="4"/>
  <c r="M365" i="4"/>
  <c r="M366" i="4"/>
  <c r="M367" i="4"/>
  <c r="M368" i="4"/>
  <c r="M369" i="4"/>
  <c r="N369" i="4" s="1"/>
  <c r="M370" i="4"/>
  <c r="N370" i="4" s="1"/>
  <c r="M371" i="4"/>
  <c r="N371" i="4" s="1"/>
  <c r="M372" i="4"/>
  <c r="N372" i="4" s="1"/>
  <c r="M373" i="4"/>
  <c r="N373" i="4" s="1"/>
  <c r="M374" i="4"/>
  <c r="M375" i="4"/>
  <c r="M376" i="4"/>
  <c r="M377" i="4"/>
  <c r="M378" i="4"/>
  <c r="M379" i="4"/>
  <c r="M380" i="4"/>
  <c r="M381" i="4"/>
  <c r="N381" i="4" s="1"/>
  <c r="M382" i="4"/>
  <c r="N382" i="4" s="1"/>
  <c r="M383" i="4"/>
  <c r="N383" i="4" s="1"/>
  <c r="M384" i="4"/>
  <c r="N384" i="4" s="1"/>
  <c r="M385" i="4"/>
  <c r="N385" i="4" s="1"/>
  <c r="M386" i="4"/>
  <c r="M387" i="4"/>
  <c r="M388" i="4"/>
  <c r="M389" i="4"/>
  <c r="M390" i="4"/>
  <c r="M391" i="4"/>
  <c r="M392" i="4"/>
  <c r="M393" i="4"/>
  <c r="M394" i="4"/>
  <c r="N394" i="4" s="1"/>
  <c r="M395" i="4"/>
  <c r="N395" i="4" s="1"/>
  <c r="M396" i="4"/>
  <c r="N396" i="4" s="1"/>
  <c r="M397" i="4"/>
  <c r="N397" i="4" s="1"/>
  <c r="M398" i="4"/>
  <c r="M399" i="4"/>
  <c r="M400" i="4"/>
  <c r="M401" i="4"/>
  <c r="M402" i="4"/>
  <c r="M403" i="4"/>
  <c r="M404" i="4"/>
  <c r="M405" i="4"/>
  <c r="M406" i="4"/>
  <c r="M407" i="4"/>
  <c r="N407" i="4" s="1"/>
  <c r="M408" i="4"/>
  <c r="N408" i="4" s="1"/>
  <c r="M409" i="4"/>
  <c r="N409" i="4" s="1"/>
  <c r="M410" i="4"/>
  <c r="M411" i="4"/>
  <c r="M412" i="4"/>
  <c r="M413" i="4"/>
  <c r="M414" i="4"/>
  <c r="M415" i="4"/>
  <c r="M416" i="4"/>
  <c r="M417" i="4"/>
  <c r="M418" i="4"/>
  <c r="M419" i="4"/>
  <c r="M420" i="4"/>
  <c r="N420" i="4" s="1"/>
  <c r="M421" i="4"/>
  <c r="N421" i="4" s="1"/>
  <c r="M422" i="4"/>
  <c r="M423" i="4"/>
  <c r="M424" i="4"/>
  <c r="M425" i="4"/>
  <c r="M426" i="4"/>
  <c r="M427" i="4"/>
  <c r="M428" i="4"/>
  <c r="M429" i="4"/>
  <c r="M430" i="4"/>
  <c r="M431" i="4"/>
  <c r="M432" i="4"/>
  <c r="M433" i="4"/>
  <c r="N433" i="4" s="1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N453" i="4" s="1"/>
  <c r="M454" i="4"/>
  <c r="N454" i="4" s="1"/>
  <c r="M455" i="4"/>
  <c r="N455" i="4" s="1"/>
  <c r="M456" i="4"/>
  <c r="N456" i="4" s="1"/>
  <c r="M457" i="4"/>
  <c r="N457" i="4" s="1"/>
  <c r="M458" i="4"/>
  <c r="M459" i="4"/>
  <c r="M460" i="4"/>
  <c r="M461" i="4"/>
  <c r="M462" i="4"/>
  <c r="M463" i="4"/>
  <c r="M464" i="4"/>
  <c r="M465" i="4"/>
  <c r="N465" i="4" s="1"/>
  <c r="M466" i="4"/>
  <c r="N466" i="4" s="1"/>
  <c r="M467" i="4"/>
  <c r="N467" i="4" s="1"/>
  <c r="M468" i="4"/>
  <c r="N468" i="4" s="1"/>
  <c r="M469" i="4"/>
  <c r="N469" i="4" s="1"/>
  <c r="M470" i="4"/>
  <c r="M471" i="4"/>
  <c r="M472" i="4"/>
  <c r="M473" i="4"/>
  <c r="M474" i="4"/>
  <c r="M475" i="4"/>
  <c r="M476" i="4"/>
  <c r="M477" i="4"/>
  <c r="N477" i="4" s="1"/>
  <c r="M478" i="4"/>
  <c r="N478" i="4" s="1"/>
  <c r="M479" i="4"/>
  <c r="N479" i="4" s="1"/>
  <c r="M480" i="4"/>
  <c r="N480" i="4" s="1"/>
  <c r="M481" i="4"/>
  <c r="N481" i="4" s="1"/>
  <c r="M482" i="4"/>
  <c r="M483" i="4"/>
  <c r="M484" i="4"/>
  <c r="M485" i="4"/>
  <c r="M486" i="4"/>
  <c r="M487" i="4"/>
  <c r="M488" i="4"/>
  <c r="M489" i="4"/>
  <c r="N489" i="4" s="1"/>
  <c r="M490" i="4"/>
  <c r="N490" i="4" s="1"/>
  <c r="M491" i="4"/>
  <c r="N491" i="4" s="1"/>
  <c r="M492" i="4"/>
  <c r="N492" i="4" s="1"/>
  <c r="M493" i="4"/>
  <c r="N493" i="4" s="1"/>
  <c r="M494" i="4"/>
  <c r="M495" i="4"/>
  <c r="M496" i="4"/>
  <c r="M497" i="4"/>
  <c r="M498" i="4"/>
  <c r="M499" i="4"/>
  <c r="M500" i="4"/>
  <c r="M501" i="4"/>
  <c r="N501" i="4" s="1"/>
  <c r="M502" i="4"/>
  <c r="N502" i="4" s="1"/>
  <c r="M503" i="4"/>
  <c r="N503" i="4" s="1"/>
  <c r="M504" i="4"/>
  <c r="N504" i="4" s="1"/>
  <c r="M505" i="4"/>
  <c r="N505" i="4" s="1"/>
  <c r="M506" i="4"/>
  <c r="M507" i="4"/>
  <c r="M508" i="4"/>
  <c r="M509" i="4"/>
  <c r="M510" i="4"/>
  <c r="M511" i="4"/>
  <c r="M512" i="4"/>
  <c r="M513" i="4"/>
  <c r="N513" i="4" s="1"/>
  <c r="M514" i="4"/>
  <c r="N514" i="4" s="1"/>
  <c r="M515" i="4"/>
  <c r="N515" i="4" s="1"/>
  <c r="M516" i="4"/>
  <c r="N516" i="4" s="1"/>
  <c r="M517" i="4"/>
  <c r="N517" i="4" s="1"/>
  <c r="M518" i="4"/>
  <c r="M519" i="4"/>
  <c r="M520" i="4"/>
  <c r="M521" i="4"/>
  <c r="M522" i="4"/>
  <c r="M523" i="4"/>
  <c r="M524" i="4"/>
  <c r="M525" i="4"/>
  <c r="N525" i="4" s="1"/>
  <c r="M526" i="4"/>
  <c r="N526" i="4" s="1"/>
  <c r="M527" i="4"/>
  <c r="N527" i="4" s="1"/>
  <c r="M528" i="4"/>
  <c r="N528" i="4" s="1"/>
  <c r="M529" i="4"/>
  <c r="N529" i="4" s="1"/>
  <c r="M530" i="4"/>
  <c r="M531" i="4"/>
  <c r="M532" i="4"/>
  <c r="M533" i="4"/>
  <c r="M534" i="4"/>
  <c r="M535" i="4"/>
  <c r="M536" i="4"/>
  <c r="M537" i="4"/>
  <c r="M538" i="4"/>
  <c r="N538" i="4" s="1"/>
  <c r="M539" i="4"/>
  <c r="N539" i="4" s="1"/>
  <c r="M540" i="4"/>
  <c r="N540" i="4" s="1"/>
  <c r="M541" i="4"/>
  <c r="N541" i="4" s="1"/>
  <c r="M542" i="4"/>
  <c r="M543" i="4"/>
  <c r="M544" i="4"/>
  <c r="M545" i="4"/>
  <c r="M546" i="4"/>
  <c r="M547" i="4"/>
  <c r="M548" i="4"/>
  <c r="M549" i="4"/>
  <c r="M550" i="4"/>
  <c r="M551" i="4"/>
  <c r="N551" i="4" s="1"/>
  <c r="M552" i="4"/>
  <c r="N552" i="4" s="1"/>
  <c r="M553" i="4"/>
  <c r="N553" i="4" s="1"/>
  <c r="M554" i="4"/>
  <c r="M555" i="4"/>
  <c r="M556" i="4"/>
  <c r="M557" i="4"/>
  <c r="M558" i="4"/>
  <c r="M559" i="4"/>
  <c r="M560" i="4"/>
  <c r="M561" i="4"/>
  <c r="M562" i="4"/>
  <c r="M563" i="4"/>
  <c r="M564" i="4"/>
  <c r="N564" i="4" s="1"/>
  <c r="M565" i="4"/>
  <c r="N565" i="4" s="1"/>
  <c r="M566" i="4"/>
  <c r="M567" i="4"/>
  <c r="M568" i="4"/>
  <c r="M569" i="4"/>
  <c r="M570" i="4"/>
  <c r="M571" i="4"/>
  <c r="M572" i="4"/>
  <c r="M573" i="4"/>
  <c r="M574" i="4"/>
  <c r="M575" i="4"/>
  <c r="M576" i="4"/>
  <c r="M577" i="4"/>
  <c r="N577" i="4" s="1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N597" i="4" s="1"/>
  <c r="M598" i="4"/>
  <c r="N598" i="4" s="1"/>
  <c r="M599" i="4"/>
  <c r="N599" i="4" s="1"/>
  <c r="M600" i="4"/>
  <c r="N600" i="4" s="1"/>
  <c r="M601" i="4"/>
  <c r="N601" i="4" s="1"/>
  <c r="M602" i="4"/>
  <c r="M603" i="4"/>
  <c r="M604" i="4"/>
  <c r="M605" i="4"/>
  <c r="M606" i="4"/>
  <c r="M607" i="4"/>
  <c r="M608" i="4"/>
  <c r="M609" i="4"/>
  <c r="N609" i="4" s="1"/>
  <c r="M610" i="4"/>
  <c r="N610" i="4" s="1"/>
  <c r="M611" i="4"/>
  <c r="N611" i="4" s="1"/>
  <c r="M612" i="4"/>
  <c r="N612" i="4" s="1"/>
  <c r="M613" i="4"/>
  <c r="N613" i="4" s="1"/>
  <c r="M614" i="4"/>
  <c r="M615" i="4"/>
  <c r="M616" i="4"/>
  <c r="M617" i="4"/>
  <c r="M618" i="4"/>
  <c r="M619" i="4"/>
  <c r="M620" i="4"/>
  <c r="M621" i="4"/>
  <c r="N621" i="4" s="1"/>
  <c r="M622" i="4"/>
  <c r="N622" i="4" s="1"/>
  <c r="M623" i="4"/>
  <c r="N623" i="4" s="1"/>
  <c r="M624" i="4"/>
  <c r="N624" i="4" s="1"/>
  <c r="M625" i="4"/>
  <c r="N625" i="4" s="1"/>
  <c r="M626" i="4"/>
  <c r="M627" i="4"/>
  <c r="M628" i="4"/>
  <c r="M629" i="4"/>
  <c r="M630" i="4"/>
  <c r="M631" i="4"/>
  <c r="M632" i="4"/>
  <c r="M633" i="4"/>
  <c r="N633" i="4" s="1"/>
  <c r="M634" i="4"/>
  <c r="N634" i="4" s="1"/>
  <c r="M635" i="4"/>
  <c r="N635" i="4" s="1"/>
  <c r="M636" i="4"/>
  <c r="N636" i="4" s="1"/>
  <c r="M637" i="4"/>
  <c r="N637" i="4" s="1"/>
  <c r="M638" i="4"/>
  <c r="M639" i="4"/>
  <c r="M640" i="4"/>
  <c r="M641" i="4"/>
  <c r="M642" i="4"/>
  <c r="M643" i="4"/>
  <c r="M644" i="4"/>
  <c r="M645" i="4"/>
  <c r="N645" i="4" s="1"/>
  <c r="M646" i="4"/>
  <c r="N646" i="4" s="1"/>
  <c r="M647" i="4"/>
  <c r="N647" i="4" s="1"/>
  <c r="M648" i="4"/>
  <c r="N648" i="4" s="1"/>
  <c r="M649" i="4"/>
  <c r="N649" i="4" s="1"/>
  <c r="M650" i="4"/>
  <c r="M651" i="4"/>
  <c r="M652" i="4"/>
  <c r="M653" i="4"/>
  <c r="M654" i="4"/>
  <c r="M655" i="4"/>
  <c r="M656" i="4"/>
  <c r="M657" i="4"/>
  <c r="N657" i="4" s="1"/>
  <c r="M658" i="4"/>
  <c r="N658" i="4" s="1"/>
  <c r="M659" i="4"/>
  <c r="N659" i="4" s="1"/>
  <c r="M660" i="4"/>
  <c r="N660" i="4" s="1"/>
  <c r="M661" i="4"/>
  <c r="N661" i="4" s="1"/>
  <c r="M662" i="4"/>
  <c r="M663" i="4"/>
  <c r="M664" i="4"/>
  <c r="M665" i="4"/>
  <c r="M666" i="4"/>
  <c r="M667" i="4"/>
  <c r="M668" i="4"/>
  <c r="M669" i="4"/>
  <c r="N669" i="4" s="1"/>
  <c r="M670" i="4"/>
  <c r="N670" i="4" s="1"/>
  <c r="M671" i="4"/>
  <c r="N671" i="4" s="1"/>
  <c r="M672" i="4"/>
  <c r="N672" i="4" s="1"/>
  <c r="M673" i="4"/>
  <c r="N673" i="4" s="1"/>
  <c r="M674" i="4"/>
  <c r="M675" i="4"/>
  <c r="M676" i="4"/>
  <c r="M677" i="4"/>
  <c r="M678" i="4"/>
  <c r="M679" i="4"/>
  <c r="M680" i="4"/>
  <c r="M681" i="4"/>
  <c r="M682" i="4"/>
  <c r="N682" i="4" s="1"/>
  <c r="M683" i="4"/>
  <c r="N683" i="4" s="1"/>
  <c r="M684" i="4"/>
  <c r="N684" i="4" s="1"/>
  <c r="M685" i="4"/>
  <c r="N685" i="4" s="1"/>
  <c r="M686" i="4"/>
  <c r="M687" i="4"/>
  <c r="M688" i="4"/>
  <c r="M689" i="4"/>
  <c r="M690" i="4"/>
  <c r="M691" i="4"/>
  <c r="M692" i="4"/>
  <c r="M693" i="4"/>
  <c r="M694" i="4"/>
  <c r="M695" i="4"/>
  <c r="N695" i="4" s="1"/>
  <c r="M696" i="4"/>
  <c r="N696" i="4" s="1"/>
  <c r="M697" i="4"/>
  <c r="N697" i="4" s="1"/>
  <c r="M698" i="4"/>
  <c r="M699" i="4"/>
  <c r="M700" i="4"/>
  <c r="M701" i="4"/>
  <c r="M702" i="4"/>
  <c r="M703" i="4"/>
  <c r="M704" i="4"/>
  <c r="M705" i="4"/>
  <c r="M706" i="4"/>
  <c r="M707" i="4"/>
  <c r="M708" i="4"/>
  <c r="N708" i="4" s="1"/>
  <c r="M709" i="4"/>
  <c r="N709" i="4" s="1"/>
  <c r="M710" i="4"/>
  <c r="M711" i="4"/>
  <c r="M712" i="4"/>
  <c r="M713" i="4"/>
  <c r="M714" i="4"/>
  <c r="M715" i="4"/>
  <c r="M716" i="4"/>
  <c r="M717" i="4"/>
  <c r="M718" i="4"/>
  <c r="M719" i="4"/>
  <c r="M720" i="4"/>
  <c r="M721" i="4"/>
  <c r="N721" i="4" s="1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N741" i="4" s="1"/>
  <c r="M742" i="4"/>
  <c r="N742" i="4" s="1"/>
  <c r="M743" i="4"/>
  <c r="N743" i="4" s="1"/>
  <c r="M744" i="4"/>
  <c r="N744" i="4" s="1"/>
  <c r="M745" i="4"/>
  <c r="N745" i="4" s="1"/>
  <c r="M746" i="4"/>
  <c r="M747" i="4"/>
  <c r="M748" i="4"/>
  <c r="M749" i="4"/>
  <c r="M750" i="4"/>
  <c r="M751" i="4"/>
  <c r="M752" i="4"/>
  <c r="M753" i="4"/>
  <c r="N753" i="4" s="1"/>
  <c r="M754" i="4"/>
  <c r="N754" i="4" s="1"/>
  <c r="M755" i="4"/>
  <c r="N755" i="4" s="1"/>
  <c r="M756" i="4"/>
  <c r="N756" i="4" s="1"/>
  <c r="M757" i="4"/>
  <c r="N757" i="4" s="1"/>
  <c r="M758" i="4"/>
  <c r="M759" i="4"/>
  <c r="M760" i="4"/>
  <c r="M761" i="4"/>
  <c r="M762" i="4"/>
  <c r="M763" i="4"/>
  <c r="M764" i="4"/>
  <c r="M765" i="4"/>
  <c r="N765" i="4" s="1"/>
  <c r="M766" i="4"/>
  <c r="N766" i="4" s="1"/>
  <c r="M767" i="4"/>
  <c r="N767" i="4" s="1"/>
  <c r="M768" i="4"/>
  <c r="N768" i="4" s="1"/>
  <c r="M769" i="4"/>
  <c r="N769" i="4" s="1"/>
  <c r="M770" i="4"/>
  <c r="M771" i="4"/>
  <c r="M772" i="4"/>
  <c r="M773" i="4"/>
  <c r="M774" i="4"/>
  <c r="M775" i="4"/>
  <c r="M776" i="4"/>
  <c r="M777" i="4"/>
  <c r="N777" i="4" s="1"/>
  <c r="M778" i="4"/>
  <c r="N778" i="4" s="1"/>
  <c r="M779" i="4"/>
  <c r="N779" i="4" s="1"/>
  <c r="M780" i="4"/>
  <c r="N780" i="4" s="1"/>
  <c r="M781" i="4"/>
  <c r="N781" i="4" s="1"/>
  <c r="M782" i="4"/>
  <c r="M783" i="4"/>
  <c r="M784" i="4"/>
  <c r="M785" i="4"/>
  <c r="M786" i="4"/>
  <c r="M787" i="4"/>
  <c r="M788" i="4"/>
  <c r="M789" i="4"/>
  <c r="N789" i="4" s="1"/>
  <c r="M790" i="4"/>
  <c r="N790" i="4" s="1"/>
  <c r="M791" i="4"/>
  <c r="N791" i="4" s="1"/>
  <c r="M792" i="4"/>
  <c r="N792" i="4" s="1"/>
  <c r="M793" i="4"/>
  <c r="N793" i="4" s="1"/>
  <c r="M794" i="4"/>
  <c r="M795" i="4"/>
  <c r="M796" i="4"/>
  <c r="M797" i="4"/>
  <c r="M798" i="4"/>
  <c r="M799" i="4"/>
  <c r="M800" i="4"/>
  <c r="M801" i="4"/>
  <c r="N801" i="4" s="1"/>
  <c r="M802" i="4"/>
  <c r="N802" i="4" s="1"/>
  <c r="M803" i="4"/>
  <c r="N803" i="4" s="1"/>
  <c r="M804" i="4"/>
  <c r="N804" i="4" s="1"/>
  <c r="M805" i="4"/>
  <c r="N805" i="4" s="1"/>
  <c r="M806" i="4"/>
  <c r="M807" i="4"/>
  <c r="M808" i="4"/>
  <c r="M809" i="4"/>
  <c r="M810" i="4"/>
  <c r="M811" i="4"/>
  <c r="M812" i="4"/>
  <c r="M813" i="4"/>
  <c r="N813" i="4" s="1"/>
  <c r="M814" i="4"/>
  <c r="N814" i="4" s="1"/>
  <c r="M815" i="4"/>
  <c r="N815" i="4" s="1"/>
  <c r="M816" i="4"/>
  <c r="N816" i="4" s="1"/>
  <c r="M817" i="4"/>
  <c r="N817" i="4" s="1"/>
  <c r="M818" i="4"/>
  <c r="M819" i="4"/>
  <c r="M820" i="4"/>
  <c r="M821" i="4"/>
  <c r="M822" i="4"/>
  <c r="M823" i="4"/>
  <c r="M824" i="4"/>
  <c r="M825" i="4"/>
  <c r="M826" i="4"/>
  <c r="N826" i="4" s="1"/>
  <c r="M827" i="4"/>
  <c r="N827" i="4" s="1"/>
  <c r="M828" i="4"/>
  <c r="N828" i="4" s="1"/>
  <c r="M829" i="4"/>
  <c r="N829" i="4" s="1"/>
  <c r="M830" i="4"/>
  <c r="M831" i="4"/>
  <c r="M832" i="4"/>
  <c r="M833" i="4"/>
  <c r="N833" i="4" s="1"/>
  <c r="M834" i="4"/>
  <c r="M835" i="4"/>
  <c r="M836" i="4"/>
  <c r="M837" i="4"/>
  <c r="M838" i="4"/>
  <c r="M839" i="4"/>
  <c r="N839" i="4" s="1"/>
  <c r="M840" i="4"/>
  <c r="N840" i="4" s="1"/>
  <c r="M841" i="4"/>
  <c r="N841" i="4" s="1"/>
  <c r="M842" i="4"/>
  <c r="M843" i="4"/>
  <c r="M844" i="4"/>
  <c r="M845" i="4"/>
  <c r="N845" i="4" s="1"/>
  <c r="M846" i="4"/>
  <c r="M847" i="4"/>
  <c r="M848" i="4"/>
  <c r="M849" i="4"/>
  <c r="M850" i="4"/>
  <c r="M851" i="4"/>
  <c r="M852" i="4"/>
  <c r="N852" i="4" s="1"/>
  <c r="M853" i="4"/>
  <c r="N853" i="4" s="1"/>
  <c r="M854" i="4"/>
  <c r="M855" i="4"/>
  <c r="M856" i="4"/>
  <c r="M857" i="4"/>
  <c r="N857" i="4" s="1"/>
  <c r="M858" i="4"/>
  <c r="M859" i="4"/>
  <c r="M860" i="4"/>
  <c r="M861" i="4"/>
  <c r="M862" i="4"/>
  <c r="M863" i="4"/>
  <c r="M864" i="4"/>
  <c r="M865" i="4"/>
  <c r="N865" i="4" s="1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63" i="4"/>
  <c r="N157" i="4"/>
  <c r="N301" i="4"/>
  <c r="N445" i="4"/>
  <c r="N589" i="4"/>
  <c r="N733" i="4"/>
  <c r="N877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74" i="4"/>
  <c r="N75" i="4"/>
  <c r="N76" i="4"/>
  <c r="N77" i="4"/>
  <c r="N78" i="4"/>
  <c r="N79" i="4"/>
  <c r="N80" i="4"/>
  <c r="N86" i="4"/>
  <c r="N87" i="4"/>
  <c r="N88" i="4"/>
  <c r="N89" i="4"/>
  <c r="N90" i="4"/>
  <c r="N91" i="4"/>
  <c r="N92" i="4"/>
  <c r="N98" i="4"/>
  <c r="N99" i="4"/>
  <c r="N100" i="4"/>
  <c r="N101" i="4"/>
  <c r="N102" i="4"/>
  <c r="N103" i="4"/>
  <c r="N104" i="4"/>
  <c r="N105" i="4"/>
  <c r="N110" i="4"/>
  <c r="N111" i="4"/>
  <c r="N112" i="4"/>
  <c r="N113" i="4"/>
  <c r="N114" i="4"/>
  <c r="N115" i="4"/>
  <c r="N116" i="4"/>
  <c r="N117" i="4"/>
  <c r="N118" i="4"/>
  <c r="N122" i="4"/>
  <c r="N123" i="4"/>
  <c r="N124" i="4"/>
  <c r="N125" i="4"/>
  <c r="N126" i="4"/>
  <c r="N127" i="4"/>
  <c r="N128" i="4"/>
  <c r="N129" i="4"/>
  <c r="N130" i="4"/>
  <c r="N131" i="4"/>
  <c r="N134" i="4"/>
  <c r="N135" i="4"/>
  <c r="N136" i="4"/>
  <c r="N137" i="4"/>
  <c r="N138" i="4"/>
  <c r="N139" i="4"/>
  <c r="N140" i="4"/>
  <c r="N141" i="4"/>
  <c r="N142" i="4"/>
  <c r="N143" i="4"/>
  <c r="N144" i="4"/>
  <c r="N146" i="4"/>
  <c r="N147" i="4"/>
  <c r="N148" i="4"/>
  <c r="N149" i="4"/>
  <c r="N150" i="4"/>
  <c r="N151" i="4"/>
  <c r="N152" i="4"/>
  <c r="N153" i="4"/>
  <c r="N154" i="4"/>
  <c r="N155" i="4"/>
  <c r="N156" i="4"/>
  <c r="N158" i="4"/>
  <c r="N159" i="4"/>
  <c r="N160" i="4"/>
  <c r="N161" i="4"/>
  <c r="N162" i="4"/>
  <c r="N163" i="4"/>
  <c r="N164" i="4"/>
  <c r="N170" i="4"/>
  <c r="N171" i="4"/>
  <c r="N172" i="4"/>
  <c r="N173" i="4"/>
  <c r="N174" i="4"/>
  <c r="N175" i="4"/>
  <c r="N176" i="4"/>
  <c r="N182" i="4"/>
  <c r="N183" i="4"/>
  <c r="N184" i="4"/>
  <c r="N185" i="4"/>
  <c r="N186" i="4"/>
  <c r="N187" i="4"/>
  <c r="N188" i="4"/>
  <c r="N194" i="4"/>
  <c r="N195" i="4"/>
  <c r="N196" i="4"/>
  <c r="N197" i="4"/>
  <c r="N198" i="4"/>
  <c r="N199" i="4"/>
  <c r="N200" i="4"/>
  <c r="N206" i="4"/>
  <c r="N207" i="4"/>
  <c r="N208" i="4"/>
  <c r="N209" i="4"/>
  <c r="N210" i="4"/>
  <c r="N211" i="4"/>
  <c r="N212" i="4"/>
  <c r="N218" i="4"/>
  <c r="N219" i="4"/>
  <c r="N220" i="4"/>
  <c r="N221" i="4"/>
  <c r="N222" i="4"/>
  <c r="N223" i="4"/>
  <c r="N224" i="4"/>
  <c r="N230" i="4"/>
  <c r="N231" i="4"/>
  <c r="N232" i="4"/>
  <c r="N233" i="4"/>
  <c r="N234" i="4"/>
  <c r="N235" i="4"/>
  <c r="N236" i="4"/>
  <c r="N242" i="4"/>
  <c r="N243" i="4"/>
  <c r="N244" i="4"/>
  <c r="N245" i="4"/>
  <c r="N246" i="4"/>
  <c r="N247" i="4"/>
  <c r="N248" i="4"/>
  <c r="N249" i="4"/>
  <c r="N254" i="4"/>
  <c r="N255" i="4"/>
  <c r="N256" i="4"/>
  <c r="N257" i="4"/>
  <c r="N258" i="4"/>
  <c r="N259" i="4"/>
  <c r="N260" i="4"/>
  <c r="N261" i="4"/>
  <c r="N262" i="4"/>
  <c r="N266" i="4"/>
  <c r="N267" i="4"/>
  <c r="N268" i="4"/>
  <c r="N269" i="4"/>
  <c r="N270" i="4"/>
  <c r="N271" i="4"/>
  <c r="N272" i="4"/>
  <c r="N273" i="4"/>
  <c r="N274" i="4"/>
  <c r="N275" i="4"/>
  <c r="N278" i="4"/>
  <c r="N279" i="4"/>
  <c r="N280" i="4"/>
  <c r="N281" i="4"/>
  <c r="N282" i="4"/>
  <c r="N283" i="4"/>
  <c r="N284" i="4"/>
  <c r="N285" i="4"/>
  <c r="N286" i="4"/>
  <c r="N287" i="4"/>
  <c r="N288" i="4"/>
  <c r="N290" i="4"/>
  <c r="N291" i="4"/>
  <c r="N292" i="4"/>
  <c r="N293" i="4"/>
  <c r="N294" i="4"/>
  <c r="N295" i="4"/>
  <c r="N296" i="4"/>
  <c r="N297" i="4"/>
  <c r="N298" i="4"/>
  <c r="N299" i="4"/>
  <c r="N300" i="4"/>
  <c r="N302" i="4"/>
  <c r="N303" i="4"/>
  <c r="N304" i="4"/>
  <c r="N305" i="4"/>
  <c r="N306" i="4"/>
  <c r="N307" i="4"/>
  <c r="N308" i="4"/>
  <c r="N314" i="4"/>
  <c r="N315" i="4"/>
  <c r="N316" i="4"/>
  <c r="N317" i="4"/>
  <c r="N318" i="4"/>
  <c r="N319" i="4"/>
  <c r="N320" i="4"/>
  <c r="N326" i="4"/>
  <c r="N327" i="4"/>
  <c r="N328" i="4"/>
  <c r="N329" i="4"/>
  <c r="N330" i="4"/>
  <c r="N331" i="4"/>
  <c r="N332" i="4"/>
  <c r="N338" i="4"/>
  <c r="N339" i="4"/>
  <c r="N340" i="4"/>
  <c r="N341" i="4"/>
  <c r="N342" i="4"/>
  <c r="N343" i="4"/>
  <c r="N344" i="4"/>
  <c r="N350" i="4"/>
  <c r="N351" i="4"/>
  <c r="N352" i="4"/>
  <c r="N353" i="4"/>
  <c r="N354" i="4"/>
  <c r="N355" i="4"/>
  <c r="N356" i="4"/>
  <c r="N362" i="4"/>
  <c r="N363" i="4"/>
  <c r="N364" i="4"/>
  <c r="N365" i="4"/>
  <c r="N366" i="4"/>
  <c r="N367" i="4"/>
  <c r="N368" i="4"/>
  <c r="N374" i="4"/>
  <c r="N375" i="4"/>
  <c r="N376" i="4"/>
  <c r="N377" i="4"/>
  <c r="N378" i="4"/>
  <c r="N379" i="4"/>
  <c r="N380" i="4"/>
  <c r="N386" i="4"/>
  <c r="N387" i="4"/>
  <c r="N388" i="4"/>
  <c r="N389" i="4"/>
  <c r="N390" i="4"/>
  <c r="N391" i="4"/>
  <c r="N392" i="4"/>
  <c r="N393" i="4"/>
  <c r="N398" i="4"/>
  <c r="N399" i="4"/>
  <c r="N400" i="4"/>
  <c r="N401" i="4"/>
  <c r="N402" i="4"/>
  <c r="N403" i="4"/>
  <c r="N404" i="4"/>
  <c r="N405" i="4"/>
  <c r="N406" i="4"/>
  <c r="N410" i="4"/>
  <c r="N411" i="4"/>
  <c r="N412" i="4"/>
  <c r="N413" i="4"/>
  <c r="N414" i="4"/>
  <c r="N415" i="4"/>
  <c r="N416" i="4"/>
  <c r="N417" i="4"/>
  <c r="N418" i="4"/>
  <c r="N419" i="4"/>
  <c r="N422" i="4"/>
  <c r="N423" i="4"/>
  <c r="N424" i="4"/>
  <c r="N425" i="4"/>
  <c r="N426" i="4"/>
  <c r="N427" i="4"/>
  <c r="N428" i="4"/>
  <c r="N429" i="4"/>
  <c r="N430" i="4"/>
  <c r="N431" i="4"/>
  <c r="N432" i="4"/>
  <c r="N434" i="4"/>
  <c r="N435" i="4"/>
  <c r="N436" i="4"/>
  <c r="N437" i="4"/>
  <c r="N438" i="4"/>
  <c r="N439" i="4"/>
  <c r="N440" i="4"/>
  <c r="N441" i="4"/>
  <c r="N442" i="4"/>
  <c r="N443" i="4"/>
  <c r="N444" i="4"/>
  <c r="N446" i="4"/>
  <c r="N447" i="4"/>
  <c r="N448" i="4"/>
  <c r="N449" i="4"/>
  <c r="N450" i="4"/>
  <c r="N451" i="4"/>
  <c r="N452" i="4"/>
  <c r="N458" i="4"/>
  <c r="N459" i="4"/>
  <c r="N460" i="4"/>
  <c r="N461" i="4"/>
  <c r="N462" i="4"/>
  <c r="N463" i="4"/>
  <c r="N464" i="4"/>
  <c r="N470" i="4"/>
  <c r="N471" i="4"/>
  <c r="N472" i="4"/>
  <c r="N473" i="4"/>
  <c r="N474" i="4"/>
  <c r="N475" i="4"/>
  <c r="N476" i="4"/>
  <c r="N482" i="4"/>
  <c r="N483" i="4"/>
  <c r="N484" i="4"/>
  <c r="N485" i="4"/>
  <c r="N486" i="4"/>
  <c r="N487" i="4"/>
  <c r="N488" i="4"/>
  <c r="N494" i="4"/>
  <c r="N495" i="4"/>
  <c r="N496" i="4"/>
  <c r="N497" i="4"/>
  <c r="N498" i="4"/>
  <c r="N499" i="4"/>
  <c r="N500" i="4"/>
  <c r="N506" i="4"/>
  <c r="N507" i="4"/>
  <c r="N508" i="4"/>
  <c r="N509" i="4"/>
  <c r="N510" i="4"/>
  <c r="N511" i="4"/>
  <c r="N512" i="4"/>
  <c r="N518" i="4"/>
  <c r="N519" i="4"/>
  <c r="N520" i="4"/>
  <c r="N521" i="4"/>
  <c r="N522" i="4"/>
  <c r="N523" i="4"/>
  <c r="N524" i="4"/>
  <c r="N530" i="4"/>
  <c r="N531" i="4"/>
  <c r="N532" i="4"/>
  <c r="N533" i="4"/>
  <c r="N534" i="4"/>
  <c r="N535" i="4"/>
  <c r="N536" i="4"/>
  <c r="N537" i="4"/>
  <c r="N542" i="4"/>
  <c r="N543" i="4"/>
  <c r="N544" i="4"/>
  <c r="N545" i="4"/>
  <c r="N546" i="4"/>
  <c r="N547" i="4"/>
  <c r="N548" i="4"/>
  <c r="N549" i="4"/>
  <c r="N550" i="4"/>
  <c r="N554" i="4"/>
  <c r="N555" i="4"/>
  <c r="N556" i="4"/>
  <c r="N557" i="4"/>
  <c r="N558" i="4"/>
  <c r="N559" i="4"/>
  <c r="N560" i="4"/>
  <c r="N561" i="4"/>
  <c r="N562" i="4"/>
  <c r="N563" i="4"/>
  <c r="N566" i="4"/>
  <c r="N567" i="4"/>
  <c r="N568" i="4"/>
  <c r="N569" i="4"/>
  <c r="N570" i="4"/>
  <c r="N571" i="4"/>
  <c r="N572" i="4"/>
  <c r="N573" i="4"/>
  <c r="N574" i="4"/>
  <c r="N575" i="4"/>
  <c r="N576" i="4"/>
  <c r="N578" i="4"/>
  <c r="N579" i="4"/>
  <c r="N580" i="4"/>
  <c r="N581" i="4"/>
  <c r="N582" i="4"/>
  <c r="N583" i="4"/>
  <c r="N584" i="4"/>
  <c r="N585" i="4"/>
  <c r="N586" i="4"/>
  <c r="N587" i="4"/>
  <c r="N588" i="4"/>
  <c r="N590" i="4"/>
  <c r="N591" i="4"/>
  <c r="N592" i="4"/>
  <c r="N593" i="4"/>
  <c r="N594" i="4"/>
  <c r="N595" i="4"/>
  <c r="N596" i="4"/>
  <c r="N602" i="4"/>
  <c r="N603" i="4"/>
  <c r="N604" i="4"/>
  <c r="N605" i="4"/>
  <c r="N606" i="4"/>
  <c r="N607" i="4"/>
  <c r="N608" i="4"/>
  <c r="N614" i="4"/>
  <c r="N615" i="4"/>
  <c r="N616" i="4"/>
  <c r="N617" i="4"/>
  <c r="N618" i="4"/>
  <c r="N619" i="4"/>
  <c r="N620" i="4"/>
  <c r="N626" i="4"/>
  <c r="N627" i="4"/>
  <c r="N628" i="4"/>
  <c r="N629" i="4"/>
  <c r="N630" i="4"/>
  <c r="N631" i="4"/>
  <c r="N632" i="4"/>
  <c r="N638" i="4"/>
  <c r="N639" i="4"/>
  <c r="N640" i="4"/>
  <c r="N641" i="4"/>
  <c r="N642" i="4"/>
  <c r="N643" i="4"/>
  <c r="N644" i="4"/>
  <c r="N650" i="4"/>
  <c r="N651" i="4"/>
  <c r="N652" i="4"/>
  <c r="N653" i="4"/>
  <c r="N654" i="4"/>
  <c r="N655" i="4"/>
  <c r="N656" i="4"/>
  <c r="N662" i="4"/>
  <c r="N663" i="4"/>
  <c r="N664" i="4"/>
  <c r="N665" i="4"/>
  <c r="N666" i="4"/>
  <c r="N667" i="4"/>
  <c r="N668" i="4"/>
  <c r="N674" i="4"/>
  <c r="N675" i="4"/>
  <c r="N676" i="4"/>
  <c r="N677" i="4"/>
  <c r="N678" i="4"/>
  <c r="N679" i="4"/>
  <c r="N680" i="4"/>
  <c r="N681" i="4"/>
  <c r="N686" i="4"/>
  <c r="N687" i="4"/>
  <c r="N688" i="4"/>
  <c r="N689" i="4"/>
  <c r="N690" i="4"/>
  <c r="N691" i="4"/>
  <c r="N692" i="4"/>
  <c r="N693" i="4"/>
  <c r="N694" i="4"/>
  <c r="N698" i="4"/>
  <c r="N699" i="4"/>
  <c r="N700" i="4"/>
  <c r="N701" i="4"/>
  <c r="N702" i="4"/>
  <c r="N703" i="4"/>
  <c r="N704" i="4"/>
  <c r="N705" i="4"/>
  <c r="N706" i="4"/>
  <c r="N707" i="4"/>
  <c r="N710" i="4"/>
  <c r="N711" i="4"/>
  <c r="N712" i="4"/>
  <c r="N713" i="4"/>
  <c r="N714" i="4"/>
  <c r="N715" i="4"/>
  <c r="N716" i="4"/>
  <c r="N717" i="4"/>
  <c r="N718" i="4"/>
  <c r="N719" i="4"/>
  <c r="N720" i="4"/>
  <c r="N722" i="4"/>
  <c r="N723" i="4"/>
  <c r="N724" i="4"/>
  <c r="N725" i="4"/>
  <c r="N726" i="4"/>
  <c r="N727" i="4"/>
  <c r="N728" i="4"/>
  <c r="N729" i="4"/>
  <c r="N730" i="4"/>
  <c r="N731" i="4"/>
  <c r="N732" i="4"/>
  <c r="N734" i="4"/>
  <c r="N735" i="4"/>
  <c r="N736" i="4"/>
  <c r="N737" i="4"/>
  <c r="N738" i="4"/>
  <c r="N739" i="4"/>
  <c r="N740" i="4"/>
  <c r="N746" i="4"/>
  <c r="N747" i="4"/>
  <c r="N748" i="4"/>
  <c r="N749" i="4"/>
  <c r="N750" i="4"/>
  <c r="N751" i="4"/>
  <c r="N752" i="4"/>
  <c r="N758" i="4"/>
  <c r="N759" i="4"/>
  <c r="N760" i="4"/>
  <c r="N761" i="4"/>
  <c r="N762" i="4"/>
  <c r="N763" i="4"/>
  <c r="N764" i="4"/>
  <c r="N770" i="4"/>
  <c r="N771" i="4"/>
  <c r="N772" i="4"/>
  <c r="N773" i="4"/>
  <c r="N774" i="4"/>
  <c r="N775" i="4"/>
  <c r="N776" i="4"/>
  <c r="N782" i="4"/>
  <c r="N783" i="4"/>
  <c r="N784" i="4"/>
  <c r="N785" i="4"/>
  <c r="N786" i="4"/>
  <c r="N787" i="4"/>
  <c r="N788" i="4"/>
  <c r="N794" i="4"/>
  <c r="N795" i="4"/>
  <c r="N796" i="4"/>
  <c r="N797" i="4"/>
  <c r="N798" i="4"/>
  <c r="N799" i="4"/>
  <c r="N800" i="4"/>
  <c r="N806" i="4"/>
  <c r="N807" i="4"/>
  <c r="N808" i="4"/>
  <c r="N809" i="4"/>
  <c r="N810" i="4"/>
  <c r="N811" i="4"/>
  <c r="N812" i="4"/>
  <c r="N818" i="4"/>
  <c r="N819" i="4"/>
  <c r="N820" i="4"/>
  <c r="N821" i="4"/>
  <c r="N822" i="4"/>
  <c r="N823" i="4"/>
  <c r="N824" i="4"/>
  <c r="N825" i="4"/>
  <c r="N830" i="4"/>
  <c r="N831" i="4"/>
  <c r="N832" i="4"/>
  <c r="N834" i="4"/>
  <c r="N835" i="4"/>
  <c r="N836" i="4"/>
  <c r="N837" i="4"/>
  <c r="N838" i="4"/>
  <c r="N842" i="4"/>
  <c r="N843" i="4"/>
  <c r="N844" i="4"/>
  <c r="N846" i="4"/>
  <c r="N847" i="4"/>
  <c r="N848" i="4"/>
  <c r="N849" i="4"/>
  <c r="N850" i="4"/>
  <c r="N851" i="4"/>
  <c r="N854" i="4"/>
  <c r="N855" i="4"/>
  <c r="N856" i="4"/>
  <c r="N858" i="4"/>
  <c r="N859" i="4"/>
  <c r="N860" i="4"/>
  <c r="N861" i="4"/>
  <c r="N862" i="4"/>
  <c r="N863" i="4"/>
  <c r="N864" i="4"/>
  <c r="N866" i="4"/>
  <c r="N867" i="4"/>
  <c r="N868" i="4"/>
  <c r="N869" i="4"/>
  <c r="N870" i="4"/>
  <c r="N871" i="4"/>
  <c r="N872" i="4"/>
  <c r="N873" i="4"/>
  <c r="N874" i="4"/>
  <c r="N875" i="4"/>
  <c r="N876" i="4"/>
  <c r="N878" i="4"/>
  <c r="N879" i="4"/>
  <c r="N880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7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7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K28" i="19" l="1"/>
  <c r="K19" i="19"/>
  <c r="K18" i="19"/>
  <c r="K17" i="19"/>
  <c r="K9" i="19"/>
  <c r="K8" i="19"/>
  <c r="K7" i="19"/>
  <c r="F5" i="19"/>
  <c r="K5" i="19" s="1"/>
  <c r="F6" i="19"/>
  <c r="K6" i="19" s="1"/>
  <c r="F7" i="19"/>
  <c r="F8" i="19"/>
  <c r="F9" i="19"/>
  <c r="F10" i="19"/>
  <c r="K10" i="19" s="1"/>
  <c r="F11" i="19"/>
  <c r="K11" i="19" s="1"/>
  <c r="F12" i="19"/>
  <c r="F13" i="19"/>
  <c r="K13" i="19" s="1"/>
  <c r="F14" i="19"/>
  <c r="F15" i="19"/>
  <c r="F16" i="19"/>
  <c r="F17" i="19"/>
  <c r="F18" i="19"/>
  <c r="F19" i="19"/>
  <c r="F20" i="19"/>
  <c r="K20" i="19" s="1"/>
  <c r="F21" i="19"/>
  <c r="K21" i="19" s="1"/>
  <c r="F22" i="19"/>
  <c r="K22" i="19" s="1"/>
  <c r="F23" i="19"/>
  <c r="K23" i="19" s="1"/>
  <c r="F24" i="19"/>
  <c r="K24" i="19" s="1"/>
  <c r="F25" i="19"/>
  <c r="F26" i="19"/>
  <c r="F27" i="19"/>
  <c r="F28" i="19"/>
  <c r="F4" i="19"/>
  <c r="K4" i="19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G274" i="4"/>
  <c r="H274" i="4" s="1"/>
  <c r="G275" i="4"/>
  <c r="H275" i="4" s="1"/>
  <c r="G276" i="4"/>
  <c r="H276" i="4" s="1"/>
  <c r="G277" i="4"/>
  <c r="H277" i="4" s="1"/>
  <c r="G278" i="4"/>
  <c r="H278" i="4" s="1"/>
  <c r="G279" i="4"/>
  <c r="H279" i="4" s="1"/>
  <c r="G280" i="4"/>
  <c r="H280" i="4" s="1"/>
  <c r="G281" i="4"/>
  <c r="H281" i="4" s="1"/>
  <c r="G282" i="4"/>
  <c r="H282" i="4" s="1"/>
  <c r="G283" i="4"/>
  <c r="H283" i="4" s="1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 s="1"/>
  <c r="G290" i="4"/>
  <c r="H290" i="4" s="1"/>
  <c r="G291" i="4"/>
  <c r="H291" i="4" s="1"/>
  <c r="G292" i="4"/>
  <c r="H292" i="4" s="1"/>
  <c r="G293" i="4"/>
  <c r="H293" i="4" s="1"/>
  <c r="G294" i="4"/>
  <c r="H294" i="4" s="1"/>
  <c r="G295" i="4"/>
  <c r="H295" i="4" s="1"/>
  <c r="G296" i="4"/>
  <c r="H296" i="4" s="1"/>
  <c r="G297" i="4"/>
  <c r="H297" i="4" s="1"/>
  <c r="G298" i="4"/>
  <c r="H298" i="4" s="1"/>
  <c r="G299" i="4"/>
  <c r="H299" i="4" s="1"/>
  <c r="G300" i="4"/>
  <c r="H300" i="4" s="1"/>
  <c r="G301" i="4"/>
  <c r="H301" i="4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8" i="4"/>
  <c r="H308" i="4" s="1"/>
  <c r="G309" i="4"/>
  <c r="H309" i="4" s="1"/>
  <c r="G310" i="4"/>
  <c r="H310" i="4" s="1"/>
  <c r="G311" i="4"/>
  <c r="H311" i="4" s="1"/>
  <c r="G312" i="4"/>
  <c r="H312" i="4" s="1"/>
  <c r="G313" i="4"/>
  <c r="H313" i="4" s="1"/>
  <c r="G314" i="4"/>
  <c r="H314" i="4" s="1"/>
  <c r="G315" i="4"/>
  <c r="H315" i="4" s="1"/>
  <c r="G316" i="4"/>
  <c r="H316" i="4" s="1"/>
  <c r="G317" i="4"/>
  <c r="H317" i="4" s="1"/>
  <c r="G318" i="4"/>
  <c r="H318" i="4" s="1"/>
  <c r="G319" i="4"/>
  <c r="H319" i="4" s="1"/>
  <c r="G320" i="4"/>
  <c r="H320" i="4" s="1"/>
  <c r="G321" i="4"/>
  <c r="H321" i="4" s="1"/>
  <c r="G322" i="4"/>
  <c r="H322" i="4" s="1"/>
  <c r="G323" i="4"/>
  <c r="H323" i="4" s="1"/>
  <c r="G324" i="4"/>
  <c r="H324" i="4" s="1"/>
  <c r="G325" i="4"/>
  <c r="H325" i="4" s="1"/>
  <c r="G326" i="4"/>
  <c r="H326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336" i="4"/>
  <c r="H336" i="4" s="1"/>
  <c r="G337" i="4"/>
  <c r="H337" i="4" s="1"/>
  <c r="G338" i="4"/>
  <c r="H338" i="4" s="1"/>
  <c r="G339" i="4"/>
  <c r="H339" i="4" s="1"/>
  <c r="G340" i="4"/>
  <c r="H340" i="4" s="1"/>
  <c r="G341" i="4"/>
  <c r="H341" i="4" s="1"/>
  <c r="G342" i="4"/>
  <c r="H342" i="4" s="1"/>
  <c r="G343" i="4"/>
  <c r="H343" i="4" s="1"/>
  <c r="G344" i="4"/>
  <c r="H344" i="4" s="1"/>
  <c r="G345" i="4"/>
  <c r="H345" i="4" s="1"/>
  <c r="G346" i="4"/>
  <c r="H346" i="4" s="1"/>
  <c r="G347" i="4"/>
  <c r="H347" i="4" s="1"/>
  <c r="G348" i="4"/>
  <c r="H348" i="4" s="1"/>
  <c r="G349" i="4"/>
  <c r="H349" i="4" s="1"/>
  <c r="G350" i="4"/>
  <c r="H350" i="4" s="1"/>
  <c r="G351" i="4"/>
  <c r="H351" i="4" s="1"/>
  <c r="G352" i="4"/>
  <c r="H352" i="4" s="1"/>
  <c r="G353" i="4"/>
  <c r="H353" i="4" s="1"/>
  <c r="G354" i="4"/>
  <c r="H354" i="4" s="1"/>
  <c r="G355" i="4"/>
  <c r="H355" i="4" s="1"/>
  <c r="G356" i="4"/>
  <c r="H356" i="4" s="1"/>
  <c r="G357" i="4"/>
  <c r="H357" i="4" s="1"/>
  <c r="G358" i="4"/>
  <c r="H358" i="4" s="1"/>
  <c r="G359" i="4"/>
  <c r="H359" i="4" s="1"/>
  <c r="G360" i="4"/>
  <c r="H360" i="4" s="1"/>
  <c r="G361" i="4"/>
  <c r="H361" i="4" s="1"/>
  <c r="G362" i="4"/>
  <c r="H362" i="4" s="1"/>
  <c r="G363" i="4"/>
  <c r="H363" i="4" s="1"/>
  <c r="G364" i="4"/>
  <c r="H364" i="4" s="1"/>
  <c r="G365" i="4"/>
  <c r="H365" i="4" s="1"/>
  <c r="G366" i="4"/>
  <c r="H366" i="4" s="1"/>
  <c r="G367" i="4"/>
  <c r="H367" i="4" s="1"/>
  <c r="G368" i="4"/>
  <c r="H368" i="4" s="1"/>
  <c r="G369" i="4"/>
  <c r="H369" i="4" s="1"/>
  <c r="G370" i="4"/>
  <c r="H370" i="4" s="1"/>
  <c r="G371" i="4"/>
  <c r="H371" i="4" s="1"/>
  <c r="G372" i="4"/>
  <c r="H372" i="4" s="1"/>
  <c r="G373" i="4"/>
  <c r="H373" i="4" s="1"/>
  <c r="G374" i="4"/>
  <c r="H374" i="4" s="1"/>
  <c r="G375" i="4"/>
  <c r="H375" i="4" s="1"/>
  <c r="G376" i="4"/>
  <c r="H376" i="4" s="1"/>
  <c r="G377" i="4"/>
  <c r="H377" i="4" s="1"/>
  <c r="G378" i="4"/>
  <c r="H378" i="4" s="1"/>
  <c r="G379" i="4"/>
  <c r="H379" i="4" s="1"/>
  <c r="G380" i="4"/>
  <c r="H380" i="4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390" i="4"/>
  <c r="H390" i="4" s="1"/>
  <c r="G391" i="4"/>
  <c r="H391" i="4" s="1"/>
  <c r="G392" i="4"/>
  <c r="H392" i="4" s="1"/>
  <c r="G393" i="4"/>
  <c r="H393" i="4" s="1"/>
  <c r="G394" i="4"/>
  <c r="H394" i="4" s="1"/>
  <c r="G395" i="4"/>
  <c r="H395" i="4" s="1"/>
  <c r="G396" i="4"/>
  <c r="H396" i="4" s="1"/>
  <c r="G397" i="4"/>
  <c r="H397" i="4" s="1"/>
  <c r="G398" i="4"/>
  <c r="H398" i="4" s="1"/>
  <c r="G399" i="4"/>
  <c r="H399" i="4" s="1"/>
  <c r="G400" i="4"/>
  <c r="H400" i="4" s="1"/>
  <c r="G401" i="4"/>
  <c r="H401" i="4" s="1"/>
  <c r="G402" i="4"/>
  <c r="H402" i="4" s="1"/>
  <c r="G403" i="4"/>
  <c r="H403" i="4" s="1"/>
  <c r="G404" i="4"/>
  <c r="H404" i="4" s="1"/>
  <c r="G405" i="4"/>
  <c r="H405" i="4" s="1"/>
  <c r="G406" i="4"/>
  <c r="H406" i="4" s="1"/>
  <c r="G407" i="4"/>
  <c r="H407" i="4" s="1"/>
  <c r="G408" i="4"/>
  <c r="H408" i="4" s="1"/>
  <c r="G409" i="4"/>
  <c r="H409" i="4" s="1"/>
  <c r="G410" i="4"/>
  <c r="H410" i="4" s="1"/>
  <c r="G411" i="4"/>
  <c r="H411" i="4" s="1"/>
  <c r="G412" i="4"/>
  <c r="H412" i="4" s="1"/>
  <c r="G413" i="4"/>
  <c r="H413" i="4" s="1"/>
  <c r="G414" i="4"/>
  <c r="H414" i="4" s="1"/>
  <c r="G415" i="4"/>
  <c r="H415" i="4" s="1"/>
  <c r="G416" i="4"/>
  <c r="H416" i="4" s="1"/>
  <c r="G417" i="4"/>
  <c r="H417" i="4" s="1"/>
  <c r="G418" i="4"/>
  <c r="H418" i="4" s="1"/>
  <c r="G419" i="4"/>
  <c r="H419" i="4" s="1"/>
  <c r="G420" i="4"/>
  <c r="H420" i="4" s="1"/>
  <c r="G421" i="4"/>
  <c r="H421" i="4" s="1"/>
  <c r="G422" i="4"/>
  <c r="H422" i="4" s="1"/>
  <c r="G423" i="4"/>
  <c r="H423" i="4" s="1"/>
  <c r="G424" i="4"/>
  <c r="H424" i="4" s="1"/>
  <c r="G425" i="4"/>
  <c r="H425" i="4" s="1"/>
  <c r="G426" i="4"/>
  <c r="H426" i="4" s="1"/>
  <c r="G427" i="4"/>
  <c r="H427" i="4" s="1"/>
  <c r="G428" i="4"/>
  <c r="H428" i="4" s="1"/>
  <c r="G429" i="4"/>
  <c r="H429" i="4" s="1"/>
  <c r="G430" i="4"/>
  <c r="H430" i="4" s="1"/>
  <c r="G431" i="4"/>
  <c r="H431" i="4" s="1"/>
  <c r="G432" i="4"/>
  <c r="H432" i="4" s="1"/>
  <c r="G433" i="4"/>
  <c r="H433" i="4" s="1"/>
  <c r="G434" i="4"/>
  <c r="H434" i="4" s="1"/>
  <c r="G435" i="4"/>
  <c r="H435" i="4" s="1"/>
  <c r="G436" i="4"/>
  <c r="H436" i="4" s="1"/>
  <c r="G437" i="4"/>
  <c r="H437" i="4" s="1"/>
  <c r="G438" i="4"/>
  <c r="H438" i="4" s="1"/>
  <c r="G439" i="4"/>
  <c r="H439" i="4" s="1"/>
  <c r="G440" i="4"/>
  <c r="H440" i="4" s="1"/>
  <c r="G441" i="4"/>
  <c r="H441" i="4" s="1"/>
  <c r="G442" i="4"/>
  <c r="H442" i="4" s="1"/>
  <c r="G443" i="4"/>
  <c r="H443" i="4" s="1"/>
  <c r="G444" i="4"/>
  <c r="H444" i="4" s="1"/>
  <c r="G445" i="4"/>
  <c r="H445" i="4" s="1"/>
  <c r="G446" i="4"/>
  <c r="H446" i="4" s="1"/>
  <c r="G447" i="4"/>
  <c r="H447" i="4" s="1"/>
  <c r="G448" i="4"/>
  <c r="H448" i="4" s="1"/>
  <c r="G449" i="4"/>
  <c r="H449" i="4" s="1"/>
  <c r="G450" i="4"/>
  <c r="H450" i="4" s="1"/>
  <c r="G451" i="4"/>
  <c r="H451" i="4" s="1"/>
  <c r="G452" i="4"/>
  <c r="H452" i="4" s="1"/>
  <c r="G453" i="4"/>
  <c r="H453" i="4" s="1"/>
  <c r="G454" i="4"/>
  <c r="H454" i="4" s="1"/>
  <c r="G455" i="4"/>
  <c r="H455" i="4" s="1"/>
  <c r="G456" i="4"/>
  <c r="H456" i="4" s="1"/>
  <c r="G457" i="4"/>
  <c r="H457" i="4" s="1"/>
  <c r="G458" i="4"/>
  <c r="H458" i="4" s="1"/>
  <c r="G459" i="4"/>
  <c r="H459" i="4" s="1"/>
  <c r="G460" i="4"/>
  <c r="H460" i="4" s="1"/>
  <c r="G461" i="4"/>
  <c r="H461" i="4" s="1"/>
  <c r="G462" i="4"/>
  <c r="H462" i="4" s="1"/>
  <c r="G463" i="4"/>
  <c r="H463" i="4" s="1"/>
  <c r="G464" i="4"/>
  <c r="H464" i="4" s="1"/>
  <c r="G465" i="4"/>
  <c r="H465" i="4" s="1"/>
  <c r="G466" i="4"/>
  <c r="H466" i="4" s="1"/>
  <c r="G467" i="4"/>
  <c r="H467" i="4" s="1"/>
  <c r="G468" i="4"/>
  <c r="H468" i="4" s="1"/>
  <c r="G469" i="4"/>
  <c r="H469" i="4" s="1"/>
  <c r="G470" i="4"/>
  <c r="H470" i="4" s="1"/>
  <c r="G471" i="4"/>
  <c r="H471" i="4" s="1"/>
  <c r="G472" i="4"/>
  <c r="H472" i="4" s="1"/>
  <c r="G473" i="4"/>
  <c r="H473" i="4" s="1"/>
  <c r="G474" i="4"/>
  <c r="H474" i="4" s="1"/>
  <c r="G475" i="4"/>
  <c r="H475" i="4" s="1"/>
  <c r="G476" i="4"/>
  <c r="H476" i="4" s="1"/>
  <c r="G477" i="4"/>
  <c r="H477" i="4" s="1"/>
  <c r="G478" i="4"/>
  <c r="H478" i="4" s="1"/>
  <c r="G479" i="4"/>
  <c r="H479" i="4" s="1"/>
  <c r="G480" i="4"/>
  <c r="H480" i="4" s="1"/>
  <c r="G481" i="4"/>
  <c r="H481" i="4" s="1"/>
  <c r="G482" i="4"/>
  <c r="H482" i="4" s="1"/>
  <c r="G483" i="4"/>
  <c r="H483" i="4" s="1"/>
  <c r="G484" i="4"/>
  <c r="H484" i="4" s="1"/>
  <c r="G485" i="4"/>
  <c r="H485" i="4" s="1"/>
  <c r="G486" i="4"/>
  <c r="H486" i="4" s="1"/>
  <c r="G487" i="4"/>
  <c r="H487" i="4" s="1"/>
  <c r="G488" i="4"/>
  <c r="H488" i="4" s="1"/>
  <c r="G489" i="4"/>
  <c r="H489" i="4" s="1"/>
  <c r="G490" i="4"/>
  <c r="H490" i="4" s="1"/>
  <c r="G491" i="4"/>
  <c r="H491" i="4" s="1"/>
  <c r="G492" i="4"/>
  <c r="H492" i="4" s="1"/>
  <c r="G493" i="4"/>
  <c r="H493" i="4" s="1"/>
  <c r="G494" i="4"/>
  <c r="H494" i="4" s="1"/>
  <c r="G495" i="4"/>
  <c r="H495" i="4" s="1"/>
  <c r="G496" i="4"/>
  <c r="H496" i="4" s="1"/>
  <c r="G497" i="4"/>
  <c r="H497" i="4" s="1"/>
  <c r="G498" i="4"/>
  <c r="H498" i="4" s="1"/>
  <c r="G499" i="4"/>
  <c r="H499" i="4" s="1"/>
  <c r="G500" i="4"/>
  <c r="H500" i="4" s="1"/>
  <c r="G501" i="4"/>
  <c r="H501" i="4" s="1"/>
  <c r="G502" i="4"/>
  <c r="H502" i="4" s="1"/>
  <c r="G503" i="4"/>
  <c r="H503" i="4" s="1"/>
  <c r="G504" i="4"/>
  <c r="H504" i="4" s="1"/>
  <c r="G505" i="4"/>
  <c r="H505" i="4" s="1"/>
  <c r="G506" i="4"/>
  <c r="H506" i="4" s="1"/>
  <c r="G507" i="4"/>
  <c r="H507" i="4" s="1"/>
  <c r="G508" i="4"/>
  <c r="H508" i="4" s="1"/>
  <c r="G509" i="4"/>
  <c r="H509" i="4" s="1"/>
  <c r="G510" i="4"/>
  <c r="H510" i="4" s="1"/>
  <c r="G511" i="4"/>
  <c r="H511" i="4" s="1"/>
  <c r="G512" i="4"/>
  <c r="H512" i="4" s="1"/>
  <c r="G513" i="4"/>
  <c r="H513" i="4" s="1"/>
  <c r="G514" i="4"/>
  <c r="H514" i="4" s="1"/>
  <c r="G515" i="4"/>
  <c r="H515" i="4" s="1"/>
  <c r="G516" i="4"/>
  <c r="H516" i="4" s="1"/>
  <c r="G517" i="4"/>
  <c r="H517" i="4" s="1"/>
  <c r="G518" i="4"/>
  <c r="H518" i="4" s="1"/>
  <c r="G519" i="4"/>
  <c r="H519" i="4" s="1"/>
  <c r="G520" i="4"/>
  <c r="H520" i="4" s="1"/>
  <c r="G521" i="4"/>
  <c r="H521" i="4" s="1"/>
  <c r="G522" i="4"/>
  <c r="H522" i="4" s="1"/>
  <c r="G523" i="4"/>
  <c r="H523" i="4" s="1"/>
  <c r="G524" i="4"/>
  <c r="H524" i="4" s="1"/>
  <c r="G525" i="4"/>
  <c r="H525" i="4" s="1"/>
  <c r="G526" i="4"/>
  <c r="H526" i="4" s="1"/>
  <c r="G527" i="4"/>
  <c r="H527" i="4" s="1"/>
  <c r="G528" i="4"/>
  <c r="H528" i="4" s="1"/>
  <c r="G529" i="4"/>
  <c r="H529" i="4" s="1"/>
  <c r="G530" i="4"/>
  <c r="H530" i="4" s="1"/>
  <c r="G531" i="4"/>
  <c r="H531" i="4" s="1"/>
  <c r="G532" i="4"/>
  <c r="H532" i="4" s="1"/>
  <c r="G533" i="4"/>
  <c r="H533" i="4" s="1"/>
  <c r="G534" i="4"/>
  <c r="H534" i="4" s="1"/>
  <c r="G535" i="4"/>
  <c r="H535" i="4" s="1"/>
  <c r="G536" i="4"/>
  <c r="H536" i="4" s="1"/>
  <c r="G537" i="4"/>
  <c r="H537" i="4" s="1"/>
  <c r="G538" i="4"/>
  <c r="H538" i="4" s="1"/>
  <c r="G539" i="4"/>
  <c r="H539" i="4" s="1"/>
  <c r="G540" i="4"/>
  <c r="H540" i="4" s="1"/>
  <c r="G541" i="4"/>
  <c r="H541" i="4" s="1"/>
  <c r="G542" i="4"/>
  <c r="H542" i="4" s="1"/>
  <c r="G543" i="4"/>
  <c r="H543" i="4" s="1"/>
  <c r="G544" i="4"/>
  <c r="H544" i="4" s="1"/>
  <c r="G545" i="4"/>
  <c r="H545" i="4" s="1"/>
  <c r="G546" i="4"/>
  <c r="H546" i="4" s="1"/>
  <c r="G547" i="4"/>
  <c r="H547" i="4" s="1"/>
  <c r="G548" i="4"/>
  <c r="H548" i="4" s="1"/>
  <c r="G549" i="4"/>
  <c r="H549" i="4" s="1"/>
  <c r="G550" i="4"/>
  <c r="H550" i="4" s="1"/>
  <c r="G551" i="4"/>
  <c r="H551" i="4" s="1"/>
  <c r="G552" i="4"/>
  <c r="H552" i="4" s="1"/>
  <c r="G553" i="4"/>
  <c r="H553" i="4" s="1"/>
  <c r="G554" i="4"/>
  <c r="H554" i="4" s="1"/>
  <c r="G555" i="4"/>
  <c r="H555" i="4" s="1"/>
  <c r="G556" i="4"/>
  <c r="H556" i="4" s="1"/>
  <c r="G557" i="4"/>
  <c r="H557" i="4" s="1"/>
  <c r="G558" i="4"/>
  <c r="H558" i="4" s="1"/>
  <c r="G559" i="4"/>
  <c r="H559" i="4" s="1"/>
  <c r="G560" i="4"/>
  <c r="H560" i="4" s="1"/>
  <c r="G561" i="4"/>
  <c r="H561" i="4" s="1"/>
  <c r="G562" i="4"/>
  <c r="H562" i="4" s="1"/>
  <c r="G563" i="4"/>
  <c r="H563" i="4" s="1"/>
  <c r="G564" i="4"/>
  <c r="H564" i="4" s="1"/>
  <c r="G565" i="4"/>
  <c r="H565" i="4" s="1"/>
  <c r="G566" i="4"/>
  <c r="H566" i="4" s="1"/>
  <c r="G567" i="4"/>
  <c r="H567" i="4" s="1"/>
  <c r="G568" i="4"/>
  <c r="H568" i="4" s="1"/>
  <c r="G569" i="4"/>
  <c r="H569" i="4" s="1"/>
  <c r="G570" i="4"/>
  <c r="H570" i="4" s="1"/>
  <c r="G571" i="4"/>
  <c r="H571" i="4" s="1"/>
  <c r="G572" i="4"/>
  <c r="H572" i="4" s="1"/>
  <c r="G573" i="4"/>
  <c r="H573" i="4" s="1"/>
  <c r="G574" i="4"/>
  <c r="H574" i="4" s="1"/>
  <c r="G575" i="4"/>
  <c r="H575" i="4" s="1"/>
  <c r="G576" i="4"/>
  <c r="H576" i="4" s="1"/>
  <c r="G577" i="4"/>
  <c r="H577" i="4" s="1"/>
  <c r="G578" i="4"/>
  <c r="H578" i="4" s="1"/>
  <c r="G579" i="4"/>
  <c r="H579" i="4" s="1"/>
  <c r="G580" i="4"/>
  <c r="H580" i="4" s="1"/>
  <c r="G581" i="4"/>
  <c r="H581" i="4" s="1"/>
  <c r="G582" i="4"/>
  <c r="H582" i="4" s="1"/>
  <c r="G583" i="4"/>
  <c r="H583" i="4" s="1"/>
  <c r="G584" i="4"/>
  <c r="H584" i="4" s="1"/>
  <c r="G585" i="4"/>
  <c r="H585" i="4" s="1"/>
  <c r="G586" i="4"/>
  <c r="H586" i="4" s="1"/>
  <c r="G587" i="4"/>
  <c r="H587" i="4" s="1"/>
  <c r="G588" i="4"/>
  <c r="H588" i="4" s="1"/>
  <c r="G589" i="4"/>
  <c r="H589" i="4" s="1"/>
  <c r="G590" i="4"/>
  <c r="H590" i="4" s="1"/>
  <c r="G591" i="4"/>
  <c r="H591" i="4" s="1"/>
  <c r="G592" i="4"/>
  <c r="H592" i="4" s="1"/>
  <c r="G593" i="4"/>
  <c r="H593" i="4" s="1"/>
  <c r="G594" i="4"/>
  <c r="H594" i="4" s="1"/>
  <c r="G595" i="4"/>
  <c r="H595" i="4" s="1"/>
  <c r="G596" i="4"/>
  <c r="H596" i="4" s="1"/>
  <c r="G597" i="4"/>
  <c r="H597" i="4" s="1"/>
  <c r="G598" i="4"/>
  <c r="H598" i="4" s="1"/>
  <c r="G599" i="4"/>
  <c r="H599" i="4" s="1"/>
  <c r="G600" i="4"/>
  <c r="H600" i="4" s="1"/>
  <c r="G601" i="4"/>
  <c r="H601" i="4" s="1"/>
  <c r="G602" i="4"/>
  <c r="H602" i="4" s="1"/>
  <c r="G603" i="4"/>
  <c r="H603" i="4" s="1"/>
  <c r="G604" i="4"/>
  <c r="H604" i="4" s="1"/>
  <c r="G605" i="4"/>
  <c r="H605" i="4" s="1"/>
  <c r="G606" i="4"/>
  <c r="H606" i="4" s="1"/>
  <c r="G607" i="4"/>
  <c r="H607" i="4" s="1"/>
  <c r="G608" i="4"/>
  <c r="H608" i="4" s="1"/>
  <c r="G609" i="4"/>
  <c r="H609" i="4" s="1"/>
  <c r="G610" i="4"/>
  <c r="H610" i="4" s="1"/>
  <c r="G611" i="4"/>
  <c r="H611" i="4" s="1"/>
  <c r="G612" i="4"/>
  <c r="H612" i="4" s="1"/>
  <c r="G613" i="4"/>
  <c r="H613" i="4" s="1"/>
  <c r="G614" i="4"/>
  <c r="H614" i="4" s="1"/>
  <c r="G615" i="4"/>
  <c r="H615" i="4" s="1"/>
  <c r="G616" i="4"/>
  <c r="H616" i="4" s="1"/>
  <c r="G617" i="4"/>
  <c r="H617" i="4" s="1"/>
  <c r="G618" i="4"/>
  <c r="H618" i="4" s="1"/>
  <c r="G619" i="4"/>
  <c r="H619" i="4" s="1"/>
  <c r="G620" i="4"/>
  <c r="H620" i="4" s="1"/>
  <c r="G621" i="4"/>
  <c r="H621" i="4" s="1"/>
  <c r="G622" i="4"/>
  <c r="H622" i="4" s="1"/>
  <c r="G623" i="4"/>
  <c r="H623" i="4" s="1"/>
  <c r="G624" i="4"/>
  <c r="H624" i="4" s="1"/>
  <c r="G625" i="4"/>
  <c r="H625" i="4" s="1"/>
  <c r="G626" i="4"/>
  <c r="H626" i="4" s="1"/>
  <c r="G627" i="4"/>
  <c r="H627" i="4" s="1"/>
  <c r="G628" i="4"/>
  <c r="H628" i="4" s="1"/>
  <c r="G629" i="4"/>
  <c r="H629" i="4" s="1"/>
  <c r="G630" i="4"/>
  <c r="H630" i="4" s="1"/>
  <c r="G631" i="4"/>
  <c r="H631" i="4" s="1"/>
  <c r="G632" i="4"/>
  <c r="H632" i="4" s="1"/>
  <c r="G633" i="4"/>
  <c r="H633" i="4" s="1"/>
  <c r="G634" i="4"/>
  <c r="H634" i="4" s="1"/>
  <c r="G635" i="4"/>
  <c r="H635" i="4" s="1"/>
  <c r="G636" i="4"/>
  <c r="H636" i="4" s="1"/>
  <c r="G637" i="4"/>
  <c r="H637" i="4" s="1"/>
  <c r="G638" i="4"/>
  <c r="H638" i="4" s="1"/>
  <c r="G639" i="4"/>
  <c r="H639" i="4" s="1"/>
  <c r="G640" i="4"/>
  <c r="H640" i="4" s="1"/>
  <c r="G641" i="4"/>
  <c r="H641" i="4" s="1"/>
  <c r="G642" i="4"/>
  <c r="H642" i="4" s="1"/>
  <c r="G643" i="4"/>
  <c r="H643" i="4" s="1"/>
  <c r="G644" i="4"/>
  <c r="H644" i="4" s="1"/>
  <c r="G645" i="4"/>
  <c r="H645" i="4" s="1"/>
  <c r="G646" i="4"/>
  <c r="H646" i="4" s="1"/>
  <c r="G647" i="4"/>
  <c r="H647" i="4" s="1"/>
  <c r="G648" i="4"/>
  <c r="H648" i="4" s="1"/>
  <c r="G649" i="4"/>
  <c r="H649" i="4" s="1"/>
  <c r="G650" i="4"/>
  <c r="H650" i="4" s="1"/>
  <c r="G651" i="4"/>
  <c r="H651" i="4" s="1"/>
  <c r="G652" i="4"/>
  <c r="H652" i="4" s="1"/>
  <c r="G653" i="4"/>
  <c r="H653" i="4" s="1"/>
  <c r="G654" i="4"/>
  <c r="H654" i="4" s="1"/>
  <c r="G655" i="4"/>
  <c r="H655" i="4" s="1"/>
  <c r="G656" i="4"/>
  <c r="H656" i="4" s="1"/>
  <c r="G657" i="4"/>
  <c r="H657" i="4" s="1"/>
  <c r="G658" i="4"/>
  <c r="H658" i="4" s="1"/>
  <c r="G659" i="4"/>
  <c r="H659" i="4" s="1"/>
  <c r="G660" i="4"/>
  <c r="H660" i="4" s="1"/>
  <c r="G661" i="4"/>
  <c r="H661" i="4" s="1"/>
  <c r="G662" i="4"/>
  <c r="H662" i="4" s="1"/>
  <c r="G663" i="4"/>
  <c r="H663" i="4" s="1"/>
  <c r="G664" i="4"/>
  <c r="H664" i="4" s="1"/>
  <c r="G665" i="4"/>
  <c r="H665" i="4" s="1"/>
  <c r="G666" i="4"/>
  <c r="H666" i="4" s="1"/>
  <c r="G667" i="4"/>
  <c r="H667" i="4" s="1"/>
  <c r="G668" i="4"/>
  <c r="H668" i="4" s="1"/>
  <c r="G669" i="4"/>
  <c r="H669" i="4" s="1"/>
  <c r="G670" i="4"/>
  <c r="H670" i="4" s="1"/>
  <c r="G671" i="4"/>
  <c r="H671" i="4" s="1"/>
  <c r="G672" i="4"/>
  <c r="H672" i="4" s="1"/>
  <c r="G673" i="4"/>
  <c r="H673" i="4" s="1"/>
  <c r="G674" i="4"/>
  <c r="H674" i="4" s="1"/>
  <c r="G675" i="4"/>
  <c r="H675" i="4" s="1"/>
  <c r="G676" i="4"/>
  <c r="H676" i="4" s="1"/>
  <c r="G677" i="4"/>
  <c r="H677" i="4" s="1"/>
  <c r="G678" i="4"/>
  <c r="H678" i="4" s="1"/>
  <c r="G679" i="4"/>
  <c r="H679" i="4" s="1"/>
  <c r="G680" i="4"/>
  <c r="H680" i="4" s="1"/>
  <c r="G681" i="4"/>
  <c r="H681" i="4" s="1"/>
  <c r="G682" i="4"/>
  <c r="H682" i="4" s="1"/>
  <c r="G683" i="4"/>
  <c r="H683" i="4" s="1"/>
  <c r="G684" i="4"/>
  <c r="H684" i="4" s="1"/>
  <c r="G685" i="4"/>
  <c r="H685" i="4" s="1"/>
  <c r="G686" i="4"/>
  <c r="H686" i="4" s="1"/>
  <c r="G687" i="4"/>
  <c r="H687" i="4" s="1"/>
  <c r="G688" i="4"/>
  <c r="H688" i="4" s="1"/>
  <c r="G689" i="4"/>
  <c r="H689" i="4" s="1"/>
  <c r="G690" i="4"/>
  <c r="H690" i="4" s="1"/>
  <c r="G691" i="4"/>
  <c r="H691" i="4" s="1"/>
  <c r="G692" i="4"/>
  <c r="H692" i="4" s="1"/>
  <c r="G693" i="4"/>
  <c r="H693" i="4" s="1"/>
  <c r="G694" i="4"/>
  <c r="H694" i="4" s="1"/>
  <c r="G695" i="4"/>
  <c r="H695" i="4" s="1"/>
  <c r="G696" i="4"/>
  <c r="H696" i="4" s="1"/>
  <c r="G697" i="4"/>
  <c r="H697" i="4" s="1"/>
  <c r="G698" i="4"/>
  <c r="H698" i="4" s="1"/>
  <c r="G699" i="4"/>
  <c r="H699" i="4" s="1"/>
  <c r="G700" i="4"/>
  <c r="H700" i="4" s="1"/>
  <c r="G701" i="4"/>
  <c r="H701" i="4" s="1"/>
  <c r="G702" i="4"/>
  <c r="H702" i="4" s="1"/>
  <c r="G703" i="4"/>
  <c r="H703" i="4" s="1"/>
  <c r="G704" i="4"/>
  <c r="H704" i="4" s="1"/>
  <c r="G705" i="4"/>
  <c r="H705" i="4" s="1"/>
  <c r="G706" i="4"/>
  <c r="H706" i="4" s="1"/>
  <c r="G707" i="4"/>
  <c r="H707" i="4" s="1"/>
  <c r="G708" i="4"/>
  <c r="H708" i="4" s="1"/>
  <c r="G709" i="4"/>
  <c r="H709" i="4" s="1"/>
  <c r="G710" i="4"/>
  <c r="H710" i="4" s="1"/>
  <c r="G711" i="4"/>
  <c r="H711" i="4" s="1"/>
  <c r="G712" i="4"/>
  <c r="H712" i="4" s="1"/>
  <c r="G713" i="4"/>
  <c r="H713" i="4" s="1"/>
  <c r="G714" i="4"/>
  <c r="H714" i="4" s="1"/>
  <c r="G715" i="4"/>
  <c r="H715" i="4" s="1"/>
  <c r="G716" i="4"/>
  <c r="H716" i="4" s="1"/>
  <c r="G717" i="4"/>
  <c r="H717" i="4" s="1"/>
  <c r="G718" i="4"/>
  <c r="H718" i="4" s="1"/>
  <c r="G719" i="4"/>
  <c r="H719" i="4" s="1"/>
  <c r="G720" i="4"/>
  <c r="H720" i="4" s="1"/>
  <c r="G721" i="4"/>
  <c r="H721" i="4" s="1"/>
  <c r="G722" i="4"/>
  <c r="H722" i="4" s="1"/>
  <c r="G723" i="4"/>
  <c r="H723" i="4" s="1"/>
  <c r="G724" i="4"/>
  <c r="H724" i="4" s="1"/>
  <c r="G725" i="4"/>
  <c r="H725" i="4" s="1"/>
  <c r="G726" i="4"/>
  <c r="H726" i="4" s="1"/>
  <c r="G727" i="4"/>
  <c r="H727" i="4" s="1"/>
  <c r="G728" i="4"/>
  <c r="H728" i="4" s="1"/>
  <c r="G729" i="4"/>
  <c r="H729" i="4" s="1"/>
  <c r="G730" i="4"/>
  <c r="H730" i="4" s="1"/>
  <c r="G731" i="4"/>
  <c r="H731" i="4" s="1"/>
  <c r="G732" i="4"/>
  <c r="H732" i="4" s="1"/>
  <c r="G733" i="4"/>
  <c r="H733" i="4" s="1"/>
  <c r="G734" i="4"/>
  <c r="H734" i="4" s="1"/>
  <c r="G735" i="4"/>
  <c r="H735" i="4" s="1"/>
  <c r="G736" i="4"/>
  <c r="H736" i="4" s="1"/>
  <c r="G737" i="4"/>
  <c r="H737" i="4" s="1"/>
  <c r="G738" i="4"/>
  <c r="H738" i="4" s="1"/>
  <c r="G739" i="4"/>
  <c r="H739" i="4" s="1"/>
  <c r="G740" i="4"/>
  <c r="H740" i="4" s="1"/>
  <c r="G741" i="4"/>
  <c r="H741" i="4" s="1"/>
  <c r="G742" i="4"/>
  <c r="H742" i="4" s="1"/>
  <c r="G743" i="4"/>
  <c r="H743" i="4" s="1"/>
  <c r="G744" i="4"/>
  <c r="H744" i="4" s="1"/>
  <c r="G745" i="4"/>
  <c r="H745" i="4" s="1"/>
  <c r="G746" i="4"/>
  <c r="H746" i="4" s="1"/>
  <c r="G747" i="4"/>
  <c r="H747" i="4" s="1"/>
  <c r="G748" i="4"/>
  <c r="H748" i="4" s="1"/>
  <c r="G749" i="4"/>
  <c r="H749" i="4" s="1"/>
  <c r="G750" i="4"/>
  <c r="H750" i="4" s="1"/>
  <c r="G751" i="4"/>
  <c r="H751" i="4" s="1"/>
  <c r="G752" i="4"/>
  <c r="H752" i="4" s="1"/>
  <c r="G753" i="4"/>
  <c r="H753" i="4" s="1"/>
  <c r="G754" i="4"/>
  <c r="H754" i="4" s="1"/>
  <c r="G755" i="4"/>
  <c r="H755" i="4" s="1"/>
  <c r="G756" i="4"/>
  <c r="H756" i="4" s="1"/>
  <c r="G757" i="4"/>
  <c r="H757" i="4" s="1"/>
  <c r="G758" i="4"/>
  <c r="H758" i="4" s="1"/>
  <c r="G759" i="4"/>
  <c r="H759" i="4" s="1"/>
  <c r="G760" i="4"/>
  <c r="H760" i="4" s="1"/>
  <c r="G761" i="4"/>
  <c r="H761" i="4" s="1"/>
  <c r="G762" i="4"/>
  <c r="H762" i="4" s="1"/>
  <c r="G763" i="4"/>
  <c r="H763" i="4" s="1"/>
  <c r="G764" i="4"/>
  <c r="H764" i="4" s="1"/>
  <c r="G765" i="4"/>
  <c r="H765" i="4" s="1"/>
  <c r="G766" i="4"/>
  <c r="H766" i="4" s="1"/>
  <c r="G767" i="4"/>
  <c r="H767" i="4" s="1"/>
  <c r="G768" i="4"/>
  <c r="H768" i="4" s="1"/>
  <c r="G769" i="4"/>
  <c r="H769" i="4" s="1"/>
  <c r="G770" i="4"/>
  <c r="H770" i="4" s="1"/>
  <c r="G771" i="4"/>
  <c r="H771" i="4" s="1"/>
  <c r="G772" i="4"/>
  <c r="H772" i="4" s="1"/>
  <c r="G773" i="4"/>
  <c r="H773" i="4" s="1"/>
  <c r="G774" i="4"/>
  <c r="H774" i="4" s="1"/>
  <c r="G775" i="4"/>
  <c r="H775" i="4" s="1"/>
  <c r="G776" i="4"/>
  <c r="H776" i="4" s="1"/>
  <c r="G777" i="4"/>
  <c r="H777" i="4" s="1"/>
  <c r="G778" i="4"/>
  <c r="H778" i="4" s="1"/>
  <c r="G779" i="4"/>
  <c r="H779" i="4" s="1"/>
  <c r="G780" i="4"/>
  <c r="H780" i="4" s="1"/>
  <c r="G781" i="4"/>
  <c r="H781" i="4" s="1"/>
  <c r="G782" i="4"/>
  <c r="H782" i="4" s="1"/>
  <c r="G783" i="4"/>
  <c r="H783" i="4" s="1"/>
  <c r="G784" i="4"/>
  <c r="H784" i="4" s="1"/>
  <c r="G785" i="4"/>
  <c r="H785" i="4" s="1"/>
  <c r="G786" i="4"/>
  <c r="H786" i="4" s="1"/>
  <c r="G787" i="4"/>
  <c r="H787" i="4" s="1"/>
  <c r="G788" i="4"/>
  <c r="H788" i="4" s="1"/>
  <c r="G789" i="4"/>
  <c r="H789" i="4" s="1"/>
  <c r="G790" i="4"/>
  <c r="H790" i="4" s="1"/>
  <c r="G791" i="4"/>
  <c r="H791" i="4" s="1"/>
  <c r="G792" i="4"/>
  <c r="H792" i="4" s="1"/>
  <c r="G793" i="4"/>
  <c r="H793" i="4" s="1"/>
  <c r="G794" i="4"/>
  <c r="H794" i="4" s="1"/>
  <c r="G795" i="4"/>
  <c r="H795" i="4" s="1"/>
  <c r="G796" i="4"/>
  <c r="H796" i="4" s="1"/>
  <c r="G797" i="4"/>
  <c r="H797" i="4" s="1"/>
  <c r="G798" i="4"/>
  <c r="H798" i="4" s="1"/>
  <c r="G799" i="4"/>
  <c r="H799" i="4" s="1"/>
  <c r="G800" i="4"/>
  <c r="H800" i="4" s="1"/>
  <c r="G801" i="4"/>
  <c r="H801" i="4" s="1"/>
  <c r="G802" i="4"/>
  <c r="H802" i="4" s="1"/>
  <c r="G803" i="4"/>
  <c r="H803" i="4" s="1"/>
  <c r="G804" i="4"/>
  <c r="H804" i="4" s="1"/>
  <c r="G805" i="4"/>
  <c r="H805" i="4" s="1"/>
  <c r="G806" i="4"/>
  <c r="H806" i="4" s="1"/>
  <c r="G807" i="4"/>
  <c r="H807" i="4" s="1"/>
  <c r="G808" i="4"/>
  <c r="H808" i="4" s="1"/>
  <c r="G809" i="4"/>
  <c r="H809" i="4" s="1"/>
  <c r="G810" i="4"/>
  <c r="H810" i="4" s="1"/>
  <c r="G811" i="4"/>
  <c r="H811" i="4" s="1"/>
  <c r="G812" i="4"/>
  <c r="H812" i="4" s="1"/>
  <c r="G813" i="4"/>
  <c r="H813" i="4" s="1"/>
  <c r="G814" i="4"/>
  <c r="H814" i="4" s="1"/>
  <c r="G815" i="4"/>
  <c r="H815" i="4" s="1"/>
  <c r="G816" i="4"/>
  <c r="H816" i="4" s="1"/>
  <c r="G817" i="4"/>
  <c r="H817" i="4" s="1"/>
  <c r="G818" i="4"/>
  <c r="H818" i="4" s="1"/>
  <c r="G819" i="4"/>
  <c r="H819" i="4" s="1"/>
  <c r="G820" i="4"/>
  <c r="H820" i="4" s="1"/>
  <c r="G821" i="4"/>
  <c r="H821" i="4" s="1"/>
  <c r="G822" i="4"/>
  <c r="H822" i="4" s="1"/>
  <c r="G823" i="4"/>
  <c r="H823" i="4" s="1"/>
  <c r="G824" i="4"/>
  <c r="H824" i="4" s="1"/>
  <c r="G825" i="4"/>
  <c r="H825" i="4" s="1"/>
  <c r="G826" i="4"/>
  <c r="H826" i="4" s="1"/>
  <c r="G827" i="4"/>
  <c r="H827" i="4" s="1"/>
  <c r="G828" i="4"/>
  <c r="H828" i="4" s="1"/>
  <c r="G829" i="4"/>
  <c r="H829" i="4" s="1"/>
  <c r="G830" i="4"/>
  <c r="H830" i="4" s="1"/>
  <c r="G831" i="4"/>
  <c r="H831" i="4" s="1"/>
  <c r="G832" i="4"/>
  <c r="H832" i="4" s="1"/>
  <c r="G833" i="4"/>
  <c r="H833" i="4" s="1"/>
  <c r="G834" i="4"/>
  <c r="H834" i="4" s="1"/>
  <c r="G835" i="4"/>
  <c r="H835" i="4" s="1"/>
  <c r="G836" i="4"/>
  <c r="H836" i="4" s="1"/>
  <c r="G837" i="4"/>
  <c r="H837" i="4" s="1"/>
  <c r="G838" i="4"/>
  <c r="H838" i="4" s="1"/>
  <c r="G839" i="4"/>
  <c r="H839" i="4" s="1"/>
  <c r="G840" i="4"/>
  <c r="H840" i="4" s="1"/>
  <c r="G841" i="4"/>
  <c r="H841" i="4" s="1"/>
  <c r="G842" i="4"/>
  <c r="H842" i="4" s="1"/>
  <c r="G843" i="4"/>
  <c r="H843" i="4" s="1"/>
  <c r="G844" i="4"/>
  <c r="H844" i="4" s="1"/>
  <c r="G845" i="4"/>
  <c r="H845" i="4" s="1"/>
  <c r="G846" i="4"/>
  <c r="H846" i="4" s="1"/>
  <c r="G847" i="4"/>
  <c r="H847" i="4" s="1"/>
  <c r="G848" i="4"/>
  <c r="H848" i="4" s="1"/>
  <c r="G849" i="4"/>
  <c r="H849" i="4" s="1"/>
  <c r="G850" i="4"/>
  <c r="H850" i="4" s="1"/>
  <c r="G851" i="4"/>
  <c r="H851" i="4" s="1"/>
  <c r="G852" i="4"/>
  <c r="H852" i="4" s="1"/>
  <c r="G853" i="4"/>
  <c r="H853" i="4" s="1"/>
  <c r="G854" i="4"/>
  <c r="H854" i="4" s="1"/>
  <c r="G855" i="4"/>
  <c r="H855" i="4" s="1"/>
  <c r="G856" i="4"/>
  <c r="H856" i="4" s="1"/>
  <c r="G857" i="4"/>
  <c r="H857" i="4" s="1"/>
  <c r="G858" i="4"/>
  <c r="H858" i="4" s="1"/>
  <c r="G859" i="4"/>
  <c r="H859" i="4" s="1"/>
  <c r="G860" i="4"/>
  <c r="H860" i="4" s="1"/>
  <c r="G861" i="4"/>
  <c r="H861" i="4" s="1"/>
  <c r="G862" i="4"/>
  <c r="H862" i="4" s="1"/>
  <c r="G863" i="4"/>
  <c r="H863" i="4" s="1"/>
  <c r="G864" i="4"/>
  <c r="H864" i="4" s="1"/>
  <c r="G865" i="4"/>
  <c r="H865" i="4" s="1"/>
  <c r="G866" i="4"/>
  <c r="H866" i="4" s="1"/>
  <c r="G867" i="4"/>
  <c r="H867" i="4" s="1"/>
  <c r="G868" i="4"/>
  <c r="H868" i="4" s="1"/>
  <c r="G869" i="4"/>
  <c r="H869" i="4" s="1"/>
  <c r="G870" i="4"/>
  <c r="H870" i="4" s="1"/>
  <c r="G871" i="4"/>
  <c r="H871" i="4" s="1"/>
  <c r="G872" i="4"/>
  <c r="H872" i="4" s="1"/>
  <c r="G873" i="4"/>
  <c r="H873" i="4" s="1"/>
  <c r="G874" i="4"/>
  <c r="H874" i="4" s="1"/>
  <c r="G875" i="4"/>
  <c r="H875" i="4" s="1"/>
  <c r="G876" i="4"/>
  <c r="H876" i="4" s="1"/>
  <c r="G877" i="4"/>
  <c r="H877" i="4" s="1"/>
  <c r="G878" i="4"/>
  <c r="H878" i="4" s="1"/>
  <c r="G879" i="4"/>
  <c r="H879" i="4" s="1"/>
  <c r="G880" i="4"/>
  <c r="H880" i="4" s="1"/>
  <c r="I23" i="19"/>
  <c r="H21" i="19"/>
  <c r="G17" i="19"/>
  <c r="G19" i="19"/>
  <c r="G21" i="19"/>
  <c r="I8" i="19"/>
  <c r="H22" i="19"/>
  <c r="H18" i="19"/>
  <c r="G23" i="19"/>
  <c r="I6" i="19"/>
  <c r="I7" i="19"/>
  <c r="H17" i="19"/>
  <c r="H19" i="19"/>
  <c r="G22" i="19"/>
  <c r="I11" i="19"/>
  <c r="H11" i="19"/>
  <c r="H23" i="19"/>
  <c r="H8" i="19"/>
  <c r="G7" i="19"/>
  <c r="I9" i="19"/>
  <c r="I19" i="19"/>
  <c r="H4" i="19"/>
  <c r="G11" i="19"/>
  <c r="G5" i="19"/>
  <c r="I17" i="19"/>
  <c r="I20" i="19"/>
  <c r="H20" i="19"/>
  <c r="G9" i="19"/>
  <c r="G8" i="19"/>
  <c r="I21" i="19"/>
  <c r="I24" i="19"/>
  <c r="H24" i="19"/>
  <c r="G13" i="19"/>
  <c r="G12" i="19"/>
  <c r="I5" i="19"/>
  <c r="G10" i="19"/>
  <c r="I4" i="19"/>
  <c r="H9" i="19"/>
  <c r="H6" i="19"/>
  <c r="H7" i="19"/>
  <c r="I22" i="19"/>
  <c r="G14" i="19"/>
  <c r="H13" i="19"/>
  <c r="G24" i="19"/>
  <c r="I10" i="19"/>
  <c r="H15" i="19"/>
  <c r="G6" i="19"/>
  <c r="H5" i="19"/>
  <c r="G18" i="19"/>
  <c r="G26" i="19"/>
  <c r="G4" i="19"/>
  <c r="I18" i="19"/>
  <c r="I26" i="19"/>
  <c r="G20" i="19"/>
  <c r="H10" i="19"/>
  <c r="I14" i="19"/>
  <c r="G25" i="19"/>
  <c r="I28" i="19"/>
  <c r="L20" i="19" l="1"/>
  <c r="L4" i="19"/>
  <c r="L26" i="19"/>
  <c r="L18" i="19"/>
  <c r="L6" i="19"/>
  <c r="L24" i="19"/>
  <c r="L14" i="19"/>
  <c r="L10" i="19"/>
  <c r="L8" i="19"/>
  <c r="L9" i="19"/>
  <c r="L5" i="19"/>
  <c r="L11" i="19"/>
  <c r="L7" i="19"/>
  <c r="L22" i="19"/>
  <c r="L23" i="19"/>
  <c r="L21" i="19"/>
  <c r="L19" i="19"/>
  <c r="L17" i="19"/>
  <c r="K16" i="19"/>
  <c r="K15" i="19"/>
  <c r="K27" i="19"/>
  <c r="K25" i="19"/>
  <c r="K26" i="19"/>
  <c r="K14" i="19"/>
  <c r="K12" i="19"/>
  <c r="H25" i="19"/>
  <c r="I15" i="19"/>
  <c r="G15" i="19"/>
  <c r="H26" i="19"/>
  <c r="H16" i="19"/>
  <c r="G28" i="19"/>
  <c r="G16" i="19"/>
  <c r="H14" i="19"/>
  <c r="I12" i="19"/>
  <c r="G27" i="19"/>
  <c r="H12" i="19"/>
  <c r="I25" i="19"/>
  <c r="I27" i="19"/>
  <c r="I13" i="19"/>
  <c r="H27" i="19"/>
  <c r="H28" i="19"/>
  <c r="I16" i="19"/>
  <c r="L13" i="19" l="1"/>
  <c r="L25" i="19"/>
  <c r="L12" i="19"/>
  <c r="L27" i="19"/>
  <c r="L16" i="19"/>
  <c r="L28" i="19"/>
  <c r="L1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tc={0FA88BA9-DE5B-44E9-A359-BA22B5FA5854}</author>
    <author>tc={A1ED9F17-A81A-411E-B30C-EC8A148A9CD8}</author>
    <author>tc={FA356DA7-1C52-4DEF-806A-DF246ACA3D75}</author>
    <author>tc={921F321C-63A2-487D-8C56-8DCE4FB837E4}</author>
  </authors>
  <commentList>
    <comment ref="E6" authorId="0" shapeId="0" xr:uid="{00000000-0006-0000-01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nombre de pièces</t>
      </text>
    </comment>
    <comment ref="H6" authorId="1" shapeId="0" xr:uid="{00000000-0006-0000-01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euros par heure travaillée, toutes charges comprises</t>
      </text>
    </comment>
    <comment ref="K6" authorId="2" shapeId="0" xr:uid="{00000000-0006-0000-0100-00000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Prix de vente en euros par centaine de pièces</t>
      </text>
    </comment>
    <comment ref="N6" authorId="3" shapeId="0" xr:uid="{00000000-0006-0000-0100-00000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Prix en euros à la tonne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tc={2C8476FF-DF59-4A2B-97BB-0319B5A2622C}</author>
    <author>tc={E4694980-FEE4-494A-9BB0-05B17AF609BC}</author>
    <author>tc={8032D520-4468-41E3-8A3A-0BCA3DD6A49B}</author>
  </authors>
  <commentList>
    <comment ref="E6" authorId="0" shapeId="0" xr:uid="{00000000-0006-0000-02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Poids après opération Frappe.</t>
      </text>
    </comment>
    <comment ref="F6" authorId="1" shapeId="0" xr:uid="{00000000-0006-0000-02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Poids après roulage. Poids du TS considéré comme nul pour simplifier.</t>
      </text>
    </comment>
    <comment ref="R6" authorId="2" shapeId="0" xr:uid="{00000000-0006-0000-0200-00000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Durée de vie moyenne en pièces fabriquées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1A2B2-4337-41EF-9078-453D6658ED43}" keepAlive="1" name="Requête - cptb_cout_achat_outillage" description="Connexion à la requête « cptb_cout_achat_outillage » dans le classeur." type="5" refreshedVersion="8" background="1" saveData="1">
    <dbPr connection="Provider=Microsoft.Mashup.OleDb.1;Data Source=$Workbook$;Location=cptb_cout_achat_outillage;Extended Properties=&quot;&quot;" command="SELECT * FROM [cptb_cout_achat_outillage]"/>
  </connection>
  <connection id="2" xr16:uid="{00000000-0015-0000-FFFF-FFFF00000000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maquette_databi_1+2.xlsx!Tableau11" type="102" refreshedVersion="7" minRefreshableVersion="5">
    <extLst>
      <ext xmlns:x15="http://schemas.microsoft.com/office/spreadsheetml/2010/11/main" uri="{DE250136-89BD-433C-8126-D09CA5730AF9}">
        <x15:connection id="Tableau11">
          <x15:rangePr sourceName="_xlcn.WorksheetConnection_maquette_databi_12.xlsxTableau111"/>
        </x15:connection>
      </ext>
    </extLst>
  </connection>
  <connection id="4" xr16:uid="{00000000-0015-0000-FFFF-FFFF02000000}" name="WorksheetConnection_maquette_databi_1+2.xlsx!Tableau20" type="102" refreshedVersion="8" minRefreshableVersion="5">
    <extLst>
      <ext xmlns:x15="http://schemas.microsoft.com/office/spreadsheetml/2010/11/main" uri="{DE250136-89BD-433C-8126-D09CA5730AF9}">
        <x15:connection id="Tableau20" autoDelete="1">
          <x15:rangePr sourceName="_xlcn.WorksheetConnection_maquette_databi_12.xlsxTableau201"/>
        </x15:connection>
      </ext>
    </extLst>
  </connection>
  <connection id="5" xr16:uid="{00000000-0015-0000-FFFF-FFFF03000000}" name="WorksheetConnection_maquette_databi_1+2.xlsx!Tableau23" type="102" refreshedVersion="7" minRefreshableVersion="5">
    <extLst>
      <ext xmlns:x15="http://schemas.microsoft.com/office/spreadsheetml/2010/11/main" uri="{DE250136-89BD-433C-8126-D09CA5730AF9}">
        <x15:connection id="Tableau23" autoDelete="1">
          <x15:rangePr sourceName="_xlcn.WorksheetConnection_maquette_databi_12.xlsxTableau231"/>
        </x15:connection>
      </ext>
    </extLst>
  </connection>
  <connection id="6" xr16:uid="{00000000-0015-0000-FFFF-FFFF04000000}" name="WorksheetConnection_maquette_databi_1+2.xlsx!Tableau9" type="102" refreshedVersion="8" minRefreshableVersion="5">
    <extLst>
      <ext xmlns:x15="http://schemas.microsoft.com/office/spreadsheetml/2010/11/main" uri="{DE250136-89BD-433C-8126-D09CA5730AF9}">
        <x15:connection id="Tableau9">
          <x15:rangePr sourceName="_xlcn.WorksheetConnection_maquette_databi_12.xlsxTableau91"/>
        </x15:connection>
      </ext>
    </extLst>
  </connection>
</connections>
</file>

<file path=xl/sharedStrings.xml><?xml version="1.0" encoding="utf-8"?>
<sst xmlns="http://schemas.openxmlformats.org/spreadsheetml/2006/main" count="51210" uniqueCount="2946">
  <si>
    <t>ACCUEIL</t>
  </si>
  <si>
    <t>DATA &amp; B.I.</t>
  </si>
  <si>
    <t>LES ATTENDUS POUR L'EVALUATION</t>
  </si>
  <si>
    <t>Vous recevez le message suivant de la part des 2 gérants de votre entreprise :</t>
  </si>
  <si>
    <t>Par rapport aux équipes montées lors de la 1ère séance et au service choisi dans le cadre de ce travail :</t>
  </si>
  <si>
    <t>Cher Comité de Direction (CODIR),</t>
  </si>
  <si>
    <t>Cette transition, du fait des modifications des tables de données, a rendu obsèletes tous nos anciens fichiers de suivi et d'analyse de nos indicateurs (KPI).</t>
  </si>
  <si>
    <r>
      <rPr>
        <b/>
        <sz val="11"/>
        <color theme="1"/>
        <rFont val="Calibri"/>
        <family val="2"/>
        <scheme val="minor"/>
      </rPr>
      <t>ATTENTION</t>
    </r>
    <r>
      <rPr>
        <sz val="11"/>
        <color theme="1"/>
        <rFont val="Calibri"/>
        <family val="2"/>
        <scheme val="minor"/>
      </rPr>
      <t xml:space="preserve"> : Un tableau de bord correspond à une seule feuille excel (ne pas répartir dans plusieurs feuilles).</t>
    </r>
  </si>
  <si>
    <t>Il faut donc repartir d'une page blanche et recommencer le travail, mais tant qu'à faire cela, autant le faire avec les bonnes pratiques.</t>
  </si>
  <si>
    <t>Cahier des charges pour les 2 travaux précités</t>
  </si>
  <si>
    <t>Le cahier des charges s'articule sur 4 volets qui seront développés lors des différentes séances.</t>
  </si>
  <si>
    <t>De manière générale, il faudra aussi respecter l'ensemble des principes qui seront vus lors de ces séances.</t>
  </si>
  <si>
    <t>A. Bases de Données</t>
  </si>
  <si>
    <r>
      <rPr>
        <sz val="11"/>
        <color theme="1"/>
        <rFont val="Wingdings 3"/>
        <family val="1"/>
        <charset val="2"/>
      </rPr>
      <t>u</t>
    </r>
    <r>
      <rPr>
        <sz val="11"/>
        <color theme="1"/>
        <rFont val="Calibri"/>
        <family val="2"/>
        <scheme val="minor"/>
      </rPr>
      <t xml:space="preserve"> Respect des principes de bases de données</t>
    </r>
    <r>
      <rPr>
        <sz val="11"/>
        <color theme="1"/>
        <rFont val="Calibri"/>
        <family val="1"/>
        <charset val="2"/>
        <scheme val="minor"/>
      </rPr>
      <t xml:space="preserve"> rappelés en séance 1</t>
    </r>
  </si>
  <si>
    <t>Théo en Séance 1</t>
  </si>
  <si>
    <r>
      <rPr>
        <sz val="11"/>
        <color theme="1"/>
        <rFont val="Wingdings 3"/>
        <family val="1"/>
        <charset val="2"/>
      </rPr>
      <t>u</t>
    </r>
    <r>
      <rPr>
        <sz val="11"/>
        <color theme="1"/>
        <rFont val="Calibri"/>
        <family val="2"/>
        <scheme val="minor"/>
      </rPr>
      <t xml:space="preserve"> Dépivoter les tableaux qui ne respectent pas ces principes avec PowerQuery</t>
    </r>
  </si>
  <si>
    <t>B. Data Analysis</t>
  </si>
  <si>
    <r>
      <rPr>
        <sz val="11"/>
        <color theme="1"/>
        <rFont val="Wingdings 3"/>
        <family val="1"/>
        <charset val="2"/>
      </rPr>
      <t>u</t>
    </r>
    <r>
      <rPr>
        <sz val="11"/>
        <color theme="1"/>
        <rFont val="Calibri"/>
        <family val="2"/>
        <scheme val="minor"/>
      </rPr>
      <t xml:space="preserve"> Calculs &amp; Transformations de données (avec des formules par exemple)</t>
    </r>
  </si>
  <si>
    <t>Théo en Séances 1 &amp; 2</t>
  </si>
  <si>
    <r>
      <rPr>
        <sz val="11"/>
        <color theme="1"/>
        <rFont val="Wingdings 3"/>
        <family val="1"/>
        <charset val="2"/>
      </rPr>
      <t>u</t>
    </r>
    <r>
      <rPr>
        <sz val="11"/>
        <color theme="1"/>
        <rFont val="Calibri"/>
        <family val="2"/>
        <scheme val="minor"/>
      </rPr>
      <t xml:space="preserve"> Croiser &amp; Résumer des données (fonctions de recherche et TCD par exemple)</t>
    </r>
  </si>
  <si>
    <t>C. Visualisations</t>
  </si>
  <si>
    <r>
      <rPr>
        <sz val="11"/>
        <color theme="1"/>
        <rFont val="Wingdings 3"/>
        <family val="1"/>
        <charset val="2"/>
      </rPr>
      <t>u</t>
    </r>
    <r>
      <rPr>
        <sz val="11"/>
        <color theme="1"/>
        <rFont val="Calibri"/>
        <family val="2"/>
        <scheme val="minor"/>
      </rPr>
      <t xml:space="preserve"> Utilisation des visualisations pertinentes</t>
    </r>
    <r>
      <rPr>
        <sz val="11"/>
        <color theme="1"/>
        <rFont val="Calibri"/>
        <family val="1"/>
        <charset val="2"/>
        <scheme val="minor"/>
      </rPr>
      <t xml:space="preserve"> vis-à-vis de l'objet de la démonstration</t>
    </r>
  </si>
  <si>
    <t>Théo en Séances 3 &amp; 4</t>
  </si>
  <si>
    <r>
      <rPr>
        <sz val="11"/>
        <color theme="1"/>
        <rFont val="Wingdings 3"/>
        <family val="1"/>
        <charset val="2"/>
      </rPr>
      <t>u</t>
    </r>
    <r>
      <rPr>
        <sz val="11"/>
        <color theme="1"/>
        <rFont val="Calibri"/>
        <family val="2"/>
        <scheme val="minor"/>
      </rPr>
      <t xml:space="preserve"> Rattacher des GCD / Segments / Chronologies aux TCD</t>
    </r>
    <r>
      <rPr>
        <sz val="11"/>
        <color theme="1"/>
        <rFont val="Calibri"/>
        <family val="1"/>
        <charset val="2"/>
        <scheme val="minor"/>
      </rPr>
      <t xml:space="preserve"> quand cela est pertinent</t>
    </r>
  </si>
  <si>
    <t>D. Développement</t>
  </si>
  <si>
    <r>
      <rPr>
        <sz val="11"/>
        <color theme="1"/>
        <rFont val="Wingdings 3"/>
        <family val="1"/>
        <charset val="2"/>
      </rPr>
      <t>u</t>
    </r>
    <r>
      <rPr>
        <sz val="11"/>
        <color theme="1"/>
        <rFont val="Calibri"/>
        <family val="2"/>
        <scheme val="minor"/>
      </rPr>
      <t xml:space="preserve"> Intégration de contrôles combinés à des fonctions de recherche ou DECALER()</t>
    </r>
  </si>
  <si>
    <t>Théo en Séances 4 à 6</t>
  </si>
  <si>
    <r>
      <rPr>
        <sz val="11"/>
        <color theme="1"/>
        <rFont val="Wingdings 3"/>
        <family val="1"/>
        <charset val="2"/>
      </rPr>
      <t>u</t>
    </r>
    <r>
      <rPr>
        <sz val="11"/>
        <color theme="1"/>
        <rFont val="Calibri"/>
        <family val="2"/>
        <scheme val="minor"/>
      </rPr>
      <t xml:space="preserve"> Utilisation de la fonction LIREDONNEESTABCROISEDYNAMIQUE en dynamique</t>
    </r>
  </si>
  <si>
    <t>BONUS</t>
  </si>
  <si>
    <r>
      <rPr>
        <sz val="11"/>
        <color theme="1"/>
        <rFont val="Wingdings 3"/>
        <family val="1"/>
        <charset val="2"/>
      </rPr>
      <t>u</t>
    </r>
    <r>
      <rPr>
        <sz val="11"/>
        <color theme="1"/>
        <rFont val="Calibri"/>
        <family val="2"/>
        <scheme val="minor"/>
      </rPr>
      <t xml:space="preserve"> Aspect graphique / esthétique + Mise en page pour impression A4 / A3</t>
    </r>
  </si>
  <si>
    <t>Gestion des expéditions</t>
  </si>
  <si>
    <t>Pour + de challenge</t>
  </si>
  <si>
    <r>
      <rPr>
        <sz val="11"/>
        <color theme="1"/>
        <rFont val="Wingdings 3"/>
        <family val="1"/>
        <charset val="2"/>
      </rPr>
      <t>u</t>
    </r>
    <r>
      <rPr>
        <sz val="11"/>
        <color theme="1"/>
        <rFont val="Calibri"/>
        <family val="2"/>
        <scheme val="minor"/>
      </rPr>
      <t xml:space="preserve"> Intégration de VBA pour ajouter une couche d'automatisation</t>
    </r>
  </si>
  <si>
    <t>Cette liste n'est pas exhaustive et les</t>
  </si>
  <si>
    <t>Vous devrez ajouter une feuille dans vos documents qui explique en quelques lignes :</t>
  </si>
  <si>
    <t>intitulés sont volontairement vagues.</t>
  </si>
  <si>
    <t>1. A qui s’adresse ce tableau de bord ? Pour qui a-t-il été construit ?</t>
  </si>
  <si>
    <t>Perf &amp; Non-perf (TRS)</t>
  </si>
  <si>
    <t>A vous de trouver les KPI pertinents et de</t>
  </si>
  <si>
    <t>2. Quelles décisions prend cette personne/ce public ? Quelles questions se pose-t-il ?</t>
  </si>
  <si>
    <t>Cadence Théo VS Réelle</t>
  </si>
  <si>
    <t>penser aux croisements possibles des</t>
  </si>
  <si>
    <t>3. Quel est donc l’objectif de votre tableau de bord ? Quelles aides/réponses apporte-t-il ?</t>
  </si>
  <si>
    <t>données qui sont à votre disposition.</t>
  </si>
  <si>
    <t>4. Quels sont les messages importants que vous voulez faire passer au travers de votre tableau de bord ?</t>
  </si>
  <si>
    <t>Gérez bien votre temps !</t>
  </si>
  <si>
    <t>Le principe de ce questionnement à se poser sera abordé lors de la séance 3</t>
  </si>
  <si>
    <t>DATA &amp;B.I.</t>
  </si>
  <si>
    <t>RefProd</t>
  </si>
  <si>
    <t>Acier</t>
  </si>
  <si>
    <t>Processus</t>
  </si>
  <si>
    <t>Mach</t>
  </si>
  <si>
    <t>TypeOut</t>
  </si>
  <si>
    <t>RefOut</t>
  </si>
  <si>
    <t>Client</t>
  </si>
  <si>
    <t>NumLot</t>
  </si>
  <si>
    <t>CauseNC</t>
  </si>
  <si>
    <t>CauseInc</t>
  </si>
  <si>
    <t>CsqceInc</t>
  </si>
  <si>
    <t>CatAcc</t>
  </si>
  <si>
    <t>Service</t>
  </si>
  <si>
    <t>CauseAcc</t>
  </si>
  <si>
    <t>NatLesion</t>
  </si>
  <si>
    <t>Poste</t>
  </si>
  <si>
    <t>LieuPrecis</t>
  </si>
  <si>
    <t>CatLieu</t>
  </si>
  <si>
    <t>OrgTouche</t>
  </si>
  <si>
    <t>CatArret</t>
  </si>
  <si>
    <t>CauseArret</t>
  </si>
  <si>
    <t>TypeMaint</t>
  </si>
  <si>
    <t>Prestataire</t>
  </si>
  <si>
    <t>TypeMvt</t>
  </si>
  <si>
    <t>Produit1</t>
  </si>
  <si>
    <t>Acier1</t>
  </si>
  <si>
    <t>Rdelle1</t>
  </si>
  <si>
    <t>Frappe</t>
  </si>
  <si>
    <t>MachF1</t>
  </si>
  <si>
    <t>ConsoProd</t>
  </si>
  <si>
    <t>Cisaille</t>
  </si>
  <si>
    <t>CiFP1</t>
  </si>
  <si>
    <t>Client1</t>
  </si>
  <si>
    <t>Frs1</t>
  </si>
  <si>
    <t>LP1521016</t>
  </si>
  <si>
    <t>FiletNC</t>
  </si>
  <si>
    <t>DureteNC</t>
  </si>
  <si>
    <t>CartonRouge</t>
  </si>
  <si>
    <t>Premier soin</t>
  </si>
  <si>
    <t>Production</t>
  </si>
  <si>
    <t>Manipulation</t>
  </si>
  <si>
    <t>Douleur</t>
  </si>
  <si>
    <t>Journée</t>
  </si>
  <si>
    <t>Tête/Cou</t>
  </si>
  <si>
    <t>Mécanique</t>
  </si>
  <si>
    <t>CseMeca1</t>
  </si>
  <si>
    <t>Corrective</t>
  </si>
  <si>
    <t>janv</t>
  </si>
  <si>
    <t>CseCorr1</t>
  </si>
  <si>
    <t>Prestataire1</t>
  </si>
  <si>
    <t>Entrée</t>
  </si>
  <si>
    <t>Produit2</t>
  </si>
  <si>
    <t>Acier2</t>
  </si>
  <si>
    <t>Rdelle2</t>
  </si>
  <si>
    <t>Roulage</t>
  </si>
  <si>
    <t>MachF2</t>
  </si>
  <si>
    <t>PRMaint</t>
  </si>
  <si>
    <t>Matrice</t>
  </si>
  <si>
    <t>MaFP1</t>
  </si>
  <si>
    <t>Client2</t>
  </si>
  <si>
    <t>Frs2</t>
  </si>
  <si>
    <t>LP2210110</t>
  </si>
  <si>
    <t>AppointageNC</t>
  </si>
  <si>
    <t>CassePiece</t>
  </si>
  <si>
    <t>Derogation</t>
  </si>
  <si>
    <t>Acc avec AT</t>
  </si>
  <si>
    <t>Méthodes</t>
  </si>
  <si>
    <t>Déplacement</t>
  </si>
  <si>
    <t>Irritation</t>
  </si>
  <si>
    <t>Matin</t>
  </si>
  <si>
    <t>MSupDroit</t>
  </si>
  <si>
    <t>Electrique</t>
  </si>
  <si>
    <t>CseMeca2</t>
  </si>
  <si>
    <t>Préventive</t>
  </si>
  <si>
    <t>févr</t>
  </si>
  <si>
    <t>CseCorr2</t>
  </si>
  <si>
    <t>Prestataire2</t>
  </si>
  <si>
    <t>Sortie</t>
  </si>
  <si>
    <t>Produit3</t>
  </si>
  <si>
    <t>Acier3</t>
  </si>
  <si>
    <t>Rdelle3</t>
  </si>
  <si>
    <t>TraitTherm</t>
  </si>
  <si>
    <t>MachF3</t>
  </si>
  <si>
    <t>DoigtsTrsft</t>
  </si>
  <si>
    <t>DoFP1</t>
  </si>
  <si>
    <t>Client3</t>
  </si>
  <si>
    <t>Frs3</t>
  </si>
  <si>
    <t>LP23210113</t>
  </si>
  <si>
    <t>RdlNC</t>
  </si>
  <si>
    <t>AspectNC</t>
  </si>
  <si>
    <t>Taxi</t>
  </si>
  <si>
    <t>Acc sans AT</t>
  </si>
  <si>
    <t>Maintenance</t>
  </si>
  <si>
    <t>Autre</t>
  </si>
  <si>
    <t>Coup/Griffe</t>
  </si>
  <si>
    <t>A. Midi</t>
  </si>
  <si>
    <t>Installs</t>
  </si>
  <si>
    <t>MSupGche</t>
  </si>
  <si>
    <t>Programmé</t>
  </si>
  <si>
    <t>CseMeca3</t>
  </si>
  <si>
    <t>mars</t>
  </si>
  <si>
    <t>CseCorr3</t>
  </si>
  <si>
    <t>Prestataire3</t>
  </si>
  <si>
    <t>Inventaire</t>
  </si>
  <si>
    <t>Produit4</t>
  </si>
  <si>
    <t>Acier4</t>
  </si>
  <si>
    <t>Rdelle4</t>
  </si>
  <si>
    <t>TraitSurf1</t>
  </si>
  <si>
    <t>MachF4</t>
  </si>
  <si>
    <t>Peigne</t>
  </si>
  <si>
    <t>CiFP2</t>
  </si>
  <si>
    <t>Client4</t>
  </si>
  <si>
    <t>Frs4</t>
  </si>
  <si>
    <t>LP1821018</t>
  </si>
  <si>
    <t>Logistique</t>
  </si>
  <si>
    <t>Coupure/Plaie</t>
  </si>
  <si>
    <t>Nuit</t>
  </si>
  <si>
    <t>Magasins</t>
  </si>
  <si>
    <t>MInfDroit</t>
  </si>
  <si>
    <t>CseMeca4</t>
  </si>
  <si>
    <t>avr</t>
  </si>
  <si>
    <t>CseCorr4</t>
  </si>
  <si>
    <t>Prestataire4</t>
  </si>
  <si>
    <t>Produit5</t>
  </si>
  <si>
    <t>Acier5</t>
  </si>
  <si>
    <t>Rdelle5</t>
  </si>
  <si>
    <t>TraitSurf2</t>
  </si>
  <si>
    <t>MachF5</t>
  </si>
  <si>
    <t>DemiLune</t>
  </si>
  <si>
    <t>MaFP2</t>
  </si>
  <si>
    <t>Client5</t>
  </si>
  <si>
    <t>Frs5</t>
  </si>
  <si>
    <t>LP21210112</t>
  </si>
  <si>
    <t>TractionNC</t>
  </si>
  <si>
    <t>Brûlure</t>
  </si>
  <si>
    <t>WE</t>
  </si>
  <si>
    <t>AlléesCircu</t>
  </si>
  <si>
    <t>MInfGche</t>
  </si>
  <si>
    <t>CseMeca5</t>
  </si>
  <si>
    <t>mai</t>
  </si>
  <si>
    <t>CsePrév1</t>
  </si>
  <si>
    <t>Prestataire5</t>
  </si>
  <si>
    <t>Produit6</t>
  </si>
  <si>
    <t>MachF6</t>
  </si>
  <si>
    <t>Courroie</t>
  </si>
  <si>
    <t>DoFP2</t>
  </si>
  <si>
    <t>LP6210118</t>
  </si>
  <si>
    <t>PcDeformee</t>
  </si>
  <si>
    <t>Outillage</t>
  </si>
  <si>
    <t>Bureaux</t>
  </si>
  <si>
    <t>TroncAvt</t>
  </si>
  <si>
    <t>CseMeca6</t>
  </si>
  <si>
    <t>juin</t>
  </si>
  <si>
    <t>CsePrév2</t>
  </si>
  <si>
    <t>Produit7</t>
  </si>
  <si>
    <t>MachF7</t>
  </si>
  <si>
    <t>Roulement</t>
  </si>
  <si>
    <t>CiFP3</t>
  </si>
  <si>
    <t>LP1621017</t>
  </si>
  <si>
    <t>Qualité</t>
  </si>
  <si>
    <t>Luxation/Fracture</t>
  </si>
  <si>
    <t>Escaliers</t>
  </si>
  <si>
    <t>TroncArr</t>
  </si>
  <si>
    <t>CseMeca7</t>
  </si>
  <si>
    <t>juil</t>
  </si>
  <si>
    <t>CsePrév3</t>
  </si>
  <si>
    <t>Produit8</t>
  </si>
  <si>
    <t>MachF8</t>
  </si>
  <si>
    <t>Fusible</t>
  </si>
  <si>
    <t>MaFP3</t>
  </si>
  <si>
    <t>LP3210115</t>
  </si>
  <si>
    <t>EpaisseurNC</t>
  </si>
  <si>
    <t>Electrisation</t>
  </si>
  <si>
    <t>Quais</t>
  </si>
  <si>
    <t>OrgInterne</t>
  </si>
  <si>
    <t>CseMeca8</t>
  </si>
  <si>
    <t>août</t>
  </si>
  <si>
    <t>CsePrév4</t>
  </si>
  <si>
    <t>Produit9</t>
  </si>
  <si>
    <t>MachF9</t>
  </si>
  <si>
    <t>Bloc presse</t>
  </si>
  <si>
    <t>DoFP3</t>
  </si>
  <si>
    <t>LP1321014</t>
  </si>
  <si>
    <t>Parking</t>
  </si>
  <si>
    <t>CseMeca9</t>
  </si>
  <si>
    <t>sept</t>
  </si>
  <si>
    <t>Produit10</t>
  </si>
  <si>
    <t>MachF10</t>
  </si>
  <si>
    <t>Chéneau</t>
  </si>
  <si>
    <t>CiFP4</t>
  </si>
  <si>
    <t>LP1921019</t>
  </si>
  <si>
    <t>CseMeca10</t>
  </si>
  <si>
    <t>oct</t>
  </si>
  <si>
    <t>Produit11</t>
  </si>
  <si>
    <t>MachR1</t>
  </si>
  <si>
    <t>Capteur</t>
  </si>
  <si>
    <t>MaFP4</t>
  </si>
  <si>
    <t>LP5210117</t>
  </si>
  <si>
    <t>CseMeca11</t>
  </si>
  <si>
    <t>Produit12</t>
  </si>
  <si>
    <t>MachR2</t>
  </si>
  <si>
    <t>Bol Alim RDL</t>
  </si>
  <si>
    <t>DoFP4</t>
  </si>
  <si>
    <t>LP9210121</t>
  </si>
  <si>
    <t>CseMeca12</t>
  </si>
  <si>
    <t>Produit13</t>
  </si>
  <si>
    <t>MachR3</t>
  </si>
  <si>
    <t>Moteur Frappe</t>
  </si>
  <si>
    <t>MaFP5</t>
  </si>
  <si>
    <t>LP1421015</t>
  </si>
  <si>
    <t>CseMeca13</t>
  </si>
  <si>
    <t>Produit14</t>
  </si>
  <si>
    <t>MachR4</t>
  </si>
  <si>
    <t>Moteur Pompe</t>
  </si>
  <si>
    <t>CiFP6</t>
  </si>
  <si>
    <t>LP24210114</t>
  </si>
  <si>
    <t>CseMeca14</t>
  </si>
  <si>
    <t>Produit15</t>
  </si>
  <si>
    <t>MachR5</t>
  </si>
  <si>
    <t>Moteur Roulage</t>
  </si>
  <si>
    <t>MaFP6</t>
  </si>
  <si>
    <t>LP121011</t>
  </si>
  <si>
    <t>CseMeca15</t>
  </si>
  <si>
    <t>Produit16</t>
  </si>
  <si>
    <t>MachR6</t>
  </si>
  <si>
    <t>Tête Graissage</t>
  </si>
  <si>
    <t>DoFP6</t>
  </si>
  <si>
    <t>LP1221013</t>
  </si>
  <si>
    <t>CseMeca16</t>
  </si>
  <si>
    <t>Produit17</t>
  </si>
  <si>
    <t>MachR7</t>
  </si>
  <si>
    <t>Rouleau</t>
  </si>
  <si>
    <t>MaFP7</t>
  </si>
  <si>
    <t>LP1021012</t>
  </si>
  <si>
    <t>CseMeca17</t>
  </si>
  <si>
    <t>Produit18</t>
  </si>
  <si>
    <t>FourTT1</t>
  </si>
  <si>
    <t>Coin</t>
  </si>
  <si>
    <t>MaFP8</t>
  </si>
  <si>
    <t>LP7210119</t>
  </si>
  <si>
    <t>CseMeca18</t>
  </si>
  <si>
    <t>Produit19</t>
  </si>
  <si>
    <t>FourTT2</t>
  </si>
  <si>
    <t>Moteur Robot</t>
  </si>
  <si>
    <t>MaFP9</t>
  </si>
  <si>
    <t>LP4210116</t>
  </si>
  <si>
    <t>CseMeca19</t>
  </si>
  <si>
    <t>Produit20</t>
  </si>
  <si>
    <t>LigneTS1</t>
  </si>
  <si>
    <t>MaFP10</t>
  </si>
  <si>
    <t>LP20210111</t>
  </si>
  <si>
    <t>CseMeca20</t>
  </si>
  <si>
    <t>Produit21</t>
  </si>
  <si>
    <t>LigneTS2</t>
  </si>
  <si>
    <t>MaFP11</t>
  </si>
  <si>
    <t>LP8210120</t>
  </si>
  <si>
    <t>CseMeca21</t>
  </si>
  <si>
    <t>Produit22</t>
  </si>
  <si>
    <t>CiFP12</t>
  </si>
  <si>
    <t>LP1210222</t>
  </si>
  <si>
    <t>MagMaint</t>
  </si>
  <si>
    <t>CseMeca22</t>
  </si>
  <si>
    <t>Produit23</t>
  </si>
  <si>
    <t>MaFP12</t>
  </si>
  <si>
    <t>LP24210234</t>
  </si>
  <si>
    <t>MagOut</t>
  </si>
  <si>
    <t>CseMeca23</t>
  </si>
  <si>
    <t>Produit24</t>
  </si>
  <si>
    <t>DoFP12</t>
  </si>
  <si>
    <t>LP11210224</t>
  </si>
  <si>
    <t>CseMeca24</t>
  </si>
  <si>
    <t>Produit25</t>
  </si>
  <si>
    <t>MaFP13</t>
  </si>
  <si>
    <t>LP13210225</t>
  </si>
  <si>
    <t>CseMeca25</t>
  </si>
  <si>
    <t>CiFP14</t>
  </si>
  <si>
    <t>LP3210236</t>
  </si>
  <si>
    <t>CseMeca26</t>
  </si>
  <si>
    <t>MaFP14</t>
  </si>
  <si>
    <t>LP17210228</t>
  </si>
  <si>
    <t>CseMeca27</t>
  </si>
  <si>
    <t>DoFP14</t>
  </si>
  <si>
    <t>LP8210241</t>
  </si>
  <si>
    <t>CseMeca28</t>
  </si>
  <si>
    <t>MaFP15</t>
  </si>
  <si>
    <t>LP16210227</t>
  </si>
  <si>
    <t>CseMeca29</t>
  </si>
  <si>
    <t>MaFP16</t>
  </si>
  <si>
    <t>LP25210235</t>
  </si>
  <si>
    <t>CseMeca30</t>
  </si>
  <si>
    <t>MaFP17</t>
  </si>
  <si>
    <t>LP2210231</t>
  </si>
  <si>
    <t>CseMeca31</t>
  </si>
  <si>
    <t>CiFP18</t>
  </si>
  <si>
    <t>LP4210237</t>
  </si>
  <si>
    <t>CseMeca32</t>
  </si>
  <si>
    <t>MaFP18</t>
  </si>
  <si>
    <t>LP5210238</t>
  </si>
  <si>
    <t>CseMeca33</t>
  </si>
  <si>
    <t>DoFP18</t>
  </si>
  <si>
    <t>LP7210240</t>
  </si>
  <si>
    <t>CseMeca34</t>
  </si>
  <si>
    <t>MaFP19</t>
  </si>
  <si>
    <t>LP9210242</t>
  </si>
  <si>
    <t>CseMeca35</t>
  </si>
  <si>
    <t>MaFP20</t>
  </si>
  <si>
    <t>LP15210226</t>
  </si>
  <si>
    <t>CseMeca36</t>
  </si>
  <si>
    <t>CiFP21</t>
  </si>
  <si>
    <t>LP18210229</t>
  </si>
  <si>
    <t>CseMeca37</t>
  </si>
  <si>
    <t>MaFP21</t>
  </si>
  <si>
    <t>LP6210239</t>
  </si>
  <si>
    <t>CseMeca38</t>
  </si>
  <si>
    <t>DoFP21</t>
  </si>
  <si>
    <t>LP10210223</t>
  </si>
  <si>
    <t>CseMeca39</t>
  </si>
  <si>
    <t>CiFP22</t>
  </si>
  <si>
    <t>LP21210233</t>
  </si>
  <si>
    <t>CseMeca40</t>
  </si>
  <si>
    <t>MaFP22</t>
  </si>
  <si>
    <t>LP19210230</t>
  </si>
  <si>
    <t>CseMeca41</t>
  </si>
  <si>
    <t>DoFP22</t>
  </si>
  <si>
    <t>LP20210232</t>
  </si>
  <si>
    <t>CseMeca42</t>
  </si>
  <si>
    <t>CiFP23</t>
  </si>
  <si>
    <t>LP13210347</t>
  </si>
  <si>
    <t>CseMeca43</t>
  </si>
  <si>
    <t>MaFP23</t>
  </si>
  <si>
    <t>LP18210352</t>
  </si>
  <si>
    <t>CseMeca44</t>
  </si>
  <si>
    <t>DoFP23</t>
  </si>
  <si>
    <t>LP15210349</t>
  </si>
  <si>
    <t>CseMeca45</t>
  </si>
  <si>
    <t>CiFP24</t>
  </si>
  <si>
    <t>LP9210366</t>
  </si>
  <si>
    <t>CseElec1</t>
  </si>
  <si>
    <t>MaFP24</t>
  </si>
  <si>
    <t>LP14210348</t>
  </si>
  <si>
    <t>CseElec2</t>
  </si>
  <si>
    <t>DoFP24</t>
  </si>
  <si>
    <t>LP7210364</t>
  </si>
  <si>
    <t>CseElec3</t>
  </si>
  <si>
    <t>CiFP25</t>
  </si>
  <si>
    <t>LP4210361</t>
  </si>
  <si>
    <t>CseElec4</t>
  </si>
  <si>
    <t>MaFP25</t>
  </si>
  <si>
    <t>LP10210344</t>
  </si>
  <si>
    <t>CseElec5</t>
  </si>
  <si>
    <t>DoFP25</t>
  </si>
  <si>
    <t>LP11210345</t>
  </si>
  <si>
    <t>CseElec6</t>
  </si>
  <si>
    <t>PeRP1</t>
  </si>
  <si>
    <t>LP1210343</t>
  </si>
  <si>
    <t>CseElec7</t>
  </si>
  <si>
    <t>DeRP1</t>
  </si>
  <si>
    <t>LP24210358</t>
  </si>
  <si>
    <t>CseElec8</t>
  </si>
  <si>
    <t>PeRP2</t>
  </si>
  <si>
    <t>LP20210355</t>
  </si>
  <si>
    <t>CseElec9</t>
  </si>
  <si>
    <t>DeRP2</t>
  </si>
  <si>
    <t>LP6210363</t>
  </si>
  <si>
    <t>CseElec10</t>
  </si>
  <si>
    <t>PeRP3</t>
  </si>
  <si>
    <t>LP12210346</t>
  </si>
  <si>
    <t>CseElec11</t>
  </si>
  <si>
    <t>DeRP3</t>
  </si>
  <si>
    <t>LP19210353</t>
  </si>
  <si>
    <t>CseElec12</t>
  </si>
  <si>
    <t>DeRP5</t>
  </si>
  <si>
    <t>LP2210354</t>
  </si>
  <si>
    <t>CseElec13</t>
  </si>
  <si>
    <t>PeRP6</t>
  </si>
  <si>
    <t>LP5210362</t>
  </si>
  <si>
    <t>CseElec14</t>
  </si>
  <si>
    <t>DeRP6</t>
  </si>
  <si>
    <t>LP22210356</t>
  </si>
  <si>
    <t>CseElec15</t>
  </si>
  <si>
    <t>PeRP7</t>
  </si>
  <si>
    <t>LP23210357</t>
  </si>
  <si>
    <t>DeRP7</t>
  </si>
  <si>
    <t>LP16210350</t>
  </si>
  <si>
    <t>DeRP8</t>
  </si>
  <si>
    <t>LP8210365</t>
  </si>
  <si>
    <t>PeRP9</t>
  </si>
  <si>
    <t>LP25210359</t>
  </si>
  <si>
    <t>DeRP9</t>
  </si>
  <si>
    <t>LP17210351</t>
  </si>
  <si>
    <t>DeRP10</t>
  </si>
  <si>
    <t>LP3210360</t>
  </si>
  <si>
    <t>PeRP11</t>
  </si>
  <si>
    <t>LP24210382</t>
  </si>
  <si>
    <t>DeRP11</t>
  </si>
  <si>
    <t>LP6210387</t>
  </si>
  <si>
    <t>PeRP13</t>
  </si>
  <si>
    <t>LP14210472</t>
  </si>
  <si>
    <t>DeRP13</t>
  </si>
  <si>
    <t>LP2210478</t>
  </si>
  <si>
    <t>PeRP14</t>
  </si>
  <si>
    <t>LP4210485</t>
  </si>
  <si>
    <t>DeRP14</t>
  </si>
  <si>
    <t>LP9210490</t>
  </si>
  <si>
    <t>DeRP15</t>
  </si>
  <si>
    <t>LP12210470</t>
  </si>
  <si>
    <t>DeRP17</t>
  </si>
  <si>
    <t>LP23210481</t>
  </si>
  <si>
    <t>PeRP18</t>
  </si>
  <si>
    <t>LP1210467</t>
  </si>
  <si>
    <t>DeRP18</t>
  </si>
  <si>
    <t>LP15210473</t>
  </si>
  <si>
    <t>PeRP19</t>
  </si>
  <si>
    <t>LP16210474</t>
  </si>
  <si>
    <t>DeRP19</t>
  </si>
  <si>
    <t>LP19210477</t>
  </si>
  <si>
    <t>DeRP20</t>
  </si>
  <si>
    <t>LP21210479</t>
  </si>
  <si>
    <t>PeRP21</t>
  </si>
  <si>
    <t>LP13210471</t>
  </si>
  <si>
    <t>DeRP21</t>
  </si>
  <si>
    <t>LP5210486</t>
  </si>
  <si>
    <t>PeRP22</t>
  </si>
  <si>
    <t>LP25210483</t>
  </si>
  <si>
    <t>DeRP22</t>
  </si>
  <si>
    <t>LP8210489</t>
  </si>
  <si>
    <t>PeRP23</t>
  </si>
  <si>
    <t>LP7210488</t>
  </si>
  <si>
    <t>DeRP23</t>
  </si>
  <si>
    <t>LP22210480</t>
  </si>
  <si>
    <t>PeRP24</t>
  </si>
  <si>
    <t>LP10210468</t>
  </si>
  <si>
    <t>DeRP24</t>
  </si>
  <si>
    <t>LP11210469</t>
  </si>
  <si>
    <t>PeRP25</t>
  </si>
  <si>
    <t>LP18210476</t>
  </si>
  <si>
    <t>DeRP25</t>
  </si>
  <si>
    <t>LP3210484</t>
  </si>
  <si>
    <t>CoRM1</t>
  </si>
  <si>
    <t>LP17210475</t>
  </si>
  <si>
    <t>CoRM2</t>
  </si>
  <si>
    <t>LP182105100</t>
  </si>
  <si>
    <t>CoRM3</t>
  </si>
  <si>
    <t>LP1210591</t>
  </si>
  <si>
    <t>CoRM4</t>
  </si>
  <si>
    <t>LP42105110</t>
  </si>
  <si>
    <t>CoRM5</t>
  </si>
  <si>
    <t>LP72105113</t>
  </si>
  <si>
    <t>CoRM6</t>
  </si>
  <si>
    <t>LP12210594</t>
  </si>
  <si>
    <t>RoRM1</t>
  </si>
  <si>
    <t>LP232105106</t>
  </si>
  <si>
    <t>RoRM2</t>
  </si>
  <si>
    <t>LP52105111</t>
  </si>
  <si>
    <t>RoRM3</t>
  </si>
  <si>
    <t>LP17210599</t>
  </si>
  <si>
    <t>RoRM4</t>
  </si>
  <si>
    <t>LP82105114</t>
  </si>
  <si>
    <t>RoRM5</t>
  </si>
  <si>
    <t>LP92105115</t>
  </si>
  <si>
    <t>RoRM6</t>
  </si>
  <si>
    <t>LP62105112</t>
  </si>
  <si>
    <t>RoRM7</t>
  </si>
  <si>
    <t>LP15210597</t>
  </si>
  <si>
    <t>RoRM8</t>
  </si>
  <si>
    <t>LP212105104</t>
  </si>
  <si>
    <t>FuRM1</t>
  </si>
  <si>
    <t>LP13210595</t>
  </si>
  <si>
    <t>FuRM2</t>
  </si>
  <si>
    <t>LP222105105</t>
  </si>
  <si>
    <t>FuRM3</t>
  </si>
  <si>
    <t>LP252105108</t>
  </si>
  <si>
    <t>BPRM1</t>
  </si>
  <si>
    <t>LP22105102</t>
  </si>
  <si>
    <t>BPRM2</t>
  </si>
  <si>
    <t>LP16210598</t>
  </si>
  <si>
    <t>ChRM1</t>
  </si>
  <si>
    <t>LP242105107</t>
  </si>
  <si>
    <t>ChRM2</t>
  </si>
  <si>
    <t>LP10210592</t>
  </si>
  <si>
    <t>ChRM3</t>
  </si>
  <si>
    <t>LP192105101</t>
  </si>
  <si>
    <t>ChRM4</t>
  </si>
  <si>
    <t>LP11210593</t>
  </si>
  <si>
    <t>CaRM1</t>
  </si>
  <si>
    <t>LP202105103</t>
  </si>
  <si>
    <t>CaRM2</t>
  </si>
  <si>
    <t>LP14210596</t>
  </si>
  <si>
    <t>CaRM3</t>
  </si>
  <si>
    <t>LP32105109</t>
  </si>
  <si>
    <t>CaRM4</t>
  </si>
  <si>
    <t>LP112106118</t>
  </si>
  <si>
    <t>CaRM5</t>
  </si>
  <si>
    <t>LP102106117</t>
  </si>
  <si>
    <t>CaRM6</t>
  </si>
  <si>
    <t>LP172106123</t>
  </si>
  <si>
    <t>CaRM7</t>
  </si>
  <si>
    <t>LP22106126</t>
  </si>
  <si>
    <t>CaRM8</t>
  </si>
  <si>
    <t>LP162106122</t>
  </si>
  <si>
    <t>BolRM1</t>
  </si>
  <si>
    <t>LP212106128</t>
  </si>
  <si>
    <t>BolRM2</t>
  </si>
  <si>
    <t>LP82106137</t>
  </si>
  <si>
    <t>BolRM3</t>
  </si>
  <si>
    <t>LP202106127</t>
  </si>
  <si>
    <t>MoFRM1</t>
  </si>
  <si>
    <t>LP232106130</t>
  </si>
  <si>
    <t>MoFRM2</t>
  </si>
  <si>
    <t>LP42106133</t>
  </si>
  <si>
    <t>MoFRM3</t>
  </si>
  <si>
    <t>LP12106116</t>
  </si>
  <si>
    <t>MoFRM4</t>
  </si>
  <si>
    <t>LP122106119</t>
  </si>
  <si>
    <t>MoPRM1</t>
  </si>
  <si>
    <t>LP152106121</t>
  </si>
  <si>
    <t>MoPRM2</t>
  </si>
  <si>
    <t>LP72106136</t>
  </si>
  <si>
    <t>MoPRM3</t>
  </si>
  <si>
    <t>LP182106124</t>
  </si>
  <si>
    <t>MoPRM4</t>
  </si>
  <si>
    <t>LP192106125</t>
  </si>
  <si>
    <t>MoRRM1</t>
  </si>
  <si>
    <t>LP32106132</t>
  </si>
  <si>
    <t>MoRRM2</t>
  </si>
  <si>
    <t>LP52106134</t>
  </si>
  <si>
    <t>MoRRM3</t>
  </si>
  <si>
    <t>LP62106135</t>
  </si>
  <si>
    <t>MoRRM4</t>
  </si>
  <si>
    <t>LP222106129</t>
  </si>
  <si>
    <t>TGRM1</t>
  </si>
  <si>
    <t>LP252106131</t>
  </si>
  <si>
    <t>TGRM2</t>
  </si>
  <si>
    <t>LP92106138</t>
  </si>
  <si>
    <t>TGRM3</t>
  </si>
  <si>
    <t>LP142106120</t>
  </si>
  <si>
    <t>TGRM4</t>
  </si>
  <si>
    <t>LP12107139</t>
  </si>
  <si>
    <t>TGRM5</t>
  </si>
  <si>
    <t>LP212107152</t>
  </si>
  <si>
    <t>TGRM6</t>
  </si>
  <si>
    <t>LP192107149</t>
  </si>
  <si>
    <t>RolRM1</t>
  </si>
  <si>
    <t>LP92107163</t>
  </si>
  <si>
    <t>RolRM2</t>
  </si>
  <si>
    <t>LP152107145</t>
  </si>
  <si>
    <t>RolRM3</t>
  </si>
  <si>
    <t>LP72107161</t>
  </si>
  <si>
    <t>RolRM4</t>
  </si>
  <si>
    <t>LP202107151</t>
  </si>
  <si>
    <t>RolRM5</t>
  </si>
  <si>
    <t>LP222107153</t>
  </si>
  <si>
    <t>RolRM6</t>
  </si>
  <si>
    <t>LP232107154</t>
  </si>
  <si>
    <t>CoinRM1</t>
  </si>
  <si>
    <t>LP22107150</t>
  </si>
  <si>
    <t>CoinRM2</t>
  </si>
  <si>
    <t>LP242107155</t>
  </si>
  <si>
    <t>CoinRM3</t>
  </si>
  <si>
    <t>LP102107140</t>
  </si>
  <si>
    <t>CoinRM4</t>
  </si>
  <si>
    <t>LP32107157</t>
  </si>
  <si>
    <t>CoinRM5</t>
  </si>
  <si>
    <t>LP122107142</t>
  </si>
  <si>
    <t>CoinRM6</t>
  </si>
  <si>
    <t>LP252107156</t>
  </si>
  <si>
    <t>MoRoRM1</t>
  </si>
  <si>
    <t>LP52107159</t>
  </si>
  <si>
    <t>MoRoRM2</t>
  </si>
  <si>
    <t>LP62107160</t>
  </si>
  <si>
    <t>MoRoRM3</t>
  </si>
  <si>
    <t>LP82107162</t>
  </si>
  <si>
    <t>MoRoRM4</t>
  </si>
  <si>
    <t>LP142107144</t>
  </si>
  <si>
    <t>MoRoRM5</t>
  </si>
  <si>
    <t>LP162107146</t>
  </si>
  <si>
    <t>MoRoRM6</t>
  </si>
  <si>
    <t>LP172107147</t>
  </si>
  <si>
    <t>MoRoRM7</t>
  </si>
  <si>
    <t>LP42107158</t>
  </si>
  <si>
    <t>MoRoRM8</t>
  </si>
  <si>
    <t>LP132107143</t>
  </si>
  <si>
    <t>LP112107141</t>
  </si>
  <si>
    <t>LP182107148</t>
  </si>
  <si>
    <t>LP212108177</t>
  </si>
  <si>
    <t>LP242108180</t>
  </si>
  <si>
    <t>LP62108184</t>
  </si>
  <si>
    <t>LP72108185</t>
  </si>
  <si>
    <t>LP182108173</t>
  </si>
  <si>
    <t>LP22108175</t>
  </si>
  <si>
    <t>LP142108169</t>
  </si>
  <si>
    <t>LP162108171</t>
  </si>
  <si>
    <t>LP202108176</t>
  </si>
  <si>
    <t>LP112108166</t>
  </si>
  <si>
    <t>LP152108170</t>
  </si>
  <si>
    <t>LP42108182</t>
  </si>
  <si>
    <t>LP172108172</t>
  </si>
  <si>
    <t>LP12108164</t>
  </si>
  <si>
    <t>LP32108181</t>
  </si>
  <si>
    <t>LP132108168</t>
  </si>
  <si>
    <t>LP92108186</t>
  </si>
  <si>
    <t>LP232108179</t>
  </si>
  <si>
    <t>LP52108183</t>
  </si>
  <si>
    <t>LP102108165</t>
  </si>
  <si>
    <t>LP192108174</t>
  </si>
  <si>
    <t>LP122108167</t>
  </si>
  <si>
    <t>LP222108178</t>
  </si>
  <si>
    <t>LP172109195</t>
  </si>
  <si>
    <t>LP72109209</t>
  </si>
  <si>
    <t>LP182109196</t>
  </si>
  <si>
    <t>LP192109197</t>
  </si>
  <si>
    <t>LP232109202</t>
  </si>
  <si>
    <t>LP132109191</t>
  </si>
  <si>
    <t>LP62109208</t>
  </si>
  <si>
    <t>LP82109210</t>
  </si>
  <si>
    <t>LP222109201</t>
  </si>
  <si>
    <t>LP22109198</t>
  </si>
  <si>
    <t>LP102109188</t>
  </si>
  <si>
    <t>LP122109190</t>
  </si>
  <si>
    <t>LP152109193</t>
  </si>
  <si>
    <t>LP12109187</t>
  </si>
  <si>
    <t>LP142109192</t>
  </si>
  <si>
    <t>LP42109206</t>
  </si>
  <si>
    <t>LP162109194</t>
  </si>
  <si>
    <t>LP202109199</t>
  </si>
  <si>
    <t>LP252109204</t>
  </si>
  <si>
    <t>LP32109205</t>
  </si>
  <si>
    <t>LP92109211</t>
  </si>
  <si>
    <t>LP242109203</t>
  </si>
  <si>
    <t>LP112109189</t>
  </si>
  <si>
    <t>LP52109207</t>
  </si>
  <si>
    <t>LP212109200</t>
  </si>
  <si>
    <t>LP82109235</t>
  </si>
  <si>
    <t>LP12110212</t>
  </si>
  <si>
    <t>LP202110224</t>
  </si>
  <si>
    <t>LP32110230</t>
  </si>
  <si>
    <t>LP112110214</t>
  </si>
  <si>
    <t>LP142110217</t>
  </si>
  <si>
    <t>LP132110216</t>
  </si>
  <si>
    <t>LP252110229</t>
  </si>
  <si>
    <t>LP62110233</t>
  </si>
  <si>
    <t>LP72110234</t>
  </si>
  <si>
    <t>LP92110236</t>
  </si>
  <si>
    <t>LP192110222</t>
  </si>
  <si>
    <t>LP42110231</t>
  </si>
  <si>
    <t>LP242110228</t>
  </si>
  <si>
    <t>LP22110223</t>
  </si>
  <si>
    <t>LP222110226</t>
  </si>
  <si>
    <t>LP182110221</t>
  </si>
  <si>
    <t>LP172110220</t>
  </si>
  <si>
    <t>LP52110232</t>
  </si>
  <si>
    <t>LP152110218</t>
  </si>
  <si>
    <t>SETS DE DONNEES - SERVICE COMPTABILITE</t>
  </si>
  <si>
    <t>COMPTA - CARNET COMMANDES</t>
  </si>
  <si>
    <t>COMPTA - COÛT MO</t>
  </si>
  <si>
    <t>COMPTA - PRIX VENTE</t>
  </si>
  <si>
    <t>COMPTA - PRIX MP</t>
  </si>
  <si>
    <t>COMPTA - COÛT CONSOMMABLES &amp; PIECES RECHANGE PAR FOURNISSEUR</t>
  </si>
  <si>
    <t>DateVoulue</t>
  </si>
  <si>
    <t>QteVoulue</t>
  </si>
  <si>
    <t>CoutHorMO</t>
  </si>
  <si>
    <t>PxVente/100</t>
  </si>
  <si>
    <t>PrixUnit</t>
  </si>
  <si>
    <t>Unit</t>
  </si>
  <si>
    <t>CatOut</t>
  </si>
  <si>
    <t>OPFrappe</t>
  </si>
  <si>
    <t>€/Tonne</t>
  </si>
  <si>
    <t>OPRoulage</t>
  </si>
  <si>
    <t>OPTraitTherm</t>
  </si>
  <si>
    <t>OPTraitSurf1</t>
  </si>
  <si>
    <t>OPTraitSurf2</t>
  </si>
  <si>
    <t>Mécanicien</t>
  </si>
  <si>
    <t>€/centaine</t>
  </si>
  <si>
    <t>Electricien</t>
  </si>
  <si>
    <t>SETS DE DONNEES - SERVICE METHODES</t>
  </si>
  <si>
    <t>METH - GAMMES PRODUITS</t>
  </si>
  <si>
    <t>Rondelle</t>
  </si>
  <si>
    <t>PdsBrut(g/u)</t>
  </si>
  <si>
    <t>PdsFini(g/u)</t>
  </si>
  <si>
    <t>Cadence</t>
  </si>
  <si>
    <t>TypeOutil</t>
  </si>
  <si>
    <t>DureeVie</t>
  </si>
  <si>
    <t>TraitSurf</t>
  </si>
  <si>
    <t>coups/min</t>
  </si>
  <si>
    <t>Oui</t>
  </si>
  <si>
    <t>Non</t>
  </si>
  <si>
    <t>kg/h</t>
  </si>
  <si>
    <t/>
  </si>
  <si>
    <t>SETS DE DONNEES - SERVICE PRODUCTION</t>
  </si>
  <si>
    <t>PROD - BASE DECLARATIONS PROD</t>
  </si>
  <si>
    <t>PROD - BASE BATONNAGE HEURES PAR OPERATEURS</t>
  </si>
  <si>
    <t>DateProd</t>
  </si>
  <si>
    <t>QteProdKg</t>
  </si>
  <si>
    <t>TpsOuv(h)</t>
  </si>
  <si>
    <t>TpsProd(h)</t>
  </si>
  <si>
    <t>TpsReglChgt(h)</t>
  </si>
  <si>
    <t>TpsPanne(h)</t>
  </si>
  <si>
    <t>TpsAbsOP(h)</t>
  </si>
  <si>
    <t>SETS DE DONNEES - SERVICE QUALITE</t>
  </si>
  <si>
    <t>QUAL - BASE DECLARATIONS NC</t>
  </si>
  <si>
    <t>QUAL - BASE INCIDENTS CLIENT</t>
  </si>
  <si>
    <t>NbPcsNC</t>
  </si>
  <si>
    <t>DateInc</t>
  </si>
  <si>
    <t>QtePcsNC</t>
  </si>
  <si>
    <t>CoutInc</t>
  </si>
  <si>
    <t>SETS DE DONNEES - SERVICE SECURITE</t>
  </si>
  <si>
    <t>SECU - BASE REGISTRE INFIRMIER &amp; CATEGORISATION DES LIEUX</t>
  </si>
  <si>
    <t>SECU - BASE RH DES JOURS D'ARRET PAR SERVICE</t>
  </si>
  <si>
    <t>DateAcc</t>
  </si>
  <si>
    <t>SETS DE DONNEES - SERVICE MAINTENANCE</t>
  </si>
  <si>
    <t>DateArret</t>
  </si>
  <si>
    <t>IDInterv</t>
  </si>
  <si>
    <t>DatePresta</t>
  </si>
  <si>
    <t>CausePresta</t>
  </si>
  <si>
    <t>CoutPresta</t>
  </si>
  <si>
    <t>PR1-Used</t>
  </si>
  <si>
    <t>PR2-Used</t>
  </si>
  <si>
    <t>PR3-Used</t>
  </si>
  <si>
    <t>21010001</t>
  </si>
  <si>
    <t>21010002</t>
  </si>
  <si>
    <t>21010003</t>
  </si>
  <si>
    <t>21010004</t>
  </si>
  <si>
    <t>21010005</t>
  </si>
  <si>
    <t>21010006</t>
  </si>
  <si>
    <t>21010007</t>
  </si>
  <si>
    <t>21010008</t>
  </si>
  <si>
    <t>21010009</t>
  </si>
  <si>
    <t>21010010</t>
  </si>
  <si>
    <t>21010011</t>
  </si>
  <si>
    <t>21010012</t>
  </si>
  <si>
    <t>21010013</t>
  </si>
  <si>
    <t>21010014</t>
  </si>
  <si>
    <t>21010015</t>
  </si>
  <si>
    <t>21010016</t>
  </si>
  <si>
    <t>21010017</t>
  </si>
  <si>
    <t>21010018</t>
  </si>
  <si>
    <t>21010019</t>
  </si>
  <si>
    <t>21010020</t>
  </si>
  <si>
    <t>21010021</t>
  </si>
  <si>
    <t>21010022</t>
  </si>
  <si>
    <t>21010023</t>
  </si>
  <si>
    <t>21010024</t>
  </si>
  <si>
    <t>21010025</t>
  </si>
  <si>
    <t>21010026</t>
  </si>
  <si>
    <t>21010027</t>
  </si>
  <si>
    <t>21010028</t>
  </si>
  <si>
    <t>21010029</t>
  </si>
  <si>
    <t>21010030</t>
  </si>
  <si>
    <t>21010031</t>
  </si>
  <si>
    <t>21010032</t>
  </si>
  <si>
    <t>21010033</t>
  </si>
  <si>
    <t>21010034</t>
  </si>
  <si>
    <t>21010035</t>
  </si>
  <si>
    <t>21010036</t>
  </si>
  <si>
    <t>21010037</t>
  </si>
  <si>
    <t>21010038</t>
  </si>
  <si>
    <t>21010039</t>
  </si>
  <si>
    <t>21010040</t>
  </si>
  <si>
    <t>21010041</t>
  </si>
  <si>
    <t>21010042</t>
  </si>
  <si>
    <t>21010043</t>
  </si>
  <si>
    <t>21010044</t>
  </si>
  <si>
    <t>21010045</t>
  </si>
  <si>
    <t>21010046</t>
  </si>
  <si>
    <t>21010047</t>
  </si>
  <si>
    <t>21010048</t>
  </si>
  <si>
    <t>21010049</t>
  </si>
  <si>
    <t>21010050</t>
  </si>
  <si>
    <t>21010051</t>
  </si>
  <si>
    <t>21010052</t>
  </si>
  <si>
    <t>21010053</t>
  </si>
  <si>
    <t>21010054</t>
  </si>
  <si>
    <t>21010055</t>
  </si>
  <si>
    <t>21010056</t>
  </si>
  <si>
    <t>21010057</t>
  </si>
  <si>
    <t>21010058</t>
  </si>
  <si>
    <t>21010059</t>
  </si>
  <si>
    <t>21010060</t>
  </si>
  <si>
    <t>21010061</t>
  </si>
  <si>
    <t>21010062</t>
  </si>
  <si>
    <t>21010063</t>
  </si>
  <si>
    <t>21010064</t>
  </si>
  <si>
    <t>21010065</t>
  </si>
  <si>
    <t>21010066</t>
  </si>
  <si>
    <t>21010067</t>
  </si>
  <si>
    <t>21010068</t>
  </si>
  <si>
    <t>21010069</t>
  </si>
  <si>
    <t>21010070</t>
  </si>
  <si>
    <t>21010071</t>
  </si>
  <si>
    <t>21010072</t>
  </si>
  <si>
    <t>21010073</t>
  </si>
  <si>
    <t>21010074</t>
  </si>
  <si>
    <t>21010075</t>
  </si>
  <si>
    <t>21010076</t>
  </si>
  <si>
    <t>21010077</t>
  </si>
  <si>
    <t>21010078</t>
  </si>
  <si>
    <t>21010079</t>
  </si>
  <si>
    <t>21010080</t>
  </si>
  <si>
    <t>21010081</t>
  </si>
  <si>
    <t>21010082</t>
  </si>
  <si>
    <t>21010083</t>
  </si>
  <si>
    <t>21010084</t>
  </si>
  <si>
    <t>21010085</t>
  </si>
  <si>
    <t>21010086</t>
  </si>
  <si>
    <t>21010087</t>
  </si>
  <si>
    <t>21010088</t>
  </si>
  <si>
    <t>21010089</t>
  </si>
  <si>
    <t>21010090</t>
  </si>
  <si>
    <t>21010091</t>
  </si>
  <si>
    <t>21010092</t>
  </si>
  <si>
    <t>21010093</t>
  </si>
  <si>
    <t>21010094</t>
  </si>
  <si>
    <t>21010095</t>
  </si>
  <si>
    <t>21010096</t>
  </si>
  <si>
    <t>21010097</t>
  </si>
  <si>
    <t>21010098</t>
  </si>
  <si>
    <t>21010099</t>
  </si>
  <si>
    <t>21010100</t>
  </si>
  <si>
    <t>21010101</t>
  </si>
  <si>
    <t>21010102</t>
  </si>
  <si>
    <t>21010103</t>
  </si>
  <si>
    <t>21010104</t>
  </si>
  <si>
    <t>21010105</t>
  </si>
  <si>
    <t>21010106</t>
  </si>
  <si>
    <t>21010107</t>
  </si>
  <si>
    <t>21010108</t>
  </si>
  <si>
    <t>21010109</t>
  </si>
  <si>
    <t>21010110</t>
  </si>
  <si>
    <t>21010111</t>
  </si>
  <si>
    <t>21010112</t>
  </si>
  <si>
    <t>21010113</t>
  </si>
  <si>
    <t>21010114</t>
  </si>
  <si>
    <t>21010115</t>
  </si>
  <si>
    <t>21010116</t>
  </si>
  <si>
    <t>21010117</t>
  </si>
  <si>
    <t>21010118</t>
  </si>
  <si>
    <t>21010119</t>
  </si>
  <si>
    <t>21010120</t>
  </si>
  <si>
    <t>21010121</t>
  </si>
  <si>
    <t>21010122</t>
  </si>
  <si>
    <t>21010123</t>
  </si>
  <si>
    <t>21010124</t>
  </si>
  <si>
    <t>21010125</t>
  </si>
  <si>
    <t>21010126</t>
  </si>
  <si>
    <t>21010127</t>
  </si>
  <si>
    <t>21010128</t>
  </si>
  <si>
    <t>21010129</t>
  </si>
  <si>
    <t>21010130</t>
  </si>
  <si>
    <t>21010131</t>
  </si>
  <si>
    <t>21010132</t>
  </si>
  <si>
    <t>21010133</t>
  </si>
  <si>
    <t>21010134</t>
  </si>
  <si>
    <t>21010135</t>
  </si>
  <si>
    <t>21010136</t>
  </si>
  <si>
    <t>21010137</t>
  </si>
  <si>
    <t>21010138</t>
  </si>
  <si>
    <t>21010139</t>
  </si>
  <si>
    <t>21010140</t>
  </si>
  <si>
    <t>21010141</t>
  </si>
  <si>
    <t>21010142</t>
  </si>
  <si>
    <t>21010143</t>
  </si>
  <si>
    <t>21010144</t>
  </si>
  <si>
    <t>21010145</t>
  </si>
  <si>
    <t>21010146</t>
  </si>
  <si>
    <t>21010147</t>
  </si>
  <si>
    <t>21010148</t>
  </si>
  <si>
    <t>21010149</t>
  </si>
  <si>
    <t>21010150</t>
  </si>
  <si>
    <t>21010151</t>
  </si>
  <si>
    <t>21010152</t>
  </si>
  <si>
    <t>21010153</t>
  </si>
  <si>
    <t>21010154</t>
  </si>
  <si>
    <t>21010155</t>
  </si>
  <si>
    <t>21010156</t>
  </si>
  <si>
    <t>21010157</t>
  </si>
  <si>
    <t>21010158</t>
  </si>
  <si>
    <t>21010159</t>
  </si>
  <si>
    <t>21010160</t>
  </si>
  <si>
    <t>21010161</t>
  </si>
  <si>
    <t>21010162</t>
  </si>
  <si>
    <t>21010163</t>
  </si>
  <si>
    <t>21010164</t>
  </si>
  <si>
    <t>21010165</t>
  </si>
  <si>
    <t>21010166</t>
  </si>
  <si>
    <t>21010167</t>
  </si>
  <si>
    <t>21010168</t>
  </si>
  <si>
    <t>21010169</t>
  </si>
  <si>
    <t>21010170</t>
  </si>
  <si>
    <t>21010171</t>
  </si>
  <si>
    <t>21010172</t>
  </si>
  <si>
    <t>21010173</t>
  </si>
  <si>
    <t>21010174</t>
  </si>
  <si>
    <t>21010175</t>
  </si>
  <si>
    <t>21010176</t>
  </si>
  <si>
    <t>21010177</t>
  </si>
  <si>
    <t>21010178</t>
  </si>
  <si>
    <t>21010179</t>
  </si>
  <si>
    <t>21010180</t>
  </si>
  <si>
    <t>21010181</t>
  </si>
  <si>
    <t>21010182</t>
  </si>
  <si>
    <t>21020183</t>
  </si>
  <si>
    <t>21020184</t>
  </si>
  <si>
    <t>21020185</t>
  </si>
  <si>
    <t>21020186</t>
  </si>
  <si>
    <t>21020187</t>
  </si>
  <si>
    <t>21020188</t>
  </si>
  <si>
    <t>21020189</t>
  </si>
  <si>
    <t>21020190</t>
  </si>
  <si>
    <t>21020191</t>
  </si>
  <si>
    <t>21020192</t>
  </si>
  <si>
    <t>21020193</t>
  </si>
  <si>
    <t>21020194</t>
  </si>
  <si>
    <t>21020195</t>
  </si>
  <si>
    <t>21020196</t>
  </si>
  <si>
    <t>21020197</t>
  </si>
  <si>
    <t>21020198</t>
  </si>
  <si>
    <t>21020199</t>
  </si>
  <si>
    <t>21020200</t>
  </si>
  <si>
    <t>21020201</t>
  </si>
  <si>
    <t>21020202</t>
  </si>
  <si>
    <t>21020203</t>
  </si>
  <si>
    <t>21020204</t>
  </si>
  <si>
    <t>21020205</t>
  </si>
  <si>
    <t>21020206</t>
  </si>
  <si>
    <t>21020207</t>
  </si>
  <si>
    <t>21020208</t>
  </si>
  <si>
    <t>21020209</t>
  </si>
  <si>
    <t>21020210</t>
  </si>
  <si>
    <t>21020211</t>
  </si>
  <si>
    <t>21020212</t>
  </si>
  <si>
    <t>21020213</t>
  </si>
  <si>
    <t>21020214</t>
  </si>
  <si>
    <t>21020215</t>
  </si>
  <si>
    <t>21020216</t>
  </si>
  <si>
    <t>21020217</t>
  </si>
  <si>
    <t>21020218</t>
  </si>
  <si>
    <t>21020219</t>
  </si>
  <si>
    <t>21020220</t>
  </si>
  <si>
    <t>21020221</t>
  </si>
  <si>
    <t>21020222</t>
  </si>
  <si>
    <t>21020223</t>
  </si>
  <si>
    <t>21020224</t>
  </si>
  <si>
    <t>21020225</t>
  </si>
  <si>
    <t>21020226</t>
  </si>
  <si>
    <t>21020227</t>
  </si>
  <si>
    <t>21020228</t>
  </si>
  <si>
    <t>21020229</t>
  </si>
  <si>
    <t>21020230</t>
  </si>
  <si>
    <t>21020231</t>
  </si>
  <si>
    <t>21020232</t>
  </si>
  <si>
    <t>21020233</t>
  </si>
  <si>
    <t>21020234</t>
  </si>
  <si>
    <t>21020235</t>
  </si>
  <si>
    <t>21020236</t>
  </si>
  <si>
    <t>21020237</t>
  </si>
  <si>
    <t>21020238</t>
  </si>
  <si>
    <t>21020239</t>
  </si>
  <si>
    <t>21020240</t>
  </si>
  <si>
    <t>21020241</t>
  </si>
  <si>
    <t>21020242</t>
  </si>
  <si>
    <t>21020243</t>
  </si>
  <si>
    <t>21020244</t>
  </si>
  <si>
    <t>21020245</t>
  </si>
  <si>
    <t>21020246</t>
  </si>
  <si>
    <t>21020247</t>
  </si>
  <si>
    <t>21020248</t>
  </si>
  <si>
    <t>21020249</t>
  </si>
  <si>
    <t>21020250</t>
  </si>
  <si>
    <t>21020251</t>
  </si>
  <si>
    <t>21020252</t>
  </si>
  <si>
    <t>21020253</t>
  </si>
  <si>
    <t>21020254</t>
  </si>
  <si>
    <t>21020255</t>
  </si>
  <si>
    <t>21020256</t>
  </si>
  <si>
    <t>21020257</t>
  </si>
  <si>
    <t>21020258</t>
  </si>
  <si>
    <t>21020259</t>
  </si>
  <si>
    <t>21020260</t>
  </si>
  <si>
    <t>21020261</t>
  </si>
  <si>
    <t>21020262</t>
  </si>
  <si>
    <t>21020263</t>
  </si>
  <si>
    <t>21020264</t>
  </si>
  <si>
    <t>21020265</t>
  </si>
  <si>
    <t>21020266</t>
  </si>
  <si>
    <t>21020267</t>
  </si>
  <si>
    <t>21020268</t>
  </si>
  <si>
    <t>21020269</t>
  </si>
  <si>
    <t>21020270</t>
  </si>
  <si>
    <t>21020271</t>
  </si>
  <si>
    <t>21020272</t>
  </si>
  <si>
    <t>21020273</t>
  </si>
  <si>
    <t>21020274</t>
  </si>
  <si>
    <t>21020275</t>
  </si>
  <si>
    <t>21020276</t>
  </si>
  <si>
    <t>21020277</t>
  </si>
  <si>
    <t>21020278</t>
  </si>
  <si>
    <t>21020279</t>
  </si>
  <si>
    <t>21020280</t>
  </si>
  <si>
    <t>21020281</t>
  </si>
  <si>
    <t>21020282</t>
  </si>
  <si>
    <t>21020283</t>
  </si>
  <si>
    <t>21020284</t>
  </si>
  <si>
    <t>21020285</t>
  </si>
  <si>
    <t>21020286</t>
  </si>
  <si>
    <t>21020287</t>
  </si>
  <si>
    <t>21020288</t>
  </si>
  <si>
    <t>21020289</t>
  </si>
  <si>
    <t>21020290</t>
  </si>
  <si>
    <t>21020291</t>
  </si>
  <si>
    <t>21020292</t>
  </si>
  <si>
    <t>21020293</t>
  </si>
  <si>
    <t>21020294</t>
  </si>
  <si>
    <t>21020295</t>
  </si>
  <si>
    <t>21020296</t>
  </si>
  <si>
    <t>21020297</t>
  </si>
  <si>
    <t>21020298</t>
  </si>
  <si>
    <t>21020299</t>
  </si>
  <si>
    <t>21020300</t>
  </si>
  <si>
    <t>21020301</t>
  </si>
  <si>
    <t>21020302</t>
  </si>
  <si>
    <t>21020303</t>
  </si>
  <si>
    <t>21020304</t>
  </si>
  <si>
    <t>21020305</t>
  </si>
  <si>
    <t>21020306</t>
  </si>
  <si>
    <t>21020307</t>
  </si>
  <si>
    <t>21020308</t>
  </si>
  <si>
    <t>21020309</t>
  </si>
  <si>
    <t>21020310</t>
  </si>
  <si>
    <t>21020311</t>
  </si>
  <si>
    <t>21020312</t>
  </si>
  <si>
    <t>21020313</t>
  </si>
  <si>
    <t>21020314</t>
  </si>
  <si>
    <t>21020315</t>
  </si>
  <si>
    <t>21020316</t>
  </si>
  <si>
    <t>21020317</t>
  </si>
  <si>
    <t>21020318</t>
  </si>
  <si>
    <t>21020319</t>
  </si>
  <si>
    <t>21020320</t>
  </si>
  <si>
    <t>21020321</t>
  </si>
  <si>
    <t>21020322</t>
  </si>
  <si>
    <t>21020323</t>
  </si>
  <si>
    <t>21020324</t>
  </si>
  <si>
    <t>21020325</t>
  </si>
  <si>
    <t>21020326</t>
  </si>
  <si>
    <t>21020327</t>
  </si>
  <si>
    <t>21020328</t>
  </si>
  <si>
    <t>21020329</t>
  </si>
  <si>
    <t>21020330</t>
  </si>
  <si>
    <t>21020331</t>
  </si>
  <si>
    <t>21020332</t>
  </si>
  <si>
    <t>21020333</t>
  </si>
  <si>
    <t>21020334</t>
  </si>
  <si>
    <t>21020335</t>
  </si>
  <si>
    <t>21020336</t>
  </si>
  <si>
    <t>21020337</t>
  </si>
  <si>
    <t>21020338</t>
  </si>
  <si>
    <t>21020339</t>
  </si>
  <si>
    <t>21020340</t>
  </si>
  <si>
    <t>21020341</t>
  </si>
  <si>
    <t>21020342</t>
  </si>
  <si>
    <t>21020343</t>
  </si>
  <si>
    <t>21020344</t>
  </si>
  <si>
    <t>21020345</t>
  </si>
  <si>
    <t>21020346</t>
  </si>
  <si>
    <t>21020347</t>
  </si>
  <si>
    <t>21020348</t>
  </si>
  <si>
    <t>21020349</t>
  </si>
  <si>
    <t>21020350</t>
  </si>
  <si>
    <t>21020351</t>
  </si>
  <si>
    <t>21020352</t>
  </si>
  <si>
    <t>21020353</t>
  </si>
  <si>
    <t>21020354</t>
  </si>
  <si>
    <t>21020355</t>
  </si>
  <si>
    <t>21020356</t>
  </si>
  <si>
    <t>21020357</t>
  </si>
  <si>
    <t>21020358</t>
  </si>
  <si>
    <t>21020359</t>
  </si>
  <si>
    <t>21020360</t>
  </si>
  <si>
    <t>21020361</t>
  </si>
  <si>
    <t>21020362</t>
  </si>
  <si>
    <t>21030363</t>
  </si>
  <si>
    <t>21030364</t>
  </si>
  <si>
    <t>21030365</t>
  </si>
  <si>
    <t>21030366</t>
  </si>
  <si>
    <t>21030367</t>
  </si>
  <si>
    <t>21030368</t>
  </si>
  <si>
    <t>21030369</t>
  </si>
  <si>
    <t>21030370</t>
  </si>
  <si>
    <t>21030371</t>
  </si>
  <si>
    <t>21030372</t>
  </si>
  <si>
    <t>21030373</t>
  </si>
  <si>
    <t>21030374</t>
  </si>
  <si>
    <t>21030375</t>
  </si>
  <si>
    <t>21030376</t>
  </si>
  <si>
    <t>21030377</t>
  </si>
  <si>
    <t>21030378</t>
  </si>
  <si>
    <t>21030379</t>
  </si>
  <si>
    <t>21030380</t>
  </si>
  <si>
    <t>21030381</t>
  </si>
  <si>
    <t>21030382</t>
  </si>
  <si>
    <t>21030383</t>
  </si>
  <si>
    <t>21030384</t>
  </si>
  <si>
    <t>21030385</t>
  </si>
  <si>
    <t>21030386</t>
  </si>
  <si>
    <t>21030387</t>
  </si>
  <si>
    <t>21030388</t>
  </si>
  <si>
    <t>21030389</t>
  </si>
  <si>
    <t>21030390</t>
  </si>
  <si>
    <t>21030391</t>
  </si>
  <si>
    <t>21030392</t>
  </si>
  <si>
    <t>21030393</t>
  </si>
  <si>
    <t>21030394</t>
  </si>
  <si>
    <t>21030395</t>
  </si>
  <si>
    <t>21030396</t>
  </si>
  <si>
    <t>21030397</t>
  </si>
  <si>
    <t>21030398</t>
  </si>
  <si>
    <t>21030399</t>
  </si>
  <si>
    <t>21030400</t>
  </si>
  <si>
    <t>21030401</t>
  </si>
  <si>
    <t>21030402</t>
  </si>
  <si>
    <t>21030403</t>
  </si>
  <si>
    <t>21030404</t>
  </si>
  <si>
    <t>21030405</t>
  </si>
  <si>
    <t>21030406</t>
  </si>
  <si>
    <t>21030407</t>
  </si>
  <si>
    <t>21030408</t>
  </si>
  <si>
    <t>21030409</t>
  </si>
  <si>
    <t>21030410</t>
  </si>
  <si>
    <t>21030411</t>
  </si>
  <si>
    <t>21030412</t>
  </si>
  <si>
    <t>21030413</t>
  </si>
  <si>
    <t>21030414</t>
  </si>
  <si>
    <t>21030415</t>
  </si>
  <si>
    <t>21030416</t>
  </si>
  <si>
    <t>21030417</t>
  </si>
  <si>
    <t>21030418</t>
  </si>
  <si>
    <t>21030419</t>
  </si>
  <si>
    <t>21030420</t>
  </si>
  <si>
    <t>21030421</t>
  </si>
  <si>
    <t>21030422</t>
  </si>
  <si>
    <t>21030423</t>
  </si>
  <si>
    <t>21030424</t>
  </si>
  <si>
    <t>21030425</t>
  </si>
  <si>
    <t>21030426</t>
  </si>
  <si>
    <t>21030427</t>
  </si>
  <si>
    <t>21030428</t>
  </si>
  <si>
    <t>21030429</t>
  </si>
  <si>
    <t>21030430</t>
  </si>
  <si>
    <t>21030431</t>
  </si>
  <si>
    <t>21030432</t>
  </si>
  <si>
    <t>21030433</t>
  </si>
  <si>
    <t>21030434</t>
  </si>
  <si>
    <t>21030435</t>
  </si>
  <si>
    <t>21030436</t>
  </si>
  <si>
    <t>21030437</t>
  </si>
  <si>
    <t>21030438</t>
  </si>
  <si>
    <t>21030439</t>
  </si>
  <si>
    <t>21030440</t>
  </si>
  <si>
    <t>21030441</t>
  </si>
  <si>
    <t>21030442</t>
  </si>
  <si>
    <t>21030443</t>
  </si>
  <si>
    <t>21030444</t>
  </si>
  <si>
    <t>21030445</t>
  </si>
  <si>
    <t>21030446</t>
  </si>
  <si>
    <t>21030447</t>
  </si>
  <si>
    <t>21030448</t>
  </si>
  <si>
    <t>21030449</t>
  </si>
  <si>
    <t>21030450</t>
  </si>
  <si>
    <t>21030451</t>
  </si>
  <si>
    <t>21030452</t>
  </si>
  <si>
    <t>21030453</t>
  </si>
  <si>
    <t>21030454</t>
  </si>
  <si>
    <t>21030455</t>
  </si>
  <si>
    <t>21030456</t>
  </si>
  <si>
    <t>21030457</t>
  </si>
  <si>
    <t>21030458</t>
  </si>
  <si>
    <t>21030459</t>
  </si>
  <si>
    <t>21030460</t>
  </si>
  <si>
    <t>21030461</t>
  </si>
  <si>
    <t>21030462</t>
  </si>
  <si>
    <t>21030463</t>
  </si>
  <si>
    <t>21030464</t>
  </si>
  <si>
    <t>21030465</t>
  </si>
  <si>
    <t>21030466</t>
  </si>
  <si>
    <t>21030467</t>
  </si>
  <si>
    <t>21030468</t>
  </si>
  <si>
    <t>21030469</t>
  </si>
  <si>
    <t>21030470</t>
  </si>
  <si>
    <t>21030471</t>
  </si>
  <si>
    <t>21030472</t>
  </si>
  <si>
    <t>21030473</t>
  </si>
  <si>
    <t>21030474</t>
  </si>
  <si>
    <t>21030475</t>
  </si>
  <si>
    <t>21030476</t>
  </si>
  <si>
    <t>21030477</t>
  </si>
  <si>
    <t>21030478</t>
  </si>
  <si>
    <t>21030479</t>
  </si>
  <si>
    <t>21030480</t>
  </si>
  <si>
    <t>21030481</t>
  </si>
  <si>
    <t>21030482</t>
  </si>
  <si>
    <t>21030483</t>
  </si>
  <si>
    <t>21030484</t>
  </si>
  <si>
    <t>21030485</t>
  </si>
  <si>
    <t>21030486</t>
  </si>
  <si>
    <t>21030487</t>
  </si>
  <si>
    <t>21030488</t>
  </si>
  <si>
    <t>21030489</t>
  </si>
  <si>
    <t>21030490</t>
  </si>
  <si>
    <t>21030491</t>
  </si>
  <si>
    <t>21030492</t>
  </si>
  <si>
    <t>21030493</t>
  </si>
  <si>
    <t>21030494</t>
  </si>
  <si>
    <t>21030495</t>
  </si>
  <si>
    <t>21030496</t>
  </si>
  <si>
    <t>21030497</t>
  </si>
  <si>
    <t>21030498</t>
  </si>
  <si>
    <t>21030499</t>
  </si>
  <si>
    <t>21030500</t>
  </si>
  <si>
    <t>21030501</t>
  </si>
  <si>
    <t>21030502</t>
  </si>
  <si>
    <t>21030503</t>
  </si>
  <si>
    <t>21030504</t>
  </si>
  <si>
    <t>21030505</t>
  </si>
  <si>
    <t>21030506</t>
  </si>
  <si>
    <t>21030507</t>
  </si>
  <si>
    <t>21030508</t>
  </si>
  <si>
    <t>21030509</t>
  </si>
  <si>
    <t>21030510</t>
  </si>
  <si>
    <t>21030511</t>
  </si>
  <si>
    <t>21030512</t>
  </si>
  <si>
    <t>21030513</t>
  </si>
  <si>
    <t>21030514</t>
  </si>
  <si>
    <t>21030515</t>
  </si>
  <si>
    <t>21030516</t>
  </si>
  <si>
    <t>21030517</t>
  </si>
  <si>
    <t>21030518</t>
  </si>
  <si>
    <t>21030519</t>
  </si>
  <si>
    <t>21030520</t>
  </si>
  <si>
    <t>21030521</t>
  </si>
  <si>
    <t>21030522</t>
  </si>
  <si>
    <t>21030523</t>
  </si>
  <si>
    <t>21030524</t>
  </si>
  <si>
    <t>21030525</t>
  </si>
  <si>
    <t>21030526</t>
  </si>
  <si>
    <t>21030527</t>
  </si>
  <si>
    <t>21030528</t>
  </si>
  <si>
    <t>21030529</t>
  </si>
  <si>
    <t>21030530</t>
  </si>
  <si>
    <t>21030531</t>
  </si>
  <si>
    <t>21030532</t>
  </si>
  <si>
    <t>21030533</t>
  </si>
  <si>
    <t>21030534</t>
  </si>
  <si>
    <t>21030535</t>
  </si>
  <si>
    <t>21030536</t>
  </si>
  <si>
    <t>21030537</t>
  </si>
  <si>
    <t>21030538</t>
  </si>
  <si>
    <t>21030539</t>
  </si>
  <si>
    <t>21030540</t>
  </si>
  <si>
    <t>21030541</t>
  </si>
  <si>
    <t>21030542</t>
  </si>
  <si>
    <t>21030543</t>
  </si>
  <si>
    <t>21030544</t>
  </si>
  <si>
    <t>21030545</t>
  </si>
  <si>
    <t>21030546</t>
  </si>
  <si>
    <t>21030547</t>
  </si>
  <si>
    <t>21030548</t>
  </si>
  <si>
    <t>21030549</t>
  </si>
  <si>
    <t>21030550</t>
  </si>
  <si>
    <t>21030551</t>
  </si>
  <si>
    <t>21030552</t>
  </si>
  <si>
    <t>21030553</t>
  </si>
  <si>
    <t>21030554</t>
  </si>
  <si>
    <t>21030555</t>
  </si>
  <si>
    <t>21030556</t>
  </si>
  <si>
    <t>21030557</t>
  </si>
  <si>
    <t>21030558</t>
  </si>
  <si>
    <t>21030559</t>
  </si>
  <si>
    <t>21030560</t>
  </si>
  <si>
    <t>21030561</t>
  </si>
  <si>
    <t>21030562</t>
  </si>
  <si>
    <t>21030563</t>
  </si>
  <si>
    <t>21030564</t>
  </si>
  <si>
    <t>21030565</t>
  </si>
  <si>
    <t>21030566</t>
  </si>
  <si>
    <t>21030567</t>
  </si>
  <si>
    <t>21030568</t>
  </si>
  <si>
    <t>21030569</t>
  </si>
  <si>
    <t>21040570</t>
  </si>
  <si>
    <t>21040571</t>
  </si>
  <si>
    <t>21040572</t>
  </si>
  <si>
    <t>21040573</t>
  </si>
  <si>
    <t>21040574</t>
  </si>
  <si>
    <t>21040575</t>
  </si>
  <si>
    <t>21040576</t>
  </si>
  <si>
    <t>21040577</t>
  </si>
  <si>
    <t>21040578</t>
  </si>
  <si>
    <t>21040579</t>
  </si>
  <si>
    <t>21040580</t>
  </si>
  <si>
    <t>21040581</t>
  </si>
  <si>
    <t>21040582</t>
  </si>
  <si>
    <t>21040583</t>
  </si>
  <si>
    <t>21040584</t>
  </si>
  <si>
    <t>21040585</t>
  </si>
  <si>
    <t>21040586</t>
  </si>
  <si>
    <t>21040587</t>
  </si>
  <si>
    <t>21040588</t>
  </si>
  <si>
    <t>21040589</t>
  </si>
  <si>
    <t>21040590</t>
  </si>
  <si>
    <t>21040591</t>
  </si>
  <si>
    <t>21040592</t>
  </si>
  <si>
    <t>21040593</t>
  </si>
  <si>
    <t>21040594</t>
  </si>
  <si>
    <t>21040595</t>
  </si>
  <si>
    <t>21040596</t>
  </si>
  <si>
    <t>21040597</t>
  </si>
  <si>
    <t>21040598</t>
  </si>
  <si>
    <t>21040599</t>
  </si>
  <si>
    <t>21040600</t>
  </si>
  <si>
    <t>21040601</t>
  </si>
  <si>
    <t>21040602</t>
  </si>
  <si>
    <t>21040603</t>
  </si>
  <si>
    <t>21040604</t>
  </si>
  <si>
    <t>21040605</t>
  </si>
  <si>
    <t>21040606</t>
  </si>
  <si>
    <t>21040607</t>
  </si>
  <si>
    <t>21040608</t>
  </si>
  <si>
    <t>21040609</t>
  </si>
  <si>
    <t>21040610</t>
  </si>
  <si>
    <t>21040611</t>
  </si>
  <si>
    <t>21040612</t>
  </si>
  <si>
    <t>21040613</t>
  </si>
  <si>
    <t>21040614</t>
  </si>
  <si>
    <t>21040615</t>
  </si>
  <si>
    <t>21040616</t>
  </si>
  <si>
    <t>21040617</t>
  </si>
  <si>
    <t>21040618</t>
  </si>
  <si>
    <t>21040619</t>
  </si>
  <si>
    <t>21040620</t>
  </si>
  <si>
    <t>21040621</t>
  </si>
  <si>
    <t>21040622</t>
  </si>
  <si>
    <t>21040623</t>
  </si>
  <si>
    <t>21040624</t>
  </si>
  <si>
    <t>21040625</t>
  </si>
  <si>
    <t>21040626</t>
  </si>
  <si>
    <t>21040627</t>
  </si>
  <si>
    <t>21040628</t>
  </si>
  <si>
    <t>21040629</t>
  </si>
  <si>
    <t>21040630</t>
  </si>
  <si>
    <t>21040631</t>
  </si>
  <si>
    <t>21040632</t>
  </si>
  <si>
    <t>21040633</t>
  </si>
  <si>
    <t>21040634</t>
  </si>
  <si>
    <t>21040635</t>
  </si>
  <si>
    <t>21040636</t>
  </si>
  <si>
    <t>21040637</t>
  </si>
  <si>
    <t>21040638</t>
  </si>
  <si>
    <t>21040639</t>
  </si>
  <si>
    <t>21040640</t>
  </si>
  <si>
    <t>21040641</t>
  </si>
  <si>
    <t>21040642</t>
  </si>
  <si>
    <t>21040643</t>
  </si>
  <si>
    <t>21040644</t>
  </si>
  <si>
    <t>21040645</t>
  </si>
  <si>
    <t>21040646</t>
  </si>
  <si>
    <t>21040647</t>
  </si>
  <si>
    <t>21040648</t>
  </si>
  <si>
    <t>21040649</t>
  </si>
  <si>
    <t>21040650</t>
  </si>
  <si>
    <t>21040651</t>
  </si>
  <si>
    <t>21040652</t>
  </si>
  <si>
    <t>21040653</t>
  </si>
  <si>
    <t>21040654</t>
  </si>
  <si>
    <t>21040655</t>
  </si>
  <si>
    <t>21040656</t>
  </si>
  <si>
    <t>21040657</t>
  </si>
  <si>
    <t>21040658</t>
  </si>
  <si>
    <t>21040659</t>
  </si>
  <si>
    <t>21040660</t>
  </si>
  <si>
    <t>21040661</t>
  </si>
  <si>
    <t>21040662</t>
  </si>
  <si>
    <t>21040663</t>
  </si>
  <si>
    <t>21040664</t>
  </si>
  <si>
    <t>21040665</t>
  </si>
  <si>
    <t>21040666</t>
  </si>
  <si>
    <t>21040667</t>
  </si>
  <si>
    <t>21040668</t>
  </si>
  <si>
    <t>21040669</t>
  </si>
  <si>
    <t>21040670</t>
  </si>
  <si>
    <t>21040671</t>
  </si>
  <si>
    <t>21040672</t>
  </si>
  <si>
    <t>21040673</t>
  </si>
  <si>
    <t>21040674</t>
  </si>
  <si>
    <t>21040675</t>
  </si>
  <si>
    <t>21040676</t>
  </si>
  <si>
    <t>21040677</t>
  </si>
  <si>
    <t>21040678</t>
  </si>
  <si>
    <t>21040679</t>
  </si>
  <si>
    <t>21040680</t>
  </si>
  <si>
    <t>21040681</t>
  </si>
  <si>
    <t>21040682</t>
  </si>
  <si>
    <t>21040683</t>
  </si>
  <si>
    <t>21040684</t>
  </si>
  <si>
    <t>21040685</t>
  </si>
  <si>
    <t>21040686</t>
  </si>
  <si>
    <t>21040687</t>
  </si>
  <si>
    <t>21040688</t>
  </si>
  <si>
    <t>21040689</t>
  </si>
  <si>
    <t>21040690</t>
  </si>
  <si>
    <t>21040691</t>
  </si>
  <si>
    <t>21040692</t>
  </si>
  <si>
    <t>21040693</t>
  </si>
  <si>
    <t>21040694</t>
  </si>
  <si>
    <t>21040695</t>
  </si>
  <si>
    <t>21040696</t>
  </si>
  <si>
    <t>21040697</t>
  </si>
  <si>
    <t>21040698</t>
  </si>
  <si>
    <t>21040699</t>
  </si>
  <si>
    <t>21040700</t>
  </si>
  <si>
    <t>21040701</t>
  </si>
  <si>
    <t>21040702</t>
  </si>
  <si>
    <t>21040703</t>
  </si>
  <si>
    <t>21040704</t>
  </si>
  <si>
    <t>21040705</t>
  </si>
  <si>
    <t>21040706</t>
  </si>
  <si>
    <t>21040707</t>
  </si>
  <si>
    <t>21040708</t>
  </si>
  <si>
    <t>21040709</t>
  </si>
  <si>
    <t>21040710</t>
  </si>
  <si>
    <t>21040711</t>
  </si>
  <si>
    <t>21040712</t>
  </si>
  <si>
    <t>21040713</t>
  </si>
  <si>
    <t>21040714</t>
  </si>
  <si>
    <t>21040715</t>
  </si>
  <si>
    <t>21040716</t>
  </si>
  <si>
    <t>21040717</t>
  </si>
  <si>
    <t>21040718</t>
  </si>
  <si>
    <t>21040719</t>
  </si>
  <si>
    <t>21040720</t>
  </si>
  <si>
    <t>21040721</t>
  </si>
  <si>
    <t>21040722</t>
  </si>
  <si>
    <t>21040723</t>
  </si>
  <si>
    <t>21040724</t>
  </si>
  <si>
    <t>21040725</t>
  </si>
  <si>
    <t>21040726</t>
  </si>
  <si>
    <t>21040727</t>
  </si>
  <si>
    <t>21040728</t>
  </si>
  <si>
    <t>21040729</t>
  </si>
  <si>
    <t>21040730</t>
  </si>
  <si>
    <t>21040731</t>
  </si>
  <si>
    <t>21040732</t>
  </si>
  <si>
    <t>21040733</t>
  </si>
  <si>
    <t>21040734</t>
  </si>
  <si>
    <t>21040735</t>
  </si>
  <si>
    <t>21040736</t>
  </si>
  <si>
    <t>21040737</t>
  </si>
  <si>
    <t>21040738</t>
  </si>
  <si>
    <t>21040739</t>
  </si>
  <si>
    <t>21040740</t>
  </si>
  <si>
    <t>21040741</t>
  </si>
  <si>
    <t>21040742</t>
  </si>
  <si>
    <t>21040743</t>
  </si>
  <si>
    <t>21040744</t>
  </si>
  <si>
    <t>21040745</t>
  </si>
  <si>
    <t>21040746</t>
  </si>
  <si>
    <t>21040747</t>
  </si>
  <si>
    <t>21040748</t>
  </si>
  <si>
    <t>21040749</t>
  </si>
  <si>
    <t>21040750</t>
  </si>
  <si>
    <t>21040751</t>
  </si>
  <si>
    <t>21040752</t>
  </si>
  <si>
    <t>21040753</t>
  </si>
  <si>
    <t>21040754</t>
  </si>
  <si>
    <t>21040755</t>
  </si>
  <si>
    <t>21040756</t>
  </si>
  <si>
    <t>21050757</t>
  </si>
  <si>
    <t>21050758</t>
  </si>
  <si>
    <t>21050759</t>
  </si>
  <si>
    <t>21050760</t>
  </si>
  <si>
    <t>21050761</t>
  </si>
  <si>
    <t>21050762</t>
  </si>
  <si>
    <t>21050763</t>
  </si>
  <si>
    <t>21050764</t>
  </si>
  <si>
    <t>21050765</t>
  </si>
  <si>
    <t>21050766</t>
  </si>
  <si>
    <t>21050767</t>
  </si>
  <si>
    <t>21050768</t>
  </si>
  <si>
    <t>21050769</t>
  </si>
  <si>
    <t>21050770</t>
  </si>
  <si>
    <t>21050771</t>
  </si>
  <si>
    <t>21050772</t>
  </si>
  <si>
    <t>21050773</t>
  </si>
  <si>
    <t>21050774</t>
  </si>
  <si>
    <t>21050775</t>
  </si>
  <si>
    <t>21050776</t>
  </si>
  <si>
    <t>21050777</t>
  </si>
  <si>
    <t>21050778</t>
  </si>
  <si>
    <t>21050779</t>
  </si>
  <si>
    <t>21050780</t>
  </si>
  <si>
    <t>21050781</t>
  </si>
  <si>
    <t>21050782</t>
  </si>
  <si>
    <t>21050783</t>
  </si>
  <si>
    <t>21050784</t>
  </si>
  <si>
    <t>21050785</t>
  </si>
  <si>
    <t>21050786</t>
  </si>
  <si>
    <t>21050787</t>
  </si>
  <si>
    <t>21050788</t>
  </si>
  <si>
    <t>21050789</t>
  </si>
  <si>
    <t>21050790</t>
  </si>
  <si>
    <t>21050791</t>
  </si>
  <si>
    <t>21050792</t>
  </si>
  <si>
    <t>21050793</t>
  </si>
  <si>
    <t>21050794</t>
  </si>
  <si>
    <t>21050795</t>
  </si>
  <si>
    <t>21050796</t>
  </si>
  <si>
    <t>21050797</t>
  </si>
  <si>
    <t>21050798</t>
  </si>
  <si>
    <t>21050799</t>
  </si>
  <si>
    <t>21050800</t>
  </si>
  <si>
    <t>21050801</t>
  </si>
  <si>
    <t>21050802</t>
  </si>
  <si>
    <t>21050803</t>
  </si>
  <si>
    <t>21050804</t>
  </si>
  <si>
    <t>21050805</t>
  </si>
  <si>
    <t>21050806</t>
  </si>
  <si>
    <t>21050807</t>
  </si>
  <si>
    <t>21050808</t>
  </si>
  <si>
    <t>21050809</t>
  </si>
  <si>
    <t>21050810</t>
  </si>
  <si>
    <t>21050811</t>
  </si>
  <si>
    <t>21050812</t>
  </si>
  <si>
    <t>21050813</t>
  </si>
  <si>
    <t>21050814</t>
  </si>
  <si>
    <t>21050815</t>
  </si>
  <si>
    <t>21050816</t>
  </si>
  <si>
    <t>21050817</t>
  </si>
  <si>
    <t>21050818</t>
  </si>
  <si>
    <t>21050819</t>
  </si>
  <si>
    <t>21050820</t>
  </si>
  <si>
    <t>21050821</t>
  </si>
  <si>
    <t>21050822</t>
  </si>
  <si>
    <t>21050823</t>
  </si>
  <si>
    <t>21050824</t>
  </si>
  <si>
    <t>21050825</t>
  </si>
  <si>
    <t>21050826</t>
  </si>
  <si>
    <t>21050827</t>
  </si>
  <si>
    <t>21050828</t>
  </si>
  <si>
    <t>21050829</t>
  </si>
  <si>
    <t>21050830</t>
  </si>
  <si>
    <t>21050831</t>
  </si>
  <si>
    <t>21050832</t>
  </si>
  <si>
    <t>21050833</t>
  </si>
  <si>
    <t>21050834</t>
  </si>
  <si>
    <t>21050835</t>
  </si>
  <si>
    <t>21050836</t>
  </si>
  <si>
    <t>21050837</t>
  </si>
  <si>
    <t>21050838</t>
  </si>
  <si>
    <t>21050839</t>
  </si>
  <si>
    <t>21050840</t>
  </si>
  <si>
    <t>21050841</t>
  </si>
  <si>
    <t>21050842</t>
  </si>
  <si>
    <t>21050843</t>
  </si>
  <si>
    <t>21050844</t>
  </si>
  <si>
    <t>21050845</t>
  </si>
  <si>
    <t>21050846</t>
  </si>
  <si>
    <t>21050847</t>
  </si>
  <si>
    <t>21050848</t>
  </si>
  <si>
    <t>21050849</t>
  </si>
  <si>
    <t>21050850</t>
  </si>
  <si>
    <t>21050851</t>
  </si>
  <si>
    <t>21050852</t>
  </si>
  <si>
    <t>21050853</t>
  </si>
  <si>
    <t>21050854</t>
  </si>
  <si>
    <t>21050855</t>
  </si>
  <si>
    <t>21050856</t>
  </si>
  <si>
    <t>21050857</t>
  </si>
  <si>
    <t>21050858</t>
  </si>
  <si>
    <t>21050859</t>
  </si>
  <si>
    <t>21050860</t>
  </si>
  <si>
    <t>21050861</t>
  </si>
  <si>
    <t>21050862</t>
  </si>
  <si>
    <t>21050863</t>
  </si>
  <si>
    <t>21050864</t>
  </si>
  <si>
    <t>21050865</t>
  </si>
  <si>
    <t>21050866</t>
  </si>
  <si>
    <t>21050867</t>
  </si>
  <si>
    <t>21050868</t>
  </si>
  <si>
    <t>21050869</t>
  </si>
  <si>
    <t>21050870</t>
  </si>
  <si>
    <t>21050871</t>
  </si>
  <si>
    <t>21050872</t>
  </si>
  <si>
    <t>21050873</t>
  </si>
  <si>
    <t>21050874</t>
  </si>
  <si>
    <t>21050875</t>
  </si>
  <si>
    <t>21050876</t>
  </si>
  <si>
    <t>21050877</t>
  </si>
  <si>
    <t>21050878</t>
  </si>
  <si>
    <t>21050879</t>
  </si>
  <si>
    <t>21050880</t>
  </si>
  <si>
    <t>21050881</t>
  </si>
  <si>
    <t>21050882</t>
  </si>
  <si>
    <t>21050883</t>
  </si>
  <si>
    <t>21050884</t>
  </si>
  <si>
    <t>21050885</t>
  </si>
  <si>
    <t>21050886</t>
  </si>
  <si>
    <t>21050887</t>
  </si>
  <si>
    <t>21050888</t>
  </si>
  <si>
    <t>21050889</t>
  </si>
  <si>
    <t>21050890</t>
  </si>
  <si>
    <t>21050891</t>
  </si>
  <si>
    <t>21050892</t>
  </si>
  <si>
    <t>21050893</t>
  </si>
  <si>
    <t>21050894</t>
  </si>
  <si>
    <t>21050895</t>
  </si>
  <si>
    <t>21050896</t>
  </si>
  <si>
    <t>21050897</t>
  </si>
  <si>
    <t>21050898</t>
  </si>
  <si>
    <t>21050899</t>
  </si>
  <si>
    <t>21050900</t>
  </si>
  <si>
    <t>21050901</t>
  </si>
  <si>
    <t>21050902</t>
  </si>
  <si>
    <t>21050903</t>
  </si>
  <si>
    <t>21050904</t>
  </si>
  <si>
    <t>21050905</t>
  </si>
  <si>
    <t>21050906</t>
  </si>
  <si>
    <t>21050907</t>
  </si>
  <si>
    <t>21050908</t>
  </si>
  <si>
    <t>21050909</t>
  </si>
  <si>
    <t>21050910</t>
  </si>
  <si>
    <t>21050911</t>
  </si>
  <si>
    <t>21050912</t>
  </si>
  <si>
    <t>21050913</t>
  </si>
  <si>
    <t>21050914</t>
  </si>
  <si>
    <t>21050915</t>
  </si>
  <si>
    <t>21050916</t>
  </si>
  <si>
    <t>21050917</t>
  </si>
  <si>
    <t>21050918</t>
  </si>
  <si>
    <t>21050919</t>
  </si>
  <si>
    <t>21050920</t>
  </si>
  <si>
    <t>21050921</t>
  </si>
  <si>
    <t>21050922</t>
  </si>
  <si>
    <t>21050923</t>
  </si>
  <si>
    <t>21050924</t>
  </si>
  <si>
    <t>21050925</t>
  </si>
  <si>
    <t>21050926</t>
  </si>
  <si>
    <t>21050927</t>
  </si>
  <si>
    <t>21050928</t>
  </si>
  <si>
    <t>21050929</t>
  </si>
  <si>
    <t>21050930</t>
  </si>
  <si>
    <t>21050931</t>
  </si>
  <si>
    <t>21050932</t>
  </si>
  <si>
    <t>21050933</t>
  </si>
  <si>
    <t>21050934</t>
  </si>
  <si>
    <t>21050935</t>
  </si>
  <si>
    <t>21050936</t>
  </si>
  <si>
    <t>21050937</t>
  </si>
  <si>
    <t>21050938</t>
  </si>
  <si>
    <t>21050939</t>
  </si>
  <si>
    <t>21050940</t>
  </si>
  <si>
    <t>21050941</t>
  </si>
  <si>
    <t>21050942</t>
  </si>
  <si>
    <t>21050943</t>
  </si>
  <si>
    <t>21050944</t>
  </si>
  <si>
    <t>21050945</t>
  </si>
  <si>
    <t>21050946</t>
  </si>
  <si>
    <t>21050947</t>
  </si>
  <si>
    <t>21050948</t>
  </si>
  <si>
    <t>21050949</t>
  </si>
  <si>
    <t>21050950</t>
  </si>
  <si>
    <t>21050951</t>
  </si>
  <si>
    <t>21050952</t>
  </si>
  <si>
    <t>21050953</t>
  </si>
  <si>
    <t>21050954</t>
  </si>
  <si>
    <t>21050955</t>
  </si>
  <si>
    <t>21050956</t>
  </si>
  <si>
    <t>21050957</t>
  </si>
  <si>
    <t>21050958</t>
  </si>
  <si>
    <t>21050959</t>
  </si>
  <si>
    <t>21050960</t>
  </si>
  <si>
    <t>21050961</t>
  </si>
  <si>
    <t>21050962</t>
  </si>
  <si>
    <t>21050963</t>
  </si>
  <si>
    <t>21050964</t>
  </si>
  <si>
    <t>21050965</t>
  </si>
  <si>
    <t>21050966</t>
  </si>
  <si>
    <t>21050967</t>
  </si>
  <si>
    <t>21050968</t>
  </si>
  <si>
    <t>21050969</t>
  </si>
  <si>
    <t>21050970</t>
  </si>
  <si>
    <t>21050971</t>
  </si>
  <si>
    <t>21050972</t>
  </si>
  <si>
    <t>21060973</t>
  </si>
  <si>
    <t>21060974</t>
  </si>
  <si>
    <t>21060975</t>
  </si>
  <si>
    <t>21060976</t>
  </si>
  <si>
    <t>21060977</t>
  </si>
  <si>
    <t>21060978</t>
  </si>
  <si>
    <t>21060979</t>
  </si>
  <si>
    <t>21060980</t>
  </si>
  <si>
    <t>21060981</t>
  </si>
  <si>
    <t>21060982</t>
  </si>
  <si>
    <t>21060983</t>
  </si>
  <si>
    <t>21060984</t>
  </si>
  <si>
    <t>21060985</t>
  </si>
  <si>
    <t>21060986</t>
  </si>
  <si>
    <t>21060987</t>
  </si>
  <si>
    <t>21060988</t>
  </si>
  <si>
    <t>21060989</t>
  </si>
  <si>
    <t>21060990</t>
  </si>
  <si>
    <t>21060991</t>
  </si>
  <si>
    <t>21060992</t>
  </si>
  <si>
    <t>21060993</t>
  </si>
  <si>
    <t>21060994</t>
  </si>
  <si>
    <t>21060995</t>
  </si>
  <si>
    <t>21060996</t>
  </si>
  <si>
    <t>21060997</t>
  </si>
  <si>
    <t>21060998</t>
  </si>
  <si>
    <t>21060999</t>
  </si>
  <si>
    <t>21061000</t>
  </si>
  <si>
    <t>21061001</t>
  </si>
  <si>
    <t>21061002</t>
  </si>
  <si>
    <t>21061003</t>
  </si>
  <si>
    <t>21061004</t>
  </si>
  <si>
    <t>21061005</t>
  </si>
  <si>
    <t>21061006</t>
  </si>
  <si>
    <t>21061007</t>
  </si>
  <si>
    <t>21061008</t>
  </si>
  <si>
    <t>21061009</t>
  </si>
  <si>
    <t>21061010</t>
  </si>
  <si>
    <t>21061011</t>
  </si>
  <si>
    <t>21061012</t>
  </si>
  <si>
    <t>21061013</t>
  </si>
  <si>
    <t>21061014</t>
  </si>
  <si>
    <t>21061015</t>
  </si>
  <si>
    <t>21061016</t>
  </si>
  <si>
    <t>21061017</t>
  </si>
  <si>
    <t>21061018</t>
  </si>
  <si>
    <t>21061019</t>
  </si>
  <si>
    <t>21061020</t>
  </si>
  <si>
    <t>21061021</t>
  </si>
  <si>
    <t>21061022</t>
  </si>
  <si>
    <t>21061023</t>
  </si>
  <si>
    <t>21061024</t>
  </si>
  <si>
    <t>21061025</t>
  </si>
  <si>
    <t>21061026</t>
  </si>
  <si>
    <t>21061027</t>
  </si>
  <si>
    <t>21061028</t>
  </si>
  <si>
    <t>21061029</t>
  </si>
  <si>
    <t>21061030</t>
  </si>
  <si>
    <t>21061031</t>
  </si>
  <si>
    <t>21061032</t>
  </si>
  <si>
    <t>21061033</t>
  </si>
  <si>
    <t>21061034</t>
  </si>
  <si>
    <t>21061035</t>
  </si>
  <si>
    <t>21061036</t>
  </si>
  <si>
    <t>21061037</t>
  </si>
  <si>
    <t>21061038</t>
  </si>
  <si>
    <t>21061039</t>
  </si>
  <si>
    <t>21061040</t>
  </si>
  <si>
    <t>21061041</t>
  </si>
  <si>
    <t>21061042</t>
  </si>
  <si>
    <t>21061043</t>
  </si>
  <si>
    <t>21061044</t>
  </si>
  <si>
    <t>21061045</t>
  </si>
  <si>
    <t>21061046</t>
  </si>
  <si>
    <t>21061047</t>
  </si>
  <si>
    <t>21061048</t>
  </si>
  <si>
    <t>21061049</t>
  </si>
  <si>
    <t>21061050</t>
  </si>
  <si>
    <t>21061051</t>
  </si>
  <si>
    <t>21061052</t>
  </si>
  <si>
    <t>21061053</t>
  </si>
  <si>
    <t>21061054</t>
  </si>
  <si>
    <t>21061055</t>
  </si>
  <si>
    <t>21061056</t>
  </si>
  <si>
    <t>21061057</t>
  </si>
  <si>
    <t>21061058</t>
  </si>
  <si>
    <t>21061059</t>
  </si>
  <si>
    <t>21061060</t>
  </si>
  <si>
    <t>21061061</t>
  </si>
  <si>
    <t>21061062</t>
  </si>
  <si>
    <t>21061063</t>
  </si>
  <si>
    <t>21061064</t>
  </si>
  <si>
    <t>21061065</t>
  </si>
  <si>
    <t>21061066</t>
  </si>
  <si>
    <t>21061067</t>
  </si>
  <si>
    <t>21061068</t>
  </si>
  <si>
    <t>21061069</t>
  </si>
  <si>
    <t>21061070</t>
  </si>
  <si>
    <t>21061071</t>
  </si>
  <si>
    <t>21061072</t>
  </si>
  <si>
    <t>21061073</t>
  </si>
  <si>
    <t>21061074</t>
  </si>
  <si>
    <t>21061075</t>
  </si>
  <si>
    <t>21061076</t>
  </si>
  <si>
    <t>21061077</t>
  </si>
  <si>
    <t>21061078</t>
  </si>
  <si>
    <t>21061079</t>
  </si>
  <si>
    <t>21061080</t>
  </si>
  <si>
    <t>21061081</t>
  </si>
  <si>
    <t>21061082</t>
  </si>
  <si>
    <t>21061083</t>
  </si>
  <si>
    <t>21061084</t>
  </si>
  <si>
    <t>21061085</t>
  </si>
  <si>
    <t>21061086</t>
  </si>
  <si>
    <t>21061087</t>
  </si>
  <si>
    <t>21061088</t>
  </si>
  <si>
    <t>21061089</t>
  </si>
  <si>
    <t>21061090</t>
  </si>
  <si>
    <t>21061091</t>
  </si>
  <si>
    <t>21061092</t>
  </si>
  <si>
    <t>21061093</t>
  </si>
  <si>
    <t>21061094</t>
  </si>
  <si>
    <t>21061095</t>
  </si>
  <si>
    <t>21061096</t>
  </si>
  <si>
    <t>21061097</t>
  </si>
  <si>
    <t>21061098</t>
  </si>
  <si>
    <t>21061099</t>
  </si>
  <si>
    <t>21061100</t>
  </si>
  <si>
    <t>21061101</t>
  </si>
  <si>
    <t>21061102</t>
  </si>
  <si>
    <t>21061103</t>
  </si>
  <si>
    <t>21061104</t>
  </si>
  <si>
    <t>21061105</t>
  </si>
  <si>
    <t>21061106</t>
  </si>
  <si>
    <t>21061107</t>
  </si>
  <si>
    <t>21061108</t>
  </si>
  <si>
    <t>21061109</t>
  </si>
  <si>
    <t>21061110</t>
  </si>
  <si>
    <t>21061111</t>
  </si>
  <si>
    <t>21061112</t>
  </si>
  <si>
    <t>21061113</t>
  </si>
  <si>
    <t>21061114</t>
  </si>
  <si>
    <t>21061115</t>
  </si>
  <si>
    <t>21061116</t>
  </si>
  <si>
    <t>21061117</t>
  </si>
  <si>
    <t>21061118</t>
  </si>
  <si>
    <t>21061119</t>
  </si>
  <si>
    <t>21061120</t>
  </si>
  <si>
    <t>21061121</t>
  </si>
  <si>
    <t>21061122</t>
  </si>
  <si>
    <t>21061123</t>
  </si>
  <si>
    <t>21061124</t>
  </si>
  <si>
    <t>21061125</t>
  </si>
  <si>
    <t>21061126</t>
  </si>
  <si>
    <t>21061127</t>
  </si>
  <si>
    <t>21061128</t>
  </si>
  <si>
    <t>21061129</t>
  </si>
  <si>
    <t>21061130</t>
  </si>
  <si>
    <t>21061131</t>
  </si>
  <si>
    <t>21061132</t>
  </si>
  <si>
    <t>21061133</t>
  </si>
  <si>
    <t>21061134</t>
  </si>
  <si>
    <t>21061135</t>
  </si>
  <si>
    <t>21061136</t>
  </si>
  <si>
    <t>21061137</t>
  </si>
  <si>
    <t>21061138</t>
  </si>
  <si>
    <t>21061139</t>
  </si>
  <si>
    <t>21061140</t>
  </si>
  <si>
    <t>21061141</t>
  </si>
  <si>
    <t>21061142</t>
  </si>
  <si>
    <t>21061143</t>
  </si>
  <si>
    <t>21061144</t>
  </si>
  <si>
    <t>21061145</t>
  </si>
  <si>
    <t>21061146</t>
  </si>
  <si>
    <t>21061147</t>
  </si>
  <si>
    <t>21061148</t>
  </si>
  <si>
    <t>21061149</t>
  </si>
  <si>
    <t>21061150</t>
  </si>
  <si>
    <t>21061151</t>
  </si>
  <si>
    <t>21061152</t>
  </si>
  <si>
    <t>21061153</t>
  </si>
  <si>
    <t>21061154</t>
  </si>
  <si>
    <t>21061155</t>
  </si>
  <si>
    <t>21061156</t>
  </si>
  <si>
    <t>21061157</t>
  </si>
  <si>
    <t>21061158</t>
  </si>
  <si>
    <t>21061159</t>
  </si>
  <si>
    <t>21061160</t>
  </si>
  <si>
    <t>21061161</t>
  </si>
  <si>
    <t>21061162</t>
  </si>
  <si>
    <t>21061163</t>
  </si>
  <si>
    <t>21061164</t>
  </si>
  <si>
    <t>21061165</t>
  </si>
  <si>
    <t>21061166</t>
  </si>
  <si>
    <t>21061167</t>
  </si>
  <si>
    <t>21061168</t>
  </si>
  <si>
    <t>21061169</t>
  </si>
  <si>
    <t>21061170</t>
  </si>
  <si>
    <t>21061171</t>
  </si>
  <si>
    <t>21061172</t>
  </si>
  <si>
    <t>21061173</t>
  </si>
  <si>
    <t>21071174</t>
  </si>
  <si>
    <t>21071175</t>
  </si>
  <si>
    <t>21071176</t>
  </si>
  <si>
    <t>21071177</t>
  </si>
  <si>
    <t>21071178</t>
  </si>
  <si>
    <t>21071179</t>
  </si>
  <si>
    <t>21071180</t>
  </si>
  <si>
    <t>21071181</t>
  </si>
  <si>
    <t>21071182</t>
  </si>
  <si>
    <t>21071183</t>
  </si>
  <si>
    <t>21071184</t>
  </si>
  <si>
    <t>21071185</t>
  </si>
  <si>
    <t>21071186</t>
  </si>
  <si>
    <t>21071187</t>
  </si>
  <si>
    <t>21071188</t>
  </si>
  <si>
    <t>21071189</t>
  </si>
  <si>
    <t>21071190</t>
  </si>
  <si>
    <t>21071191</t>
  </si>
  <si>
    <t>21071192</t>
  </si>
  <si>
    <t>21071193</t>
  </si>
  <si>
    <t>21071194</t>
  </si>
  <si>
    <t>21071195</t>
  </si>
  <si>
    <t>21071196</t>
  </si>
  <si>
    <t>21071197</t>
  </si>
  <si>
    <t>21071198</t>
  </si>
  <si>
    <t>21071199</t>
  </si>
  <si>
    <t>21071200</t>
  </si>
  <si>
    <t>21071201</t>
  </si>
  <si>
    <t>21071202</t>
  </si>
  <si>
    <t>21071203</t>
  </si>
  <si>
    <t>21071204</t>
  </si>
  <si>
    <t>21071205</t>
  </si>
  <si>
    <t>21071206</t>
  </si>
  <si>
    <t>21071207</t>
  </si>
  <si>
    <t>21071208</t>
  </si>
  <si>
    <t>21071209</t>
  </si>
  <si>
    <t>21071210</t>
  </si>
  <si>
    <t>21071211</t>
  </si>
  <si>
    <t>21071212</t>
  </si>
  <si>
    <t>21071213</t>
  </si>
  <si>
    <t>21071214</t>
  </si>
  <si>
    <t>21071215</t>
  </si>
  <si>
    <t>21071216</t>
  </si>
  <si>
    <t>21071217</t>
  </si>
  <si>
    <t>21071218</t>
  </si>
  <si>
    <t>21071219</t>
  </si>
  <si>
    <t>21071220</t>
  </si>
  <si>
    <t>21071221</t>
  </si>
  <si>
    <t>21071222</t>
  </si>
  <si>
    <t>21071223</t>
  </si>
  <si>
    <t>21071224</t>
  </si>
  <si>
    <t>21071225</t>
  </si>
  <si>
    <t>21071226</t>
  </si>
  <si>
    <t>21071227</t>
  </si>
  <si>
    <t>21071228</t>
  </si>
  <si>
    <t>21071229</t>
  </si>
  <si>
    <t>21071230</t>
  </si>
  <si>
    <t>21071231</t>
  </si>
  <si>
    <t>21071232</t>
  </si>
  <si>
    <t>21071233</t>
  </si>
  <si>
    <t>21071234</t>
  </si>
  <si>
    <t>21071235</t>
  </si>
  <si>
    <t>21071236</t>
  </si>
  <si>
    <t>21071237</t>
  </si>
  <si>
    <t>21071238</t>
  </si>
  <si>
    <t>21071239</t>
  </si>
  <si>
    <t>21071240</t>
  </si>
  <si>
    <t>21071241</t>
  </si>
  <si>
    <t>21071242</t>
  </si>
  <si>
    <t>21071243</t>
  </si>
  <si>
    <t>21071244</t>
  </si>
  <si>
    <t>21071245</t>
  </si>
  <si>
    <t>21071246</t>
  </si>
  <si>
    <t>21071247</t>
  </si>
  <si>
    <t>21071248</t>
  </si>
  <si>
    <t>21071249</t>
  </si>
  <si>
    <t>21071250</t>
  </si>
  <si>
    <t>21071251</t>
  </si>
  <si>
    <t>21071252</t>
  </si>
  <si>
    <t>21071253</t>
  </si>
  <si>
    <t>21071254</t>
  </si>
  <si>
    <t>21071255</t>
  </si>
  <si>
    <t>21071256</t>
  </si>
  <si>
    <t>21071257</t>
  </si>
  <si>
    <t>21071258</t>
  </si>
  <si>
    <t>21071259</t>
  </si>
  <si>
    <t>21071260</t>
  </si>
  <si>
    <t>21071261</t>
  </si>
  <si>
    <t>21071262</t>
  </si>
  <si>
    <t>21071263</t>
  </si>
  <si>
    <t>21071264</t>
  </si>
  <si>
    <t>21071265</t>
  </si>
  <si>
    <t>21071266</t>
  </si>
  <si>
    <t>21071267</t>
  </si>
  <si>
    <t>21071268</t>
  </si>
  <si>
    <t>21071269</t>
  </si>
  <si>
    <t>21071270</t>
  </si>
  <si>
    <t>21071271</t>
  </si>
  <si>
    <t>21071272</t>
  </si>
  <si>
    <t>21071273</t>
  </si>
  <si>
    <t>21071274</t>
  </si>
  <si>
    <t>21071275</t>
  </si>
  <si>
    <t>21071276</t>
  </si>
  <si>
    <t>21071277</t>
  </si>
  <si>
    <t>21071278</t>
  </si>
  <si>
    <t>21071279</t>
  </si>
  <si>
    <t>21071280</t>
  </si>
  <si>
    <t>21071281</t>
  </si>
  <si>
    <t>21071282</t>
  </si>
  <si>
    <t>21071283</t>
  </si>
  <si>
    <t>21071284</t>
  </si>
  <si>
    <t>21071285</t>
  </si>
  <si>
    <t>21071286</t>
  </si>
  <si>
    <t>21071287</t>
  </si>
  <si>
    <t>21071288</t>
  </si>
  <si>
    <t>21071289</t>
  </si>
  <si>
    <t>21071290</t>
  </si>
  <si>
    <t>21071291</t>
  </si>
  <si>
    <t>21071292</t>
  </si>
  <si>
    <t>21071293</t>
  </si>
  <si>
    <t>21071294</t>
  </si>
  <si>
    <t>21071295</t>
  </si>
  <si>
    <t>21071296</t>
  </si>
  <si>
    <t>21071297</t>
  </si>
  <si>
    <t>21071298</t>
  </si>
  <si>
    <t>21071299</t>
  </si>
  <si>
    <t>21071300</t>
  </si>
  <si>
    <t>21071301</t>
  </si>
  <si>
    <t>21071302</t>
  </si>
  <si>
    <t>21071303</t>
  </si>
  <si>
    <t>21071304</t>
  </si>
  <si>
    <t>21071305</t>
  </si>
  <si>
    <t>21071306</t>
  </si>
  <si>
    <t>21071307</t>
  </si>
  <si>
    <t>21071308</t>
  </si>
  <si>
    <t>21071309</t>
  </si>
  <si>
    <t>21071310</t>
  </si>
  <si>
    <t>21071311</t>
  </si>
  <si>
    <t>21071312</t>
  </si>
  <si>
    <t>21071313</t>
  </si>
  <si>
    <t>21071314</t>
  </si>
  <si>
    <t>21071315</t>
  </si>
  <si>
    <t>21071316</t>
  </si>
  <si>
    <t>21071317</t>
  </si>
  <si>
    <t>21071318</t>
  </si>
  <si>
    <t>21071319</t>
  </si>
  <si>
    <t>21071320</t>
  </si>
  <si>
    <t>21071321</t>
  </si>
  <si>
    <t>21071322</t>
  </si>
  <si>
    <t>21071323</t>
  </si>
  <si>
    <t>21071324</t>
  </si>
  <si>
    <t>21071325</t>
  </si>
  <si>
    <t>21071326</t>
  </si>
  <si>
    <t>21071327</t>
  </si>
  <si>
    <t>21071328</t>
  </si>
  <si>
    <t>21071329</t>
  </si>
  <si>
    <t>21071330</t>
  </si>
  <si>
    <t>21071331</t>
  </si>
  <si>
    <t>21071332</t>
  </si>
  <si>
    <t>21071333</t>
  </si>
  <si>
    <t>21071334</t>
  </si>
  <si>
    <t>21071335</t>
  </si>
  <si>
    <t>21071336</t>
  </si>
  <si>
    <t>21071337</t>
  </si>
  <si>
    <t>21071338</t>
  </si>
  <si>
    <t>21071339</t>
  </si>
  <si>
    <t>21071340</t>
  </si>
  <si>
    <t>21071341</t>
  </si>
  <si>
    <t>21071342</t>
  </si>
  <si>
    <t>21071343</t>
  </si>
  <si>
    <t>21071344</t>
  </si>
  <si>
    <t>21071345</t>
  </si>
  <si>
    <t>21071346</t>
  </si>
  <si>
    <t>21071347</t>
  </si>
  <si>
    <t>21071348</t>
  </si>
  <si>
    <t>21071349</t>
  </si>
  <si>
    <t>21071350</t>
  </si>
  <si>
    <t>21071351</t>
  </si>
  <si>
    <t>21071352</t>
  </si>
  <si>
    <t>21071353</t>
  </si>
  <si>
    <t>21071354</t>
  </si>
  <si>
    <t>21071355</t>
  </si>
  <si>
    <t>21071356</t>
  </si>
  <si>
    <t>21071357</t>
  </si>
  <si>
    <t>21071358</t>
  </si>
  <si>
    <t>21071359</t>
  </si>
  <si>
    <t>21071360</t>
  </si>
  <si>
    <t>21071361</t>
  </si>
  <si>
    <t>21071362</t>
  </si>
  <si>
    <t>21071363</t>
  </si>
  <si>
    <t>21071364</t>
  </si>
  <si>
    <t>21071365</t>
  </si>
  <si>
    <t>21071366</t>
  </si>
  <si>
    <t>21071367</t>
  </si>
  <si>
    <t>21071368</t>
  </si>
  <si>
    <t>21071369</t>
  </si>
  <si>
    <t>21071370</t>
  </si>
  <si>
    <t>21071371</t>
  </si>
  <si>
    <t>21071372</t>
  </si>
  <si>
    <t>21071373</t>
  </si>
  <si>
    <t>21071374</t>
  </si>
  <si>
    <t>21071375</t>
  </si>
  <si>
    <t>21071376</t>
  </si>
  <si>
    <t>21071377</t>
  </si>
  <si>
    <t>21071378</t>
  </si>
  <si>
    <t>21071379</t>
  </si>
  <si>
    <t>21071380</t>
  </si>
  <si>
    <t>21071381</t>
  </si>
  <si>
    <t>21071382</t>
  </si>
  <si>
    <t>21071383</t>
  </si>
  <si>
    <t>21071384</t>
  </si>
  <si>
    <t>21071385</t>
  </si>
  <si>
    <t>21071386</t>
  </si>
  <si>
    <t>21071387</t>
  </si>
  <si>
    <t>21071388</t>
  </si>
  <si>
    <t>21071389</t>
  </si>
  <si>
    <t>21071390</t>
  </si>
  <si>
    <t>21071391</t>
  </si>
  <si>
    <t>21071392</t>
  </si>
  <si>
    <t>21071393</t>
  </si>
  <si>
    <t>21081394</t>
  </si>
  <si>
    <t>21081395</t>
  </si>
  <si>
    <t>21081396</t>
  </si>
  <si>
    <t>21081397</t>
  </si>
  <si>
    <t>21081398</t>
  </si>
  <si>
    <t>21081399</t>
  </si>
  <si>
    <t>21081400</t>
  </si>
  <si>
    <t>21081401</t>
  </si>
  <si>
    <t>21081402</t>
  </si>
  <si>
    <t>21081403</t>
  </si>
  <si>
    <t>21081404</t>
  </si>
  <si>
    <t>21081405</t>
  </si>
  <si>
    <t>21081406</t>
  </si>
  <si>
    <t>21081407</t>
  </si>
  <si>
    <t>21081408</t>
  </si>
  <si>
    <t>21081409</t>
  </si>
  <si>
    <t>21081410</t>
  </si>
  <si>
    <t>21081411</t>
  </si>
  <si>
    <t>21081412</t>
  </si>
  <si>
    <t>21081413</t>
  </si>
  <si>
    <t>21081414</t>
  </si>
  <si>
    <t>21081415</t>
  </si>
  <si>
    <t>21081416</t>
  </si>
  <si>
    <t>21081417</t>
  </si>
  <si>
    <t>21081418</t>
  </si>
  <si>
    <t>21081419</t>
  </si>
  <si>
    <t>21081420</t>
  </si>
  <si>
    <t>21081421</t>
  </si>
  <si>
    <t>21081422</t>
  </si>
  <si>
    <t>21081423</t>
  </si>
  <si>
    <t>21081424</t>
  </si>
  <si>
    <t>21081425</t>
  </si>
  <si>
    <t>21081426</t>
  </si>
  <si>
    <t>21081427</t>
  </si>
  <si>
    <t>21081428</t>
  </si>
  <si>
    <t>21081429</t>
  </si>
  <si>
    <t>21081430</t>
  </si>
  <si>
    <t>21081431</t>
  </si>
  <si>
    <t>21081432</t>
  </si>
  <si>
    <t>21081433</t>
  </si>
  <si>
    <t>21081434</t>
  </si>
  <si>
    <t>21081435</t>
  </si>
  <si>
    <t>21081436</t>
  </si>
  <si>
    <t>21081437</t>
  </si>
  <si>
    <t>21081438</t>
  </si>
  <si>
    <t>21081439</t>
  </si>
  <si>
    <t>21081440</t>
  </si>
  <si>
    <t>21081441</t>
  </si>
  <si>
    <t>21081442</t>
  </si>
  <si>
    <t>21081443</t>
  </si>
  <si>
    <t>21081444</t>
  </si>
  <si>
    <t>21081445</t>
  </si>
  <si>
    <t>21081446</t>
  </si>
  <si>
    <t>21081447</t>
  </si>
  <si>
    <t>21081448</t>
  </si>
  <si>
    <t>21081449</t>
  </si>
  <si>
    <t>21081450</t>
  </si>
  <si>
    <t>21081451</t>
  </si>
  <si>
    <t>21081452</t>
  </si>
  <si>
    <t>21081453</t>
  </si>
  <si>
    <t>21081454</t>
  </si>
  <si>
    <t>21081455</t>
  </si>
  <si>
    <t>21081456</t>
  </si>
  <si>
    <t>21081457</t>
  </si>
  <si>
    <t>21081458</t>
  </si>
  <si>
    <t>21081459</t>
  </si>
  <si>
    <t>21081460</t>
  </si>
  <si>
    <t>21081461</t>
  </si>
  <si>
    <t>21081462</t>
  </si>
  <si>
    <t>21081463</t>
  </si>
  <si>
    <t>21081464</t>
  </si>
  <si>
    <t>21081465</t>
  </si>
  <si>
    <t>21081466</t>
  </si>
  <si>
    <t>21081467</t>
  </si>
  <si>
    <t>21081468</t>
  </si>
  <si>
    <t>21081469</t>
  </si>
  <si>
    <t>21081470</t>
  </si>
  <si>
    <t>21081471</t>
  </si>
  <si>
    <t>21081472</t>
  </si>
  <si>
    <t>21081473</t>
  </si>
  <si>
    <t>21081474</t>
  </si>
  <si>
    <t>21081475</t>
  </si>
  <si>
    <t>21081476</t>
  </si>
  <si>
    <t>21081477</t>
  </si>
  <si>
    <t>21081478</t>
  </si>
  <si>
    <t>21081479</t>
  </si>
  <si>
    <t>21081480</t>
  </si>
  <si>
    <t>21081481</t>
  </si>
  <si>
    <t>21081482</t>
  </si>
  <si>
    <t>21081483</t>
  </si>
  <si>
    <t>21081484</t>
  </si>
  <si>
    <t>21081485</t>
  </si>
  <si>
    <t>21081486</t>
  </si>
  <si>
    <t>21081487</t>
  </si>
  <si>
    <t>21081488</t>
  </si>
  <si>
    <t>21081489</t>
  </si>
  <si>
    <t>21081490</t>
  </si>
  <si>
    <t>21081491</t>
  </si>
  <si>
    <t>21081492</t>
  </si>
  <si>
    <t>21081493</t>
  </si>
  <si>
    <t>21081494</t>
  </si>
  <si>
    <t>21081495</t>
  </si>
  <si>
    <t>21081496</t>
  </si>
  <si>
    <t>21081497</t>
  </si>
  <si>
    <t>21081498</t>
  </si>
  <si>
    <t>21081499</t>
  </si>
  <si>
    <t>21081500</t>
  </si>
  <si>
    <t>21081501</t>
  </si>
  <si>
    <t>21081502</t>
  </si>
  <si>
    <t>21081503</t>
  </si>
  <si>
    <t>21081504</t>
  </si>
  <si>
    <t>21081505</t>
  </si>
  <si>
    <t>21081506</t>
  </si>
  <si>
    <t>21081507</t>
  </si>
  <si>
    <t>21081508</t>
  </si>
  <si>
    <t>21081509</t>
  </si>
  <si>
    <t>21081510</t>
  </si>
  <si>
    <t>21081511</t>
  </si>
  <si>
    <t>21081512</t>
  </si>
  <si>
    <t>21081513</t>
  </si>
  <si>
    <t>21081514</t>
  </si>
  <si>
    <t>21081515</t>
  </si>
  <si>
    <t>21081516</t>
  </si>
  <si>
    <t>21081517</t>
  </si>
  <si>
    <t>21081518</t>
  </si>
  <si>
    <t>21081519</t>
  </si>
  <si>
    <t>21081520</t>
  </si>
  <si>
    <t>21081521</t>
  </si>
  <si>
    <t>21081522</t>
  </si>
  <si>
    <t>21081523</t>
  </si>
  <si>
    <t>21081524</t>
  </si>
  <si>
    <t>21081525</t>
  </si>
  <si>
    <t>21081526</t>
  </si>
  <si>
    <t>21081527</t>
  </si>
  <si>
    <t>21081528</t>
  </si>
  <si>
    <t>21081529</t>
  </si>
  <si>
    <t>21081530</t>
  </si>
  <si>
    <t>21081531</t>
  </si>
  <si>
    <t>21081532</t>
  </si>
  <si>
    <t>21081533</t>
  </si>
  <si>
    <t>21081534</t>
  </si>
  <si>
    <t>21081535</t>
  </si>
  <si>
    <t>21081536</t>
  </si>
  <si>
    <t>21081537</t>
  </si>
  <si>
    <t>21081538</t>
  </si>
  <si>
    <t>21081539</t>
  </si>
  <si>
    <t>21081540</t>
  </si>
  <si>
    <t>21081541</t>
  </si>
  <si>
    <t>21081542</t>
  </si>
  <si>
    <t>21081543</t>
  </si>
  <si>
    <t>21081544</t>
  </si>
  <si>
    <t>21081545</t>
  </si>
  <si>
    <t>21081546</t>
  </si>
  <si>
    <t>21081547</t>
  </si>
  <si>
    <t>21081548</t>
  </si>
  <si>
    <t>21081549</t>
  </si>
  <si>
    <t>21081550</t>
  </si>
  <si>
    <t>21081551</t>
  </si>
  <si>
    <t>21081552</t>
  </si>
  <si>
    <t>21081553</t>
  </si>
  <si>
    <t>21081554</t>
  </si>
  <si>
    <t>21081555</t>
  </si>
  <si>
    <t>21081556</t>
  </si>
  <si>
    <t>21081557</t>
  </si>
  <si>
    <t>21081558</t>
  </si>
  <si>
    <t>21081559</t>
  </si>
  <si>
    <t>21081560</t>
  </si>
  <si>
    <t>21081561</t>
  </si>
  <si>
    <t>21081562</t>
  </si>
  <si>
    <t>21081563</t>
  </si>
  <si>
    <t>21081564</t>
  </si>
  <si>
    <t>21081565</t>
  </si>
  <si>
    <t>21081566</t>
  </si>
  <si>
    <t>21081567</t>
  </si>
  <si>
    <t>21081568</t>
  </si>
  <si>
    <t>21081569</t>
  </si>
  <si>
    <t>21081570</t>
  </si>
  <si>
    <t>21081571</t>
  </si>
  <si>
    <t>21081572</t>
  </si>
  <si>
    <t>21081573</t>
  </si>
  <si>
    <t>21081574</t>
  </si>
  <si>
    <t>21081575</t>
  </si>
  <si>
    <t>21081576</t>
  </si>
  <si>
    <t>21081577</t>
  </si>
  <si>
    <t>21081578</t>
  </si>
  <si>
    <t>21081579</t>
  </si>
  <si>
    <t>21081580</t>
  </si>
  <si>
    <t>21081581</t>
  </si>
  <si>
    <t>21081582</t>
  </si>
  <si>
    <t>21081583</t>
  </si>
  <si>
    <t>21081584</t>
  </si>
  <si>
    <t>21081585</t>
  </si>
  <si>
    <t>21081586</t>
  </si>
  <si>
    <t>21081587</t>
  </si>
  <si>
    <t>21081588</t>
  </si>
  <si>
    <t>21081589</t>
  </si>
  <si>
    <t>21091590</t>
  </si>
  <si>
    <t>21091591</t>
  </si>
  <si>
    <t>21091592</t>
  </si>
  <si>
    <t>21091593</t>
  </si>
  <si>
    <t>21091594</t>
  </si>
  <si>
    <t>21091595</t>
  </si>
  <si>
    <t>21091596</t>
  </si>
  <si>
    <t>21091597</t>
  </si>
  <si>
    <t>21091598</t>
  </si>
  <si>
    <t>21091599</t>
  </si>
  <si>
    <t>21091600</t>
  </si>
  <si>
    <t>21091601</t>
  </si>
  <si>
    <t>21091602</t>
  </si>
  <si>
    <t>21091603</t>
  </si>
  <si>
    <t>21091604</t>
  </si>
  <si>
    <t>21091605</t>
  </si>
  <si>
    <t>21091606</t>
  </si>
  <si>
    <t>21091607</t>
  </si>
  <si>
    <t>21091608</t>
  </si>
  <si>
    <t>21091609</t>
  </si>
  <si>
    <t>21091610</t>
  </si>
  <si>
    <t>21091611</t>
  </si>
  <si>
    <t>21091612</t>
  </si>
  <si>
    <t>21091613</t>
  </si>
  <si>
    <t>21091614</t>
  </si>
  <si>
    <t>21091615</t>
  </si>
  <si>
    <t>21091616</t>
  </si>
  <si>
    <t>21091617</t>
  </si>
  <si>
    <t>21091618</t>
  </si>
  <si>
    <t>21091619</t>
  </si>
  <si>
    <t>21091620</t>
  </si>
  <si>
    <t>21091621</t>
  </si>
  <si>
    <t>21091622</t>
  </si>
  <si>
    <t>21091623</t>
  </si>
  <si>
    <t>21091624</t>
  </si>
  <si>
    <t>21091625</t>
  </si>
  <si>
    <t>21091626</t>
  </si>
  <si>
    <t>21091627</t>
  </si>
  <si>
    <t>21091628</t>
  </si>
  <si>
    <t>21091629</t>
  </si>
  <si>
    <t>21091630</t>
  </si>
  <si>
    <t>21091631</t>
  </si>
  <si>
    <t>21091632</t>
  </si>
  <si>
    <t>21091633</t>
  </si>
  <si>
    <t>21091634</t>
  </si>
  <si>
    <t>21091635</t>
  </si>
  <si>
    <t>21091636</t>
  </si>
  <si>
    <t>21091637</t>
  </si>
  <si>
    <t>21091638</t>
  </si>
  <si>
    <t>21091639</t>
  </si>
  <si>
    <t>21091640</t>
  </si>
  <si>
    <t>21091641</t>
  </si>
  <si>
    <t>21091642</t>
  </si>
  <si>
    <t>21091643</t>
  </si>
  <si>
    <t>21091644</t>
  </si>
  <si>
    <t>21091645</t>
  </si>
  <si>
    <t>21091646</t>
  </si>
  <si>
    <t>21091647</t>
  </si>
  <si>
    <t>21091648</t>
  </si>
  <si>
    <t>21091649</t>
  </si>
  <si>
    <t>21091650</t>
  </si>
  <si>
    <t>21091651</t>
  </si>
  <si>
    <t>21091652</t>
  </si>
  <si>
    <t>21091653</t>
  </si>
  <si>
    <t>21091654</t>
  </si>
  <si>
    <t>21091655</t>
  </si>
  <si>
    <t>21091656</t>
  </si>
  <si>
    <t>21091657</t>
  </si>
  <si>
    <t>21091658</t>
  </si>
  <si>
    <t>21091659</t>
  </si>
  <si>
    <t>21091660</t>
  </si>
  <si>
    <t>21091661</t>
  </si>
  <si>
    <t>21091662</t>
  </si>
  <si>
    <t>21091663</t>
  </si>
  <si>
    <t>21091664</t>
  </si>
  <si>
    <t>21091665</t>
  </si>
  <si>
    <t>21091666</t>
  </si>
  <si>
    <t>21091667</t>
  </si>
  <si>
    <t>21091668</t>
  </si>
  <si>
    <t>21091669</t>
  </si>
  <si>
    <t>21091670</t>
  </si>
  <si>
    <t>21091671</t>
  </si>
  <si>
    <t>21091672</t>
  </si>
  <si>
    <t>21091673</t>
  </si>
  <si>
    <t>21091674</t>
  </si>
  <si>
    <t>21091675</t>
  </si>
  <si>
    <t>21091676</t>
  </si>
  <si>
    <t>21091677</t>
  </si>
  <si>
    <t>21091678</t>
  </si>
  <si>
    <t>21091679</t>
  </si>
  <si>
    <t>21091680</t>
  </si>
  <si>
    <t>21091681</t>
  </si>
  <si>
    <t>21091682</t>
  </si>
  <si>
    <t>21091683</t>
  </si>
  <si>
    <t>21091684</t>
  </si>
  <si>
    <t>21091685</t>
  </si>
  <si>
    <t>21091686</t>
  </si>
  <si>
    <t>21091687</t>
  </si>
  <si>
    <t>21091688</t>
  </si>
  <si>
    <t>21091689</t>
  </si>
  <si>
    <t>21091690</t>
  </si>
  <si>
    <t>21091691</t>
  </si>
  <si>
    <t>21091692</t>
  </si>
  <si>
    <t>21091693</t>
  </si>
  <si>
    <t>21091694</t>
  </si>
  <si>
    <t>21091695</t>
  </si>
  <si>
    <t>21091696</t>
  </si>
  <si>
    <t>21091697</t>
  </si>
  <si>
    <t>21091698</t>
  </si>
  <si>
    <t>21091699</t>
  </si>
  <si>
    <t>21091700</t>
  </si>
  <si>
    <t>21091701</t>
  </si>
  <si>
    <t>21091702</t>
  </si>
  <si>
    <t>21091703</t>
  </si>
  <si>
    <t>21091704</t>
  </si>
  <si>
    <t>21091705</t>
  </si>
  <si>
    <t>21091706</t>
  </si>
  <si>
    <t>21091707</t>
  </si>
  <si>
    <t>21091708</t>
  </si>
  <si>
    <t>21091709</t>
  </si>
  <si>
    <t>21091710</t>
  </si>
  <si>
    <t>21091711</t>
  </si>
  <si>
    <t>21091712</t>
  </si>
  <si>
    <t>21091713</t>
  </si>
  <si>
    <t>21091714</t>
  </si>
  <si>
    <t>21091715</t>
  </si>
  <si>
    <t>21091716</t>
  </si>
  <si>
    <t>21091717</t>
  </si>
  <si>
    <t>21091718</t>
  </si>
  <si>
    <t>21091719</t>
  </si>
  <si>
    <t>21091720</t>
  </si>
  <si>
    <t>21091721</t>
  </si>
  <si>
    <t>21091722</t>
  </si>
  <si>
    <t>21091723</t>
  </si>
  <si>
    <t>21091724</t>
  </si>
  <si>
    <t>21091725</t>
  </si>
  <si>
    <t>21091726</t>
  </si>
  <si>
    <t>21091727</t>
  </si>
  <si>
    <t>21091728</t>
  </si>
  <si>
    <t>21091729</t>
  </si>
  <si>
    <t>21091730</t>
  </si>
  <si>
    <t>21091731</t>
  </si>
  <si>
    <t>21091732</t>
  </si>
  <si>
    <t>21091733</t>
  </si>
  <si>
    <t>21091734</t>
  </si>
  <si>
    <t>21091735</t>
  </si>
  <si>
    <t>21091736</t>
  </si>
  <si>
    <t>21091737</t>
  </si>
  <si>
    <t>21091738</t>
  </si>
  <si>
    <t>21091739</t>
  </si>
  <si>
    <t>21091740</t>
  </si>
  <si>
    <t>21091741</t>
  </si>
  <si>
    <t>21091742</t>
  </si>
  <si>
    <t>21091743</t>
  </si>
  <si>
    <t>21091744</t>
  </si>
  <si>
    <t>21091745</t>
  </si>
  <si>
    <t>21091746</t>
  </si>
  <si>
    <t>21091747</t>
  </si>
  <si>
    <t>21091748</t>
  </si>
  <si>
    <t>21091749</t>
  </si>
  <si>
    <t>21091750</t>
  </si>
  <si>
    <t>21091751</t>
  </si>
  <si>
    <t>21091752</t>
  </si>
  <si>
    <t>21091753</t>
  </si>
  <si>
    <t>21091754</t>
  </si>
  <si>
    <t>21091755</t>
  </si>
  <si>
    <t>21091756</t>
  </si>
  <si>
    <t>21091757</t>
  </si>
  <si>
    <t>21091758</t>
  </si>
  <si>
    <t>21091759</t>
  </si>
  <si>
    <t>21091760</t>
  </si>
  <si>
    <t>21091761</t>
  </si>
  <si>
    <t>21091762</t>
  </si>
  <si>
    <t>21091763</t>
  </si>
  <si>
    <t>21091764</t>
  </si>
  <si>
    <t>21091765</t>
  </si>
  <si>
    <t>21091766</t>
  </si>
  <si>
    <t>21091767</t>
  </si>
  <si>
    <t>21091768</t>
  </si>
  <si>
    <t>21091769</t>
  </si>
  <si>
    <t>21091770</t>
  </si>
  <si>
    <t>21091771</t>
  </si>
  <si>
    <t>21091772</t>
  </si>
  <si>
    <t>21091773</t>
  </si>
  <si>
    <t>21091774</t>
  </si>
  <si>
    <t>21091775</t>
  </si>
  <si>
    <t>21091776</t>
  </si>
  <si>
    <t>21091777</t>
  </si>
  <si>
    <t>21091778</t>
  </si>
  <si>
    <t>21091779</t>
  </si>
  <si>
    <t>21091780</t>
  </si>
  <si>
    <t>21091781</t>
  </si>
  <si>
    <t>21091782</t>
  </si>
  <si>
    <t>21091783</t>
  </si>
  <si>
    <t>21091784</t>
  </si>
  <si>
    <t>21091785</t>
  </si>
  <si>
    <t>21091786</t>
  </si>
  <si>
    <t>21091787</t>
  </si>
  <si>
    <t>21091788</t>
  </si>
  <si>
    <t>21091789</t>
  </si>
  <si>
    <t>21091790</t>
  </si>
  <si>
    <t>21091791</t>
  </si>
  <si>
    <t>21091792</t>
  </si>
  <si>
    <t>21091793</t>
  </si>
  <si>
    <t>21091794</t>
  </si>
  <si>
    <t>21091795</t>
  </si>
  <si>
    <t>21091796</t>
  </si>
  <si>
    <t>21091797</t>
  </si>
  <si>
    <t>21091798</t>
  </si>
  <si>
    <t>21101799</t>
  </si>
  <si>
    <t>21101800</t>
  </si>
  <si>
    <t>21101801</t>
  </si>
  <si>
    <t>21101802</t>
  </si>
  <si>
    <t>21101803</t>
  </si>
  <si>
    <t>21101804</t>
  </si>
  <si>
    <t>21101805</t>
  </si>
  <si>
    <t>21101806</t>
  </si>
  <si>
    <t>21101807</t>
  </si>
  <si>
    <t>21101808</t>
  </si>
  <si>
    <t>21101809</t>
  </si>
  <si>
    <t>21101810</t>
  </si>
  <si>
    <t>21101811</t>
  </si>
  <si>
    <t>21101812</t>
  </si>
  <si>
    <t>21101813</t>
  </si>
  <si>
    <t>21101814</t>
  </si>
  <si>
    <t>21101815</t>
  </si>
  <si>
    <t>21101816</t>
  </si>
  <si>
    <t>21101817</t>
  </si>
  <si>
    <t>21101818</t>
  </si>
  <si>
    <t>21101819</t>
  </si>
  <si>
    <t>21101820</t>
  </si>
  <si>
    <t>21101821</t>
  </si>
  <si>
    <t>21101822</t>
  </si>
  <si>
    <t>21101823</t>
  </si>
  <si>
    <t>21101824</t>
  </si>
  <si>
    <t>21101825</t>
  </si>
  <si>
    <t>21101826</t>
  </si>
  <si>
    <t>21101827</t>
  </si>
  <si>
    <t>21101828</t>
  </si>
  <si>
    <t>21101829</t>
  </si>
  <si>
    <t>21101830</t>
  </si>
  <si>
    <t>21101831</t>
  </si>
  <si>
    <t>21101832</t>
  </si>
  <si>
    <t>21101833</t>
  </si>
  <si>
    <t>21101834</t>
  </si>
  <si>
    <t>21101835</t>
  </si>
  <si>
    <t>21101836</t>
  </si>
  <si>
    <t>21101837</t>
  </si>
  <si>
    <t>21101838</t>
  </si>
  <si>
    <t>21101839</t>
  </si>
  <si>
    <t>21101840</t>
  </si>
  <si>
    <t>21101841</t>
  </si>
  <si>
    <t>21101842</t>
  </si>
  <si>
    <t>21101843</t>
  </si>
  <si>
    <t>21101844</t>
  </si>
  <si>
    <t>21101845</t>
  </si>
  <si>
    <t>21101846</t>
  </si>
  <si>
    <t>21101847</t>
  </si>
  <si>
    <t>21101848</t>
  </si>
  <si>
    <t>21101849</t>
  </si>
  <si>
    <t>21101850</t>
  </si>
  <si>
    <t>21101851</t>
  </si>
  <si>
    <t>21101852</t>
  </si>
  <si>
    <t>21101853</t>
  </si>
  <si>
    <t>21101854</t>
  </si>
  <si>
    <t>21101855</t>
  </si>
  <si>
    <t>21101856</t>
  </si>
  <si>
    <t>21101857</t>
  </si>
  <si>
    <t>21101858</t>
  </si>
  <si>
    <t>21101859</t>
  </si>
  <si>
    <t>21101860</t>
  </si>
  <si>
    <t>21101861</t>
  </si>
  <si>
    <t>21101862</t>
  </si>
  <si>
    <t>21101863</t>
  </si>
  <si>
    <t>21101864</t>
  </si>
  <si>
    <t>21101865</t>
  </si>
  <si>
    <t>21101866</t>
  </si>
  <si>
    <t>21101867</t>
  </si>
  <si>
    <t>21101868</t>
  </si>
  <si>
    <t>21101869</t>
  </si>
  <si>
    <t>21101870</t>
  </si>
  <si>
    <t>21101871</t>
  </si>
  <si>
    <t>21101872</t>
  </si>
  <si>
    <t>21101873</t>
  </si>
  <si>
    <t>21101874</t>
  </si>
  <si>
    <t>21101875</t>
  </si>
  <si>
    <t>21101876</t>
  </si>
  <si>
    <t>21101877</t>
  </si>
  <si>
    <t>21101878</t>
  </si>
  <si>
    <t>21101879</t>
  </si>
  <si>
    <t>21101880</t>
  </si>
  <si>
    <t>21101881</t>
  </si>
  <si>
    <t>21101882</t>
  </si>
  <si>
    <t>21101883</t>
  </si>
  <si>
    <t>21101884</t>
  </si>
  <si>
    <t>21101885</t>
  </si>
  <si>
    <t>21101886</t>
  </si>
  <si>
    <t>21101887</t>
  </si>
  <si>
    <t>21101888</t>
  </si>
  <si>
    <t>21101889</t>
  </si>
  <si>
    <t>21101890</t>
  </si>
  <si>
    <t>21101891</t>
  </si>
  <si>
    <t>21101892</t>
  </si>
  <si>
    <t>21101893</t>
  </si>
  <si>
    <t>21101894</t>
  </si>
  <si>
    <t>21101895</t>
  </si>
  <si>
    <t>21101896</t>
  </si>
  <si>
    <t>21101897</t>
  </si>
  <si>
    <t>21101898</t>
  </si>
  <si>
    <t>21101899</t>
  </si>
  <si>
    <t>21101900</t>
  </si>
  <si>
    <t>21101901</t>
  </si>
  <si>
    <t>21101902</t>
  </si>
  <si>
    <t>21101903</t>
  </si>
  <si>
    <t>21101904</t>
  </si>
  <si>
    <t>21101905</t>
  </si>
  <si>
    <t>21101906</t>
  </si>
  <si>
    <t>21101907</t>
  </si>
  <si>
    <t>21101908</t>
  </si>
  <si>
    <t>21101909</t>
  </si>
  <si>
    <t>21101910</t>
  </si>
  <si>
    <t>21101911</t>
  </si>
  <si>
    <t>21101912</t>
  </si>
  <si>
    <t>21101913</t>
  </si>
  <si>
    <t>21101914</t>
  </si>
  <si>
    <t>21101915</t>
  </si>
  <si>
    <t>21101916</t>
  </si>
  <si>
    <t>21101917</t>
  </si>
  <si>
    <t>21101918</t>
  </si>
  <si>
    <t>21101919</t>
  </si>
  <si>
    <t>21101920</t>
  </si>
  <si>
    <t>21101921</t>
  </si>
  <si>
    <t>21101922</t>
  </si>
  <si>
    <t>21101923</t>
  </si>
  <si>
    <t>21101924</t>
  </si>
  <si>
    <t>21101925</t>
  </si>
  <si>
    <t>21101926</t>
  </si>
  <si>
    <t>21101927</t>
  </si>
  <si>
    <t>21101928</t>
  </si>
  <si>
    <t>21101929</t>
  </si>
  <si>
    <t>21101930</t>
  </si>
  <si>
    <t>21101931</t>
  </si>
  <si>
    <t>21101932</t>
  </si>
  <si>
    <t>21101933</t>
  </si>
  <si>
    <t>21101934</t>
  </si>
  <si>
    <t>21101935</t>
  </si>
  <si>
    <t>21101936</t>
  </si>
  <si>
    <t>21101937</t>
  </si>
  <si>
    <t>21101938</t>
  </si>
  <si>
    <t>21101939</t>
  </si>
  <si>
    <t>21101940</t>
  </si>
  <si>
    <t>21101941</t>
  </si>
  <si>
    <t>21101942</t>
  </si>
  <si>
    <t>21101943</t>
  </si>
  <si>
    <t>21101944</t>
  </si>
  <si>
    <t>21101945</t>
  </si>
  <si>
    <t>21101946</t>
  </si>
  <si>
    <t>21101947</t>
  </si>
  <si>
    <t>21101948</t>
  </si>
  <si>
    <t>21101949</t>
  </si>
  <si>
    <t>21101950</t>
  </si>
  <si>
    <t>21101951</t>
  </si>
  <si>
    <t>21101952</t>
  </si>
  <si>
    <t>21101953</t>
  </si>
  <si>
    <t>21101954</t>
  </si>
  <si>
    <t>21101955</t>
  </si>
  <si>
    <t>21101956</t>
  </si>
  <si>
    <t>21101957</t>
  </si>
  <si>
    <t>21101958</t>
  </si>
  <si>
    <t>21101959</t>
  </si>
  <si>
    <t>21101960</t>
  </si>
  <si>
    <t>21101961</t>
  </si>
  <si>
    <t>21101962</t>
  </si>
  <si>
    <t>21101963</t>
  </si>
  <si>
    <t>21101964</t>
  </si>
  <si>
    <t>21101965</t>
  </si>
  <si>
    <t>21101966</t>
  </si>
  <si>
    <t>21101967</t>
  </si>
  <si>
    <t>21101968</t>
  </si>
  <si>
    <t>21101969</t>
  </si>
  <si>
    <t>21101970</t>
  </si>
  <si>
    <t>21101971</t>
  </si>
  <si>
    <t>21101972</t>
  </si>
  <si>
    <t>21101973</t>
  </si>
  <si>
    <t>21101974</t>
  </si>
  <si>
    <t>21101975</t>
  </si>
  <si>
    <t>21101976</t>
  </si>
  <si>
    <t>21101977</t>
  </si>
  <si>
    <t>21101978</t>
  </si>
  <si>
    <t>SETS DE DONNEES - SERVICE APPROVISIONNEMENT / LOGISTIQUE</t>
  </si>
  <si>
    <t>APPRO - HISTORIQUE MOUVEMENTS PR MAINTENANCE</t>
  </si>
  <si>
    <t>DateMvt</t>
  </si>
  <si>
    <t>QteMvt</t>
  </si>
  <si>
    <t>RefPR</t>
  </si>
  <si>
    <t>DateExp</t>
  </si>
  <si>
    <t>Chaque personne doit rendre un tableau de bord constitué d'au moins 10 KPI de son service, répartis dans au</t>
  </si>
  <si>
    <t>moins 5 blocs visuels (plusieurs KPI peuvent être représentés sur une même représentation visuelle).</t>
  </si>
  <si>
    <t>Objectif général du tableau de bord</t>
  </si>
  <si>
    <t>Table</t>
  </si>
  <si>
    <t>Champ</t>
  </si>
  <si>
    <t>Descriptif</t>
  </si>
  <si>
    <t>Date à laquelle le client veut recevoir sa commande</t>
  </si>
  <si>
    <t>Client souhaitant la commande</t>
  </si>
  <si>
    <t>Référence de produit demandée par le client</t>
  </si>
  <si>
    <t>Quantité voulue en nombre de pièces</t>
  </si>
  <si>
    <t>TypeOP</t>
  </si>
  <si>
    <t>Catégorie d'opérateur / main d'œuvre</t>
  </si>
  <si>
    <t>Coût horaire de la main d'œuvre</t>
  </si>
  <si>
    <t>Référence de produit fabriquée</t>
  </si>
  <si>
    <t>Prix de vente du produit pour 100 pièces</t>
  </si>
  <si>
    <t>MP</t>
  </si>
  <si>
    <t>Matière première nécessaire à la fabrication</t>
  </si>
  <si>
    <t>Prix d'achat par rapport à l'unite spécifiée</t>
  </si>
  <si>
    <t>Unité d'achat des matières premières</t>
  </si>
  <si>
    <t>Référence / Codification de l'outillage</t>
  </si>
  <si>
    <t>Catégorie d'outillage (consommable ou pièce de rechange)</t>
  </si>
  <si>
    <t>Famille d'outillage par type</t>
  </si>
  <si>
    <t>Prix d'achat de l'outillage chez le fournisseur 1</t>
  </si>
  <si>
    <t>Prix d'achat de l'outillage chez le fournisseur 2</t>
  </si>
  <si>
    <t>Prix d'achat de l'outillage chez le fournisseur 3</t>
  </si>
  <si>
    <t>Prix d'achat de l'outillage chez le fournisseur 4</t>
  </si>
  <si>
    <t>Prix d'achat de l'outillage chez le fournisseur 5</t>
  </si>
  <si>
    <t>METH - BASE INFOS PRODUITS (NOMENCLATURE)</t>
  </si>
  <si>
    <t>METH - BASE CADENCE MACHINES</t>
  </si>
  <si>
    <t>METH - BASE MONTAGE &amp; DUREE VIE OUTILLAGES</t>
  </si>
  <si>
    <t>QteMont</t>
  </si>
  <si>
    <t>Acier nécessaire à la fabrication du produit</t>
  </si>
  <si>
    <t>Rondelle nécessaire à la fabrication du produit</t>
  </si>
  <si>
    <t>Poids d'une pièce fabriquée après opération de frappe (1ère étape fabrication) en grammes par pièce</t>
  </si>
  <si>
    <t>Poids d'une pièce fabriquée après opération de roulage (2ème étape fabrication pour les vis à rondelle) en grammes par pièce</t>
  </si>
  <si>
    <t>Etape du processus de fabrication des pièces</t>
  </si>
  <si>
    <t>Dénomination des machines utilisées dans l'entreprise</t>
  </si>
  <si>
    <t>Cadence théorique de la machine dans l'unité spécifiée</t>
  </si>
  <si>
    <t>Unité de mesure utilisée pour la cadence machine</t>
  </si>
  <si>
    <t>Outillage nécessaire au montage pour la fabrication des pièces</t>
  </si>
  <si>
    <t>Nombre d'outillage nécessaire au montage pour la fabrication des pièces</t>
  </si>
  <si>
    <t>Durée de vie moyenne de l'outillage en nombre de pièces fabriquées</t>
  </si>
  <si>
    <t>Réalisation d'une opération de frappe = 1ère étape de fabrication obligatoire</t>
  </si>
  <si>
    <t>Réalisation d'une opération de roulage = 2ème étape de fabrication obligatoire uniquement pour les pièces avec rondelle</t>
  </si>
  <si>
    <t>Réalisation d'une opération de traitement thermique = 3ème étape de fabrication (Non = Sous-traitement extérieur)</t>
  </si>
  <si>
    <t>Type de traitement de surface appliqué pour la finition = 4ème étape de fabrication (Non = Sous-traitement extérieur)</t>
  </si>
  <si>
    <t>Date de la déclaration de production</t>
  </si>
  <si>
    <t>Référence de pièce fabriquée faisant l'objet de la déclaration</t>
  </si>
  <si>
    <t>Référence du numéro de lot de fabrication associée</t>
  </si>
  <si>
    <t>Machine sur laquelle les pièces ont été fabriquées</t>
  </si>
  <si>
    <t>Quantité de pièces déclarées en kilos (la déclaration se fait par pesée)</t>
  </si>
  <si>
    <t>Journée travaillée</t>
  </si>
  <si>
    <t>Machine sur laquelle le pointage a été réalisé</t>
  </si>
  <si>
    <t>Temps d'ouverture de la machine (un poste = 8 heures)</t>
  </si>
  <si>
    <t>Temps pendant lequel l'opérateur a indiqué avoir produit des pièces</t>
  </si>
  <si>
    <t>Temps pendant lequel l'opérateur a indiqué avoir réalisé des réglages / changé de série de fabrication</t>
  </si>
  <si>
    <t>Temps pendant lequel l'opérateur a indiqué avoir subi une panne (= temps d'arrêt machine)</t>
  </si>
  <si>
    <t>Temps pendant lequel l'opérateur a indiqué ne pas avoir été à son poste (retard, réunion, pause…)</t>
  </si>
  <si>
    <t>Date de déclaration des pièces non conformes (repérées en interne)</t>
  </si>
  <si>
    <t>Référence de la pièce faisant l'objet de la déclaration de non-conformité</t>
  </si>
  <si>
    <t>Référence du lot de fabrication de pièces impacté</t>
  </si>
  <si>
    <t>Machine à l'origine du défaut qualité détecté</t>
  </si>
  <si>
    <t>Nombre de pièces impactées par le défauts (seront rebutées)</t>
  </si>
  <si>
    <t>Défaut détecté faisant l'objet de la déclaration de non-conformité</t>
  </si>
  <si>
    <t>Date à laquelle le client a déclaré l'incident (pièces défectueuses chez lui)</t>
  </si>
  <si>
    <t>Client ayant déclaré l'incident</t>
  </si>
  <si>
    <t>Référence des pièces non conformes détectées par le client</t>
  </si>
  <si>
    <t>Défaut détecté faisant l'objet de la déclaration d'incident client</t>
  </si>
  <si>
    <t>Nombre de pièces écartées par le client</t>
  </si>
  <si>
    <t>Pénalité octroyée par le client pour cet incident</t>
  </si>
  <si>
    <t>Coût facturé par le client pour l'oincident déclaré</t>
  </si>
  <si>
    <t>COMPTA - LEXIQUE</t>
  </si>
  <si>
    <t>METH - LEXIQUE</t>
  </si>
  <si>
    <t>PROD - LEXIQUE</t>
  </si>
  <si>
    <t>QUAL - LEXIQUE</t>
  </si>
  <si>
    <t>SECU - LEXIQUE</t>
  </si>
  <si>
    <t>Date à laquelle l'incident / accident du personnel a eu lieu</t>
  </si>
  <si>
    <t>Catégorisation de l'incident (Premier soin, accident sans AT, accident avec AT)</t>
  </si>
  <si>
    <t>Service dans lequel travaille la personne accidentée</t>
  </si>
  <si>
    <t>Lieu précis auquel s'est produit l'accident</t>
  </si>
  <si>
    <t>Equipe durant laquelle l'incident s'est produit</t>
  </si>
  <si>
    <t>Ce que faisait la personne accidentée quand l'incident s'est produit (déplacement, manipulation)</t>
  </si>
  <si>
    <t>Nature de l'incident / la lésion engendrée par l'incident</t>
  </si>
  <si>
    <t>Organe de la personne accidentée touché par la lésion</t>
  </si>
  <si>
    <t>Catégorisation des lieux précis pour raisonner par zones plutôt que par lieux précis</t>
  </si>
  <si>
    <t>Service dans lequel travaille la personne accidentée (avec arrêt de travail = AT)</t>
  </si>
  <si>
    <t>Nombre de jours d'arrêt dus aux incidents du personnel pour le mois de janvier</t>
  </si>
  <si>
    <t>Nombre de jours d'arrêt dus aux incidents du personnel pour le mois de février</t>
  </si>
  <si>
    <t>Nombre de jours d'arrêt dus aux incidents du personnel pour le mois de mars</t>
  </si>
  <si>
    <t>Nombre de jours d'arrêt dus aux incidents du personnel pour le mois d'avril</t>
  </si>
  <si>
    <t>Nombre de jours d'arrêt dus aux incidents du personnel pour le mois de mai</t>
  </si>
  <si>
    <t>Nombre de jours d'arrêt dus aux incidents du personnel pour le mois de juin</t>
  </si>
  <si>
    <t>Nombre de jours d'arrêt dus aux incidents du personnel pour le mois de juillet</t>
  </si>
  <si>
    <t>Nombre de jours d'arrêt dus aux incidents du personnel pour le mois d'août</t>
  </si>
  <si>
    <t>Nombre de jours d'arrêt dus aux incidents du personnel pour le mois de septembre</t>
  </si>
  <si>
    <t>Nombre de jours d'arrêt dus aux incidents du personnel pour le mois d'octobre</t>
  </si>
  <si>
    <t>MAINT - HISTORIQUE DES ARRETS GERES EN INTERNE</t>
  </si>
  <si>
    <t>MAINT - PRESTATIONS EXTERNES DE MAINTENANCE</t>
  </si>
  <si>
    <t>MAINT - LEXIQUE</t>
  </si>
  <si>
    <t>TpsInterMin</t>
  </si>
  <si>
    <t>Date de l'intervention (rappel : temps d'arrêt = temps d'intervention)</t>
  </si>
  <si>
    <t>Machine arrêtée faisant l'objet de l'intervention</t>
  </si>
  <si>
    <t>Type de maintenance réalisée (corrective, préventive)</t>
  </si>
  <si>
    <t>Catégorie d'arrêt de maintenance (mécanique, électrique, programmé)</t>
  </si>
  <si>
    <t>Intitulé standardisé de cause de l'arrêt de la machine</t>
  </si>
  <si>
    <t>Identification codifiée de l'intervention (code unique pour chaque intervention)</t>
  </si>
  <si>
    <t>Temps de l'intervention en minutes</t>
  </si>
  <si>
    <t>Date à laquelle la prestation de maintenance extérieure a été réalisée</t>
  </si>
  <si>
    <t>Machine sur laquelle l'intervention a été réalisée</t>
  </si>
  <si>
    <t>Intitulé standardisé de la cause de la prestation réalisée</t>
  </si>
  <si>
    <t>Prestataire intervenu</t>
  </si>
  <si>
    <t>Coût de la prestation réalisée</t>
  </si>
  <si>
    <t>Date de l'intervention</t>
  </si>
  <si>
    <t>MAINT - BASE PR UTILISEES (INTERVENTIONS INTERNES)</t>
  </si>
  <si>
    <t>Pièce de rechange N°2 utilisée pendant l'intervention (quand il y a lieu)</t>
  </si>
  <si>
    <t>Pièce de rechange N°3 utilisée pendant l'intervention (quand il y a lieu)</t>
  </si>
  <si>
    <t>Pièce de rechange N°1 utilisée pendant l'intervention (forcément au moins 1 pièce utilisée)</t>
  </si>
  <si>
    <t>Date à laquelle le mouvement de stock a été réalisé</t>
  </si>
  <si>
    <t>Référence de produit fabriqué pour laquelle le mouvement a été réalisé (uniquement pour les sorties)</t>
  </si>
  <si>
    <t>Référence du lot de fabrication pour lequel le mouvement a été réalisé (uniquement pour les sorties)</t>
  </si>
  <si>
    <t>Référence de l'outillage faisant l'objet du mouvement de stock</t>
  </si>
  <si>
    <t>Pour inventaire = Stock initial / Pour entrée ou sortie = + ou - par rapport au stock initial</t>
  </si>
  <si>
    <t>Référence de l'intervention de maintenance pour laquelle le mouvement a été réalisé (uniquement pour les sorties)</t>
  </si>
  <si>
    <t>Type de mouvement (inventaire = stock initial, entrée = réception d'une commande, sortie = mise à dispo pour intervention)</t>
  </si>
  <si>
    <t>Type de mouvement (inventaire = stock initial, entrée = réception d'une commande, sortie = mise à dispo pour fabrication)</t>
  </si>
  <si>
    <t>Référence de la pièce de rechange faisant l'objet du mouvement de stock</t>
  </si>
  <si>
    <t>APPRO - HISTORIQUE MOUVEMENTS OUTILLAGES PRODUCTION</t>
  </si>
  <si>
    <t>LOG - KILOS EN ATTENTE D'EXPEDITION PAR RAPPORT AU LIEU DE L'OPERATION FINALE</t>
  </si>
  <si>
    <t>LOG / APPRO - LEXIQUE</t>
  </si>
  <si>
    <t>Date à laquelle les pièces sont en attente d'expédition = Date d'expédition (flux tiré)</t>
  </si>
  <si>
    <t>Référence de produit en attente d'expédition</t>
  </si>
  <si>
    <t>Nombre de kilos de pièces en attente d'expédition au niveau de la machine LigneTS1</t>
  </si>
  <si>
    <t>Nombre de kilos de pièces en attente d'expédition au niveau de la machine LigneTS2</t>
  </si>
  <si>
    <t>Nombre de kilos de pièces en attente d'expédition au niveau de la machine MachR1</t>
  </si>
  <si>
    <t>Nombre de kilos de pièces en attente d'expédition au niveau de la machine MachR2</t>
  </si>
  <si>
    <t>Nombre de kilos de pièces en attente d'expédition au niveau de la machine MachR3</t>
  </si>
  <si>
    <t>Nombre de kilos de pièces en attente d'expédition au niveau de la machine MachR4</t>
  </si>
  <si>
    <t>Nombre de kilos de pièces en attente d'expédition au niveau de la machine MachR5</t>
  </si>
  <si>
    <t>Nombre de kilos de pièces en attente d'expédition au niveau de la machine MachR6</t>
  </si>
  <si>
    <t>C'est la raison pour laquelle nous avons missionné Fabien LEFEBVRE pour vous accompagner dans cette démarche.</t>
  </si>
  <si>
    <t>Vous trouverez ici un document dans lequel il a déjà regroupé les tables principales ainsi que quelques données utiles.</t>
  </si>
  <si>
    <t>Nous savons pouvoir compter sur votre implication dans ces dernières étapes de mise en œuvre de notre transition, votre travaill collectif nous permettra à</t>
  </si>
  <si>
    <t>tous d'améliorer le pilotage de nos activités et notre processus de décisions.</t>
  </si>
  <si>
    <t>Notre entreprise a presque terminé sa transition vers le nouveau Système d'Informations (SI).</t>
  </si>
  <si>
    <t>La Direction</t>
  </si>
  <si>
    <t>Evolution valeur de stock (Flow)</t>
  </si>
  <si>
    <t>Bilans consommation outillages</t>
  </si>
  <si>
    <t>Bilans consommations PR</t>
  </si>
  <si>
    <t>Bilans de production</t>
  </si>
  <si>
    <t>Prévisionnel outillages</t>
  </si>
  <si>
    <t>Bilans rebuts internes</t>
  </si>
  <si>
    <t>Bilans incidents clients</t>
  </si>
  <si>
    <t>Bilans accidents sécurité</t>
  </si>
  <si>
    <t>Taux NC Global</t>
  </si>
  <si>
    <t>Financer Production</t>
  </si>
  <si>
    <t>Financier Logistique</t>
  </si>
  <si>
    <t>Financer Maintenance</t>
  </si>
  <si>
    <t>Financier Qual / Sécu</t>
  </si>
  <si>
    <t>Bilans interventions</t>
  </si>
  <si>
    <t>MTBF / MTTR</t>
  </si>
  <si>
    <t>Bilans prestations</t>
  </si>
  <si>
    <t>Taux de panne</t>
  </si>
  <si>
    <t>Pour vous aider à réfléchir à vos indicateurs</t>
  </si>
  <si>
    <t>QteProdPcs</t>
  </si>
  <si>
    <t>Étiquettes de lignes</t>
  </si>
  <si>
    <t>Somme de QteProdKg</t>
  </si>
  <si>
    <t>Total général</t>
  </si>
  <si>
    <t>Somme de QteProdPcs</t>
  </si>
  <si>
    <t>Somme de Prix</t>
  </si>
  <si>
    <t>PROD</t>
  </si>
  <si>
    <t>QTEPCS</t>
  </si>
  <si>
    <t>QTEKG</t>
  </si>
  <si>
    <t>PRIX</t>
  </si>
  <si>
    <t>Valeur</t>
  </si>
  <si>
    <t>PCS</t>
  </si>
  <si>
    <t>KG</t>
  </si>
  <si>
    <t>BILAN DE PRODUCTION</t>
  </si>
  <si>
    <t>DASHBOARD</t>
  </si>
  <si>
    <t>Tpne</t>
  </si>
  <si>
    <t>Attribut</t>
  </si>
  <si>
    <t>prix</t>
  </si>
  <si>
    <t>pv acier</t>
  </si>
  <si>
    <t xml:space="preserve">acier </t>
  </si>
  <si>
    <t>prix-acier</t>
  </si>
  <si>
    <t>pv  rondelle</t>
  </si>
  <si>
    <t>rondelle</t>
  </si>
  <si>
    <t>prix-rondelle</t>
  </si>
  <si>
    <t>Somme de prix-acier</t>
  </si>
  <si>
    <t>Somme de prix-rondelle</t>
  </si>
  <si>
    <t>quantité kg/machine</t>
  </si>
  <si>
    <t>quantite de pieces par machine</t>
  </si>
  <si>
    <t>quantite de kilos par reference</t>
  </si>
  <si>
    <t>quantite de pieces par reference</t>
  </si>
  <si>
    <t>quantite d'euros par machine</t>
  </si>
  <si>
    <t>quantite d'euros par reference</t>
  </si>
  <si>
    <t xml:space="preserve"> outillage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</si>
</sst>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_-;\-* #,##0_-;_-* &quot;-&quot;??_-;_-@_-"/>
    <numFmt numFmtId="166" formatCode="#,##0.00\ &quot;€&quot;"/>
    <numFmt numFmtId="167" formatCode="_-* #,##0.00\ [$€-40C]_-;\-* #,##0.00\ [$€-40C]_-;_-* &quot;-&quot;??\ [$€-40C]_-;_-@_-"/>
    <numFmt numFmtId="168" formatCode="_-* #,##0\ [$€-40C]_-;\-* #,##0\ [$€-40C]_-;_-* &quot;-&quot;??\ [$€-40C]_-;_-@_-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Wingdings 3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1"/>
      <name val="Arial Black"/>
      <family val="2"/>
    </font>
    <font>
      <b/>
      <sz val="18"/>
      <color theme="0"/>
      <name val="Arial Rounded MT Bold"/>
      <family val="2"/>
    </font>
    <font>
      <b/>
      <sz val="28"/>
      <color theme="1" tint="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/>
      <right/>
      <top/>
      <bottom style="thin">
        <color theme="4" tint="0.59996337778862885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theme="4" tint="0.59996337778862885"/>
      </left>
      <right/>
      <top style="dotted">
        <color auto="1"/>
      </top>
      <bottom/>
      <diagonal/>
    </border>
    <border>
      <left/>
      <right style="thin">
        <color theme="4" tint="0.59996337778862885"/>
      </right>
      <top style="dotted">
        <color auto="1"/>
      </top>
      <bottom/>
      <diagonal/>
    </border>
    <border>
      <left style="thin">
        <color theme="4" tint="0.59996337778862885"/>
      </left>
      <right/>
      <top/>
      <bottom style="dotted">
        <color auto="1"/>
      </bottom>
      <diagonal/>
    </border>
    <border>
      <left/>
      <right style="thin">
        <color theme="4" tint="0.59996337778862885"/>
      </right>
      <top/>
      <bottom style="dotted">
        <color auto="1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centerContinuous"/>
    </xf>
    <xf numFmtId="14" fontId="0" fillId="0" borderId="0" xfId="0" applyNumberFormat="1"/>
    <xf numFmtId="0" fontId="1" fillId="3" borderId="0" xfId="0" applyFont="1" applyFill="1" applyAlignment="1">
      <alignment horizontal="centerContinuous"/>
    </xf>
    <xf numFmtId="0" fontId="4" fillId="4" borderId="0" xfId="0" applyFont="1" applyFill="1" applyAlignment="1">
      <alignment horizontal="centerContinuous" vertical="center"/>
    </xf>
    <xf numFmtId="0" fontId="4" fillId="4" borderId="0" xfId="0" quotePrefix="1" applyFont="1" applyFill="1" applyAlignment="1">
      <alignment horizontal="centerContinuous" vertical="center"/>
    </xf>
    <xf numFmtId="164" fontId="0" fillId="0" borderId="0" xfId="0" applyNumberFormat="1"/>
    <xf numFmtId="43" fontId="0" fillId="0" borderId="0" xfId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7" fontId="0" fillId="0" borderId="0" xfId="2" applyNumberFormat="1" applyFont="1"/>
    <xf numFmtId="1" fontId="0" fillId="0" borderId="0" xfId="0" applyNumberFormat="1"/>
    <xf numFmtId="0" fontId="0" fillId="0" borderId="0" xfId="1" applyNumberFormat="1" applyFont="1"/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8" fillId="6" borderId="0" xfId="0" applyFont="1" applyFill="1" applyAlignment="1">
      <alignment horizontal="centerContinuous" vertical="center"/>
    </xf>
    <xf numFmtId="0" fontId="0" fillId="0" borderId="0" xfId="0" applyAlignment="1">
      <alignment horizontal="centerContinuous"/>
    </xf>
    <xf numFmtId="0" fontId="6" fillId="4" borderId="1" xfId="0" applyFont="1" applyFill="1" applyBorder="1" applyAlignment="1">
      <alignment horizontal="centerContinuous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11" fillId="0" borderId="0" xfId="0" applyFont="1"/>
    <xf numFmtId="0" fontId="13" fillId="0" borderId="0" xfId="0" applyFont="1"/>
    <xf numFmtId="0" fontId="5" fillId="0" borderId="0" xfId="0" applyFont="1"/>
    <xf numFmtId="0" fontId="12" fillId="0" borderId="0" xfId="0" applyFont="1"/>
    <xf numFmtId="0" fontId="14" fillId="0" borderId="0" xfId="0" applyFont="1"/>
    <xf numFmtId="0" fontId="0" fillId="0" borderId="6" xfId="0" applyBorder="1"/>
    <xf numFmtId="0" fontId="12" fillId="0" borderId="7" xfId="0" applyFont="1" applyBorder="1"/>
    <xf numFmtId="0" fontId="0" fillId="0" borderId="7" xfId="0" applyBorder="1"/>
    <xf numFmtId="0" fontId="14" fillId="0" borderId="7" xfId="0" applyFont="1" applyBorder="1"/>
    <xf numFmtId="0" fontId="0" fillId="7" borderId="0" xfId="0" applyFill="1" applyAlignment="1">
      <alignment horizontal="centerContinuous"/>
    </xf>
    <xf numFmtId="0" fontId="0" fillId="7" borderId="5" xfId="0" applyFill="1" applyBorder="1" applyAlignment="1">
      <alignment horizontal="centerContinuous"/>
    </xf>
    <xf numFmtId="0" fontId="0" fillId="7" borderId="7" xfId="0" applyFill="1" applyBorder="1" applyAlignment="1">
      <alignment horizontal="centerContinuous"/>
    </xf>
    <xf numFmtId="0" fontId="0" fillId="7" borderId="8" xfId="0" applyFill="1" applyBorder="1" applyAlignment="1">
      <alignment horizontal="centerContinuous"/>
    </xf>
    <xf numFmtId="0" fontId="6" fillId="5" borderId="9" xfId="0" applyFont="1" applyFill="1" applyBorder="1" applyAlignment="1">
      <alignment horizontal="centerContinuous"/>
    </xf>
    <xf numFmtId="0" fontId="0" fillId="5" borderId="10" xfId="0" applyFill="1" applyBorder="1" applyAlignment="1">
      <alignment horizontal="centerContinuous"/>
    </xf>
    <xf numFmtId="0" fontId="0" fillId="5" borderId="11" xfId="0" applyFill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4" xfId="0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0" fillId="0" borderId="17" xfId="0" applyBorder="1" applyAlignment="1">
      <alignment horizontal="centerContinuous"/>
    </xf>
    <xf numFmtId="0" fontId="10" fillId="0" borderId="17" xfId="0" applyFont="1" applyBorder="1"/>
    <xf numFmtId="0" fontId="0" fillId="0" borderId="17" xfId="0" applyBorder="1"/>
    <xf numFmtId="0" fontId="0" fillId="0" borderId="18" xfId="0" applyBorder="1" applyAlignment="1">
      <alignment horizontal="centerContinuous"/>
    </xf>
    <xf numFmtId="0" fontId="10" fillId="0" borderId="18" xfId="0" applyFont="1" applyBorder="1"/>
    <xf numFmtId="0" fontId="0" fillId="0" borderId="18" xfId="0" applyBorder="1"/>
    <xf numFmtId="0" fontId="0" fillId="0" borderId="12" xfId="0" applyBorder="1"/>
    <xf numFmtId="0" fontId="0" fillId="0" borderId="13" xfId="0" applyBorder="1"/>
    <xf numFmtId="0" fontId="6" fillId="0" borderId="12" xfId="0" applyFont="1" applyBorder="1" applyAlignment="1">
      <alignment horizontal="centerContinuous"/>
    </xf>
    <xf numFmtId="0" fontId="10" fillId="0" borderId="0" xfId="0" applyFont="1"/>
    <xf numFmtId="0" fontId="7" fillId="0" borderId="12" xfId="0" applyFont="1" applyBorder="1" applyAlignment="1">
      <alignment horizontal="centerContinuous"/>
    </xf>
    <xf numFmtId="0" fontId="6" fillId="0" borderId="19" xfId="0" applyFont="1" applyBorder="1" applyAlignment="1">
      <alignment horizontal="centerContinuous"/>
    </xf>
    <xf numFmtId="0" fontId="0" fillId="0" borderId="20" xfId="0" applyBorder="1"/>
    <xf numFmtId="0" fontId="7" fillId="0" borderId="21" xfId="0" applyFont="1" applyBorder="1" applyAlignment="1">
      <alignment horizontal="centerContinuous"/>
    </xf>
    <xf numFmtId="0" fontId="0" fillId="0" borderId="22" xfId="0" applyBorder="1"/>
    <xf numFmtId="0" fontId="0" fillId="5" borderId="0" xfId="0" applyFill="1" applyAlignment="1">
      <alignment horizontal="centerContinuous"/>
    </xf>
    <xf numFmtId="0" fontId="0" fillId="5" borderId="13" xfId="0" applyFill="1" applyBorder="1" applyAlignment="1">
      <alignment horizontal="centerContinuous"/>
    </xf>
    <xf numFmtId="0" fontId="6" fillId="5" borderId="12" xfId="0" applyFont="1" applyFill="1" applyBorder="1" applyAlignment="1">
      <alignment horizontal="centerContinuous"/>
    </xf>
    <xf numFmtId="0" fontId="0" fillId="0" borderId="23" xfId="0" applyBorder="1"/>
    <xf numFmtId="0" fontId="7" fillId="0" borderId="0" xfId="0" applyFont="1" applyAlignment="1">
      <alignment horizontal="centerContinuous"/>
    </xf>
    <xf numFmtId="0" fontId="7" fillId="0" borderId="14" xfId="0" applyFont="1" applyBorder="1" applyAlignment="1">
      <alignment horizontal="centerContinuous"/>
    </xf>
    <xf numFmtId="0" fontId="7" fillId="0" borderId="24" xfId="0" applyFont="1" applyBorder="1"/>
    <xf numFmtId="0" fontId="7" fillId="0" borderId="25" xfId="0" applyFont="1" applyBorder="1"/>
    <xf numFmtId="0" fontId="7" fillId="0" borderId="26" xfId="0" applyFont="1" applyBorder="1"/>
    <xf numFmtId="0" fontId="1" fillId="8" borderId="0" xfId="0" applyFont="1" applyFill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6" fontId="0" fillId="0" borderId="0" xfId="1" applyNumberFormat="1" applyFont="1"/>
    <xf numFmtId="0" fontId="15" fillId="3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0" fillId="0" borderId="0" xfId="0" applyNumberFormat="1"/>
  </cellXfs>
  <cellStyles count="3">
    <cellStyle name="Milliers" xfId="1" builtinId="3"/>
    <cellStyle name="Monétaire" xfId="2" builtinId="4"/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68" formatCode="_-* #,##0\ [$€-40C]_-;\-* #,##0\ [$€-40C]_-;_-* &quot;-&quot;??\ [$€-40C]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68" formatCode="_-* #,##0\ [$€-40C]_-;\-* #,##0\ [$€-40C]_-;_-* &quot;-&quot;??\ [$€-40C]_-;_-@_-"/>
    </dxf>
    <dxf>
      <numFmt numFmtId="0" formatCode="General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numFmt numFmtId="19" formatCode="dd/mm/yyyy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numFmt numFmtId="19" formatCode="dd/mm/yyyy"/>
    </dxf>
    <dxf>
      <numFmt numFmtId="2" formatCode="0.00"/>
    </dxf>
    <dxf>
      <numFmt numFmtId="2" formatCode="0.0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7" formatCode="_-* #,##0.00\ [$€-40C]_-;\-* #,##0.00\ [$€-40C]_-;_-* &quot;-&quot;??\ [$€-40C]_-;_-@_-"/>
    </dxf>
    <dxf>
      <numFmt numFmtId="167" formatCode="_-* #,##0.00\ [$€-40C]_-;\-* #,##0.00\ [$€-40C]_-;_-* &quot;-&quot;??\ [$€-40C]_-;_-@_-"/>
    </dxf>
    <dxf>
      <numFmt numFmtId="167" formatCode="_-* #,##0.00\ [$€-40C]_-;\-* #,##0.00\ [$€-40C]_-;_-* &quot;-&quot;??\ [$€-40C]_-;_-@_-"/>
    </dxf>
    <dxf>
      <numFmt numFmtId="167" formatCode="_-* #,##0.00\ [$€-40C]_-;\-* #,##0.00\ [$€-40C]_-;_-* &quot;-&quot;??\ [$€-40C]_-;_-@_-"/>
    </dxf>
    <dxf>
      <numFmt numFmtId="167" formatCode="_-* #,##0.00\ [$€-40C]_-;\-* #,##0.00\ [$€-40C]_-;_-* &quot;-&quot;??\ [$€-40C]_-;_-@_-"/>
    </dxf>
    <dxf>
      <numFmt numFmtId="0" formatCode="General"/>
    </dxf>
    <dxf>
      <numFmt numFmtId="168" formatCode="_-* #,##0\ [$€-40C]_-;\-* #,##0\ [$€-40C]_-;_-* &quot;-&quot;??\ [$€-40C]_-;_-@_-"/>
    </dxf>
    <dxf>
      <numFmt numFmtId="168" formatCode="_-* #,##0\ [$€-40C]_-;\-* #,##0\ [$€-40C]_-;_-* &quot;-&quot;??\ [$€-40C]_-;_-@_-"/>
    </dxf>
    <dxf>
      <numFmt numFmtId="166" formatCode="#,##0.00\ &quot;€&quot;"/>
    </dxf>
    <dxf>
      <numFmt numFmtId="164" formatCode="_-* #,##0\ &quot;€&quot;_-;\-* #,##0\ &quot;€&quot;_-;_-* &quot;-&quot;??\ &quot;€&quot;_-;_-@_-"/>
    </dxf>
    <dxf>
      <numFmt numFmtId="165" formatCode="_-* #,##0_-;\-* #,##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1/relationships/timelineCache" Target="timelineCaches/timelineCache1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3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1.xml"/><Relationship Id="rId27" Type="http://schemas.microsoft.com/office/2011/relationships/timelineCache" Target="timelineCaches/timelineCache3.xml"/><Relationship Id="rId30" Type="http://schemas.openxmlformats.org/officeDocument/2006/relationships/styles" Target="style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Feuil1!$L$3</c:f>
              <c:strCache>
                <c:ptCount val="1"/>
                <c:pt idx="0">
                  <c:v>Valeur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Feuil1!$K$4:$K$28</c:f>
              <c:strCache>
                <c:ptCount val="25"/>
                <c:pt idx="0">
                  <c:v>Produit1</c:v>
                </c:pt>
                <c:pt idx="1">
                  <c:v>Produit10</c:v>
                </c:pt>
                <c:pt idx="2">
                  <c:v>Produit11</c:v>
                </c:pt>
                <c:pt idx="3">
                  <c:v>Produit12</c:v>
                </c:pt>
                <c:pt idx="4">
                  <c:v>Produit13</c:v>
                </c:pt>
                <c:pt idx="5">
                  <c:v>Produit14</c:v>
                </c:pt>
                <c:pt idx="6">
                  <c:v>Produit15</c:v>
                </c:pt>
                <c:pt idx="7">
                  <c:v>Produit16</c:v>
                </c:pt>
                <c:pt idx="8">
                  <c:v>Produit17</c:v>
                </c:pt>
                <c:pt idx="9">
                  <c:v>Produit18</c:v>
                </c:pt>
                <c:pt idx="10">
                  <c:v>Produit19</c:v>
                </c:pt>
                <c:pt idx="11">
                  <c:v>Produit2</c:v>
                </c:pt>
                <c:pt idx="12">
                  <c:v>Produit20</c:v>
                </c:pt>
                <c:pt idx="13">
                  <c:v>Produit21</c:v>
                </c:pt>
                <c:pt idx="14">
                  <c:v>Produit22</c:v>
                </c:pt>
                <c:pt idx="15">
                  <c:v>Produit23</c:v>
                </c:pt>
                <c:pt idx="16">
                  <c:v>Produit24</c:v>
                </c:pt>
                <c:pt idx="17">
                  <c:v>Produit25</c:v>
                </c:pt>
                <c:pt idx="18">
                  <c:v>Produit3</c:v>
                </c:pt>
                <c:pt idx="19">
                  <c:v>Produit4</c:v>
                </c:pt>
                <c:pt idx="20">
                  <c:v>Produit5</c:v>
                </c:pt>
                <c:pt idx="21">
                  <c:v>Produit6</c:v>
                </c:pt>
                <c:pt idx="22">
                  <c:v>Produit7</c:v>
                </c:pt>
                <c:pt idx="23">
                  <c:v>Produit8</c:v>
                </c:pt>
                <c:pt idx="24">
                  <c:v>Produit9</c:v>
                </c:pt>
              </c:strCache>
            </c:strRef>
          </c:cat>
          <c:val>
            <c:numRef>
              <c:f>Feuil1!$L$4:$L$28</c:f>
              <c:numCache>
                <c:formatCode>0.00</c:formatCode>
                <c:ptCount val="25"/>
                <c:pt idx="0">
                  <c:v>206727.91505665253</c:v>
                </c:pt>
                <c:pt idx="1">
                  <c:v>186660.60764257432</c:v>
                </c:pt>
                <c:pt idx="2">
                  <c:v>186998.61492848289</c:v>
                </c:pt>
                <c:pt idx="3">
                  <c:v>209305.88328470403</c:v>
                </c:pt>
                <c:pt idx="4">
                  <c:v>306784.71697247017</c:v>
                </c:pt>
                <c:pt idx="5">
                  <c:v>257158.70675764821</c:v>
                </c:pt>
                <c:pt idx="6">
                  <c:v>306198.35676113912</c:v>
                </c:pt>
                <c:pt idx="7">
                  <c:v>200045.77294237001</c:v>
                </c:pt>
                <c:pt idx="8">
                  <c:v>273987.43004496495</c:v>
                </c:pt>
                <c:pt idx="9">
                  <c:v>192033.87772710988</c:v>
                </c:pt>
                <c:pt idx="10">
                  <c:v>304355.89680964401</c:v>
                </c:pt>
                <c:pt idx="11">
                  <c:v>136532.76843265753</c:v>
                </c:pt>
                <c:pt idx="12">
                  <c:v>351283.24866231321</c:v>
                </c:pt>
                <c:pt idx="13">
                  <c:v>408877.29713658436</c:v>
                </c:pt>
                <c:pt idx="14">
                  <c:v>234612.96559072402</c:v>
                </c:pt>
                <c:pt idx="15">
                  <c:v>449673.87364538223</c:v>
                </c:pt>
                <c:pt idx="16">
                  <c:v>680689.3187475329</c:v>
                </c:pt>
                <c:pt idx="17">
                  <c:v>774240.37408414297</c:v>
                </c:pt>
                <c:pt idx="18">
                  <c:v>91641.487616042607</c:v>
                </c:pt>
                <c:pt idx="19">
                  <c:v>134066.84941028067</c:v>
                </c:pt>
                <c:pt idx="20">
                  <c:v>124417.27393380938</c:v>
                </c:pt>
                <c:pt idx="21">
                  <c:v>222903.52925153027</c:v>
                </c:pt>
                <c:pt idx="22">
                  <c:v>161067.86997867608</c:v>
                </c:pt>
                <c:pt idx="23">
                  <c:v>188404.46834271122</c:v>
                </c:pt>
                <c:pt idx="24">
                  <c:v>159926.75950082834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E-4043-86D6-5A9E51F17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268176"/>
        <c:axId val="1550254032"/>
      </c:lineChart>
      <c:catAx>
        <c:axId val="15502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0254032"/>
        <c:crosses val="autoZero"/>
        <c:auto val="1"/>
        <c:lblAlgn val="ctr"/>
        <c:lblOffset val="100"/>
        <c:noMultiLvlLbl val="0"/>
      </c:catAx>
      <c:valAx>
        <c:axId val="15502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026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[Symphoria-daria ADA-BE - 000_databi_projet (1).xlsx]mach-kg!Tableau croisé dynamique1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'mach-kg'!$B$3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'mach-kg'!$A$4:$A$14</c:f>
              <c:strCache>
                <c:ptCount val="10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</c:strCache>
            </c:strRef>
          </c:cat>
          <c:val>
            <c:numRef>
              <c:f>'mach-kg'!$B$4:$B$14</c:f>
              <c:numCache>
                <c:formatCode>General</c:formatCode>
                <c:ptCount val="10"/>
                <c:pt idx="0">
                  <c:v>622280.17070547724</c:v>
                </c:pt>
                <c:pt idx="1">
                  <c:v>476268.41844085779</c:v>
                </c:pt>
                <c:pt idx="2">
                  <c:v>794693.71640320146</c:v>
                </c:pt>
                <c:pt idx="3">
                  <c:v>556088.06247504766</c:v>
                </c:pt>
                <c:pt idx="4">
                  <c:v>822823.61494485708</c:v>
                </c:pt>
                <c:pt idx="5">
                  <c:v>577445.46389074624</c:v>
                </c:pt>
                <c:pt idx="6">
                  <c:v>665216.87010478473</c:v>
                </c:pt>
                <c:pt idx="7">
                  <c:v>691637.5201549402</c:v>
                </c:pt>
                <c:pt idx="8">
                  <c:v>933996.90326719289</c:v>
                </c:pt>
                <c:pt idx="9">
                  <c:v>608145.12287386938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2-4550-A188-1BE42F722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0111919"/>
        <c:axId val="2060112879"/>
      </c:barChart>
      <c:catAx>
        <c:axId val="20601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112879"/>
        <c:crosses val="autoZero"/>
        <c:auto val="1"/>
        <c:lblAlgn val="ctr"/>
        <c:lblOffset val="100"/>
        <c:noMultiLvlLbl val="0"/>
      </c:catAx>
      <c:valAx>
        <c:axId val="20601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11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[Symphoria-daria ADA-BE - 000_databi_projet (1).xlsx]mach-piece!Tableau croisé dynamique2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'mach-piece'!$B$3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'mach-piece'!$A$4:$A$14</c:f>
              <c:strCache>
                <c:ptCount val="10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</c:strCache>
            </c:strRef>
          </c:cat>
          <c:val>
            <c:numRef>
              <c:f>'mach-piece'!$B$4:$B$14</c:f>
              <c:numCache>
                <c:formatCode>General</c:formatCode>
                <c:ptCount val="10"/>
                <c:pt idx="0">
                  <c:v>15006881.991378387</c:v>
                </c:pt>
                <c:pt idx="1">
                  <c:v>12001645.787164263</c:v>
                </c:pt>
                <c:pt idx="2">
                  <c:v>18537707.873543471</c:v>
                </c:pt>
                <c:pt idx="3">
                  <c:v>13449294.475577049</c:v>
                </c:pt>
                <c:pt idx="4">
                  <c:v>20197795.586421143</c:v>
                </c:pt>
                <c:pt idx="5">
                  <c:v>14232336.335089421</c:v>
                </c:pt>
                <c:pt idx="6">
                  <c:v>15486050.225647943</c:v>
                </c:pt>
                <c:pt idx="7">
                  <c:v>16993109.348061398</c:v>
                </c:pt>
                <c:pt idx="8">
                  <c:v>21309152.297229569</c:v>
                </c:pt>
                <c:pt idx="9">
                  <c:v>14007322.433532313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B-4E67-8C6D-0A8604F6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287119"/>
        <c:axId val="1229287599"/>
      </c:barChart>
      <c:catAx>
        <c:axId val="122928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287599"/>
        <c:crosses val="autoZero"/>
        <c:auto val="1"/>
        <c:lblAlgn val="ctr"/>
        <c:lblOffset val="100"/>
        <c:noMultiLvlLbl val="0"/>
      </c:catAx>
      <c:valAx>
        <c:axId val="12292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28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[Symphoria-daria ADA-BE - 000_databi_projet (1).xlsx]mach-prix!Tableau croisé dynamique3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'mach-prix'!$B$3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'mach-prix'!$A$4:$A$14</c:f>
              <c:strCache>
                <c:ptCount val="10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</c:strCache>
            </c:strRef>
          </c:cat>
          <c:val>
            <c:numRef>
              <c:f>'mach-prix'!$B$4:$B$14</c:f>
              <c:numCache>
                <c:formatCode>General</c:formatCode>
                <c:ptCount val="10"/>
                <c:pt idx="0">
                  <c:v>2368640.80086612</c:v>
                </c:pt>
                <c:pt idx="1">
                  <c:v>1824363.4571726138</c:v>
                </c:pt>
                <c:pt idx="2">
                  <c:v>2871417.1210525366</c:v>
                </c:pt>
                <c:pt idx="3">
                  <c:v>2169032.6256422843</c:v>
                </c:pt>
                <c:pt idx="4">
                  <c:v>3133243.6974538537</c:v>
                </c:pt>
                <c:pt idx="5">
                  <c:v>2193419.4228790654</c:v>
                </c:pt>
                <c:pt idx="6">
                  <c:v>2489400.2308540908</c:v>
                </c:pt>
                <c:pt idx="7">
                  <c:v>2623846.0430908971</c:v>
                </c:pt>
                <c:pt idx="8">
                  <c:v>3488755.141657386</c:v>
                </c:pt>
                <c:pt idx="9">
                  <c:v>2180522.1863826746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8-4D4D-8205-30402359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045807"/>
        <c:axId val="1760046767"/>
      </c:barChart>
      <c:catAx>
        <c:axId val="176004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0046767"/>
        <c:crosses val="autoZero"/>
        <c:auto val="1"/>
        <c:lblAlgn val="ctr"/>
        <c:lblOffset val="100"/>
        <c:noMultiLvlLbl val="0"/>
      </c:catAx>
      <c:valAx>
        <c:axId val="17600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004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[Symphoria-daria ADA-BE - 000_databi_projet (1).xlsx]ref-kg!Tableau croisé dynamique4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'ref-kg'!$B$3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'ref-kg'!$A$4:$A$29</c:f>
              <c:strCache>
                <c:ptCount val="25"/>
                <c:pt idx="0">
                  <c:v>Produit1</c:v>
                </c:pt>
                <c:pt idx="1">
                  <c:v>Produit10</c:v>
                </c:pt>
                <c:pt idx="2">
                  <c:v>Produit11</c:v>
                </c:pt>
                <c:pt idx="3">
                  <c:v>Produit12</c:v>
                </c:pt>
                <c:pt idx="4">
                  <c:v>Produit13</c:v>
                </c:pt>
                <c:pt idx="5">
                  <c:v>Produit14</c:v>
                </c:pt>
                <c:pt idx="6">
                  <c:v>Produit15</c:v>
                </c:pt>
                <c:pt idx="7">
                  <c:v>Produit16</c:v>
                </c:pt>
                <c:pt idx="8">
                  <c:v>Produit17</c:v>
                </c:pt>
                <c:pt idx="9">
                  <c:v>Produit18</c:v>
                </c:pt>
                <c:pt idx="10">
                  <c:v>Produit19</c:v>
                </c:pt>
                <c:pt idx="11">
                  <c:v>Produit2</c:v>
                </c:pt>
                <c:pt idx="12">
                  <c:v>Produit20</c:v>
                </c:pt>
                <c:pt idx="13">
                  <c:v>Produit21</c:v>
                </c:pt>
                <c:pt idx="14">
                  <c:v>Produit22</c:v>
                </c:pt>
                <c:pt idx="15">
                  <c:v>Produit23</c:v>
                </c:pt>
                <c:pt idx="16">
                  <c:v>Produit24</c:v>
                </c:pt>
                <c:pt idx="17">
                  <c:v>Produit25</c:v>
                </c:pt>
                <c:pt idx="18">
                  <c:v>Produit3</c:v>
                </c:pt>
                <c:pt idx="19">
                  <c:v>Produit4</c:v>
                </c:pt>
                <c:pt idx="20">
                  <c:v>Produit5</c:v>
                </c:pt>
                <c:pt idx="21">
                  <c:v>Produit6</c:v>
                </c:pt>
                <c:pt idx="22">
                  <c:v>Produit7</c:v>
                </c:pt>
                <c:pt idx="23">
                  <c:v>Produit8</c:v>
                </c:pt>
                <c:pt idx="24">
                  <c:v>Produit9</c:v>
                </c:pt>
              </c:strCache>
            </c:strRef>
          </c:cat>
          <c:val>
            <c:numRef>
              <c:f>'ref-kg'!$B$4:$B$29</c:f>
              <c:numCache>
                <c:formatCode>General</c:formatCode>
                <c:ptCount val="25"/>
                <c:pt idx="0">
                  <c:v>206727.91505665253</c:v>
                </c:pt>
                <c:pt idx="1">
                  <c:v>186660.60764257432</c:v>
                </c:pt>
                <c:pt idx="2">
                  <c:v>186998.61492848289</c:v>
                </c:pt>
                <c:pt idx="3">
                  <c:v>209305.88328470403</c:v>
                </c:pt>
                <c:pt idx="4">
                  <c:v>306784.71697247017</c:v>
                </c:pt>
                <c:pt idx="5">
                  <c:v>257158.70675764821</c:v>
                </c:pt>
                <c:pt idx="6">
                  <c:v>306198.35676113912</c:v>
                </c:pt>
                <c:pt idx="7">
                  <c:v>200045.77294237001</c:v>
                </c:pt>
                <c:pt idx="8">
                  <c:v>273987.43004496495</c:v>
                </c:pt>
                <c:pt idx="9">
                  <c:v>192033.87772710988</c:v>
                </c:pt>
                <c:pt idx="10">
                  <c:v>304355.89680964401</c:v>
                </c:pt>
                <c:pt idx="11">
                  <c:v>136532.76843265753</c:v>
                </c:pt>
                <c:pt idx="12">
                  <c:v>351283.24866231321</c:v>
                </c:pt>
                <c:pt idx="13">
                  <c:v>408877.29713658436</c:v>
                </c:pt>
                <c:pt idx="14">
                  <c:v>234612.96559072402</c:v>
                </c:pt>
                <c:pt idx="15">
                  <c:v>449673.87364538223</c:v>
                </c:pt>
                <c:pt idx="16">
                  <c:v>680689.3187475329</c:v>
                </c:pt>
                <c:pt idx="17">
                  <c:v>774240.37408414297</c:v>
                </c:pt>
                <c:pt idx="18">
                  <c:v>91641.487616042607</c:v>
                </c:pt>
                <c:pt idx="19">
                  <c:v>134066.84941028067</c:v>
                </c:pt>
                <c:pt idx="20">
                  <c:v>124417.27393380938</c:v>
                </c:pt>
                <c:pt idx="21">
                  <c:v>222903.52925153027</c:v>
                </c:pt>
                <c:pt idx="22">
                  <c:v>161067.86997867608</c:v>
                </c:pt>
                <c:pt idx="23">
                  <c:v>188404.46834271122</c:v>
                </c:pt>
                <c:pt idx="24">
                  <c:v>159926.75950082834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2-4E38-A196-C937739A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039360"/>
        <c:axId val="1965367871"/>
      </c:barChart>
      <c:catAx>
        <c:axId val="12530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367871"/>
        <c:crosses val="autoZero"/>
        <c:auto val="1"/>
        <c:lblAlgn val="ctr"/>
        <c:lblOffset val="100"/>
        <c:noMultiLvlLbl val="0"/>
      </c:catAx>
      <c:valAx>
        <c:axId val="19653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30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[Symphoria-daria ADA-BE - 000_databi_projet (1).xlsx]ref-piece!Tableau croisé dynamique6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'ref-piece'!$B$3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'ref-piece'!$A$4:$A$29</c:f>
              <c:strCache>
                <c:ptCount val="25"/>
                <c:pt idx="0">
                  <c:v>Produit1</c:v>
                </c:pt>
                <c:pt idx="1">
                  <c:v>Produit10</c:v>
                </c:pt>
                <c:pt idx="2">
                  <c:v>Produit11</c:v>
                </c:pt>
                <c:pt idx="3">
                  <c:v>Produit12</c:v>
                </c:pt>
                <c:pt idx="4">
                  <c:v>Produit13</c:v>
                </c:pt>
                <c:pt idx="5">
                  <c:v>Produit14</c:v>
                </c:pt>
                <c:pt idx="6">
                  <c:v>Produit15</c:v>
                </c:pt>
                <c:pt idx="7">
                  <c:v>Produit16</c:v>
                </c:pt>
                <c:pt idx="8">
                  <c:v>Produit17</c:v>
                </c:pt>
                <c:pt idx="9">
                  <c:v>Produit18</c:v>
                </c:pt>
                <c:pt idx="10">
                  <c:v>Produit19</c:v>
                </c:pt>
                <c:pt idx="11">
                  <c:v>Produit2</c:v>
                </c:pt>
                <c:pt idx="12">
                  <c:v>Produit20</c:v>
                </c:pt>
                <c:pt idx="13">
                  <c:v>Produit21</c:v>
                </c:pt>
                <c:pt idx="14">
                  <c:v>Produit22</c:v>
                </c:pt>
                <c:pt idx="15">
                  <c:v>Produit23</c:v>
                </c:pt>
                <c:pt idx="16">
                  <c:v>Produit24</c:v>
                </c:pt>
                <c:pt idx="17">
                  <c:v>Produit25</c:v>
                </c:pt>
                <c:pt idx="18">
                  <c:v>Produit3</c:v>
                </c:pt>
                <c:pt idx="19">
                  <c:v>Produit4</c:v>
                </c:pt>
                <c:pt idx="20">
                  <c:v>Produit5</c:v>
                </c:pt>
                <c:pt idx="21">
                  <c:v>Produit6</c:v>
                </c:pt>
                <c:pt idx="22">
                  <c:v>Produit7</c:v>
                </c:pt>
                <c:pt idx="23">
                  <c:v>Produit8</c:v>
                </c:pt>
                <c:pt idx="24">
                  <c:v>Produit9</c:v>
                </c:pt>
              </c:strCache>
            </c:strRef>
          </c:cat>
          <c:val>
            <c:numRef>
              <c:f>'ref-piece'!$B$4:$B$29</c:f>
              <c:numCache>
                <c:formatCode>General</c:formatCode>
                <c:ptCount val="25"/>
                <c:pt idx="0">
                  <c:v>7860376.998351804</c:v>
                </c:pt>
                <c:pt idx="1">
                  <c:v>6242829.68704262</c:v>
                </c:pt>
                <c:pt idx="2">
                  <c:v>6233287.1642827634</c:v>
                </c:pt>
                <c:pt idx="3">
                  <c:v>4948129.6284800014</c:v>
                </c:pt>
                <c:pt idx="4">
                  <c:v>6787272.4993909318</c:v>
                </c:pt>
                <c:pt idx="5">
                  <c:v>5994375.4488962311</c:v>
                </c:pt>
                <c:pt idx="6">
                  <c:v>7973915.5406546677</c:v>
                </c:pt>
                <c:pt idx="7">
                  <c:v>5971515.6102199992</c:v>
                </c:pt>
                <c:pt idx="8">
                  <c:v>5637601.4412544239</c:v>
                </c:pt>
                <c:pt idx="9">
                  <c:v>5304803.2521301052</c:v>
                </c:pt>
                <c:pt idx="10">
                  <c:v>8094571.7236607475</c:v>
                </c:pt>
                <c:pt idx="11">
                  <c:v>7627528.9627182968</c:v>
                </c:pt>
                <c:pt idx="12">
                  <c:v>7720510.959611279</c:v>
                </c:pt>
                <c:pt idx="13">
                  <c:v>6747150.1177654155</c:v>
                </c:pt>
                <c:pt idx="14">
                  <c:v>2847244.7280427669</c:v>
                </c:pt>
                <c:pt idx="15">
                  <c:v>6236808.2336391425</c:v>
                </c:pt>
                <c:pt idx="16">
                  <c:v>6854877.3287767675</c:v>
                </c:pt>
                <c:pt idx="17">
                  <c:v>6528165.0428679865</c:v>
                </c:pt>
                <c:pt idx="18">
                  <c:v>4651852.1632508934</c:v>
                </c:pt>
                <c:pt idx="19">
                  <c:v>6476659.3918009996</c:v>
                </c:pt>
                <c:pt idx="20">
                  <c:v>6761808.3659679024</c:v>
                </c:pt>
                <c:pt idx="21">
                  <c:v>7821176.4649659712</c:v>
                </c:pt>
                <c:pt idx="22">
                  <c:v>6417046.6126962574</c:v>
                </c:pt>
                <c:pt idx="23">
                  <c:v>7446816.9305419456</c:v>
                </c:pt>
                <c:pt idx="24">
                  <c:v>6034972.0566350333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0-4A0B-A338-26FF29CC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368831"/>
        <c:axId val="1221068207"/>
      </c:barChart>
      <c:catAx>
        <c:axId val="19653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1068207"/>
        <c:crosses val="autoZero"/>
        <c:auto val="1"/>
        <c:lblAlgn val="ctr"/>
        <c:lblOffset val="100"/>
        <c:noMultiLvlLbl val="0"/>
      </c:catAx>
      <c:valAx>
        <c:axId val="12210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36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[Symphoria-daria ADA-BE - 000_databi_projet (1).xlsx]ref-prix!Tableau croisé dynamique7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'ref-prix'!$B$3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'ref-prix'!$A$4:$A$29</c:f>
              <c:strCache>
                <c:ptCount val="25"/>
                <c:pt idx="0">
                  <c:v>Produit1</c:v>
                </c:pt>
                <c:pt idx="1">
                  <c:v>Produit10</c:v>
                </c:pt>
                <c:pt idx="2">
                  <c:v>Produit11</c:v>
                </c:pt>
                <c:pt idx="3">
                  <c:v>Produit12</c:v>
                </c:pt>
                <c:pt idx="4">
                  <c:v>Produit13</c:v>
                </c:pt>
                <c:pt idx="5">
                  <c:v>Produit14</c:v>
                </c:pt>
                <c:pt idx="6">
                  <c:v>Produit15</c:v>
                </c:pt>
                <c:pt idx="7">
                  <c:v>Produit16</c:v>
                </c:pt>
                <c:pt idx="8">
                  <c:v>Produit17</c:v>
                </c:pt>
                <c:pt idx="9">
                  <c:v>Produit18</c:v>
                </c:pt>
                <c:pt idx="10">
                  <c:v>Produit19</c:v>
                </c:pt>
                <c:pt idx="11">
                  <c:v>Produit2</c:v>
                </c:pt>
                <c:pt idx="12">
                  <c:v>Produit20</c:v>
                </c:pt>
                <c:pt idx="13">
                  <c:v>Produit21</c:v>
                </c:pt>
                <c:pt idx="14">
                  <c:v>Produit22</c:v>
                </c:pt>
                <c:pt idx="15">
                  <c:v>Produit23</c:v>
                </c:pt>
                <c:pt idx="16">
                  <c:v>Produit24</c:v>
                </c:pt>
                <c:pt idx="17">
                  <c:v>Produit25</c:v>
                </c:pt>
                <c:pt idx="18">
                  <c:v>Produit3</c:v>
                </c:pt>
                <c:pt idx="19">
                  <c:v>Produit4</c:v>
                </c:pt>
                <c:pt idx="20">
                  <c:v>Produit5</c:v>
                </c:pt>
                <c:pt idx="21">
                  <c:v>Produit6</c:v>
                </c:pt>
                <c:pt idx="22">
                  <c:v>Produit7</c:v>
                </c:pt>
                <c:pt idx="23">
                  <c:v>Produit8</c:v>
                </c:pt>
                <c:pt idx="24">
                  <c:v>Produit9</c:v>
                </c:pt>
              </c:strCache>
            </c:strRef>
          </c:cat>
          <c:val>
            <c:numRef>
              <c:f>'ref-prix'!$B$4:$B$29</c:f>
              <c:numCache>
                <c:formatCode>General</c:formatCode>
                <c:ptCount val="25"/>
                <c:pt idx="0">
                  <c:v>1088505.0067317577</c:v>
                </c:pt>
                <c:pt idx="1">
                  <c:v>665235.93145126151</c:v>
                </c:pt>
                <c:pt idx="2">
                  <c:v>750986.43755278748</c:v>
                </c:pt>
                <c:pt idx="3">
                  <c:v>858599.45313384954</c:v>
                </c:pt>
                <c:pt idx="4">
                  <c:v>1045782.9467061545</c:v>
                </c:pt>
                <c:pt idx="5">
                  <c:v>902033.61754990462</c:v>
                </c:pt>
                <c:pt idx="6">
                  <c:v>1295601.7970455706</c:v>
                </c:pt>
                <c:pt idx="7">
                  <c:v>1190959.0733022767</c:v>
                </c:pt>
                <c:pt idx="8">
                  <c:v>999884.99162088451</c:v>
                </c:pt>
                <c:pt idx="9">
                  <c:v>790627.87669747102</c:v>
                </c:pt>
                <c:pt idx="10">
                  <c:v>1208357.6669080763</c:v>
                </c:pt>
                <c:pt idx="11">
                  <c:v>875030.1226030431</c:v>
                </c:pt>
                <c:pt idx="12">
                  <c:v>1224781.8586327336</c:v>
                </c:pt>
                <c:pt idx="13">
                  <c:v>1697043.1976203576</c:v>
                </c:pt>
                <c:pt idx="14">
                  <c:v>697688.8481595997</c:v>
                </c:pt>
                <c:pt idx="15">
                  <c:v>1402533.43558077</c:v>
                </c:pt>
                <c:pt idx="16">
                  <c:v>1669848.1172900212</c:v>
                </c:pt>
                <c:pt idx="17">
                  <c:v>1953749.2340295303</c:v>
                </c:pt>
                <c:pt idx="18">
                  <c:v>607345.81843403669</c:v>
                </c:pt>
                <c:pt idx="19">
                  <c:v>618650.50510483165</c:v>
                </c:pt>
                <c:pt idx="20">
                  <c:v>715669.79745404271</c:v>
                </c:pt>
                <c:pt idx="21">
                  <c:v>694520.47008897876</c:v>
                </c:pt>
                <c:pt idx="22">
                  <c:v>876311.8854298006</c:v>
                </c:pt>
                <c:pt idx="23">
                  <c:v>775660.45148524886</c:v>
                </c:pt>
                <c:pt idx="24">
                  <c:v>737232.18643853522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8-451D-976A-5FD0A0FB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1312"/>
        <c:axId val="14940352"/>
      </c:barChart>
      <c:catAx>
        <c:axId val="149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0352"/>
        <c:crosses val="autoZero"/>
        <c:auto val="1"/>
        <c:lblAlgn val="ctr"/>
        <c:lblOffset val="100"/>
        <c:noMultiLvlLbl val="0"/>
      </c:catAx>
      <c:valAx>
        <c:axId val="149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[Symphoria-daria ADA-BE - 000_databi_projet (1).xlsx]outillage!Tableau croisé dynamique4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outillage!$B$3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4A-4E5C-B51C-56C712CCDB3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4A-4E5C-B51C-56C712CCDB3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4A-4E5C-B51C-56C712CCDB3B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4A-4E5C-B51C-56C712CCDB3B}"/>
              </c:ext>
            </c:extLst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4A-4E5C-B51C-56C712CCDB3B}"/>
              </c:ext>
            </c:extLst>
          </c:dPt>
          <c:cat>
            <c:strRef>
              <c:f>outillage!$A$4:$A$9</c:f>
              <c:strCache>
                <c:ptCount val="5"/>
                <c:pt idx="0">
                  <c:v>Acier1</c:v>
                </c:pt>
                <c:pt idx="1">
                  <c:v>Acier2</c:v>
                </c:pt>
                <c:pt idx="2">
                  <c:v>Acier3</c:v>
                </c:pt>
                <c:pt idx="3">
                  <c:v>Acier4</c:v>
                </c:pt>
                <c:pt idx="4">
                  <c:v>Acier5</c:v>
                </c:pt>
              </c:strCache>
            </c:strRef>
          </c:cat>
          <c:val>
            <c:numRef>
              <c:f>outillage!$B$4:$B$9</c:f>
              <c:numCache>
                <c:formatCode>General</c:formatCode>
                <c:ptCount val="5"/>
                <c:pt idx="0">
                  <c:v>433156.49342171958</c:v>
                </c:pt>
                <c:pt idx="1">
                  <c:v>701466.75351850118</c:v>
                </c:pt>
                <c:pt idx="2">
                  <c:v>221999.9086041167</c:v>
                </c:pt>
                <c:pt idx="3">
                  <c:v>346593.26574227354</c:v>
                </c:pt>
                <c:pt idx="4">
                  <c:v>240055.29712001033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4A-4E5C-B51C-56C712CC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[Symphoria-daria ADA-BE - 000_databi_projet (1).xlsx]outillage!Tableau croisé dynamique7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tint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>
              <a:tint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tint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>
              <a:tint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tint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4">
              <a:tint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4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>
              <a:tint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4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4">
              <a:tint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4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4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4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outillage!$K$3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4-4578-A102-CDE766C1C6A5}"/>
              </c:ext>
            </c:extLst>
          </c:dPt>
          <c:dPt>
            <c:idx val="1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94-4578-A102-CDE766C1C6A5}"/>
              </c:ext>
            </c:extLst>
          </c:dPt>
          <c:dPt>
            <c:idx val="2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94-4578-A102-CDE766C1C6A5}"/>
              </c:ext>
            </c:extLst>
          </c:dPt>
          <c:dPt>
            <c:idx val="3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94-4578-A102-CDE766C1C6A5}"/>
              </c:ext>
            </c:extLst>
          </c:dPt>
          <c:dPt>
            <c:idx val="4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94-4578-A102-CDE766C1C6A5}"/>
              </c:ext>
            </c:extLst>
          </c:dPt>
          <c:dPt>
            <c:idx val="5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94-4578-A102-CDE766C1C6A5}"/>
              </c:ext>
            </c:extLst>
          </c:dPt>
          <c:cat>
            <c:strRef>
              <c:f>outillage!$J$4:$J$10</c:f>
              <c:strCache>
                <c:ptCount val="6"/>
                <c:pt idx="0">
                  <c:v>0</c:v>
                </c:pt>
                <c:pt idx="1">
                  <c:v>Rdelle1</c:v>
                </c:pt>
                <c:pt idx="2">
                  <c:v>Rdelle2</c:v>
                </c:pt>
                <c:pt idx="3">
                  <c:v>Rdelle3</c:v>
                </c:pt>
                <c:pt idx="4">
                  <c:v>Rdelle4</c:v>
                </c:pt>
                <c:pt idx="5">
                  <c:v>Rdelle5</c:v>
                </c:pt>
              </c:strCache>
            </c:strRef>
          </c:cat>
          <c:val>
            <c:numRef>
              <c:f>outillage!$K$4:$K$10</c:f>
              <c:numCache>
                <c:formatCode>General</c:formatCode>
                <c:ptCount val="6"/>
                <c:pt idx="0">
                  <c:v>0</c:v>
                </c:pt>
                <c:pt idx="1">
                  <c:v>458097.62798154715</c:v>
                </c:pt>
                <c:pt idx="2">
                  <c:v>343144.89853494248</c:v>
                </c:pt>
                <c:pt idx="3">
                  <c:v>384007.5233101201</c:v>
                </c:pt>
                <c:pt idx="4">
                  <c:v>174135.28002738394</c:v>
                </c:pt>
                <c:pt idx="5">
                  <c:v>266069.28649401508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4-4578-A102-CDE766C1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Feuil1!$N$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104776</xdr:rowOff>
    </xdr:from>
    <xdr:to>
      <xdr:col>2</xdr:col>
      <xdr:colOff>701041</xdr:colOff>
      <xdr:row>1</xdr:row>
      <xdr:rowOff>272208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0046" y="287656"/>
          <a:ext cx="1407795" cy="1674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</xdr:row>
      <xdr:rowOff>83820</xdr:rowOff>
    </xdr:from>
    <xdr:to>
      <xdr:col>1</xdr:col>
      <xdr:colOff>662940</xdr:colOff>
      <xdr:row>23</xdr:row>
      <xdr:rowOff>83820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8620" y="393954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</xdr:row>
      <xdr:rowOff>106680</xdr:rowOff>
    </xdr:from>
    <xdr:to>
      <xdr:col>1</xdr:col>
      <xdr:colOff>662940</xdr:colOff>
      <xdr:row>29</xdr:row>
      <xdr:rowOff>106680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" y="59740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20</xdr:row>
      <xdr:rowOff>106680</xdr:rowOff>
    </xdr:from>
    <xdr:to>
      <xdr:col>5</xdr:col>
      <xdr:colOff>670560</xdr:colOff>
      <xdr:row>23</xdr:row>
      <xdr:rowOff>106680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6160" y="487680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26</xdr:row>
      <xdr:rowOff>60960</xdr:rowOff>
    </xdr:from>
    <xdr:to>
      <xdr:col>5</xdr:col>
      <xdr:colOff>731520</xdr:colOff>
      <xdr:row>29</xdr:row>
      <xdr:rowOff>152400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5680" y="5928360"/>
          <a:ext cx="640080" cy="640080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20</xdr:row>
      <xdr:rowOff>106680</xdr:rowOff>
    </xdr:from>
    <xdr:to>
      <xdr:col>9</xdr:col>
      <xdr:colOff>662940</xdr:colOff>
      <xdr:row>23</xdr:row>
      <xdr:rowOff>106680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460" y="4876800"/>
          <a:ext cx="548640" cy="54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104776</xdr:rowOff>
    </xdr:from>
    <xdr:to>
      <xdr:col>3</xdr:col>
      <xdr:colOff>45721</xdr:colOff>
      <xdr:row>1</xdr:row>
      <xdr:rowOff>272208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1951" y="285751"/>
          <a:ext cx="1409700" cy="1674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104776</xdr:rowOff>
    </xdr:from>
    <xdr:to>
      <xdr:col>3</xdr:col>
      <xdr:colOff>297181</xdr:colOff>
      <xdr:row>1</xdr:row>
      <xdr:rowOff>272208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0046" y="287656"/>
          <a:ext cx="1409700" cy="1674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6</xdr:col>
      <xdr:colOff>0</xdr:colOff>
      <xdr:row>20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5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5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53340</xdr:colOff>
      <xdr:row>0</xdr:row>
      <xdr:rowOff>0</xdr:rowOff>
    </xdr:from>
    <xdr:to>
      <xdr:col>11</xdr:col>
      <xdr:colOff>0</xdr:colOff>
      <xdr:row>3</xdr:row>
      <xdr:rowOff>0</xdr:rowOff>
    </xdr:to>
    <xdr:pic>
      <xdr:nvPicPr>
        <xdr:cNvPr id="10" name="Image 9" descr="Dashboard Icon Images #240255 - Free Icons Library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140" y="0"/>
          <a:ext cx="7391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12700</xdr:colOff>
      <xdr:row>4</xdr:row>
      <xdr:rowOff>171450</xdr:rowOff>
    </xdr:from>
    <xdr:to>
      <xdr:col>14</xdr:col>
      <xdr:colOff>12700</xdr:colOff>
      <xdr:row>19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37A1D2-3754-41AE-B3EA-C36AF49A9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69850</xdr:colOff>
      <xdr:row>20</xdr:row>
      <xdr:rowOff>57150</xdr:rowOff>
    </xdr:from>
    <xdr:to>
      <xdr:col>9</xdr:col>
      <xdr:colOff>1193800</xdr:colOff>
      <xdr:row>27</xdr:row>
      <xdr:rowOff>6350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Prod">
              <a:extLst>
                <a:ext uri="{FF2B5EF4-FFF2-40B4-BE49-F238E27FC236}">
                  <a16:creationId xmlns:a16="http://schemas.microsoft.com/office/drawing/2014/main" id="{C9F0D4C3-9E9A-4CC2-B6C6-EE718FD57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Pro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3850" y="3740150"/>
              <a:ext cx="32512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>
    <xdr:from>
      <xdr:col>16</xdr:col>
      <xdr:colOff>692150</xdr:colOff>
      <xdr:row>5</xdr:row>
      <xdr:rowOff>152400</xdr:rowOff>
    </xdr:from>
    <xdr:to>
      <xdr:col>22</xdr:col>
      <xdr:colOff>692150</xdr:colOff>
      <xdr:row>20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998D854-9E78-4ED0-8804-626DFC369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20</xdr:row>
      <xdr:rowOff>0</xdr:rowOff>
    </xdr:from>
    <xdr:to>
      <xdr:col>20</xdr:col>
      <xdr:colOff>285750</xdr:colOff>
      <xdr:row>27</xdr:row>
      <xdr:rowOff>82550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eProd 1">
              <a:extLst>
                <a:ext uri="{FF2B5EF4-FFF2-40B4-BE49-F238E27FC236}">
                  <a16:creationId xmlns:a16="http://schemas.microsoft.com/office/drawing/2014/main" id="{F2464001-7280-4BD8-88BF-F68BF2448F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Pro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79450" y="3683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24</xdr:row>
      <xdr:rowOff>0</xdr:rowOff>
    </xdr:from>
    <xdr:to>
      <xdr:col>6</xdr:col>
      <xdr:colOff>0</xdr:colOff>
      <xdr:row>38</xdr:row>
      <xdr:rowOff>165100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9BCD87A-A9AF-4D25-B977-6776315B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39</xdr:row>
      <xdr:rowOff>0</xdr:rowOff>
    </xdr:from>
    <xdr:to>
      <xdr:col>4</xdr:col>
      <xdr:colOff>285750</xdr:colOff>
      <xdr:row>46</xdr:row>
      <xdr:rowOff>82550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eProd 2">
              <a:extLst>
                <a:ext uri="{FF2B5EF4-FFF2-40B4-BE49-F238E27FC236}">
                  <a16:creationId xmlns:a16="http://schemas.microsoft.com/office/drawing/2014/main" id="{767155A0-F32D-4C7B-A54E-AD7C91172C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Prod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1818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30</xdr:row>
      <xdr:rowOff>0</xdr:rowOff>
    </xdr:from>
    <xdr:to>
      <xdr:col>11</xdr:col>
      <xdr:colOff>336550</xdr:colOff>
      <xdr:row>44</xdr:row>
      <xdr:rowOff>165100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1C0DF20-AAE5-4038-9C6A-C173E385D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323850</xdr:colOff>
      <xdr:row>29</xdr:row>
      <xdr:rowOff>158750</xdr:rowOff>
    </xdr:from>
    <xdr:to>
      <xdr:col>13</xdr:col>
      <xdr:colOff>628650</xdr:colOff>
      <xdr:row>43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RefProd">
              <a:extLst>
                <a:ext uri="{FF2B5EF4-FFF2-40B4-BE49-F238E27FC236}">
                  <a16:creationId xmlns:a16="http://schemas.microsoft.com/office/drawing/2014/main" id="{2CC78E47-56E7-42A7-881C-0C0EBA893B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Pro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3300" y="5499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0</xdr:colOff>
      <xdr:row>43</xdr:row>
      <xdr:rowOff>165100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03CB89D-6426-4B0C-AE4C-B3DAC0968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749300</xdr:colOff>
      <xdr:row>29</xdr:row>
      <xdr:rowOff>38100</xdr:rowOff>
    </xdr:from>
    <xdr:to>
      <xdr:col>24</xdr:col>
      <xdr:colOff>292100</xdr:colOff>
      <xdr:row>42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RefProd 1">
              <a:extLst>
                <a:ext uri="{FF2B5EF4-FFF2-40B4-BE49-F238E27FC236}">
                  <a16:creationId xmlns:a16="http://schemas.microsoft.com/office/drawing/2014/main" id="{A11D30C8-0836-43C1-80D4-8DC65B8B81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Pro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38750" y="53784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48</xdr:row>
      <xdr:rowOff>0</xdr:rowOff>
    </xdr:from>
    <xdr:to>
      <xdr:col>6</xdr:col>
      <xdr:colOff>0</xdr:colOff>
      <xdr:row>62</xdr:row>
      <xdr:rowOff>165100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CACA0D2A-5045-47F8-8BD3-C128DC05C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0</xdr:colOff>
      <xdr:row>48</xdr:row>
      <xdr:rowOff>0</xdr:rowOff>
    </xdr:from>
    <xdr:to>
      <xdr:col>8</xdr:col>
      <xdr:colOff>304800</xdr:colOff>
      <xdr:row>61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RefProd 2">
              <a:extLst>
                <a:ext uri="{FF2B5EF4-FFF2-40B4-BE49-F238E27FC236}">
                  <a16:creationId xmlns:a16="http://schemas.microsoft.com/office/drawing/2014/main" id="{403C99A0-494B-43F4-8D9B-732C7E1E27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Prod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8839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48</xdr:row>
      <xdr:rowOff>0</xdr:rowOff>
    </xdr:from>
    <xdr:to>
      <xdr:col>15</xdr:col>
      <xdr:colOff>101600</xdr:colOff>
      <xdr:row>59</xdr:row>
      <xdr:rowOff>28575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060CFDA-8665-4DD2-96CC-FB23C4BA1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21</xdr:col>
      <xdr:colOff>660400</xdr:colOff>
      <xdr:row>58</xdr:row>
      <xdr:rowOff>127000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576E3A70-880D-4083-B08C-9DA058F1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85726</xdr:colOff>
      <xdr:row>1</xdr:row>
      <xdr:rowOff>104776</xdr:rowOff>
    </xdr:from>
    <xdr:ext cx="1407795" cy="167432"/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078951" y="285751"/>
          <a:ext cx="1407795" cy="167432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104776</xdr:rowOff>
    </xdr:from>
    <xdr:to>
      <xdr:col>3</xdr:col>
      <xdr:colOff>43816</xdr:colOff>
      <xdr:row>1</xdr:row>
      <xdr:rowOff>272208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955126" y="287656"/>
          <a:ext cx="1409700" cy="1674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104776</xdr:rowOff>
    </xdr:from>
    <xdr:to>
      <xdr:col>3</xdr:col>
      <xdr:colOff>7621</xdr:colOff>
      <xdr:row>1</xdr:row>
      <xdr:rowOff>272208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0046" y="287656"/>
          <a:ext cx="1405890" cy="1674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104776</xdr:rowOff>
    </xdr:from>
    <xdr:to>
      <xdr:col>3</xdr:col>
      <xdr:colOff>137161</xdr:colOff>
      <xdr:row>1</xdr:row>
      <xdr:rowOff>272208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0046" y="287656"/>
          <a:ext cx="1407795" cy="1674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85726</xdr:colOff>
      <xdr:row>1</xdr:row>
      <xdr:rowOff>104776</xdr:rowOff>
    </xdr:from>
    <xdr:ext cx="1407795" cy="167432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5586" y="287656"/>
          <a:ext cx="1407795" cy="167432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febvre Fabien" id="{FA085A35-D202-46CD-97D8-64E695151021}" userId="S::f.lefebvre@inghenia.fr::8940d4a4-a68f-483c-b479-1b2f6281c4d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405.61316666667" createdVersion="5" refreshedVersion="5" minRefreshableVersion="3" recordCount="874" xr:uid="{00000000-000A-0000-FFFF-FFFF12000000}">
  <cacheSource type="worksheet">
    <worksheetSource name="prod_declarations"/>
  </cacheSource>
  <cacheFields count="9">
    <cacheField name="DateProd" numFmtId="14">
      <sharedItems containsSemiMixedTypes="0" containsNonDate="0" containsDate="1" containsString="0" minDate="2022-01-01T00:00:00" maxDate="2022-10-26T00:00:00" count="253">
        <d v="2022-01-01T00:00:00"/>
        <d v="2022-01-02T00:00:00"/>
        <d v="2022-01-03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10T00:00:00"/>
        <d v="2022-02-11T00:00:00"/>
        <d v="2022-02-16T00:00:00"/>
        <d v="2022-02-17T00:00:00"/>
        <d v="2022-02-18T00:00:00"/>
        <d v="2022-02-19T00:00:00"/>
        <d v="2022-02-20T00:00:00"/>
        <d v="2022-02-21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9T00:00:00"/>
        <d v="2022-04-20T00:00:00"/>
        <d v="2022-04-21T00:00:00"/>
        <d v="2022-04-22T00:00:00"/>
        <d v="2022-04-23T00:00:00"/>
        <d v="2022-04-24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7T00:00:00"/>
        <d v="2022-05-18T00:00:00"/>
        <d v="2022-05-19T00:00:00"/>
        <d v="2022-05-20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7-01T00:00:00"/>
        <d v="2022-07-02T00:00:00"/>
        <d v="2022-07-03T00:00:00"/>
        <d v="2022-07-04T00:00:00"/>
        <d v="2022-07-06T00:00:00"/>
        <d v="2022-07-07T00:00:00"/>
        <d v="2022-07-08T00:00:00"/>
        <d v="2022-07-09T00:00:00"/>
        <d v="2022-07-10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7T00:00:00"/>
        <d v="2022-07-28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20T00:00:00"/>
        <d v="2022-10-21T00:00:00"/>
        <d v="2022-10-22T00:00:00"/>
        <d v="2022-10-23T00:00:00"/>
        <d v="2022-10-24T00:00:00"/>
        <d v="2022-10-25T00:00:00"/>
      </sharedItems>
      <fieldGroup par="8"/>
    </cacheField>
    <cacheField name="RefProd" numFmtId="0">
      <sharedItems count="25">
        <s v="Produit15"/>
        <s v="Produit2"/>
        <s v="Produit23"/>
        <s v="Produit18"/>
        <s v="Produit21"/>
        <s v="Produit6"/>
        <s v="Produit16"/>
        <s v="Produit3"/>
        <s v="Produit5"/>
        <s v="Produit9"/>
        <s v="Produit13"/>
        <s v="Produit19"/>
        <s v="Produit14"/>
        <s v="Produit24"/>
        <s v="Produit1"/>
        <s v="Produit12"/>
        <s v="Produit7"/>
        <s v="Produit10"/>
        <s v="Produit4"/>
        <s v="Produit20"/>
        <s v="Produit8"/>
        <s v="Produit11"/>
        <s v="Produit17"/>
        <s v="Produit25"/>
        <s v="Produit22"/>
      </sharedItems>
    </cacheField>
    <cacheField name="NumLot" numFmtId="0">
      <sharedItems/>
    </cacheField>
    <cacheField name="Mach" numFmtId="0">
      <sharedItems/>
    </cacheField>
    <cacheField name="QteProdKg" numFmtId="43">
      <sharedItems containsSemiMixedTypes="0" containsString="0" containsNumber="1" minValue="609.85866690000012" maxValue="38873.850119999996"/>
    </cacheField>
    <cacheField name="QteProdPcs" numFmtId="43">
      <sharedItems containsSemiMixedTypes="0" containsString="0" containsNumber="1" minValue="26417.67188811189" maxValue="573001.62"/>
    </cacheField>
    <cacheField name="Prix" numFmtId="43">
      <sharedItems containsSemiMixedTypes="0" containsString="0" containsNumber="1" minValue="2865.2029711199998" maxValue="114279.44309279999" count="824">
        <n v="78842.1819024"/>
        <n v="9873.6468008902812"/>
        <n v="10240.382253494778"/>
        <n v="9123.2496440226187"/>
        <n v="8849.552154701938"/>
        <n v="75421.883579375004"/>
        <n v="72835.158519359989"/>
        <n v="38051.930476453977"/>
        <n v="35515.135111357056"/>
        <n v="22056.659009614144"/>
        <n v="21320.665520022096"/>
        <n v="41019.98105361739"/>
        <n v="20796.27849477905"/>
        <n v="20380.352924883471"/>
        <n v="34804.832409129907"/>
        <n v="92311.723879699013"/>
        <n v="93806.294647275092"/>
        <n v="83572.880685754179"/>
        <n v="23895.137402021057"/>
        <n v="82737.151878896635"/>
        <n v="40094.524108799997"/>
        <n v="14810.32157154762"/>
        <n v="25496.111607956464"/>
        <n v="37039.703224319994"/>
        <n v="22074.555504724216"/>
        <n v="12785.341942485004"/>
        <n v="16552.405860974493"/>
        <n v="10353.905534376634"/>
        <n v="18559.375512085531"/>
        <n v="15360.419229919389"/>
        <n v="17340.615663878041"/>
        <n v="13501.321091264163"/>
        <n v="16791.815939505956"/>
        <n v="11455.66638046656"/>
        <n v="9176.5185621818036"/>
        <n v="15606.554097490234"/>
        <n v="16288.061461320773"/>
        <n v="15138.357474565524"/>
        <n v="11341.109716661897"/>
        <n v="21633.064394629728"/>
        <n v="30168.084365999995"/>
        <n v="10196.131735757561"/>
        <n v="20364.274780635849"/>
        <n v="27306.426077568001"/>
        <n v="8992.9881909381675"/>
        <n v="63997.291580773417"/>
        <n v="30340.47341952"/>
        <n v="26760.297556016641"/>
        <n v="65033.438206366889"/>
        <n v="58530.094385730197"/>
        <n v="17711.548399861596"/>
        <n v="18183.856357191238"/>
        <n v="16034.855151341364"/>
        <n v="15714.158048314539"/>
        <n v="34028.978843736244"/>
        <n v="36814.159368000001"/>
        <n v="34009.271035200007"/>
        <n v="24501.115541993953"/>
        <n v="12507.092456160479"/>
        <n v="31453.838555719074"/>
        <n v="13207.489633705467"/>
        <n v="11092.004281120608"/>
        <n v="33669.178324848006"/>
        <n v="10759.244152686988"/>
        <n v="31157.466150100332"/>
        <n v="26883.647125887452"/>
        <n v="26345.974183369704"/>
        <n v="31232.529447839996"/>
        <n v="28852.908156575995"/>
        <n v="28564.379075010234"/>
        <n v="11322.812153142855"/>
        <n v="28237.986268111916"/>
        <n v="11784.609669514624"/>
        <n v="10339.030883387495"/>
        <n v="41776.203132845039"/>
        <n v="12185.286398278118"/>
        <n v="36169.872842290068"/>
        <n v="10235.640574553621"/>
        <n v="35446.475385444268"/>
        <n v="27954.971686259309"/>
        <n v="28905.440723592132"/>
        <n v="24275.564936696417"/>
        <n v="12574.486062031998"/>
        <n v="33137.338450767376"/>
        <n v="30618.900728509052"/>
        <n v="13042.075259199997"/>
        <n v="27826.068401560351"/>
        <n v="47714.580392674121"/>
        <n v="34021.000809454497"/>
        <n v="29700.333706653779"/>
        <n v="22047.482132635549"/>
        <n v="28076.848595044245"/>
        <n v="49861.736510344454"/>
        <n v="22945.11992630352"/>
        <n v="25973.647276542186"/>
        <n v="25454.174331011345"/>
        <n v="28107.771909721811"/>
        <n v="23936.951351402426"/>
        <n v="19737.745909216588"/>
        <n v="19342.99099103226"/>
        <n v="13572.290408727271"/>
        <n v="12279.691322181814"/>
        <n v="12156.894408959995"/>
        <n v="14183.04347712"/>
        <n v="40147.70236825903"/>
        <n v="11985.276995999999"/>
        <n v="37999.538423939288"/>
        <n v="37096.476988271337"/>
        <n v="11186.258529599998"/>
        <n v="18691.10083165676"/>
        <n v="9800.1087105599981"/>
        <n v="25952.145477573918"/>
        <n v="6019.6826594409577"/>
        <n v="9551.5378014158487"/>
        <n v="20149.006696525987"/>
        <n v="17096.126894022051"/>
        <n v="9333.4368672000019"/>
        <n v="23255.593980808855"/>
        <n v="5282.9881625474691"/>
        <n v="16754.20435614161"/>
        <n v="9053.4337611839983"/>
        <n v="5124.4985176710443"/>
        <n v="27690.939224571372"/>
        <n v="6290.5683791158008"/>
        <n v="9606.1180174239416"/>
        <n v="8645.5062156815438"/>
        <n v="8386.1410292110977"/>
        <n v="23023.038041000771"/>
        <n v="13338.117570959997"/>
        <n v="11826.464246251195"/>
        <n v="10468.242907613701"/>
        <n v="18162.697986631581"/>
        <n v="13274.602725383993"/>
        <n v="16953.581234950107"/>
        <n v="54992.019769663362"/>
        <n v="7316.5873107178613"/>
        <n v="10528.061438514351"/>
        <n v="18837.312483277896"/>
        <n v="6760.5266751033032"/>
        <n v="9379.545645221875"/>
        <n v="6692.9214083522711"/>
        <n v="16784.045422600604"/>
        <n v="54085.982089404257"/>
        <n v="47873.219590412315"/>
        <n v="7161.4656577926417"/>
        <n v="53352.24745663366"/>
        <n v="52373.35216158416"/>
        <n v="9191.9547323174374"/>
        <n v="50554.119887475412"/>
        <n v="58304.688692377793"/>
        <n v="49470.644951108421"/>
        <n v="42456.706745325653"/>
        <n v="51325.88511835246"/>
        <n v="47986.525602575181"/>
        <n v="42032.139677872408"/>
        <n v="21227.489415789616"/>
        <n v="26227.718963872561"/>
        <n v="26102.825064044599"/>
        <n v="23729.840967313274"/>
        <n v="23492.542557640139"/>
        <n v="9276.5020798799997"/>
        <n v="33332.89635001358"/>
        <n v="20591.76662592265"/>
        <n v="29840.878637155016"/>
        <n v="19614.200220189603"/>
        <n v="34466.214825914045"/>
        <n v="9232.3282604519991"/>
        <n v="8225.1651774935981"/>
        <n v="20346.431330076921"/>
        <n v="17608.875833884307"/>
        <n v="18914.573976966833"/>
        <n v="18990.002574738461"/>
        <n v="15128.539894997177"/>
        <n v="18420.302497496301"/>
        <n v="8142.9135257186626"/>
        <n v="28333.3893192"/>
        <n v="20292.440566153844"/>
        <n v="26444.496697920003"/>
        <n v="15236.441132147162"/>
        <n v="17773.905070234116"/>
        <n v="17533.203922079996"/>
        <n v="45497.405133242275"/>
        <n v="19093.659071145117"/>
        <n v="16531.306555103998"/>
        <n v="46543.845451306857"/>
        <n v="33188.482287090301"/>
        <n v="30495.272206009362"/>
        <n v="40297.701689443158"/>
        <n v="30190.319483949272"/>
        <n v="16035.367358450878"/>
        <n v="44801.354217741384"/>
        <n v="25885.656213080008"/>
        <n v="13077.906522947369"/>
        <n v="20786.089648320001"/>
        <n v="45057.36195612848"/>
        <n v="40142.013379096279"/>
        <n v="22737.578800000003"/>
        <n v="31362.109756451402"/>
        <n v="24285.861677275436"/>
        <n v="20569.449087421275"/>
        <n v="21558.144406686177"/>
        <n v="13426.650696892633"/>
        <n v="12206.046088084211"/>
        <n v="19206.34683504768"/>
        <n v="18822.219898346728"/>
        <n v="12083.98562720337"/>
        <n v="49501.694340000002"/>
        <n v="59288.305455933187"/>
        <n v="32855.543554377655"/>
        <n v="22173.866116240137"/>
        <n v="45844.764440904"/>
        <n v="18814.189431961324"/>
        <n v="29271.30243935464"/>
        <n v="21313.734795818393"/>
        <n v="40941.738048959996"/>
        <n v="25378.725452752835"/>
        <n v="64369.313233506677"/>
        <n v="49371.539440776694"/>
        <n v="38212.288845695992"/>
        <n v="52015.60665333872"/>
        <n v="20887.460099902026"/>
        <n v="37830.165957239034"/>
        <n v="50975.294520271942"/>
        <n v="8196.0739926911992"/>
        <n v="8780.6118685090896"/>
        <n v="9106.7488807680002"/>
        <n v="8114.1132527642849"/>
        <n v="51939.741402937943"/>
        <n v="50604.148052576689"/>
        <n v="44623.657828181262"/>
        <n v="42739.628517039993"/>
        <n v="43731.184671617622"/>
        <n v="23448.342913949244"/>
        <n v="45603.183627681676"/>
        <n v="24564.930671756352"/>
        <n v="38693.610350760202"/>
        <n v="37532.802040237395"/>
        <n v="45725.912663470692"/>
        <n v="40974.772595294839"/>
        <n v="18307.759142842107"/>
        <n v="46466.236963736417"/>
        <n v="15898.109320422318"/>
        <n v="40565.024869341883"/>
        <n v="18930.222953698736"/>
        <n v="7102.8729310836197"/>
        <n v="7031.8442017727848"/>
        <n v="4303.1936381538462"/>
        <n v="31301.193092399997"/>
        <n v="19916.811473461137"/>
        <n v="7688.6768841626808"/>
        <n v="8203.8182354015808"/>
        <n v="3975.3312657230767"/>
        <n v="28916.340285360002"/>
        <n v="17640.604447922717"/>
        <n v="28338.0134796528"/>
        <n v="28078.678364271847"/>
        <n v="20374.898137350741"/>
        <n v="4211.2911876923063"/>
        <n v="27779.331849968145"/>
        <n v="55844.312932800007"/>
        <n v="52653.209336640008"/>
        <n v="51600.145149907199"/>
        <n v="58986.058786237423"/>
        <n v="51070.180767305137"/>
        <n v="49538.075344285986"/>
        <n v="32022.296846796042"/>
        <n v="28399.202689272835"/>
        <n v="59021.092715760016"/>
        <n v="22637.403815040001"/>
        <n v="33815.545470216617"/>
        <n v="55648.458846288006"/>
        <n v="19649.26651145472"/>
        <n v="53979.005080899362"/>
        <n v="27831.218635487381"/>
        <n v="25769.285632225532"/>
        <n v="28275.348659959462"/>
        <n v="22055.299145510402"/>
        <n v="22848.766593906643"/>
        <n v="22391.791262028506"/>
        <n v="19256.281181225622"/>
        <n v="49875.450772077616"/>
        <n v="44688.403891781541"/>
        <n v="27262.199058309794"/>
        <n v="15914.413392742828"/>
        <n v="50160.453347918068"/>
        <n v="15505.185619786584"/>
        <n v="25444.719121089132"/>
        <n v="13672.754591993627"/>
        <n v="43347.751775028111"/>
        <n v="67015.096128801364"/>
        <n v="21612.883287728062"/>
        <n v="27989.191033198051"/>
        <n v="19768.583913841932"/>
        <n v="13399.299500153755"/>
        <n v="25190.271929878243"/>
        <n v="12665.301171231873"/>
        <n v="65291.850799775042"/>
        <n v="22189.226842067481"/>
        <n v="59356.22799979549"/>
        <n v="11584.528804620082"/>
        <n v="19175.526396426674"/>
        <n v="11352.838228527684"/>
        <n v="33675.694295040004"/>
        <n v="13653.194662587961"/>
        <n v="58762.665719797536"/>
        <n v="33162.540858163207"/>
        <n v="21927.528327881428"/>
        <n v="14353.663391927999"/>
        <n v="28792.069450158229"/>
        <n v="12068.930373230773"/>
        <n v="15315.358839187173"/>
        <n v="12007.229268762541"/>
        <n v="11149.392820984618"/>
        <n v="13260.050943019194"/>
        <n v="12190.528900314073"/>
        <n v="28654.964357538429"/>
        <n v="23155.469914242789"/>
        <n v="25789.467921784581"/>
        <n v="10814.911036355079"/>
        <n v="13094.456618272365"/>
        <n v="10797.325597421039"/>
        <n v="25015.783884131048"/>
        <n v="10473.405829498406"/>
        <n v="24269.114045376795"/>
        <n v="20378.692907999997"/>
        <n v="21101.608130299603"/>
        <n v="31306.027609434514"/>
        <n v="24153.546835636906"/>
        <n v="19895.801951425336"/>
        <n v="21299.036755061636"/>
        <n v="19408.27896"/>
        <n v="82759.878741093213"/>
        <n v="40012.242112080006"/>
        <n v="21885.382146567874"/>
        <n v="20660.065652409783"/>
        <n v="27812.997969476091"/>
        <n v="32370.432548155291"/>
        <n v="28026.348526541376"/>
        <n v="37344.759304608007"/>
        <n v="11434.584889727999"/>
        <n v="25174.736447800071"/>
        <n v="12250.090943999998"/>
        <n v="26786.772871488003"/>
        <n v="12417.558037328889"/>
        <n v="12705.094321919998"/>
        <n v="29370.525855766755"/>
        <n v="88896.523749745276"/>
        <n v="10998.408547348443"/>
        <n v="71835.574747268896"/>
        <n v="11205.893191933441"/>
        <n v="24419.49435436607"/>
        <n v="27992.177650704962"/>
        <n v="13338.319965796827"/>
        <n v="23993.295129175676"/>
        <n v="19228.662536336844"/>
        <n v="17397.361342400003"/>
        <n v="67065.420197159998"/>
        <n v="57241.335599429702"/>
        <n v="20093.952350472002"/>
        <n v="17223.387728976006"/>
        <n v="56968.757810860996"/>
        <n v="51271.882029774897"/>
        <n v="65340.880820661594"/>
        <n v="57618.776723674324"/>
        <n v="55890.213421964094"/>
        <n v="5183.8248718831856"/>
        <n v="49123.902204720005"/>
        <n v="28427.231185758519"/>
        <n v="4852.3480375221243"/>
        <n v="48727.380846233013"/>
        <n v="4789.8541815996105"/>
        <n v="45253.722989765367"/>
        <n v="28291.863418207282"/>
        <n v="25205.478318039215"/>
        <n v="24449.313968498042"/>
        <n v="4646.158556171461"/>
        <n v="47408.662179754203"/>
        <n v="42667.795961778771"/>
        <n v="41814.440042543196"/>
        <n v="44056.029548159997"/>
        <n v="68749.042526777048"/>
        <n v="41118.960911616006"/>
        <n v="21493.371626302978"/>
        <n v="39602.640488065292"/>
        <n v="40296.581693383676"/>
        <n v="38571.229248047995"/>
        <n v="15732.616432624618"/>
        <n v="41820.38835539695"/>
        <n v="23642.70878893328"/>
        <n v="71086.509972687461"/>
        <n v="16786.701733610465"/>
        <n v="19855.781407156082"/>
        <n v="14533.940894900836"/>
        <n v="59700.359024681224"/>
        <n v="35121.884592844188"/>
        <n v="14097.922668053812"/>
        <n v="42004.068651124267"/>
        <n v="35639.815825196347"/>
        <n v="19657.22359308452"/>
        <n v="47081.039883230769"/>
        <n v="40879.966435930975"/>
        <n v="34927.019508692429"/>
        <n v="46119.288914590601"/>
        <n v="47188.472843076925"/>
        <n v="42398.365189265554"/>
        <n v="43942.30389101537"/>
        <n v="13581.070110090634"/>
        <n v="43502.88085210522"/>
        <n v="15700.331742479999"/>
        <n v="14803.169928623998"/>
        <n v="19453.149094074641"/>
        <n v="24453.409031609906"/>
        <n v="37792.203872453327"/>
        <n v="17270.364916728002"/>
        <n v="35632.649365455989"/>
        <n v="39591.832628284443"/>
        <n v="20175.694631854552"/>
        <n v="17791.294357180832"/>
        <n v="35276.322871801422"/>
        <n v="12497.19719472"/>
        <n v="24849.321368312165"/>
        <n v="22138.486309950833"/>
        <n v="11783.071640736"/>
        <n v="21474.331720652306"/>
        <n v="11429.579491513919"/>
        <n v="43833.872713460863"/>
        <n v="62018.181308159998"/>
        <n v="7388.2238122093722"/>
        <n v="8160.7774067113851"/>
        <n v="8378.398137557022"/>
        <n v="61722.856635263997"/>
        <n v="56111.687850239992"/>
        <n v="54989.454093235188"/>
        <n v="44842.051785870484"/>
        <n v="38436.044387888971"/>
        <n v="37667.323500131199"/>
        <n v="11010.213321937861"/>
        <n v="14159.199539519999"/>
        <n v="11534.509194411094"/>
        <n v="10276.199100475336"/>
        <n v="5837.7472415999982"/>
        <n v="13484.951942399999"/>
        <n v="13215.252903552002"/>
        <n v="5779.3697691840007"/>
        <n v="32787.224476781746"/>
        <n v="6129.6346036800005"/>
        <n v="9967.9131274610772"/>
        <n v="35434.600630666137"/>
        <n v="25756.462914839998"/>
        <n v="33661.550462829262"/>
        <n v="22597.003463952955"/>
        <n v="30757.233347418201"/>
        <n v="30295.395416546333"/>
        <n v="29386.533554049944"/>
        <n v="18454.4788515295"/>
        <n v="38062.076267430042"/>
        <n v="25363.983479947197"/>
        <n v="21919.093360034371"/>
        <n v="17899.30010983425"/>
        <n v="17051.93845881326"/>
        <n v="16881.41907422513"/>
        <n v="20253.772933136843"/>
        <n v="37096.541556070661"/>
        <n v="24928.678949177865"/>
        <n v="12578.497356490438"/>
        <n v="26777.140493259405"/>
        <n v="13144.52973753251"/>
        <n v="11152.934322754852"/>
        <n v="17958.345334048005"/>
        <n v="21638.093327886389"/>
        <n v="29354.976874439999"/>
        <n v="94076.623653648174"/>
        <n v="21165.192715128007"/>
        <n v="29054.594125339805"/>
        <n v="20988.950528049798"/>
        <n v="17419.594974026564"/>
        <n v="12857.321936915319"/>
        <n v="38765.885926093848"/>
        <n v="93628.639731487972"/>
        <n v="82563.436854130283"/>
        <n v="11877.716456007485"/>
        <n v="11758.939291447412"/>
        <n v="16665.605595692308"/>
        <n v="16091.621243076923"/>
        <n v="13469.575362482716"/>
        <n v="15241.886717660305"/>
        <n v="39723.631581612142"/>
        <n v="15089.467850483705"/>
        <n v="42839.805272518126"/>
        <n v="18106.624723674526"/>
        <n v="31192.104004752484"/>
        <n v="31370.344599065353"/>
        <n v="28233.310139158813"/>
        <n v="27950.977037767225"/>
        <n v="28663.590822326805"/>
        <n v="8576.2708534677731"/>
        <n v="18589.468049639181"/>
        <n v="7841.1619231705345"/>
        <n v="16730.521244675259"/>
        <n v="7762.7503039388284"/>
        <n v="30788.996081802343"/>
        <n v="8625.2781154875902"/>
        <n v="25133.874352491708"/>
        <n v="16228.605607335001"/>
        <n v="47454.403389120002"/>
        <n v="39690.441326656255"/>
        <n v="46306.125129012922"/>
        <n v="39204.868500000004"/>
        <n v="57007.227733060186"/>
        <n v="46571.608973124989"/>
        <n v="43091.912148350704"/>
        <n v="44742.723195455997"/>
        <n v="34466.423239662072"/>
        <n v="33432.430542472212"/>
        <n v="14763.039069929833"/>
        <n v="59572.552981047884"/>
        <n v="39018.178650000002"/>
        <n v="15914.55611738436"/>
        <n v="47540.955132453266"/>
        <n v="41922.478616799701"/>
        <n v="13641.048100615164"/>
        <n v="50030.628910490435"/>
        <n v="13504.637619609013"/>
        <n v="43847.868731546871"/>
        <n v="41503.2538306317"/>
        <n v="49530.322621385523"/>
        <n v="24654.454937630213"/>
        <n v="21850.891204722546"/>
        <n v="4324.6183383331118"/>
        <n v="44558.854576081227"/>
        <n v="25492.706405509642"/>
        <n v="3832.8474530026597"/>
        <n v="3717.8620294125799"/>
        <n v="21413.873380628098"/>
        <n v="20195.369863200005"/>
        <n v="27775.766081810529"/>
        <n v="19457.460956388917"/>
        <n v="59624.195209533907"/>
        <n v="4471.655361836436"/>
        <n v="20180.16664905479"/>
        <n v="19233.685583999999"/>
        <n v="17795.237863257407"/>
        <n v="18849.011872319999"/>
        <n v="17617.285484624834"/>
        <n v="58715.636044436244"/>
        <n v="52844.072439992611"/>
        <n v="47544.297832678676"/>
        <n v="28516.453177325475"/>
        <n v="25405.567376162697"/>
        <n v="24897.456028639444"/>
        <n v="16895.742713928852"/>
        <n v="2953.8174959999997"/>
        <n v="2865.2029711199998"/>
        <n v="38306.256805384619"/>
        <n v="3101.5083707999997"/>
        <n v="24233.999082222217"/>
        <n v="50413.549609079993"/>
        <n v="17656.051136055648"/>
        <n v="46572.51725791199"/>
        <n v="14980.891873016917"/>
        <n v="14681.274035556577"/>
        <n v="21569.419825982121"/>
        <n v="26310.852803568661"/>
        <n v="36219.565105846159"/>
        <n v="35033.808009724613"/>
        <n v="21261.295194802955"/>
        <n v="45641.066912753762"/>
        <n v="21322.000484601773"/>
        <n v="19926.035458288239"/>
        <n v="21048.682242854931"/>
        <n v="9606.0648516598067"/>
        <n v="12590.565424598861"/>
        <n v="10610.528186663996"/>
        <n v="14056.452627143866"/>
        <n v="11438.149385223791"/>
        <n v="13989.517138443181"/>
        <n v="9317.8829061100096"/>
        <n v="12338.754116106886"/>
        <n v="31719.414813148513"/>
        <n v="91297.756800320858"/>
        <n v="30337.727587168316"/>
        <n v="29302.697494051485"/>
        <n v="29009.670519110969"/>
        <n v="94401.880531531744"/>
        <n v="79281.233000507185"/>
        <n v="11542.651099957893"/>
        <n v="57537.354048345172"/>
        <n v="11971.378140813475"/>
        <n v="10774.240326732128"/>
        <n v="10558.755520197486"/>
        <n v="50756.895993921804"/>
        <n v="17315.58245279668"/>
        <n v="62468.305290288365"/>
        <n v="16882.685630254146"/>
        <n v="15837.986083491362"/>
        <n v="50479.438618414824"/>
        <n v="15362.846500986621"/>
        <n v="14191.519974646159"/>
        <n v="48965.055459862378"/>
        <n v="32025.150963141998"/>
        <n v="52482.630457715139"/>
        <n v="44985.111820898688"/>
        <n v="44535.260702689709"/>
        <n v="33064.562062719029"/>
        <n v="36793.420352640002"/>
        <n v="38433.674416846152"/>
        <n v="35787.927937292297"/>
        <n v="38250.656919623078"/>
        <n v="33990.112135295996"/>
        <n v="34773.324472384615"/>
        <n v="37792.051901780673"/>
        <n v="31738.779519244374"/>
        <n v="33650.21101394303"/>
        <n v="33730.124738213068"/>
        <n v="31421.391724051929"/>
        <n v="27233.610339599996"/>
        <n v="27883.256735880001"/>
        <n v="29060.401925519996"/>
        <n v="27676.573262399997"/>
        <n v="26846.276064528"/>
        <n v="37363.042672645926"/>
        <n v="26935.520245249998"/>
        <n v="29657.401659824398"/>
        <n v="25677.404034479991"/>
        <n v="25764.129223953114"/>
        <n v="25420.629994135197"/>
        <n v="25506.487931713582"/>
        <n v="4041.7841396174626"/>
        <n v="11578.326795431178"/>
        <n v="40688.353470511414"/>
        <n v="4357.0433025076263"/>
        <n v="10374.180808706333"/>
        <n v="34875.731546152645"/>
        <n v="10166.697192532207"/>
        <n v="59142.672858311686"/>
        <n v="12885.195802752001"/>
        <n v="12226.713095975327"/>
        <n v="12026.182749235199"/>
        <n v="33829.459599768066"/>
        <n v="13498.776555264001"/>
        <n v="8946.3445062683804"/>
        <n v="13841.309503158263"/>
        <n v="9984.7594936031037"/>
        <n v="10543.90602524488"/>
        <n v="58861.041082795899"/>
        <n v="12275.264199372356"/>
        <n v="8856.8810612056968"/>
        <n v="11907.006273391185"/>
        <n v="41590.238187370203"/>
        <n v="8788.1007612040139"/>
        <n v="9022.4501148361232"/>
        <n v="14616.422835335128"/>
        <n v="8120.2051033525095"/>
        <n v="52439.836601036339"/>
        <n v="38275.589923199994"/>
        <n v="45864.519429959997"/>
        <n v="44674.154348963712"/>
        <n v="35731.956065549202"/>
        <n v="7876.598950251936"/>
        <n v="34659.997383582733"/>
        <n v="51391.039869015614"/>
        <n v="45375.397680291266"/>
        <n v="35359.354500479989"/>
        <n v="34652.167410470385"/>
        <n v="47521.274214555546"/>
        <n v="41669.368732706003"/>
        <n v="12685.533686470757"/>
        <n v="51044.97669756486"/>
        <n v="11960.646047243858"/>
        <n v="41252.675045378943"/>
        <n v="13156.710651968242"/>
        <n v="11841.039586771418"/>
        <n v="24870.709574936351"/>
        <n v="24462.018777679557"/>
        <n v="23212.662269940596"/>
        <n v="22516.282401842378"/>
        <n v="51572.764083844646"/>
        <n v="53928.779596529363"/>
        <n v="47166.976523539059"/>
        <n v="53488.323892673172"/>
        <n v="46223.636993068278"/>
        <n v="13817.751364421056"/>
        <n v="53188.615705746895"/>
        <n v="14591.545440828635"/>
        <n v="12633.372676042107"/>
        <n v="12254.371495760844"/>
        <n v="48807.426174203953"/>
        <n v="58135.224405058652"/>
        <n v="48823.521794724569"/>
        <n v="48335.286576777326"/>
        <n v="54049.764721935186"/>
        <n v="48153.42675226953"/>
        <n v="74538.92294352001"/>
        <n v="51003.760352043129"/>
        <n v="14148.961192067936"/>
        <n v="42834.326875741848"/>
        <n v="41549.297069469583"/>
        <n v="21047.347238399998"/>
        <n v="54320.019291720011"/>
        <n v="13812.232992720807"/>
        <n v="20118.145816249998"/>
        <n v="15252.580165049236"/>
        <n v="14018.135399999996"/>
        <n v="13205.697112596737"/>
        <n v="50181.351155208002"/>
        <n v="19447.748848281601"/>
        <n v="13737.772691999997"/>
        <n v="15493.728599999999"/>
        <n v="22593.81832848"/>
        <n v="27076.336198768062"/>
        <n v="14469.958373326559"/>
        <n v="15419.948939999997"/>
        <n v="74444.97706991031"/>
        <n v="12759.872383751605"/>
        <n v="21087.563773247995"/>
        <n v="13073.640141470771"/>
        <n v="27699.091931339724"/>
        <n v="23502.259820530675"/>
        <n v="20454.936860050559"/>
        <n v="23032.214624120061"/>
        <n v="53595.527869611942"/>
        <n v="70863.265691003078"/>
        <n v="66397.887377828054"/>
        <n v="98095.833591177055"/>
        <n v="24729.30539996739"/>
        <n v="35802.160682246496"/>
        <n v="23551.719428540375"/>
        <n v="24066.027705357104"/>
        <n v="75611.104492300292"/>
        <n v="37507.025476639195"/>
        <n v="96601.03993645437"/>
        <n v="25906.89137139442"/>
        <n v="64154.876538921446"/>
        <n v="20676.155802859652"/>
        <n v="86940.935942808923"/>
        <n v="24619.546342580314"/>
        <n v="62230.230242753802"/>
        <n v="20055.871128773862"/>
        <n v="114279.44309279999"/>
        <n v="63069.551855243037"/>
        <n v="5822.4169122538697"/>
        <n v="21263.156009281622"/>
        <n v="5705.9685740087925"/>
        <n v="26214.235794431996"/>
        <n v="6302.6162452232602"/>
        <n v="6724.8915336532218"/>
        <n v="24469.116668688377"/>
        <n v="67668.02021812278"/>
        <n v="28547.302780136444"/>
        <n v="23735.043168627726"/>
        <n v="67345.791550417431"/>
        <n v="59386.743458095363"/>
        <n v="26752.545039784978"/>
        <n v="23478.543099201765"/>
        <n v="41183.730473070114"/>
        <n v="33830.070302769229"/>
        <n v="27956.409566575301"/>
        <n v="23008.972237217735"/>
        <n v="36338.570015719575"/>
        <n v="29664.138788342505"/>
        <n v="29367.49740045908"/>
        <n v="42281.96328568532"/>
        <n v="38053.766957116786"/>
        <n v="26287.09302188833"/>
        <n v="26326.565709230767"/>
        <n v="15393.910717584"/>
        <n v="27263.470762701323"/>
        <n v="16933.3017893424"/>
        <n v="14221.0413295776"/>
        <n v="56103.926153951135"/>
        <n v="82053.341483948199"/>
        <n v="26201.20111061538"/>
        <n v="23819.273736923074"/>
        <n v="13794.410089690271"/>
        <n v="23342.888262184613"/>
        <n v="14566.890107368425"/>
        <n v="56424.520017688003"/>
        <n v="82522.217720999339"/>
        <n v="15647.025008829791"/>
        <n v="51295.018197898185"/>
        <n v="12644.060613195792"/>
        <n v="73519.793969617589"/>
        <n v="12517.620007063835"/>
        <n v="13624.453300515062"/>
        <n v="26037.197390184454"/>
        <n v="12207.510157261493"/>
        <n v="23572.342703913659"/>
        <n v="50269.117833940218"/>
        <n v="26458.752014596968"/>
        <n v="14387.422685343907"/>
        <n v="54579.164652963569"/>
        <n v="24003.217751162545"/>
        <n v="18205.431376957844"/>
        <n v="26366.722164719999"/>
        <n v="26337.53067746311"/>
        <n v="24860.052326735997"/>
        <n v="21282.85307269746"/>
        <n v="20644.367480516539"/>
        <n v="24114.250756933921"/>
        <n v="43189.242602905746"/>
        <n v="43888.497006952784"/>
        <n v="39898.633642684348"/>
        <n v="13915.369013824358"/>
        <n v="12457.568450471328"/>
        <n v="39100.660969830657"/>
        <n v="14388.491560294387"/>
        <n v="12083.841396957188"/>
        <n v="28785.468751199998"/>
        <n v="28484.192150005339"/>
        <n v="27164.311393099222"/>
        <n v="25990.785873149169"/>
        <n v="25353.35730022594"/>
        <n v="24592.756581219157"/>
        <n v="22385.687714962958"/>
        <n v="16441.807870173914"/>
        <n v="23639.286227000892"/>
        <n v="20466.91448225185"/>
        <n v="14424.946104765912"/>
        <n v="20057.576192606815"/>
        <n v="31188.373145999998"/>
        <n v="17000.829337759831"/>
        <n v="13992.197721622933"/>
        <n v="28947.66169093749"/>
        <n v="28235.873821511999"/>
      </sharedItems>
    </cacheField>
    <cacheField name="Jours (DateProd)" numFmtId="0" databaseField="0">
      <fieldGroup base="0">
        <rangePr groupBy="days" startDate="2022-01-01T00:00:00" endDate="2022-10-26T00:00:00"/>
        <groupItems count="368">
          <s v="&lt;01/01/2022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6/10/2022"/>
        </groupItems>
      </fieldGroup>
    </cacheField>
    <cacheField name="Mois (DateProd)" numFmtId="0" databaseField="0">
      <fieldGroup base="0">
        <rangePr groupBy="months" startDate="2022-01-01T00:00:00" endDate="2022-10-26T00:00:00"/>
        <groupItems count="14">
          <s v="&lt;01/01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6/10/2022"/>
        </groupItems>
      </fieldGroup>
    </cacheField>
  </cacheFields>
  <extLst>
    <ext xmlns:x14="http://schemas.microsoft.com/office/spreadsheetml/2009/9/main" uri="{725AE2AE-9491-48be-B2B4-4EB974FC3084}">
      <x14:pivotCacheDefinition pivotCacheId="44344955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PONT" refreshedDate="45407.05951284722" createdVersion="8" refreshedVersion="8" minRefreshableVersion="3" recordCount="874" xr:uid="{AE68525F-79C2-4EFD-9425-5114DF76A9FD}">
  <cacheSource type="worksheet">
    <worksheetSource name="prod_declarations[[acier ]:[prix-acier]]"/>
  </cacheSource>
  <cacheFields count="2">
    <cacheField name="acier " numFmtId="43">
      <sharedItems count="5">
        <s v="Acier2"/>
        <s v="Acier5"/>
        <s v="Acier3"/>
        <s v="Acier4"/>
        <s v="Acier1"/>
      </sharedItems>
    </cacheField>
    <cacheField name="prix-acier" numFmtId="166">
      <sharedItems containsSemiMixedTypes="0" containsString="0" containsNumber="1" minValue="0" maxValue="38912.72397011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PONT" refreshedDate="45407.064353472226" createdVersion="8" refreshedVersion="8" minRefreshableVersion="3" recordCount="874" xr:uid="{E93D6835-4FC4-41E4-8296-F1A85EAFA4CC}">
  <cacheSource type="worksheet">
    <worksheetSource name="prod_declarations[[rondelle]:[prix-rondelle]]"/>
  </cacheSource>
  <cacheFields count="2">
    <cacheField name="rondelle" numFmtId="43">
      <sharedItems containsMixedTypes="1" containsNumber="1" containsInteger="1" minValue="0" maxValue="0" count="6">
        <s v="Rdelle3"/>
        <s v="Rdelle1"/>
        <s v="Rdelle4"/>
        <s v="Rdelle2"/>
        <n v="0"/>
        <s v="Rdelle5"/>
      </sharedItems>
    </cacheField>
    <cacheField name="prix-rondelle" numFmtId="166">
      <sharedItems containsSemiMixedTypes="0" containsString="0" containsNumber="1" minValue="0" maxValue="20694.00829385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4">
  <r>
    <x v="0"/>
    <x v="0"/>
    <s v="LP1521016"/>
    <s v="MachF1"/>
    <n v="18633.307392000002"/>
    <n v="485242.38000000006"/>
    <x v="0"/>
  </r>
  <r>
    <x v="0"/>
    <x v="1"/>
    <s v="LP2210110"/>
    <s v="MachF9"/>
    <n v="1540.6056288000002"/>
    <n v="86067.35356424583"/>
    <x v="1"/>
  </r>
  <r>
    <x v="1"/>
    <x v="1"/>
    <s v="LP2210110"/>
    <s v="MachR2"/>
    <n v="1597.8281235840002"/>
    <n v="89264.140982346391"/>
    <x v="2"/>
  </r>
  <r>
    <x v="2"/>
    <x v="1"/>
    <s v="LP2210110"/>
    <s v="FourTT1"/>
    <n v="1423.5196010111999"/>
    <n v="79526.234693363134"/>
    <x v="3"/>
  </r>
  <r>
    <x v="2"/>
    <x v="1"/>
    <s v="LP2210110"/>
    <s v="LigneTS1"/>
    <n v="1380.8140129808639"/>
    <n v="77140.44765256223"/>
    <x v="4"/>
  </r>
  <r>
    <x v="2"/>
    <x v="0"/>
    <s v="LP1521016"/>
    <s v="MachR5"/>
    <n v="17824.965100000001"/>
    <n v="464191.79947916674"/>
    <x v="5"/>
  </r>
  <r>
    <x v="3"/>
    <x v="0"/>
    <s v="LP1521016"/>
    <s v="FourTT1"/>
    <n v="17213.626828799999"/>
    <n v="448271.53200000001"/>
    <x v="6"/>
  </r>
  <r>
    <x v="3"/>
    <x v="2"/>
    <s v="LP23210113"/>
    <s v="MachF10"/>
    <n v="12200.036407649999"/>
    <n v="169209.93630582525"/>
    <x v="7"/>
  </r>
  <r>
    <x v="4"/>
    <x v="2"/>
    <s v="LP23210113"/>
    <s v="FourTT1"/>
    <n v="11386.700647140002"/>
    <n v="157929.27388543694"/>
    <x v="8"/>
  </r>
  <r>
    <x v="4"/>
    <x v="0"/>
    <s v="LP1521016"/>
    <s v="LigneTS2"/>
    <n v="17213.626828799999"/>
    <n v="448271.53200000001"/>
    <x v="6"/>
  </r>
  <r>
    <x v="4"/>
    <x v="3"/>
    <s v="LP1821018"/>
    <s v="MachF5"/>
    <n v="5357.2937208000003"/>
    <n v="147991.53924861879"/>
    <x v="9"/>
  </r>
  <r>
    <x v="4"/>
    <x v="3"/>
    <s v="LP1821018"/>
    <s v="MachR2"/>
    <n v="5178.5298700000003"/>
    <n v="143053.31132596685"/>
    <x v="10"/>
  </r>
  <r>
    <x v="4"/>
    <x v="2"/>
    <s v="LP23210113"/>
    <s v="MachR2"/>
    <n v="13151.639247446701"/>
    <n v="182408.31133767962"/>
    <x v="11"/>
  </r>
  <r>
    <x v="5"/>
    <x v="3"/>
    <s v="LP1821018"/>
    <s v="FourTT1"/>
    <n v="5051.1626510400001"/>
    <n v="139534.87986298342"/>
    <x v="12"/>
  </r>
  <r>
    <x v="5"/>
    <x v="3"/>
    <s v="LP1821018"/>
    <s v="LigneTS1"/>
    <n v="4950.1393980192006"/>
    <n v="136744.18226572376"/>
    <x v="13"/>
  </r>
  <r>
    <x v="5"/>
    <x v="2"/>
    <s v="LP23210113"/>
    <s v="LigneTS1"/>
    <n v="11158.966634197202"/>
    <n v="154770.68840772819"/>
    <x v="14"/>
  </r>
  <r>
    <x v="5"/>
    <x v="4"/>
    <s v="LP21210112"/>
    <s v="MachF3"/>
    <n v="22241.135763000002"/>
    <n v="367015.44163366337"/>
    <x v="15"/>
  </r>
  <r>
    <x v="6"/>
    <x v="4"/>
    <s v="LP21210112"/>
    <s v="MachR1"/>
    <n v="22601.230342020001"/>
    <n v="372957.59640297032"/>
    <x v="16"/>
  </r>
  <r>
    <x v="7"/>
    <x v="4"/>
    <s v="LP21210112"/>
    <s v="FourTT1"/>
    <n v="20135.641577435999"/>
    <n v="332271.31315900991"/>
    <x v="17"/>
  </r>
  <r>
    <x v="7"/>
    <x v="5"/>
    <s v="LP6210118"/>
    <s v="MachF6"/>
    <n v="7669.0474770000001"/>
    <n v="269089.38515789475"/>
    <x v="18"/>
  </r>
  <r>
    <x v="8"/>
    <x v="4"/>
    <s v="LP21210112"/>
    <s v="LigneTS1"/>
    <n v="19934.285161661639"/>
    <n v="328948.6000274198"/>
    <x v="19"/>
  </r>
  <r>
    <x v="8"/>
    <x v="6"/>
    <s v="LP1621017"/>
    <s v="MachF3"/>
    <n v="6734.6899199999998"/>
    <n v="201035.51999999999"/>
    <x v="20"/>
  </r>
  <r>
    <x v="8"/>
    <x v="7"/>
    <s v="LP3210115"/>
    <s v="MachF6"/>
    <n v="2234.7069160500005"/>
    <n v="113436.8992918782"/>
    <x v="21"/>
  </r>
  <r>
    <x v="8"/>
    <x v="5"/>
    <s v="LP6210118"/>
    <s v="MachR2"/>
    <n v="8182.8736579589995"/>
    <n v="287118.37396347366"/>
    <x v="22"/>
  </r>
  <r>
    <x v="9"/>
    <x v="6"/>
    <s v="LP1621017"/>
    <s v="FourTT1"/>
    <n v="6221.5706879999998"/>
    <n v="185718.52799999999"/>
    <x v="23"/>
  </r>
  <r>
    <x v="9"/>
    <x v="5"/>
    <s v="LP6210118"/>
    <s v="FourTT2"/>
    <n v="7084.7390978000003"/>
    <n v="248587.3367649123"/>
    <x v="24"/>
  </r>
  <r>
    <x v="9"/>
    <x v="6"/>
    <s v="LP1621017"/>
    <s v="LigneTS1"/>
    <n v="6221.5706879999998"/>
    <n v="185718.52799999999"/>
    <x v="23"/>
  </r>
  <r>
    <x v="9"/>
    <x v="8"/>
    <s v="LP5210117"/>
    <s v="MachF4"/>
    <n v="2222.6973898500005"/>
    <n v="120798.77118750002"/>
    <x v="25"/>
  </r>
  <r>
    <x v="9"/>
    <x v="9"/>
    <s v="LP9210121"/>
    <s v="MachF6"/>
    <n v="3590.6905314000005"/>
    <n v="135497.75590188682"/>
    <x v="26"/>
  </r>
  <r>
    <x v="9"/>
    <x v="10"/>
    <s v="LP1321014"/>
    <s v="MachF7"/>
    <n v="3037.3606577999994"/>
    <n v="67198.244641592901"/>
    <x v="27"/>
  </r>
  <r>
    <x v="9"/>
    <x v="11"/>
    <s v="LP1921019"/>
    <s v="MachF9"/>
    <n v="4674.6551397000003"/>
    <n v="124325.93456648936"/>
    <x v="28"/>
  </r>
  <r>
    <x v="9"/>
    <x v="7"/>
    <s v="LP3210115"/>
    <s v="MachR5"/>
    <n v="2317.7103157890006"/>
    <n v="117650.26983700511"/>
    <x v="29"/>
  </r>
  <r>
    <x v="9"/>
    <x v="9"/>
    <s v="LP9210121"/>
    <s v="MachR5"/>
    <n v="3761.6757948000004"/>
    <n v="141950.02999245285"/>
    <x v="30"/>
  </r>
  <r>
    <x v="9"/>
    <x v="8"/>
    <s v="LP5210117"/>
    <s v="MachR6"/>
    <n v="2347.1684436816004"/>
    <n v="127563.50237400003"/>
    <x v="31"/>
  </r>
  <r>
    <x v="10"/>
    <x v="11"/>
    <s v="LP1921019"/>
    <s v="FourTT1"/>
    <n v="4229.4498882999997"/>
    <n v="112485.36936968083"/>
    <x v="32"/>
  </r>
  <r>
    <x v="10"/>
    <x v="8"/>
    <s v="LP5210117"/>
    <s v="FourTT1"/>
    <n v="1991.5368613056"/>
    <n v="108235.69898400002"/>
    <x v="33"/>
  </r>
  <r>
    <x v="10"/>
    <x v="10"/>
    <s v="LP1321014"/>
    <s v="FourTT2"/>
    <n v="2691.9693601415993"/>
    <n v="59556.844250920331"/>
    <x v="34"/>
  </r>
  <r>
    <x v="10"/>
    <x v="9"/>
    <s v="LP9210121"/>
    <s v="FourTT2"/>
    <n v="3385.5082153200001"/>
    <n v="127755.02699320755"/>
    <x v="35"/>
  </r>
  <r>
    <x v="10"/>
    <x v="11"/>
    <s v="LP1921019"/>
    <s v="LigneTS1"/>
    <n v="4102.5663916509993"/>
    <n v="109110.8082885904"/>
    <x v="36"/>
  </r>
  <r>
    <x v="10"/>
    <x v="9"/>
    <s v="LP9210121"/>
    <s v="LigneTS1"/>
    <n v="3283.9429688604"/>
    <n v="123922.37618341131"/>
    <x v="37"/>
  </r>
  <r>
    <x v="10"/>
    <x v="8"/>
    <s v="LP5210117"/>
    <s v="LigneTS2"/>
    <n v="1971.6214926925441"/>
    <n v="107153.34199416002"/>
    <x v="38"/>
  </r>
  <r>
    <x v="10"/>
    <x v="5"/>
    <s v="LP6210118"/>
    <s v="LigneTS2"/>
    <n v="6943.0443158440003"/>
    <n v="243615.59002961405"/>
    <x v="39"/>
  </r>
  <r>
    <x v="10"/>
    <x v="12"/>
    <s v="LP1421015"/>
    <s v="MachF8"/>
    <n v="8600.5503675"/>
    <n v="200479.02954545454"/>
    <x v="40"/>
  </r>
  <r>
    <x v="10"/>
    <x v="10"/>
    <s v="LP1321014"/>
    <s v="MachR2"/>
    <n v="2991.0770668239993"/>
    <n v="66174.27138991149"/>
    <x v="41"/>
  </r>
  <r>
    <x v="10"/>
    <x v="11"/>
    <s v="LP1921019"/>
    <s v="MachR4"/>
    <n v="5129.2653520358263"/>
    <n v="136416.63170308046"/>
    <x v="42"/>
  </r>
  <r>
    <x v="11"/>
    <x v="12"/>
    <s v="LP1421015"/>
    <s v="FourTT2"/>
    <n v="7784.7267326399997"/>
    <n v="181462.16160000002"/>
    <x v="43"/>
  </r>
  <r>
    <x v="11"/>
    <x v="10"/>
    <s v="LP1321014"/>
    <s v="LigneTS2"/>
    <n v="2638.129972938767"/>
    <n v="58365.707365901922"/>
    <x v="44"/>
  </r>
  <r>
    <x v="11"/>
    <x v="13"/>
    <s v="LP24210114"/>
    <s v="MachF6"/>
    <n v="26087.565902999999"/>
    <n v="262714.66166163143"/>
    <x v="45"/>
  </r>
  <r>
    <x v="11"/>
    <x v="12"/>
    <s v="LP1421015"/>
    <s v="MachR2"/>
    <n v="8649.6963696000003"/>
    <n v="201624.62400000001"/>
    <x v="46"/>
  </r>
  <r>
    <x v="12"/>
    <x v="12"/>
    <s v="LP1421015"/>
    <s v="LigneTS2"/>
    <n v="7629.0321979871997"/>
    <n v="177832.91836800001"/>
    <x v="47"/>
  </r>
  <r>
    <x v="13"/>
    <x v="13"/>
    <s v="LP24210114"/>
    <s v="MachR2"/>
    <n v="26509.936017620003"/>
    <n v="266968.13713615306"/>
    <x v="48"/>
  </r>
  <r>
    <x v="14"/>
    <x v="13"/>
    <s v="LP24210114"/>
    <s v="FourTT1"/>
    <n v="23858.942415858"/>
    <n v="240271.32342253777"/>
    <x v="49"/>
  </r>
  <r>
    <x v="14"/>
    <x v="14"/>
    <s v="LP121011"/>
    <s v="MachF10"/>
    <n v="3363.7617195000003"/>
    <n v="127899.68515209126"/>
    <x v="50"/>
  </r>
  <r>
    <x v="15"/>
    <x v="14"/>
    <s v="LP121011"/>
    <s v="MachR5"/>
    <n v="3453.4620320200002"/>
    <n v="131310.34342281369"/>
    <x v="51"/>
  </r>
  <r>
    <x v="16"/>
    <x v="14"/>
    <s v="LP121011"/>
    <s v="FourTT1"/>
    <n v="3045.3256100540002"/>
    <n v="115791.84829102662"/>
    <x v="52"/>
  </r>
  <r>
    <x v="16"/>
    <x v="14"/>
    <s v="LP121011"/>
    <s v="LigneTS2"/>
    <n v="2984.41909785292"/>
    <n v="113476.01132520608"/>
    <x v="53"/>
  </r>
  <r>
    <x v="16"/>
    <x v="13"/>
    <s v="LP24210114"/>
    <s v="LigneTS2"/>
    <n v="13871.418715858001"/>
    <n v="139692.03137822761"/>
    <x v="54"/>
  </r>
  <r>
    <x v="16"/>
    <x v="15"/>
    <s v="LP1221013"/>
    <s v="MachF8"/>
    <n v="8974.4060700000009"/>
    <n v="212160.90000000002"/>
    <x v="55"/>
  </r>
  <r>
    <x v="17"/>
    <x v="15"/>
    <s v="LP1221013"/>
    <s v="FourTT1"/>
    <n v="8290.6417980000006"/>
    <n v="195996.26"/>
    <x v="56"/>
  </r>
  <r>
    <x v="17"/>
    <x v="13"/>
    <s v="LP24210114"/>
    <s v="LigneTS2"/>
    <n v="9987.5236999999997"/>
    <n v="100579.29204431016"/>
    <x v="57"/>
  </r>
  <r>
    <x v="17"/>
    <x v="16"/>
    <s v="LP7210119"/>
    <s v="MachF10"/>
    <n v="2298.8285050500003"/>
    <n v="91586.793029880486"/>
    <x v="58"/>
  </r>
  <r>
    <x v="17"/>
    <x v="17"/>
    <s v="LP1021012"/>
    <s v="MachF5"/>
    <n v="8825.7298500000015"/>
    <n v="295174.91137123754"/>
    <x v="59"/>
  </r>
  <r>
    <x v="17"/>
    <x v="16"/>
    <s v="LP7210119"/>
    <s v="MachR2"/>
    <n v="2427.5629013328003"/>
    <n v="96715.653439553789"/>
    <x v="60"/>
  </r>
  <r>
    <x v="18"/>
    <x v="16"/>
    <s v="LP7210119"/>
    <s v="FourTT2"/>
    <n v="2038.7324799072001"/>
    <n v="81224.401589928282"/>
    <x v="61"/>
  </r>
  <r>
    <x v="18"/>
    <x v="15"/>
    <s v="LP1221013"/>
    <s v="LigneTS2"/>
    <n v="8207.7353800199999"/>
    <n v="194036.29740000001"/>
    <x v="62"/>
  </r>
  <r>
    <x v="18"/>
    <x v="16"/>
    <s v="LP7210119"/>
    <s v="LigneTS2"/>
    <n v="1977.5705055099838"/>
    <n v="78787.669542230418"/>
    <x v="63"/>
  </r>
  <r>
    <x v="18"/>
    <x v="17"/>
    <s v="LP1021012"/>
    <s v="MachR6"/>
    <n v="8742.5697999999993"/>
    <n v="292393.6387959866"/>
    <x v="64"/>
  </r>
  <r>
    <x v="19"/>
    <x v="17"/>
    <s v="LP1021012"/>
    <s v="FourTT1"/>
    <n v="7543.3657006760013"/>
    <n v="252286.47828347833"/>
    <x v="65"/>
  </r>
  <r>
    <x v="20"/>
    <x v="17"/>
    <s v="LP1021012"/>
    <s v="LigneTS1"/>
    <n v="7392.4983866624816"/>
    <n v="247240.74871780875"/>
    <x v="66"/>
  </r>
  <r>
    <x v="21"/>
    <x v="18"/>
    <s v="LP4210116"/>
    <s v="MachF4"/>
    <n v="6768.3559418999994"/>
    <n v="326973.71699999995"/>
    <x v="67"/>
  </r>
  <r>
    <x v="22"/>
    <x v="18"/>
    <s v="LP4210116"/>
    <s v="FourTT2"/>
    <n v="6252.6716796599994"/>
    <n v="302061.43379999994"/>
    <x v="68"/>
  </r>
  <r>
    <x v="22"/>
    <x v="18"/>
    <s v="LP4210116"/>
    <s v="LigneTS1"/>
    <n v="6190.1449628633991"/>
    <n v="299040.81946199993"/>
    <x v="69"/>
  </r>
  <r>
    <x v="22"/>
    <x v="19"/>
    <s v="LP20210111"/>
    <s v="MachF10"/>
    <n v="3247.5286999999998"/>
    <n v="71374.257142857139"/>
    <x v="70"/>
  </r>
  <r>
    <x v="23"/>
    <x v="19"/>
    <s v="LP20210111"/>
    <s v="MachF10"/>
    <n v="8099.0190065500001"/>
    <n v="178000.41772637362"/>
    <x v="71"/>
  </r>
  <r>
    <x v="24"/>
    <x v="20"/>
    <s v="LP8210120"/>
    <s v="MachF10"/>
    <n v="2862.4291920000001"/>
    <n v="113139.49375494072"/>
    <x v="72"/>
  </r>
  <r>
    <x v="25"/>
    <x v="20"/>
    <s v="LP8210120"/>
    <s v="FourTT1"/>
    <n v="2511.3045444479999"/>
    <n v="99261.049187667973"/>
    <x v="73"/>
  </r>
  <r>
    <x v="25"/>
    <x v="19"/>
    <s v="LP20210111"/>
    <s v="MachR1"/>
    <n v="11981.954378116799"/>
    <n v="263339.65666190768"/>
    <x v="74"/>
  </r>
  <r>
    <x v="25"/>
    <x v="20"/>
    <s v="LP8210120"/>
    <s v="MachR7"/>
    <n v="2959.7517845279999"/>
    <n v="116986.23654260869"/>
    <x v="75"/>
  </r>
  <r>
    <x v="26"/>
    <x v="19"/>
    <s v="LP20210111"/>
    <s v="FourTT1"/>
    <n v="10373.986474559999"/>
    <n v="227999.70273758238"/>
    <x v="76"/>
  </r>
  <r>
    <x v="26"/>
    <x v="20"/>
    <s v="LP8210120"/>
    <s v="LigneTS1"/>
    <n v="2486.1914990035202"/>
    <n v="98268.438695791308"/>
    <x v="77"/>
  </r>
  <r>
    <x v="27"/>
    <x v="19"/>
    <s v="LP20210111"/>
    <s v="LigneTS1"/>
    <n v="10166.506745068798"/>
    <n v="223439.70868283071"/>
    <x v="78"/>
  </r>
  <r>
    <x v="28"/>
    <x v="14"/>
    <s v="LP1210222"/>
    <s v="MachF8"/>
    <n v="5309.1836752499994"/>
    <n v="201870.10172053229"/>
    <x v="79"/>
  </r>
  <r>
    <x v="29"/>
    <x v="14"/>
    <s v="LP1210222"/>
    <s v="MachR6"/>
    <n v="5489.6959202085009"/>
    <n v="208733.68517903044"/>
    <x v="80"/>
  </r>
  <r>
    <x v="30"/>
    <x v="14"/>
    <s v="LP1210222"/>
    <s v="FourTT2"/>
    <n v="4610.3939762789996"/>
    <n v="175300.15118931557"/>
    <x v="81"/>
  </r>
  <r>
    <x v="30"/>
    <x v="21"/>
    <s v="LP11210224"/>
    <s v="MachF10"/>
    <n v="3131.097127"/>
    <n v="104369.90423333333"/>
    <x v="82"/>
  </r>
  <r>
    <x v="30"/>
    <x v="13"/>
    <s v="LP24210234"/>
    <s v="MachF6"/>
    <n v="13507.954467"/>
    <n v="136031.76703927494"/>
    <x v="83"/>
  </r>
  <r>
    <x v="31"/>
    <x v="13"/>
    <s v="LP24210234"/>
    <s v="FourTT1"/>
    <n v="12481.349927507999"/>
    <n v="125693.35274429004"/>
    <x v="84"/>
  </r>
  <r>
    <x v="31"/>
    <x v="14"/>
    <s v="LP1210222"/>
    <s v="LigneTS2"/>
    <n v="4610.3939762789996"/>
    <n v="175300.15118931557"/>
    <x v="81"/>
  </r>
  <r>
    <x v="31"/>
    <x v="21"/>
    <s v="LP11210224"/>
    <s v="MachF10"/>
    <n v="3247.5286999999998"/>
    <n v="108250.95666666665"/>
    <x v="85"/>
  </r>
  <r>
    <x v="31"/>
    <x v="10"/>
    <s v="LP13210225"/>
    <s v="MachF3"/>
    <n v="8162.8913015999997"/>
    <n v="180594.94030088495"/>
    <x v="86"/>
  </r>
  <r>
    <x v="31"/>
    <x v="7"/>
    <s v="LP3210236"/>
    <s v="MachF4"/>
    <n v="7199.5805280000004"/>
    <n v="365460.94050761429"/>
    <x v="87"/>
  </r>
  <r>
    <x v="31"/>
    <x v="13"/>
    <s v="LP24210234"/>
    <s v="MachR2"/>
    <n v="13868.16658612"/>
    <n v="139659.28082698892"/>
    <x v="88"/>
  </r>
  <r>
    <x v="32"/>
    <x v="13"/>
    <s v="LP24210234"/>
    <s v="LigneTS2"/>
    <n v="12106.909429682759"/>
    <n v="121922.55216196133"/>
    <x v="89"/>
  </r>
  <r>
    <x v="32"/>
    <x v="22"/>
    <s v="LP17210228"/>
    <s v="MachF10"/>
    <n v="6041.4277833000006"/>
    <n v="124309.21364814814"/>
    <x v="90"/>
  </r>
  <r>
    <x v="32"/>
    <x v="10"/>
    <s v="LP13210225"/>
    <s v="MachR2"/>
    <n v="8236.4586999999992"/>
    <n v="182222.53761061945"/>
    <x v="91"/>
  </r>
  <r>
    <x v="32"/>
    <x v="7"/>
    <s v="LP3210236"/>
    <s v="MachR3"/>
    <n v="7523.561651760001"/>
    <n v="381906.68283045688"/>
    <x v="92"/>
  </r>
  <r>
    <x v="33"/>
    <x v="21"/>
    <s v="LP11210224"/>
    <s v="FourTT2"/>
    <n v="5713.4262764699997"/>
    <n v="190447.54254900001"/>
    <x v="93"/>
  </r>
  <r>
    <x v="33"/>
    <x v="10"/>
    <s v="LP13210225"/>
    <s v="FourTT2"/>
    <n v="7619.4759663791992"/>
    <n v="168572.47713228315"/>
    <x v="94"/>
  </r>
  <r>
    <x v="33"/>
    <x v="10"/>
    <s v="LP13210225"/>
    <s v="LigneTS2"/>
    <n v="7467.0864470516153"/>
    <n v="165201.0275896375"/>
    <x v="95"/>
  </r>
  <r>
    <x v="33"/>
    <x v="21"/>
    <s v="LP11210224"/>
    <s v="MachR1"/>
    <n v="6998.947188675751"/>
    <n v="233298.23962252503"/>
    <x v="96"/>
  </r>
  <r>
    <x v="33"/>
    <x v="22"/>
    <s v="LP17210228"/>
    <s v="MachR7"/>
    <n v="6559.1781443288119"/>
    <n v="134962.51325779449"/>
    <x v="97"/>
  </r>
  <r>
    <x v="34"/>
    <x v="22"/>
    <s v="LP17210228"/>
    <s v="FourTT2"/>
    <n v="5408.5163012399998"/>
    <n v="111286.34364691358"/>
    <x v="98"/>
  </r>
  <r>
    <x v="34"/>
    <x v="21"/>
    <s v="LP11210224"/>
    <s v="LigneTS1"/>
    <n v="5713.4262764699997"/>
    <n v="190447.54254900001"/>
    <x v="93"/>
  </r>
  <r>
    <x v="35"/>
    <x v="22"/>
    <s v="LP17210228"/>
    <s v="LigneTS1"/>
    <n v="5300.3459752152003"/>
    <n v="109060.61677397531"/>
    <x v="99"/>
  </r>
  <r>
    <x v="36"/>
    <x v="20"/>
    <s v="LP8210241"/>
    <s v="MachF2"/>
    <n v="3296.6488799999997"/>
    <n v="130302.32727272727"/>
    <x v="100"/>
  </r>
  <r>
    <x v="37"/>
    <x v="20"/>
    <s v="LP8210241"/>
    <s v="FourTT2"/>
    <n v="2982.6823199999994"/>
    <n v="117892.58181818179"/>
    <x v="101"/>
  </r>
  <r>
    <x v="37"/>
    <x v="20"/>
    <s v="LP8210241"/>
    <s v="LigneTS1"/>
    <n v="2952.8554967999994"/>
    <n v="116713.65599999997"/>
    <x v="102"/>
  </r>
  <r>
    <x v="37"/>
    <x v="20"/>
    <s v="LP8210241"/>
    <s v="MachR7"/>
    <n v="3444.9980796000004"/>
    <n v="136165.932"/>
    <x v="103"/>
  </r>
  <r>
    <x v="38"/>
    <x v="23"/>
    <s v="LP25210235"/>
    <s v="MachF3"/>
    <n v="15909.908784000001"/>
    <n v="134147.62887015179"/>
    <x v="104"/>
  </r>
  <r>
    <x v="38"/>
    <x v="6"/>
    <s v="LP16210227"/>
    <s v="MachF4"/>
    <n v="2013.170775"/>
    <n v="60094.65"/>
    <x v="105"/>
  </r>
  <r>
    <x v="38"/>
    <x v="23"/>
    <s v="LP25210235"/>
    <s v="MachR5"/>
    <n v="15058.624889999999"/>
    <n v="126969.85573355817"/>
    <x v="106"/>
  </r>
  <r>
    <x v="39"/>
    <x v="23"/>
    <s v="LP25210235"/>
    <s v="FourTT1"/>
    <n v="14700.755716415997"/>
    <n v="123952.40907602022"/>
    <x v="107"/>
  </r>
  <r>
    <x v="40"/>
    <x v="6"/>
    <s v="LP16210227"/>
    <s v="FourTT1"/>
    <n v="1878.9593899999998"/>
    <n v="56088.339999999989"/>
    <x v="108"/>
  </r>
  <r>
    <x v="40"/>
    <x v="23"/>
    <s v="LP25210235"/>
    <s v="LigneTS1"/>
    <n v="14700.755716415997"/>
    <n v="123952.40907602022"/>
    <x v="107"/>
  </r>
  <r>
    <x v="40"/>
    <x v="1"/>
    <s v="LP2210231"/>
    <s v="MachF4"/>
    <n v="2916.4113047999999"/>
    <n v="162928.00585474863"/>
    <x v="109"/>
  </r>
  <r>
    <x v="40"/>
    <x v="18"/>
    <s v="LP4210237"/>
    <s v="MachF6"/>
    <n v="2123.7672770999998"/>
    <n v="102597.45299999998"/>
    <x v="110"/>
  </r>
  <r>
    <x v="40"/>
    <x v="8"/>
    <s v="LP5210238"/>
    <s v="MachF7"/>
    <n v="4511.7108540000008"/>
    <n v="245201.67684782617"/>
    <x v="111"/>
  </r>
  <r>
    <x v="41"/>
    <x v="6"/>
    <s v="LP16210227"/>
    <s v="LigneTS1"/>
    <n v="1878.9593899999998"/>
    <n v="56088.339999999989"/>
    <x v="108"/>
  </r>
  <r>
    <x v="41"/>
    <x v="16"/>
    <s v="LP7210240"/>
    <s v="MachF10"/>
    <n v="1106.4296628000002"/>
    <n v="44080.863059760966"/>
    <x v="112"/>
  </r>
  <r>
    <x v="41"/>
    <x v="9"/>
    <s v="LP9210242"/>
    <s v="MachF8"/>
    <n v="2072.0018970000001"/>
    <n v="78188.750830188685"/>
    <x v="113"/>
  </r>
  <r>
    <x v="41"/>
    <x v="1"/>
    <s v="LP2210231"/>
    <s v="MachR5"/>
    <n v="3143.8913865744003"/>
    <n v="175636.390311419"/>
    <x v="114"/>
  </r>
  <r>
    <x v="42"/>
    <x v="1"/>
    <s v="LP2210231"/>
    <s v="FourTT1"/>
    <n v="2667.5442067904"/>
    <n v="149024.81602181008"/>
    <x v="115"/>
  </r>
  <r>
    <x v="42"/>
    <x v="18"/>
    <s v="LP4210237"/>
    <s v="FourTT1"/>
    <n v="2022.6355020000001"/>
    <n v="97711.860000000015"/>
    <x v="116"/>
  </r>
  <r>
    <x v="42"/>
    <x v="8"/>
    <s v="LP5210238"/>
    <s v="FourTT1"/>
    <n v="4042.9226119320006"/>
    <n v="219724.05499630439"/>
    <x v="117"/>
  </r>
  <r>
    <x v="42"/>
    <x v="16"/>
    <s v="LP7210240"/>
    <s v="FourTT2"/>
    <n v="971.02374692400019"/>
    <n v="38686.205056733073"/>
    <x v="118"/>
  </r>
  <r>
    <x v="42"/>
    <x v="1"/>
    <s v="LP2210231"/>
    <s v="LigneTS1"/>
    <n v="2614.1933226545921"/>
    <n v="146044.31970137387"/>
    <x v="119"/>
  </r>
  <r>
    <x v="42"/>
    <x v="18"/>
    <s v="LP4210237"/>
    <s v="LigneTS1"/>
    <n v="1961.95643694"/>
    <n v="94780.504199999996"/>
    <x v="120"/>
  </r>
  <r>
    <x v="42"/>
    <x v="16"/>
    <s v="LP7210240"/>
    <s v="LigneTS2"/>
    <n v="941.89303451628018"/>
    <n v="37525.618905031079"/>
    <x v="121"/>
  </r>
  <r>
    <x v="42"/>
    <x v="8"/>
    <s v="LP5210238"/>
    <s v="MachR1"/>
    <n v="4813.9954812180013"/>
    <n v="261630.1891966305"/>
    <x v="122"/>
  </r>
  <r>
    <x v="42"/>
    <x v="16"/>
    <s v="LP7210240"/>
    <s v="MachR1"/>
    <n v="1156.2189976260004"/>
    <n v="46064.501897450209"/>
    <x v="123"/>
  </r>
  <r>
    <x v="42"/>
    <x v="9"/>
    <s v="LP9210242"/>
    <s v="MachR7"/>
    <n v="2083.8419078400002"/>
    <n v="78635.543692075487"/>
    <x v="124"/>
  </r>
  <r>
    <x v="43"/>
    <x v="9"/>
    <s v="LP9210242"/>
    <s v="FourTT2"/>
    <n v="1875.4577170559999"/>
    <n v="70771.989322867914"/>
    <x v="125"/>
  </r>
  <r>
    <x v="43"/>
    <x v="9"/>
    <s v="LP9210242"/>
    <s v="LigneTS1"/>
    <n v="1819.1939855443197"/>
    <n v="68648.829643181874"/>
    <x v="126"/>
  </r>
  <r>
    <x v="43"/>
    <x v="8"/>
    <s v="LP5210238"/>
    <s v="LigneTS2"/>
    <n v="4002.4933858126806"/>
    <n v="217526.81444634136"/>
    <x v="127"/>
  </r>
  <r>
    <x v="44"/>
    <x v="0"/>
    <s v="LP15210226"/>
    <s v="MachF5"/>
    <n v="3152.2877567999999"/>
    <n v="82090.827000000005"/>
    <x v="128"/>
  </r>
  <r>
    <x v="45"/>
    <x v="0"/>
    <s v="LP15210226"/>
    <s v="FourTT2"/>
    <n v="2795.0284776959993"/>
    <n v="72787.199939999977"/>
    <x v="129"/>
  </r>
  <r>
    <x v="45"/>
    <x v="3"/>
    <s v="LP18210229"/>
    <s v="MachF6"/>
    <n v="2542.6086504"/>
    <n v="70237.808022099445"/>
    <x v="130"/>
  </r>
  <r>
    <x v="45"/>
    <x v="5"/>
    <s v="LP6210239"/>
    <s v="MachF8"/>
    <n v="5829.2442862500002"/>
    <n v="204534.8872368421"/>
    <x v="131"/>
  </r>
  <r>
    <x v="45"/>
    <x v="0"/>
    <s v="LP15210226"/>
    <s v="MachR3"/>
    <n v="3137.2768627199994"/>
    <n v="81699.918299999976"/>
    <x v="132"/>
  </r>
  <r>
    <x v="46"/>
    <x v="5"/>
    <s v="LP6210239"/>
    <s v="FourTT2"/>
    <n v="5441.1831666224998"/>
    <n v="190918.70760078946"/>
    <x v="133"/>
  </r>
  <r>
    <x v="46"/>
    <x v="0"/>
    <s v="LP15210226"/>
    <s v="LigneTS2"/>
    <n v="2795.0284776959993"/>
    <n v="72787.199939999977"/>
    <x v="129"/>
  </r>
  <r>
    <x v="46"/>
    <x v="4"/>
    <s v="LP21210233"/>
    <s v="MachF2"/>
    <n v="13249.50858"/>
    <n v="218638.75544554455"/>
    <x v="134"/>
  </r>
  <r>
    <x v="46"/>
    <x v="17"/>
    <s v="LP10210223"/>
    <s v="MachF6"/>
    <n v="2052.9838644000001"/>
    <n v="68661.667705685628"/>
    <x v="135"/>
  </r>
  <r>
    <x v="46"/>
    <x v="3"/>
    <s v="LP18210229"/>
    <s v="MachR1"/>
    <n v="2557.1378426880001"/>
    <n v="70639.166925082871"/>
    <x v="136"/>
  </r>
  <r>
    <x v="46"/>
    <x v="5"/>
    <s v="LP6210239"/>
    <s v="MachR7"/>
    <n v="6045.7590740249998"/>
    <n v="212131.89733421052"/>
    <x v="137"/>
  </r>
  <r>
    <x v="47"/>
    <x v="17"/>
    <s v="LP10210223"/>
    <s v="FourTT2"/>
    <n v="1896.9570907056002"/>
    <n v="63443.380960053517"/>
    <x v="138"/>
  </r>
  <r>
    <x v="47"/>
    <x v="3"/>
    <s v="LP18210229"/>
    <s v="FourTT2"/>
    <n v="2278.1773507583998"/>
    <n v="62933.075987801094"/>
    <x v="139"/>
  </r>
  <r>
    <x v="47"/>
    <x v="17"/>
    <s v="LP10210223"/>
    <s v="LigneTS1"/>
    <n v="1877.9875197985443"/>
    <n v="62808.947150452987"/>
    <x v="140"/>
  </r>
  <r>
    <x v="47"/>
    <x v="5"/>
    <s v="LP6210239"/>
    <s v="LigneTS2"/>
    <n v="5386.7713349562746"/>
    <n v="189009.52052478155"/>
    <x v="141"/>
  </r>
  <r>
    <x v="47"/>
    <x v="11"/>
    <s v="LP19210230"/>
    <s v="MachF2"/>
    <n v="13622.942970000002"/>
    <n v="362312.31303191493"/>
    <x v="142"/>
  </r>
  <r>
    <x v="47"/>
    <x v="19"/>
    <s v="LP20210232"/>
    <s v="MachF6"/>
    <n v="13730.657409000001"/>
    <n v="301772.69030769233"/>
    <x v="143"/>
  </r>
  <r>
    <x v="47"/>
    <x v="17"/>
    <s v="LP10210223"/>
    <s v="MachR1"/>
    <n v="2009.4577999999999"/>
    <n v="67205.946488294314"/>
    <x v="144"/>
  </r>
  <r>
    <x v="47"/>
    <x v="4"/>
    <s v="LP21210233"/>
    <s v="MachR7"/>
    <n v="12854.42985"/>
    <n v="212119.30445544553"/>
    <x v="145"/>
  </r>
  <r>
    <x v="48"/>
    <x v="4"/>
    <s v="LP21210233"/>
    <s v="FourTT2"/>
    <n v="12618.579599999999"/>
    <n v="208227.38613861386"/>
    <x v="146"/>
  </r>
  <r>
    <x v="48"/>
    <x v="3"/>
    <s v="LP18210229"/>
    <s v="LigneTS1"/>
    <n v="2232.6138037432315"/>
    <n v="61674.41446804507"/>
    <x v="147"/>
  </r>
  <r>
    <x v="48"/>
    <x v="19"/>
    <s v="LP20210232"/>
    <s v="MachR1"/>
    <n v="14499.574223904003"/>
    <n v="318671.96096492314"/>
    <x v="148"/>
  </r>
  <r>
    <x v="48"/>
    <x v="11"/>
    <s v="LP19210230"/>
    <s v="MachR2"/>
    <n v="14685.532521660003"/>
    <n v="390572.67344840436"/>
    <x v="149"/>
  </r>
  <r>
    <x v="49"/>
    <x v="11"/>
    <s v="LP19210230"/>
    <s v="FourTT2"/>
    <n v="12460.451836560002"/>
    <n v="331394.99565319152"/>
    <x v="150"/>
  </r>
  <r>
    <x v="49"/>
    <x v="19"/>
    <s v="LP20210232"/>
    <s v="FourTT2"/>
    <n v="12177.131599296001"/>
    <n v="267629.26591859339"/>
    <x v="151"/>
  </r>
  <r>
    <x v="49"/>
    <x v="4"/>
    <s v="LP21210233"/>
    <s v="LigneTS1"/>
    <n v="12366.208007999998"/>
    <n v="204062.83841584154"/>
    <x v="152"/>
  </r>
  <r>
    <x v="50"/>
    <x v="11"/>
    <s v="LP19210230"/>
    <s v="LigneTS1"/>
    <n v="12086.638281463202"/>
    <n v="321453.1457835958"/>
    <x v="153"/>
  </r>
  <r>
    <x v="50"/>
    <x v="19"/>
    <s v="LP20210232"/>
    <s v="LigneTS1"/>
    <n v="12055.360283303042"/>
    <n v="264952.9732594075"/>
    <x v="154"/>
  </r>
  <r>
    <x v="50"/>
    <x v="3"/>
    <s v="LP18210352"/>
    <s v="MachF1"/>
    <n v="5155.898529600001"/>
    <n v="142428.13617679558"/>
    <x v="155"/>
  </r>
  <r>
    <x v="50"/>
    <x v="10"/>
    <s v="LP13210347"/>
    <s v="MachF4"/>
    <n v="7694.0089379999999"/>
    <n v="170221.43668141591"/>
    <x v="156"/>
  </r>
  <r>
    <x v="50"/>
    <x v="10"/>
    <s v="LP13210347"/>
    <s v="MachR3"/>
    <n v="7657.3708002000003"/>
    <n v="169410.85841150442"/>
    <x v="157"/>
  </r>
  <r>
    <x v="51"/>
    <x v="10"/>
    <s v="LP13210347"/>
    <s v="FourTT1"/>
    <n v="6961.2461819999999"/>
    <n v="154009.87128318584"/>
    <x v="158"/>
  </r>
  <r>
    <x v="51"/>
    <x v="10"/>
    <s v="LP13210347"/>
    <s v="LigneTS2"/>
    <n v="6891.6337201799997"/>
    <n v="152469.77257035399"/>
    <x v="159"/>
  </r>
  <r>
    <x v="51"/>
    <x v="0"/>
    <s v="LP15210349"/>
    <s v="MachF3"/>
    <n v="2192.3786304"/>
    <n v="57093.193500000008"/>
    <x v="160"/>
  </r>
  <r>
    <x v="51"/>
    <x v="9"/>
    <s v="LP9210366"/>
    <s v="MachF5"/>
    <n v="7230.8591459999998"/>
    <n v="272862.60928301886"/>
    <x v="161"/>
  </r>
  <r>
    <x v="51"/>
    <x v="3"/>
    <s v="LP18210352"/>
    <s v="MachR2"/>
    <n v="5001.4892099999997"/>
    <n v="138162.685359116"/>
    <x v="162"/>
  </r>
  <r>
    <x v="52"/>
    <x v="9"/>
    <s v="LP9210366"/>
    <s v="FourTT1"/>
    <n v="6473.3405687999993"/>
    <n v="244277.0025962264"/>
    <x v="163"/>
  </r>
  <r>
    <x v="52"/>
    <x v="3"/>
    <s v="LP18210352"/>
    <s v="FourTT2"/>
    <n v="4764.0502413504009"/>
    <n v="131603.59782735913"/>
    <x v="164"/>
  </r>
  <r>
    <x v="52"/>
    <x v="3"/>
    <s v="LP18210352"/>
    <s v="LigneTS1"/>
    <n v="4764.0502413504009"/>
    <n v="131603.59782735913"/>
    <x v="164"/>
  </r>
  <r>
    <x v="52"/>
    <x v="9"/>
    <s v="LP9210366"/>
    <s v="MachR5"/>
    <n v="7476.7083569639999"/>
    <n v="282139.93799864152"/>
    <x v="165"/>
  </r>
  <r>
    <x v="52"/>
    <x v="0"/>
    <s v="LP15210349"/>
    <s v="MachR6"/>
    <n v="2181.9387321600002"/>
    <n v="56821.321150000003"/>
    <x v="166"/>
  </r>
  <r>
    <x v="53"/>
    <x v="0"/>
    <s v="LP15210349"/>
    <s v="FourTT2"/>
    <n v="1943.9090522879999"/>
    <n v="50622.631569999998"/>
    <x v="167"/>
  </r>
  <r>
    <x v="53"/>
    <x v="9"/>
    <s v="LP9210366"/>
    <s v="LigneTS1"/>
    <n v="6473.3405687999993"/>
    <n v="244277.0025962264"/>
    <x v="163"/>
  </r>
  <r>
    <x v="53"/>
    <x v="12"/>
    <s v="LP14210348"/>
    <s v="MachF2"/>
    <n v="5800.5177037499998"/>
    <n v="135210.20288461537"/>
    <x v="168"/>
  </r>
  <r>
    <x v="53"/>
    <x v="16"/>
    <s v="LP7210364"/>
    <s v="MachF4"/>
    <n v="3236.5464516000006"/>
    <n v="128946.07376892433"/>
    <x v="169"/>
  </r>
  <r>
    <x v="53"/>
    <x v="16"/>
    <s v="LP7210364"/>
    <s v="MachR7"/>
    <n v="3476.5363709861417"/>
    <n v="138507.4251388901"/>
    <x v="170"/>
  </r>
  <r>
    <x v="54"/>
    <x v="12"/>
    <s v="LP14210348"/>
    <s v="FourTT1"/>
    <n v="5413.8165234999997"/>
    <n v="126196.18935897437"/>
    <x v="171"/>
  </r>
  <r>
    <x v="54"/>
    <x v="16"/>
    <s v="LP7210364"/>
    <s v="FourTT2"/>
    <n v="2780.6557657032013"/>
    <n v="110783.0982351873"/>
    <x v="172"/>
  </r>
  <r>
    <x v="54"/>
    <x v="12"/>
    <s v="LP14210348"/>
    <s v="LigneTS2"/>
    <n v="5251.4020277949994"/>
    <n v="122410.30367820511"/>
    <x v="173"/>
  </r>
  <r>
    <x v="54"/>
    <x v="0"/>
    <s v="LP15210349"/>
    <s v="LigneTS2"/>
    <n v="1924.4699617651197"/>
    <n v="50116.4052543"/>
    <x v="174"/>
  </r>
  <r>
    <x v="54"/>
    <x v="16"/>
    <s v="LP7210364"/>
    <s v="LigneTS2"/>
    <n v="2780.6557657032013"/>
    <n v="110783.0982351873"/>
    <x v="172"/>
  </r>
  <r>
    <x v="54"/>
    <x v="18"/>
    <s v="LP4210361"/>
    <s v="MachF1"/>
    <n v="6140.087509500001"/>
    <n v="296622.58500000002"/>
    <x v="175"/>
  </r>
  <r>
    <x v="54"/>
    <x v="12"/>
    <s v="LP14210348"/>
    <s v="MachR1"/>
    <n v="5785.1256000000003"/>
    <n v="134851.4125874126"/>
    <x v="176"/>
  </r>
  <r>
    <x v="55"/>
    <x v="18"/>
    <s v="LP4210361"/>
    <s v="FourTT1"/>
    <n v="5730.7483422000005"/>
    <n v="276847.74600000004"/>
    <x v="177"/>
  </r>
  <r>
    <x v="55"/>
    <x v="18"/>
    <s v="LP4210361"/>
    <s v="LigneTS1"/>
    <n v="5730.7483422000005"/>
    <n v="276847.74600000004"/>
    <x v="177"/>
  </r>
  <r>
    <x v="56"/>
    <x v="17"/>
    <s v="LP10210344"/>
    <s v="MachF10"/>
    <n v="4275.2401450000007"/>
    <n v="142984.62023411374"/>
    <x v="178"/>
  </r>
  <r>
    <x v="57"/>
    <x v="17"/>
    <s v="LP10210344"/>
    <s v="MachF10"/>
    <n v="4987.2349999999997"/>
    <n v="166797.15719063545"/>
    <x v="179"/>
  </r>
  <r>
    <x v="57"/>
    <x v="21"/>
    <s v="LP11210345"/>
    <s v="MachF9"/>
    <n v="4365.83763"/>
    <n v="145527.921"/>
    <x v="180"/>
  </r>
  <r>
    <x v="58"/>
    <x v="14"/>
    <s v="LP1210343"/>
    <s v="MachF7"/>
    <n v="8640.8272314000005"/>
    <n v="328548.56393155892"/>
    <x v="181"/>
  </r>
  <r>
    <x v="58"/>
    <x v="21"/>
    <s v="LP11210345"/>
    <s v="MachR7"/>
    <n v="4754.3971790700007"/>
    <n v="158479.90596900001"/>
    <x v="182"/>
  </r>
  <r>
    <x v="59"/>
    <x v="21"/>
    <s v="LP11210345"/>
    <s v="FourTT2"/>
    <n v="4116.3611940000001"/>
    <n v="137212.0398"/>
    <x v="183"/>
  </r>
  <r>
    <x v="59"/>
    <x v="14"/>
    <s v="LP1210343"/>
    <s v="MachR2"/>
    <n v="8839.5662577222029"/>
    <n v="336105.18090198486"/>
    <x v="184"/>
  </r>
  <r>
    <x v="59"/>
    <x v="17"/>
    <s v="LP10210344"/>
    <s v="MachR7"/>
    <n v="9312.4588999999996"/>
    <n v="311453.47491638799"/>
    <x v="185"/>
  </r>
  <r>
    <x v="60"/>
    <x v="17"/>
    <s v="LP10210344"/>
    <s v="FourTT1"/>
    <n v="8556.7627529999991"/>
    <n v="286179.35628762539"/>
    <x v="186"/>
  </r>
  <r>
    <x v="60"/>
    <x v="14"/>
    <s v="LP1210343"/>
    <s v="FourTT1"/>
    <n v="7653.3041192400005"/>
    <n v="291000.15662509506"/>
    <x v="187"/>
  </r>
  <r>
    <x v="60"/>
    <x v="17"/>
    <s v="LP10210344"/>
    <s v="LigneTS1"/>
    <n v="8471.1951254699998"/>
    <n v="283317.56272474915"/>
    <x v="188"/>
  </r>
  <r>
    <x v="60"/>
    <x v="21"/>
    <s v="LP11210345"/>
    <s v="LigneTS1"/>
    <n v="3992.8703581800005"/>
    <n v="133095.678606"/>
    <x v="189"/>
  </r>
  <r>
    <x v="61"/>
    <x v="14"/>
    <s v="LP1210343"/>
    <s v="LigneTS2"/>
    <n v="7653.3041192400005"/>
    <n v="291000.15662509506"/>
    <x v="187"/>
  </r>
  <r>
    <x v="62"/>
    <x v="13"/>
    <s v="LP24210358"/>
    <s v="MachF1"/>
    <n v="18262.620992699998"/>
    <n v="183913.605163142"/>
    <x v="190"/>
  </r>
  <r>
    <x v="63"/>
    <x v="15"/>
    <s v="LP12210346"/>
    <s v="MachF10"/>
    <n v="6310.3000104500006"/>
    <n v="149179.66927777781"/>
    <x v="191"/>
  </r>
  <r>
    <x v="63"/>
    <x v="5"/>
    <s v="LP6210363"/>
    <s v="MachF2"/>
    <n v="4197.3010800000002"/>
    <n v="147273.72210526315"/>
    <x v="192"/>
  </r>
  <r>
    <x v="63"/>
    <x v="19"/>
    <s v="LP20210355"/>
    <s v="MachF4"/>
    <n v="5961.7188539999997"/>
    <n v="131026.78799999999"/>
    <x v="193"/>
  </r>
  <r>
    <x v="63"/>
    <x v="13"/>
    <s v="LP24210358"/>
    <s v="MachR4"/>
    <n v="18366.978826943996"/>
    <n v="184964.54004978848"/>
    <x v="194"/>
  </r>
  <r>
    <x v="64"/>
    <x v="13"/>
    <s v="LP24210358"/>
    <s v="FourTT1"/>
    <n v="16363.308409459196"/>
    <n v="164786.59022617521"/>
    <x v="195"/>
  </r>
  <r>
    <x v="64"/>
    <x v="15"/>
    <s v="LP12210346"/>
    <s v="MachF10"/>
    <n v="5542.8744999999999"/>
    <n v="131037.22222222223"/>
    <x v="196"/>
  </r>
  <r>
    <x v="64"/>
    <x v="1"/>
    <s v="LP2210354"/>
    <s v="MachF4"/>
    <n v="4893.495159000001"/>
    <n v="273379.6178212291"/>
    <x v="197"/>
  </r>
  <r>
    <x v="64"/>
    <x v="8"/>
    <s v="LP5210362"/>
    <s v="MachF5"/>
    <n v="4222.0318864500005"/>
    <n v="229458.25469836959"/>
    <x v="198"/>
  </r>
  <r>
    <x v="64"/>
    <x v="11"/>
    <s v="LP19210353"/>
    <s v="MachF6"/>
    <n v="5180.9437680000001"/>
    <n v="137791.05765957446"/>
    <x v="199"/>
  </r>
  <r>
    <x v="64"/>
    <x v="19"/>
    <s v="LP20210355"/>
    <s v="MachR4"/>
    <n v="6183.1541257200006"/>
    <n v="135893.49726857146"/>
    <x v="200"/>
  </r>
  <r>
    <x v="64"/>
    <x v="5"/>
    <s v="LP6210363"/>
    <s v="MachR4"/>
    <n v="4309.2291088000002"/>
    <n v="151201.02136140352"/>
    <x v="201"/>
  </r>
  <r>
    <x v="65"/>
    <x v="5"/>
    <s v="LP6210363"/>
    <s v="FourTT1"/>
    <n v="3917.4810079999997"/>
    <n v="137455.47396491226"/>
    <x v="202"/>
  </r>
  <r>
    <x v="65"/>
    <x v="19"/>
    <s v="LP20210355"/>
    <s v="FourTT2"/>
    <n v="5508.6282210959998"/>
    <n v="121068.75211199999"/>
    <x v="203"/>
  </r>
  <r>
    <x v="65"/>
    <x v="19"/>
    <s v="LP20210355"/>
    <s v="LigneTS1"/>
    <n v="5398.4556566740794"/>
    <n v="118647.37706976"/>
    <x v="204"/>
  </r>
  <r>
    <x v="65"/>
    <x v="13"/>
    <s v="LP24210358"/>
    <s v="LigneTS2"/>
    <n v="16363.308409459196"/>
    <n v="164786.59022617521"/>
    <x v="195"/>
  </r>
  <r>
    <x v="65"/>
    <x v="5"/>
    <s v="LP6210363"/>
    <s v="LigneTS2"/>
    <n v="3878.3061979199997"/>
    <n v="136080.91922526315"/>
    <x v="205"/>
  </r>
  <r>
    <x v="65"/>
    <x v="24"/>
    <s v="LP22210356"/>
    <s v="MachF1"/>
    <n v="16646.0154"/>
    <n v="202014.75"/>
    <x v="206"/>
  </r>
  <r>
    <x v="65"/>
    <x v="2"/>
    <s v="LP23210357"/>
    <s v="MachF6"/>
    <n v="19008.746101799999"/>
    <n v="263644.19003883493"/>
    <x v="207"/>
  </r>
  <r>
    <x v="65"/>
    <x v="1"/>
    <s v="LP2210354"/>
    <s v="MachR5"/>
    <n v="5126.5187380000007"/>
    <n v="286397.69486033526"/>
    <x v="208"/>
  </r>
  <r>
    <x v="65"/>
    <x v="11"/>
    <s v="LP19210353"/>
    <s v="MachR7"/>
    <n v="5585.0573819040001"/>
    <n v="148538.76015702129"/>
    <x v="209"/>
  </r>
  <r>
    <x v="66"/>
    <x v="15"/>
    <s v="LP12210346"/>
    <s v="FourTT1"/>
    <n v="11175.850252709999"/>
    <n v="264204.49770000001"/>
    <x v="210"/>
  </r>
  <r>
    <x v="66"/>
    <x v="11"/>
    <s v="LP19210353"/>
    <s v="FourTT1"/>
    <n v="4738.8365664639996"/>
    <n v="126032.88740595743"/>
    <x v="211"/>
  </r>
  <r>
    <x v="66"/>
    <x v="1"/>
    <s v="LP2210354"/>
    <s v="FourTT2"/>
    <n v="4567.2621484000001"/>
    <n v="255154.30996648048"/>
    <x v="212"/>
  </r>
  <r>
    <x v="66"/>
    <x v="8"/>
    <s v="LP5210362"/>
    <s v="FourTT2"/>
    <n v="3705.3356032034999"/>
    <n v="201376.93495671195"/>
    <x v="213"/>
  </r>
  <r>
    <x v="66"/>
    <x v="6"/>
    <s v="LP16210350"/>
    <s v="MachF6"/>
    <n v="6876.9967139999999"/>
    <n v="205283.484"/>
    <x v="214"/>
  </r>
  <r>
    <x v="66"/>
    <x v="8"/>
    <s v="LP5210362"/>
    <s v="MachR1"/>
    <n v="4412.0233213402507"/>
    <n v="239783.87615979626"/>
    <x v="215"/>
  </r>
  <r>
    <x v="66"/>
    <x v="2"/>
    <s v="LP23210357"/>
    <s v="MachR2"/>
    <n v="20637.795642724261"/>
    <n v="286238.49712516315"/>
    <x v="216"/>
  </r>
  <r>
    <x v="66"/>
    <x v="24"/>
    <s v="LP22210356"/>
    <s v="MachR4"/>
    <n v="16602.248"/>
    <n v="201483.59223300969"/>
    <x v="217"/>
  </r>
  <r>
    <x v="67"/>
    <x v="6"/>
    <s v="LP16210350"/>
    <s v="FourTT1"/>
    <n v="6418.5302663999992"/>
    <n v="191597.91839999997"/>
    <x v="218"/>
  </r>
  <r>
    <x v="67"/>
    <x v="2"/>
    <s v="LP23210357"/>
    <s v="FourTT1"/>
    <n v="16677.006579979196"/>
    <n v="231303.83606073784"/>
    <x v="219"/>
  </r>
  <r>
    <x v="67"/>
    <x v="11"/>
    <s v="LP19210353"/>
    <s v="LigneTS1"/>
    <n v="4738.8365664639996"/>
    <n v="126032.88740595743"/>
    <x v="211"/>
  </r>
  <r>
    <x v="67"/>
    <x v="1"/>
    <s v="LP2210354"/>
    <s v="LigneTS1"/>
    <n v="4567.2621484000001"/>
    <n v="255154.30996648048"/>
    <x v="212"/>
  </r>
  <r>
    <x v="67"/>
    <x v="15"/>
    <s v="LP12210346"/>
    <s v="LigneTS2"/>
    <n v="11175.850252709999"/>
    <n v="264204.49770000001"/>
    <x v="210"/>
  </r>
  <r>
    <x v="67"/>
    <x v="8"/>
    <s v="LP5210362"/>
    <s v="LigneTS2"/>
    <n v="3631.2288911394298"/>
    <n v="197349.39625757773"/>
    <x v="220"/>
  </r>
  <r>
    <x v="68"/>
    <x v="6"/>
    <s v="LP16210350"/>
    <s v="LigneTS1"/>
    <n v="6354.344963735999"/>
    <n v="189681.93921599997"/>
    <x v="221"/>
  </r>
  <r>
    <x v="68"/>
    <x v="2"/>
    <s v="LP23210357"/>
    <s v="LigneTS1"/>
    <n v="16343.466448379611"/>
    <n v="226677.75933952307"/>
    <x v="222"/>
  </r>
  <r>
    <x v="69"/>
    <x v="20"/>
    <s v="LP8210365"/>
    <s v="FourTT1"/>
    <n v="1990.7898618959998"/>
    <n v="78687.346319999997"/>
    <x v="223"/>
  </r>
  <r>
    <x v="69"/>
    <x v="20"/>
    <s v="LP8210365"/>
    <s v="MachF5"/>
    <n v="2132.7715079999998"/>
    <n v="84299.269090909089"/>
    <x v="224"/>
  </r>
  <r>
    <x v="69"/>
    <x v="20"/>
    <s v="LP8210365"/>
    <s v="MachR4"/>
    <n v="2211.9887354400003"/>
    <n v="87430.384800000014"/>
    <x v="225"/>
  </r>
  <r>
    <x v="70"/>
    <x v="20"/>
    <s v="LP8210365"/>
    <s v="LigneTS1"/>
    <n v="1970.8819632770399"/>
    <n v="77900.472856799985"/>
    <x v="226"/>
  </r>
  <r>
    <x v="70"/>
    <x v="23"/>
    <s v="LP25210359"/>
    <s v="MachF5"/>
    <n v="20582.9100855"/>
    <n v="173548.98891652614"/>
    <x v="227"/>
  </r>
  <r>
    <x v="71"/>
    <x v="23"/>
    <s v="LP25210359"/>
    <s v="MachR3"/>
    <n v="20053.635254730001"/>
    <n v="169086.30063010121"/>
    <x v="228"/>
  </r>
  <r>
    <x v="72"/>
    <x v="23"/>
    <s v="LP25210359"/>
    <s v="FourTT2"/>
    <n v="17683.660179170998"/>
    <n v="149103.37419199833"/>
    <x v="229"/>
  </r>
  <r>
    <x v="72"/>
    <x v="22"/>
    <s v="LP17210351"/>
    <s v="MachF6"/>
    <n v="11711.467895400001"/>
    <n v="240976.70566666668"/>
    <x v="230"/>
  </r>
  <r>
    <x v="73"/>
    <x v="23"/>
    <s v="LP25210359"/>
    <s v="LigneTS1"/>
    <n v="17329.986975587577"/>
    <n v="146121.30670815831"/>
    <x v="231"/>
  </r>
  <r>
    <x v="73"/>
    <x v="7"/>
    <s v="LP3210360"/>
    <s v="MachF2"/>
    <n v="3538.0848300000002"/>
    <n v="179598.21472081219"/>
    <x v="232"/>
  </r>
  <r>
    <x v="74"/>
    <x v="22"/>
    <s v="LP17210351"/>
    <s v="MachR3"/>
    <n v="12496.136244391802"/>
    <n v="257122.14494633337"/>
    <x v="233"/>
  </r>
  <r>
    <x v="74"/>
    <x v="7"/>
    <s v="LP3210360"/>
    <s v="MachR5"/>
    <n v="3706.5650600000004"/>
    <n v="188150.51065989851"/>
    <x v="234"/>
  </r>
  <r>
    <x v="75"/>
    <x v="22"/>
    <s v="LP17210351"/>
    <s v="FourTT1"/>
    <n v="10602.7822679688"/>
    <n v="218164.24419688887"/>
    <x v="235"/>
  </r>
  <r>
    <x v="76"/>
    <x v="22"/>
    <s v="LP17210351"/>
    <s v="LigneTS1"/>
    <n v="10284.698799929734"/>
    <n v="211619.31687098218"/>
    <x v="236"/>
  </r>
  <r>
    <x v="76"/>
    <x v="13"/>
    <s v="LP24210382"/>
    <s v="MachF9"/>
    <n v="18639.5038074"/>
    <n v="187709.00108157098"/>
    <x v="237"/>
  </r>
  <r>
    <x v="77"/>
    <x v="13"/>
    <s v="LP24210382"/>
    <s v="FourTT2"/>
    <n v="16702.7706022692"/>
    <n v="168205.14201680967"/>
    <x v="238"/>
  </r>
  <r>
    <x v="77"/>
    <x v="5"/>
    <s v="LP6210387"/>
    <s v="MachF8"/>
    <n v="5875.8010762499998"/>
    <n v="206168.45881578946"/>
    <x v="239"/>
  </r>
  <r>
    <x v="77"/>
    <x v="13"/>
    <s v="LP24210382"/>
    <s v="MachR6"/>
    <n v="18941.286249996003"/>
    <n v="190748.09919432027"/>
    <x v="240"/>
  </r>
  <r>
    <x v="78"/>
    <x v="5"/>
    <s v="LP6210387"/>
    <s v="FourTT1"/>
    <n v="5102.4337345949998"/>
    <n v="179032.76261736843"/>
    <x v="241"/>
  </r>
  <r>
    <x v="78"/>
    <x v="13"/>
    <s v="LP24210382"/>
    <s v="LigneTS2"/>
    <n v="16535.742896246506"/>
    <n v="166523.09059664156"/>
    <x v="242"/>
  </r>
  <r>
    <x v="78"/>
    <x v="5"/>
    <s v="LP6210387"/>
    <s v="MachR7"/>
    <n v="6075.5783128425001"/>
    <n v="213178.18641552632"/>
    <x v="243"/>
  </r>
  <r>
    <x v="79"/>
    <x v="5"/>
    <s v="LP6210387"/>
    <s v="LigneTS2"/>
    <n v="5102.4337345949998"/>
    <n v="179032.76261736843"/>
    <x v="241"/>
  </r>
  <r>
    <x v="80"/>
    <x v="1"/>
    <s v="LP2210478"/>
    <s v="FourTT2"/>
    <n v="1108.27602394"/>
    <n v="61914.861672625702"/>
    <x v="244"/>
  </r>
  <r>
    <x v="80"/>
    <x v="1"/>
    <s v="LP2210478"/>
    <s v="LigneTS1"/>
    <n v="1097.1932637006"/>
    <n v="61295.713055899447"/>
    <x v="245"/>
  </r>
  <r>
    <x v="80"/>
    <x v="12"/>
    <s v="LP14210472"/>
    <s v="MachF1"/>
    <n v="1226.7876600000002"/>
    <n v="28596.448951048955"/>
    <x v="246"/>
  </r>
  <r>
    <x v="80"/>
    <x v="18"/>
    <s v="LP4210485"/>
    <s v="MachF1"/>
    <n v="6783.2359402499997"/>
    <n v="327692.5575"/>
    <x v="247"/>
  </r>
  <r>
    <x v="80"/>
    <x v="9"/>
    <s v="LP9210490"/>
    <s v="MachF2"/>
    <n v="4320.5263920000007"/>
    <n v="163038.73177358494"/>
    <x v="248"/>
  </r>
  <r>
    <x v="80"/>
    <x v="1"/>
    <s v="LP2210478"/>
    <s v="MachF4"/>
    <n v="1199.6802321"/>
    <n v="67021.242016759774"/>
    <x v="249"/>
  </r>
  <r>
    <x v="80"/>
    <x v="1"/>
    <s v="LP2210478"/>
    <s v="MachR3"/>
    <n v="1280.0588076506999"/>
    <n v="71511.665231882682"/>
    <x v="250"/>
  </r>
  <r>
    <x v="81"/>
    <x v="12"/>
    <s v="LP14210472"/>
    <s v="FourTT1"/>
    <n v="1133.3181240000001"/>
    <n v="26417.67188811189"/>
    <x v="251"/>
  </r>
  <r>
    <x v="81"/>
    <x v="18"/>
    <s v="LP4210485"/>
    <s v="FourTT1"/>
    <n v="6266.41796385"/>
    <n v="302725.50550000003"/>
    <x v="252"/>
  </r>
  <r>
    <x v="81"/>
    <x v="9"/>
    <s v="LP9210490"/>
    <s v="FourTT2"/>
    <n v="3826.7519472000004"/>
    <n v="144405.73385660379"/>
    <x v="253"/>
  </r>
  <r>
    <x v="81"/>
    <x v="18"/>
    <s v="LP4210485"/>
    <s v="LigneTS1"/>
    <n v="6141.0896045729996"/>
    <n v="296670.99539"/>
    <x v="254"/>
  </r>
  <r>
    <x v="81"/>
    <x v="9"/>
    <s v="LP9210490"/>
    <s v="LigneTS1"/>
    <n v="3826.7519472000004"/>
    <n v="144405.73385660379"/>
    <x v="253"/>
  </r>
  <r>
    <x v="81"/>
    <x v="12"/>
    <s v="LP14210472"/>
    <s v="LigneTS2"/>
    <n v="1133.3181240000001"/>
    <n v="26417.67188811189"/>
    <x v="251"/>
  </r>
  <r>
    <x v="81"/>
    <x v="2"/>
    <s v="LP23210481"/>
    <s v="MachF10"/>
    <n v="9002.4578000000001"/>
    <n v="124860.71844660197"/>
    <x v="255"/>
  </r>
  <r>
    <x v="81"/>
    <x v="9"/>
    <s v="LP9210490"/>
    <s v="MachR5"/>
    <n v="4419.8984990160006"/>
    <n v="166788.62260437739"/>
    <x v="256"/>
  </r>
  <r>
    <x v="81"/>
    <x v="12"/>
    <s v="LP14210472"/>
    <s v="MachR6"/>
    <n v="1200.5873999999999"/>
    <n v="27985.720279720277"/>
    <x v="257"/>
  </r>
  <r>
    <x v="82"/>
    <x v="2"/>
    <s v="LP23210481"/>
    <s v="MachF10"/>
    <n v="8906.4826857999979"/>
    <n v="123529.57955339803"/>
    <x v="258"/>
  </r>
  <r>
    <x v="82"/>
    <x v="15"/>
    <s v="LP12210470"/>
    <s v="MachF3"/>
    <n v="13613.499522"/>
    <n v="321832.14"/>
    <x v="259"/>
  </r>
  <r>
    <x v="83"/>
    <x v="15"/>
    <s v="LP12210470"/>
    <s v="FourTT2"/>
    <n v="12835.5852636"/>
    <n v="303441.73200000002"/>
    <x v="260"/>
  </r>
  <r>
    <x v="83"/>
    <x v="15"/>
    <s v="LP12210470"/>
    <s v="LigneTS2"/>
    <n v="12578.873558327999"/>
    <n v="297372.89736"/>
    <x v="261"/>
  </r>
  <r>
    <x v="84"/>
    <x v="2"/>
    <s v="LP23210481"/>
    <s v="MachR5"/>
    <n v="18911.8411530048"/>
    <n v="262300.15468799998"/>
    <x v="262"/>
  </r>
  <r>
    <x v="85"/>
    <x v="2"/>
    <s v="LP23210481"/>
    <s v="FourTT1"/>
    <n v="16373.88844416"/>
    <n v="227099.70102857144"/>
    <x v="263"/>
  </r>
  <r>
    <x v="86"/>
    <x v="2"/>
    <s v="LP23210481"/>
    <s v="LigneTS1"/>
    <n v="15882.6717908352"/>
    <n v="220286.70999771429"/>
    <x v="264"/>
  </r>
  <r>
    <x v="86"/>
    <x v="14"/>
    <s v="LP1210467"/>
    <s v="MachF8"/>
    <n v="6081.6464981999998"/>
    <n v="231241.31171863116"/>
    <x v="265"/>
  </r>
  <r>
    <x v="87"/>
    <x v="14"/>
    <s v="LP1210467"/>
    <s v="FourTT2"/>
    <n v="5393.5516372607999"/>
    <n v="205078.0090213232"/>
    <x v="266"/>
  </r>
  <r>
    <x v="87"/>
    <x v="6"/>
    <s v="LP16210474"/>
    <s v="MachF6"/>
    <n v="9913.7916465000017"/>
    <n v="295934.07900000009"/>
    <x v="267"/>
  </r>
  <r>
    <x v="87"/>
    <x v="0"/>
    <s v="LP15210473"/>
    <s v="MachF8"/>
    <n v="5350.0511231999999"/>
    <n v="139324.24800000002"/>
    <x v="268"/>
  </r>
  <r>
    <x v="87"/>
    <x v="14"/>
    <s v="LP1210467"/>
    <s v="MachR4"/>
    <n v="6422.2187020991996"/>
    <n v="244190.82517487451"/>
    <x v="269"/>
  </r>
  <r>
    <x v="88"/>
    <x v="6"/>
    <s v="LP16210474"/>
    <s v="FourTT1"/>
    <n v="9347.2892667000015"/>
    <n v="279023.56020000007"/>
    <x v="270"/>
  </r>
  <r>
    <x v="88"/>
    <x v="0"/>
    <s v="LP15210473"/>
    <s v="FourTT2"/>
    <n v="4643.8443749376002"/>
    <n v="120933.44726400002"/>
    <x v="271"/>
  </r>
  <r>
    <x v="88"/>
    <x v="6"/>
    <s v="LP16210474"/>
    <s v="LigneTS1"/>
    <n v="9066.870588699001"/>
    <n v="270652.85339400003"/>
    <x v="272"/>
  </r>
  <r>
    <x v="88"/>
    <x v="14"/>
    <s v="LP1210467"/>
    <s v="LigneTS2"/>
    <n v="5285.6806045155845"/>
    <n v="200976.44884089674"/>
    <x v="273"/>
  </r>
  <r>
    <x v="88"/>
    <x v="11"/>
    <s v="LP19210477"/>
    <s v="MachF5"/>
    <n v="6490.6560810000001"/>
    <n v="172623.83194148936"/>
    <x v="274"/>
  </r>
  <r>
    <x v="88"/>
    <x v="11"/>
    <s v="LP19210477"/>
    <s v="MachR1"/>
    <n v="7121.8723848772506"/>
    <n v="189411.49959779921"/>
    <x v="275"/>
  </r>
  <r>
    <x v="88"/>
    <x v="0"/>
    <s v="LP15210473"/>
    <s v="MachR6"/>
    <n v="5212.478380032001"/>
    <n v="135741.62448000003"/>
    <x v="276"/>
  </r>
  <r>
    <x v="89"/>
    <x v="11"/>
    <s v="LP19210477"/>
    <s v="FourTT1"/>
    <n v="5755.0483918200007"/>
    <n v="153059.79765478725"/>
    <x v="277"/>
  </r>
  <r>
    <x v="89"/>
    <x v="11"/>
    <s v="LP19210477"/>
    <s v="LigneTS1"/>
    <n v="5639.9474239836009"/>
    <n v="149998.60170169151"/>
    <x v="278"/>
  </r>
  <r>
    <x v="89"/>
    <x v="0"/>
    <s v="LP15210473"/>
    <s v="LigneTS2"/>
    <n v="4550.9674874388475"/>
    <n v="118514.77831871998"/>
    <x v="279"/>
  </r>
  <r>
    <x v="90"/>
    <x v="4"/>
    <s v="LP21210479"/>
    <s v="MachF3"/>
    <n v="12016.747442699998"/>
    <n v="198296.16242079204"/>
    <x v="280"/>
  </r>
  <r>
    <x v="91"/>
    <x v="4"/>
    <s v="LP21210479"/>
    <s v="FourTT1"/>
    <n v="10767.005708659199"/>
    <n v="177673.36152902967"/>
    <x v="281"/>
  </r>
  <r>
    <x v="91"/>
    <x v="8"/>
    <s v="LP5210486"/>
    <s v="MachF4"/>
    <n v="4739.4601537500012"/>
    <n v="257579.35618206533"/>
    <x v="282"/>
  </r>
  <r>
    <x v="91"/>
    <x v="10"/>
    <s v="LP13210471"/>
    <s v="MachF6"/>
    <n v="4668.5584459499996"/>
    <n v="103286.69128207963"/>
    <x v="283"/>
  </r>
  <r>
    <x v="91"/>
    <x v="4"/>
    <s v="LP21210479"/>
    <s v="MachR1"/>
    <n v="12085.414570944"/>
    <n v="199429.28334891089"/>
    <x v="284"/>
  </r>
  <r>
    <x v="91"/>
    <x v="10"/>
    <s v="LP13210471"/>
    <s v="MachR3"/>
    <n v="4548.509800197"/>
    <n v="100630.74779196901"/>
    <x v="285"/>
  </r>
  <r>
    <x v="92"/>
    <x v="8"/>
    <s v="LP5210486"/>
    <s v="FourTT1"/>
    <n v="4423.4961435000005"/>
    <n v="240407.39910326089"/>
    <x v="286"/>
  </r>
  <r>
    <x v="92"/>
    <x v="10"/>
    <s v="LP13210471"/>
    <s v="FourTT2"/>
    <n v="4010.9586419919001"/>
    <n v="88738.023052918143"/>
    <x v="287"/>
  </r>
  <r>
    <x v="92"/>
    <x v="4"/>
    <s v="LP21210479"/>
    <s v="LigneTS1"/>
    <n v="10443.995537399423"/>
    <n v="172343.16068315881"/>
    <x v="288"/>
  </r>
  <r>
    <x v="92"/>
    <x v="23"/>
    <s v="LP25210483"/>
    <s v="MachF3"/>
    <n v="26557.038228000001"/>
    <n v="223921.06431703205"/>
    <x v="289"/>
  </r>
  <r>
    <x v="92"/>
    <x v="20"/>
    <s v="LP8210489"/>
    <s v="MachF6"/>
    <n v="5249.6730720000005"/>
    <n v="207496.95936758895"/>
    <x v="290"/>
  </r>
  <r>
    <x v="92"/>
    <x v="8"/>
    <s v="LP5210486"/>
    <s v="MachR4"/>
    <n v="4865.8457578500011"/>
    <n v="264448.13901358703"/>
    <x v="291"/>
  </r>
  <r>
    <x v="93"/>
    <x v="20"/>
    <s v="LP8210489"/>
    <s v="FourTT2"/>
    <n v="4801.7009698559996"/>
    <n v="189790.55216822133"/>
    <x v="292"/>
  </r>
  <r>
    <x v="93"/>
    <x v="10"/>
    <s v="LP13210471"/>
    <s v="LigneTS2"/>
    <n v="3930.7394691520622"/>
    <n v="86963.262591859777"/>
    <x v="293"/>
  </r>
  <r>
    <x v="93"/>
    <x v="8"/>
    <s v="LP5210486"/>
    <s v="LigneTS2"/>
    <n v="4379.2611820650009"/>
    <n v="238003.32511222831"/>
    <x v="294"/>
  </r>
  <r>
    <x v="93"/>
    <x v="16"/>
    <s v="LP7210488"/>
    <s v="MachF4"/>
    <n v="2327.9075819999998"/>
    <n v="92745.321992031866"/>
    <x v="295"/>
  </r>
  <r>
    <x v="93"/>
    <x v="23"/>
    <s v="LP25210483"/>
    <s v="MachR2"/>
    <n v="25874.142959280001"/>
    <n v="218163.09409173697"/>
    <x v="296"/>
  </r>
  <r>
    <x v="93"/>
    <x v="20"/>
    <s v="LP8210489"/>
    <s v="MachR3"/>
    <n v="5389.6643539200004"/>
    <n v="213030.21161739132"/>
    <x v="297"/>
  </r>
  <r>
    <x v="94"/>
    <x v="23"/>
    <s v="LP25210483"/>
    <s v="FourTT1"/>
    <n v="23521.948144800001"/>
    <n v="198330.08553794268"/>
    <x v="298"/>
  </r>
  <r>
    <x v="94"/>
    <x v="16"/>
    <s v="LP7210488"/>
    <s v="FourTT2"/>
    <n v="2129.2594683359998"/>
    <n v="84831.054515378462"/>
    <x v="299"/>
  </r>
  <r>
    <x v="94"/>
    <x v="20"/>
    <s v="LP8210489"/>
    <s v="LigneTS1"/>
    <n v="4657.6499407603196"/>
    <n v="184096.8356031747"/>
    <x v="300"/>
  </r>
  <r>
    <x v="94"/>
    <x v="16"/>
    <s v="LP7210488"/>
    <s v="LigneTS2"/>
    <n v="2086.6742789692798"/>
    <n v="83134.433425070907"/>
    <x v="301"/>
  </r>
  <r>
    <x v="94"/>
    <x v="24"/>
    <s v="LP22210480"/>
    <s v="MachF1"/>
    <n v="11324.180582400002"/>
    <n v="137429.37600000002"/>
    <x v="302"/>
  </r>
  <r>
    <x v="94"/>
    <x v="16"/>
    <s v="LP7210488"/>
    <s v="MachR3"/>
    <n v="2509.4843733960001"/>
    <n v="99979.457107410373"/>
    <x v="303"/>
  </r>
  <r>
    <x v="95"/>
    <x v="23"/>
    <s v="LP25210483"/>
    <s v="LigneTS1"/>
    <n v="23286.728663352002"/>
    <n v="196346.78468256327"/>
    <x v="304"/>
  </r>
  <r>
    <x v="95"/>
    <x v="24"/>
    <s v="LP22210480"/>
    <s v="MachR6"/>
    <n v="11151.621640192001"/>
    <n v="135335.21408000001"/>
    <x v="305"/>
  </r>
  <r>
    <x v="96"/>
    <x v="7"/>
    <s v="LP3210484"/>
    <s v="MachF1"/>
    <n v="3308.6114281500004"/>
    <n v="167949.81868781729"/>
    <x v="306"/>
  </r>
  <r>
    <x v="96"/>
    <x v="21"/>
    <s v="LP11210469"/>
    <s v="MachF4"/>
    <n v="3574.1193705000001"/>
    <n v="119137.31235000001"/>
    <x v="307"/>
  </r>
  <r>
    <x v="96"/>
    <x v="3"/>
    <s v="LP18210476"/>
    <s v="MachF8"/>
    <n v="6993.2428481999996"/>
    <n v="193183.50409392265"/>
    <x v="308"/>
  </r>
  <r>
    <x v="96"/>
    <x v="17"/>
    <s v="LP10210468"/>
    <s v="MachF9"/>
    <n v="3386.4585037500001"/>
    <n v="113259.48173076924"/>
    <x v="309"/>
  </r>
  <r>
    <x v="96"/>
    <x v="21"/>
    <s v="LP11210469"/>
    <s v="MachR2"/>
    <n v="3813.5853683235"/>
    <n v="127119.51227744999"/>
    <x v="310"/>
  </r>
  <r>
    <x v="96"/>
    <x v="17"/>
    <s v="LP10210468"/>
    <s v="MachR6"/>
    <n v="3369.1455999999998"/>
    <n v="112680.45484949832"/>
    <x v="311"/>
  </r>
  <r>
    <x v="97"/>
    <x v="17"/>
    <s v="LP10210468"/>
    <s v="FourTT2"/>
    <n v="3128.4426177500004"/>
    <n v="104630.1878846154"/>
    <x v="312"/>
  </r>
  <r>
    <x v="97"/>
    <x v="21"/>
    <s v="LP11210469"/>
    <s v="FourTT2"/>
    <n v="3301.8055136999992"/>
    <n v="110060.18378999997"/>
    <x v="313"/>
  </r>
  <r>
    <x v="97"/>
    <x v="21"/>
    <s v="LP11210469"/>
    <s v="LigneTS1"/>
    <n v="3301.8055136999992"/>
    <n v="110060.18378999997"/>
    <x v="313"/>
  </r>
  <r>
    <x v="97"/>
    <x v="22"/>
    <s v="LP17210475"/>
    <s v="MachF8"/>
    <n v="3340.4358624000006"/>
    <n v="68733.248197530876"/>
    <x v="314"/>
  </r>
  <r>
    <x v="97"/>
    <x v="3"/>
    <s v="LP18210476"/>
    <s v="MachR5"/>
    <n v="6959.9416917799999"/>
    <n v="192263.58264585634"/>
    <x v="315"/>
  </r>
  <r>
    <x v="97"/>
    <x v="7"/>
    <s v="LP3210484"/>
    <s v="MachR6"/>
    <n v="3493.8936681264004"/>
    <n v="177355.00853433507"/>
    <x v="316"/>
  </r>
  <r>
    <x v="98"/>
    <x v="3"/>
    <s v="LP18210476"/>
    <s v="FourTT2"/>
    <n v="6263.9475226019995"/>
    <n v="173037.22438127067"/>
    <x v="317"/>
  </r>
  <r>
    <x v="98"/>
    <x v="17"/>
    <s v="LP10210468"/>
    <s v="LigneTS1"/>
    <n v="3034.5893392175003"/>
    <n v="101491.28224807694"/>
    <x v="318"/>
  </r>
  <r>
    <x v="98"/>
    <x v="22"/>
    <s v="LP17210475"/>
    <s v="MachR6"/>
    <n v="3588.1291815969612"/>
    <n v="73829.818551377801"/>
    <x v="319"/>
  </r>
  <r>
    <x v="99"/>
    <x v="22"/>
    <s v="LP17210475"/>
    <s v="FourTT1"/>
    <n v="2958.6717638400005"/>
    <n v="60878.019832098777"/>
    <x v="320"/>
  </r>
  <r>
    <x v="99"/>
    <x v="3"/>
    <s v="LP18210476"/>
    <s v="LigneTS1"/>
    <n v="6076.0290969239395"/>
    <n v="167846.10764983259"/>
    <x v="321"/>
  </r>
  <r>
    <x v="100"/>
    <x v="22"/>
    <s v="LP17210475"/>
    <s v="LigneTS1"/>
    <n v="2869.9116109248007"/>
    <n v="59051.679237135817"/>
    <x v="322"/>
  </r>
  <r>
    <x v="101"/>
    <x v="3"/>
    <s v="LP182105100"/>
    <s v="MachF7"/>
    <n v="5894.6720910000004"/>
    <n v="162836.2456077348"/>
    <x v="323"/>
  </r>
  <r>
    <x v="102"/>
    <x v="18"/>
    <s v="LP42105110"/>
    <s v="MachF1"/>
    <n v="4416.2368424999995"/>
    <n v="213344.77499999997"/>
    <x v="324"/>
  </r>
  <r>
    <x v="102"/>
    <x v="16"/>
    <s v="LP72105113"/>
    <s v="MachF3"/>
    <n v="3878.5176045000003"/>
    <n v="154522.6137250996"/>
    <x v="325"/>
  </r>
  <r>
    <x v="102"/>
    <x v="14"/>
    <s v="LP1210591"/>
    <s v="MachF8"/>
    <n v="5945.613273599999"/>
    <n v="226068.9457642585"/>
    <x v="326"/>
  </r>
  <r>
    <x v="102"/>
    <x v="3"/>
    <s v="LP182105100"/>
    <s v="MachR5"/>
    <n v="5866.6022239000004"/>
    <n v="162060.83491436465"/>
    <x v="327"/>
  </r>
  <r>
    <x v="103"/>
    <x v="16"/>
    <s v="LP72105113"/>
    <s v="FourTT1"/>
    <n v="3656.8880270999998"/>
    <n v="145692.75008366531"/>
    <x v="328"/>
  </r>
  <r>
    <x v="103"/>
    <x v="3"/>
    <s v="LP182105100"/>
    <s v="FourTT2"/>
    <n v="5173.27650653"/>
    <n v="142908.19078812154"/>
    <x v="329"/>
  </r>
  <r>
    <x v="103"/>
    <x v="18"/>
    <s v="LP42105110"/>
    <s v="FourTT2"/>
    <n v="4205.9398499999998"/>
    <n v="203185.5"/>
    <x v="330"/>
  </r>
  <r>
    <x v="103"/>
    <x v="18"/>
    <s v="LP42105110"/>
    <s v="LigneTS1"/>
    <n v="4205.9398499999998"/>
    <n v="203185.5"/>
    <x v="330"/>
  </r>
  <r>
    <x v="103"/>
    <x v="2"/>
    <s v="LP232105106"/>
    <s v="MachF1"/>
    <n v="26534.094882750003"/>
    <n v="368017.95953883504"/>
    <x v="331"/>
  </r>
  <r>
    <x v="103"/>
    <x v="15"/>
    <s v="LP12210594"/>
    <s v="MachF7"/>
    <n v="9754.0216767000002"/>
    <n v="230591.52900000001"/>
    <x v="332"/>
  </r>
  <r>
    <x v="103"/>
    <x v="16"/>
    <s v="LP72105113"/>
    <s v="MachR3"/>
    <n v="4022.5768298100002"/>
    <n v="160262.02509203186"/>
    <x v="333"/>
  </r>
  <r>
    <x v="104"/>
    <x v="3"/>
    <s v="LP182105100"/>
    <s v="LigneTS1"/>
    <n v="5018.0782113341002"/>
    <n v="138620.94506447788"/>
    <x v="334"/>
  </r>
  <r>
    <x v="104"/>
    <x v="16"/>
    <s v="LP72105113"/>
    <s v="LigneTS2"/>
    <n v="3656.8880270999998"/>
    <n v="145692.75008366531"/>
    <x v="328"/>
  </r>
  <r>
    <x v="104"/>
    <x v="8"/>
    <s v="LP52105111"/>
    <s v="MachF6"/>
    <n v="4835.2150665000008"/>
    <n v="262783.42752717395"/>
    <x v="335"/>
  </r>
  <r>
    <x v="104"/>
    <x v="14"/>
    <s v="LP1210591"/>
    <s v="MachR6"/>
    <n v="6147.7641249023991"/>
    <n v="233755.28992024332"/>
    <x v="336"/>
  </r>
  <r>
    <x v="105"/>
    <x v="14"/>
    <s v="LP1210591"/>
    <s v="FourTT1"/>
    <n v="5322.7395020799995"/>
    <n v="202385.53239847906"/>
    <x v="337"/>
  </r>
  <r>
    <x v="105"/>
    <x v="15"/>
    <s v="LP12210594"/>
    <s v="FourTT1"/>
    <n v="9103.7535649199999"/>
    <n v="215218.76040000003"/>
    <x v="338"/>
  </r>
  <r>
    <x v="105"/>
    <x v="20"/>
    <s v="LP82105114"/>
    <s v="FourTT1"/>
    <n v="2777.4097322400003"/>
    <n v="109779.0408"/>
    <x v="339"/>
  </r>
  <r>
    <x v="105"/>
    <x v="8"/>
    <s v="LP52105111"/>
    <s v="FourTT2"/>
    <n v="4376.5603801920006"/>
    <n v="237856.54240173916"/>
    <x v="340"/>
  </r>
  <r>
    <x v="105"/>
    <x v="14"/>
    <s v="LP1210591"/>
    <s v="LigneTS2"/>
    <n v="5322.7395020799995"/>
    <n v="202385.53239847906"/>
    <x v="337"/>
  </r>
  <r>
    <x v="105"/>
    <x v="15"/>
    <s v="LP12210594"/>
    <s v="LigneTS2"/>
    <n v="9103.7535649199999"/>
    <n v="215218.76040000003"/>
    <x v="338"/>
  </r>
  <r>
    <x v="105"/>
    <x v="20"/>
    <s v="LP82105114"/>
    <s v="MachF1"/>
    <n v="2975.4925200000002"/>
    <n v="117608.4"/>
    <x v="341"/>
  </r>
  <r>
    <x v="105"/>
    <x v="9"/>
    <s v="LP92105115"/>
    <s v="MachF7"/>
    <n v="5810.8176252000003"/>
    <n v="219276.13680000004"/>
    <x v="342"/>
  </r>
  <r>
    <x v="105"/>
    <x v="22"/>
    <s v="LP17210599"/>
    <s v="MachF8"/>
    <n v="3402.6461469000001"/>
    <n v="70013.295203703703"/>
    <x v="343"/>
  </r>
  <r>
    <x v="105"/>
    <x v="20"/>
    <s v="LP82105114"/>
    <s v="MachR4"/>
    <n v="3086.0108136000003"/>
    <n v="121976.71200000001"/>
    <x v="344"/>
  </r>
  <r>
    <x v="105"/>
    <x v="8"/>
    <s v="LP52105111"/>
    <s v="MachR6"/>
    <n v="5105.9871102240013"/>
    <n v="277499.29946869571"/>
    <x v="345"/>
  </r>
  <r>
    <x v="105"/>
    <x v="2"/>
    <s v="LP232105106"/>
    <s v="MachR7"/>
    <n v="28501.598018305918"/>
    <n v="395306.49123863969"/>
    <x v="346"/>
  </r>
  <r>
    <x v="106"/>
    <x v="22"/>
    <s v="LP17210599"/>
    <s v="FourTT1"/>
    <n v="3013.7723015399997"/>
    <n v="62011.775751851848"/>
    <x v="347"/>
  </r>
  <r>
    <x v="106"/>
    <x v="2"/>
    <s v="LP232105106"/>
    <s v="FourTT1"/>
    <n v="23031.594358227001"/>
    <n v="319439.58887970878"/>
    <x v="348"/>
  </r>
  <r>
    <x v="106"/>
    <x v="20"/>
    <s v="LP82105114"/>
    <s v="LigneTS1"/>
    <n v="2721.8615375952004"/>
    <n v="107583.45998400002"/>
    <x v="349"/>
  </r>
  <r>
    <x v="106"/>
    <x v="8"/>
    <s v="LP52105111"/>
    <s v="LigneTS2"/>
    <n v="4245.2635687862403"/>
    <n v="230720.84612968698"/>
    <x v="350"/>
  </r>
  <r>
    <x v="106"/>
    <x v="9"/>
    <s v="LP92105115"/>
    <s v="MachR3"/>
    <n v="6072.3044183340007"/>
    <n v="229143.56295600004"/>
    <x v="351"/>
  </r>
  <r>
    <x v="106"/>
    <x v="22"/>
    <s v="LP17210599"/>
    <s v="MachR7"/>
    <n v="3654.9523586926357"/>
    <n v="75204.781043058349"/>
    <x v="352"/>
  </r>
  <r>
    <x v="107"/>
    <x v="9"/>
    <s v="LP92105115"/>
    <s v="FourTT1"/>
    <n v="5204.832358572"/>
    <n v="196408.76824799998"/>
    <x v="353"/>
  </r>
  <r>
    <x v="107"/>
    <x v="22"/>
    <s v="LP17210599"/>
    <s v="LigneTS1"/>
    <n v="3013.7723015399997"/>
    <n v="62011.775751851848"/>
    <x v="347"/>
  </r>
  <r>
    <x v="107"/>
    <x v="2"/>
    <s v="LP232105106"/>
    <s v="LigneTS1"/>
    <n v="23031.594358227001"/>
    <n v="319439.58887970878"/>
    <x v="348"/>
  </r>
  <r>
    <x v="108"/>
    <x v="9"/>
    <s v="LP92105115"/>
    <s v="LigneTS1"/>
    <n v="5204.832358572"/>
    <n v="196408.76824799998"/>
    <x v="353"/>
  </r>
  <r>
    <x v="109"/>
    <x v="5"/>
    <s v="LP62105112"/>
    <s v="MachF8"/>
    <n v="6171.3612869999997"/>
    <n v="216538.99252631576"/>
    <x v="354"/>
  </r>
  <r>
    <x v="110"/>
    <x v="5"/>
    <s v="LP62105112"/>
    <s v="FourTT2"/>
    <n v="5583.6125930000007"/>
    <n v="195916.23133333336"/>
    <x v="355"/>
  </r>
  <r>
    <x v="110"/>
    <x v="0"/>
    <s v="LP15210597"/>
    <s v="MachF2"/>
    <n v="15850.0254528"/>
    <n v="412761.07949999999"/>
    <x v="356"/>
  </r>
  <r>
    <x v="110"/>
    <x v="4"/>
    <s v="LP212105104"/>
    <s v="MachF4"/>
    <n v="13791.447747"/>
    <n v="227581.645990099"/>
    <x v="357"/>
  </r>
  <r>
    <x v="110"/>
    <x v="5"/>
    <s v="LP62105112"/>
    <s v="MachR1"/>
    <n v="6449.0725449150004"/>
    <n v="226283.24718999999"/>
    <x v="358"/>
  </r>
  <r>
    <x v="111"/>
    <x v="5"/>
    <s v="LP62105112"/>
    <s v="LigneTS2"/>
    <n v="5527.7764670700008"/>
    <n v="193957.06902000005"/>
    <x v="359"/>
  </r>
  <r>
    <x v="111"/>
    <x v="4"/>
    <s v="LP212105104"/>
    <s v="MachR3"/>
    <n v="13725.774186300001"/>
    <n v="226497.92386633664"/>
    <x v="360"/>
  </r>
  <r>
    <x v="112"/>
    <x v="4"/>
    <s v="LP212105104"/>
    <s v="FourTT2"/>
    <n v="12353.196767670001"/>
    <n v="203848.13147970298"/>
    <x v="361"/>
  </r>
  <r>
    <x v="112"/>
    <x v="0"/>
    <s v="LP15210597"/>
    <s v="MachR6"/>
    <n v="15442.453369728002"/>
    <n v="402147.22317000007"/>
    <x v="362"/>
  </r>
  <r>
    <x v="113"/>
    <x v="0"/>
    <s v="LP15210597"/>
    <s v="FourTT2"/>
    <n v="13617.436153305602"/>
    <n v="354620.73315900005"/>
    <x v="363"/>
  </r>
  <r>
    <x v="113"/>
    <x v="4"/>
    <s v="LP212105104"/>
    <s v="LigneTS1"/>
    <n v="12353.196767670001"/>
    <n v="203848.13147970298"/>
    <x v="361"/>
  </r>
  <r>
    <x v="114"/>
    <x v="0"/>
    <s v="LP15210597"/>
    <s v="LigneTS2"/>
    <n v="13208.913068706433"/>
    <n v="343982.1111642301"/>
    <x v="364"/>
  </r>
  <r>
    <x v="115"/>
    <x v="10"/>
    <s v="LP13210595"/>
    <s v="MachF1"/>
    <n v="1520.696289"/>
    <n v="33643.723207964598"/>
    <x v="365"/>
  </r>
  <r>
    <x v="115"/>
    <x v="24"/>
    <s v="LP222105105"/>
    <s v="MachF9"/>
    <n v="16518.974623200003"/>
    <n v="200472.99300000002"/>
    <x v="366"/>
  </r>
  <r>
    <x v="116"/>
    <x v="23"/>
    <s v="LP252105108"/>
    <s v="MachF4"/>
    <n v="11265.268707000001"/>
    <n v="94985.402251264764"/>
    <x v="367"/>
  </r>
  <r>
    <x v="116"/>
    <x v="10"/>
    <s v="LP13210595"/>
    <s v="MachR2"/>
    <n v="1423.4562000000001"/>
    <n v="31492.393805309737"/>
    <x v="368"/>
  </r>
  <r>
    <x v="116"/>
    <x v="24"/>
    <s v="LP222105105"/>
    <s v="MachR4"/>
    <n v="16385.635740000002"/>
    <n v="198854.80266990291"/>
    <x v="369"/>
  </r>
  <r>
    <x v="117"/>
    <x v="10"/>
    <s v="LP13210595"/>
    <s v="FourTT1"/>
    <n v="1405.12337103"/>
    <n v="31086.800244026548"/>
    <x v="370"/>
  </r>
  <r>
    <x v="117"/>
    <x v="1"/>
    <s v="LP22105102"/>
    <s v="MachF2"/>
    <n v="7061.0324400000009"/>
    <n v="394471.08603351959"/>
    <x v="371"/>
  </r>
  <r>
    <x v="117"/>
    <x v="23"/>
    <s v="LP252105108"/>
    <s v="MachR5"/>
    <n v="11211.624570299999"/>
    <n v="94533.090811973001"/>
    <x v="372"/>
  </r>
  <r>
    <x v="118"/>
    <x v="23"/>
    <s v="LP252105108"/>
    <s v="FourTT2"/>
    <n v="9988.5382535399985"/>
    <n v="84220.389996121405"/>
    <x v="373"/>
  </r>
  <r>
    <x v="118"/>
    <x v="23"/>
    <s v="LP252105108"/>
    <s v="LigneTS1"/>
    <n v="9688.8821059337988"/>
    <n v="81693.778296237768"/>
    <x v="374"/>
  </r>
  <r>
    <x v="118"/>
    <x v="10"/>
    <s v="LP13210595"/>
    <s v="LigneTS2"/>
    <n v="1362.96966990492"/>
    <n v="30154.196236834512"/>
    <x v="375"/>
  </r>
  <r>
    <x v="119"/>
    <x v="1"/>
    <s v="LP22105102"/>
    <s v="MachR3"/>
    <n v="7397.2720800000006"/>
    <n v="413255.42346368724"/>
    <x v="376"/>
  </r>
  <r>
    <x v="120"/>
    <x v="1"/>
    <s v="LP22105102"/>
    <s v="FourTT2"/>
    <n v="6657.5448719999995"/>
    <n v="371929.88111731847"/>
    <x v="377"/>
  </r>
  <r>
    <x v="120"/>
    <x v="1"/>
    <s v="LP22105102"/>
    <s v="LigneTS1"/>
    <n v="6524.3939745600001"/>
    <n v="364491.2834949721"/>
    <x v="378"/>
  </r>
  <r>
    <x v="121"/>
    <x v="6"/>
    <s v="LP16210598"/>
    <s v="MachF4"/>
    <n v="7400.1052440000003"/>
    <n v="220898.66399999999"/>
    <x v="379"/>
  </r>
  <r>
    <x v="121"/>
    <x v="13"/>
    <s v="LP242105107"/>
    <s v="MachF7"/>
    <n v="28024.548123600001"/>
    <n v="282221.02843504533"/>
    <x v="380"/>
  </r>
  <r>
    <x v="122"/>
    <x v="6"/>
    <s v="LP16210598"/>
    <s v="FourTT2"/>
    <n v="6906.7648944000002"/>
    <n v="206172.08640000003"/>
    <x v="381"/>
  </r>
  <r>
    <x v="122"/>
    <x v="11"/>
    <s v="LP192105101"/>
    <s v="MachF4"/>
    <n v="5413.6573763999995"/>
    <n v="143980.24937234042"/>
    <x v="382"/>
  </r>
  <r>
    <x v="122"/>
    <x v="17"/>
    <s v="LP10210592"/>
    <s v="MachF5"/>
    <n v="11112.227389200001"/>
    <n v="371646.40097658872"/>
    <x v="383"/>
  </r>
  <r>
    <x v="123"/>
    <x v="6"/>
    <s v="LP16210598"/>
    <s v="LigneTS1"/>
    <n v="6768.6295965119998"/>
    <n v="202048.64467199999"/>
    <x v="384"/>
  </r>
  <r>
    <x v="123"/>
    <x v="21"/>
    <s v="LP11210593"/>
    <s v="MachF4"/>
    <n v="9604.3897530000013"/>
    <n v="320146.32510000002"/>
    <x v="385"/>
  </r>
  <r>
    <x v="123"/>
    <x v="19"/>
    <s v="LP202105103"/>
    <s v="MachF8"/>
    <n v="4512.3174967499999"/>
    <n v="99171.813115384619"/>
    <x v="386"/>
  </r>
  <r>
    <x v="123"/>
    <x v="17"/>
    <s v="LP10210592"/>
    <s v="MachR1"/>
    <n v="11734.512122995202"/>
    <n v="392458.59943127766"/>
    <x v="387"/>
  </r>
  <r>
    <x v="123"/>
    <x v="11"/>
    <s v="LP192105101"/>
    <s v="MachR1"/>
    <n v="5955.0231140400001"/>
    <n v="158378.27430957448"/>
    <x v="388"/>
  </r>
  <r>
    <x v="123"/>
    <x v="13"/>
    <s v="LP242105107"/>
    <s v="MachR5"/>
    <n v="28977.3827598024"/>
    <n v="291816.54340183688"/>
    <x v="389"/>
  </r>
  <r>
    <x v="123"/>
    <x v="19"/>
    <s v="LP202105103"/>
    <s v="MachR6"/>
    <n v="4814.6427690322507"/>
    <n v="105816.3245941154"/>
    <x v="390"/>
  </r>
  <r>
    <x v="124"/>
    <x v="11"/>
    <s v="LP192105101"/>
    <s v="FourTT1"/>
    <n v="5001.1882429599991"/>
    <n v="133010.32561063828"/>
    <x v="391"/>
  </r>
  <r>
    <x v="124"/>
    <x v="19"/>
    <s v="LP202105103"/>
    <s v="FourTT1"/>
    <n v="4168.5218779500001"/>
    <n v="91615.865449450546"/>
    <x v="392"/>
  </r>
  <r>
    <x v="124"/>
    <x v="13"/>
    <s v="LP242105107"/>
    <s v="FourTT1"/>
    <n v="24335.983789617596"/>
    <n v="245075.36545435645"/>
    <x v="393"/>
  </r>
  <r>
    <x v="124"/>
    <x v="17"/>
    <s v="LP10210592"/>
    <s v="FourTT2"/>
    <n v="9854.9582331647998"/>
    <n v="329597.26532323746"/>
    <x v="394"/>
  </r>
  <r>
    <x v="124"/>
    <x v="19"/>
    <s v="LP202105103"/>
    <s v="LigneTS1"/>
    <n v="4043.4662216115003"/>
    <n v="88867.38948596704"/>
    <x v="395"/>
  </r>
  <r>
    <x v="124"/>
    <x v="21"/>
    <s v="LP11210593"/>
    <s v="MachR5"/>
    <n v="10459.180441017001"/>
    <n v="348639.34803390002"/>
    <x v="396"/>
  </r>
  <r>
    <x v="125"/>
    <x v="21"/>
    <s v="LP11210593"/>
    <s v="FourTT1"/>
    <n v="8874.4561317719999"/>
    <n v="295815.20439239999"/>
    <x v="397"/>
  </r>
  <r>
    <x v="125"/>
    <x v="17"/>
    <s v="LP10210592"/>
    <s v="LigneTS1"/>
    <n v="9854.9582331647998"/>
    <n v="329597.26532323746"/>
    <x v="394"/>
  </r>
  <r>
    <x v="125"/>
    <x v="11"/>
    <s v="LP192105101"/>
    <s v="LigneTS1"/>
    <n v="4951.1763605303995"/>
    <n v="131680.2223545319"/>
    <x v="398"/>
  </r>
  <r>
    <x v="125"/>
    <x v="12"/>
    <s v="LP14210596"/>
    <s v="MachF2"/>
    <n v="13422.2262825"/>
    <n v="312872.40751748253"/>
    <x v="399"/>
  </r>
  <r>
    <x v="125"/>
    <x v="7"/>
    <s v="LP32105109"/>
    <s v="MachF5"/>
    <n v="6168.3160140000009"/>
    <n v="313112.48802030465"/>
    <x v="400"/>
  </r>
  <r>
    <x v="126"/>
    <x v="21"/>
    <s v="LP11210593"/>
    <s v="LigneTS1"/>
    <n v="8696.9670091365606"/>
    <n v="289898.90030455205"/>
    <x v="401"/>
  </r>
  <r>
    <x v="126"/>
    <x v="13"/>
    <s v="LP242105107"/>
    <s v="LigneTS2"/>
    <n v="18799.857919617596"/>
    <n v="189323.84611900905"/>
    <x v="402"/>
  </r>
  <r>
    <x v="126"/>
    <x v="12"/>
    <s v="LP14210596"/>
    <s v="MachR1"/>
    <n v="13452.8541"/>
    <n v="313586.34265734267"/>
    <x v="403"/>
  </r>
  <r>
    <x v="126"/>
    <x v="7"/>
    <s v="LP32105109"/>
    <s v="MachR4"/>
    <n v="6397.4248945200006"/>
    <n v="324742.38043248735"/>
    <x v="404"/>
  </r>
  <r>
    <x v="127"/>
    <x v="12"/>
    <s v="LP14210596"/>
    <s v="FourTT1"/>
    <n v="12527.411196999999"/>
    <n v="292014.24701631698"/>
    <x v="405"/>
  </r>
  <r>
    <x v="127"/>
    <x v="13"/>
    <s v="LP242105107"/>
    <s v="LigneTS2"/>
    <n v="5536.1258699999998"/>
    <n v="55751.519335347431"/>
    <x v="406"/>
  </r>
  <r>
    <x v="128"/>
    <x v="12"/>
    <s v="LP14210596"/>
    <s v="LigneTS2"/>
    <n v="12402.137085029999"/>
    <n v="289094.1045461538"/>
    <x v="407"/>
  </r>
  <r>
    <x v="129"/>
    <x v="21"/>
    <s v="LP112106118"/>
    <s v="MachF1"/>
    <n v="3909.4451550000003"/>
    <n v="130314.83850000001"/>
    <x v="408"/>
  </r>
  <r>
    <x v="130"/>
    <x v="21"/>
    <s v="LP112106118"/>
    <s v="FourTT2"/>
    <n v="3686.0482890000003"/>
    <n v="122868.27630000001"/>
    <x v="409"/>
  </r>
  <r>
    <x v="130"/>
    <x v="21"/>
    <s v="LP112106118"/>
    <s v="LigneTS1"/>
    <n v="3686.0482890000003"/>
    <n v="122868.27630000001"/>
    <x v="409"/>
  </r>
  <r>
    <x v="130"/>
    <x v="1"/>
    <s v="LP22106126"/>
    <s v="MachF10"/>
    <n v="3035.3152788000002"/>
    <n v="169570.68596648049"/>
    <x v="410"/>
  </r>
  <r>
    <x v="130"/>
    <x v="17"/>
    <s v="LP102106117"/>
    <s v="MachF5"/>
    <n v="6861.457676850001"/>
    <n v="229480.18986120407"/>
    <x v="411"/>
  </r>
  <r>
    <x v="130"/>
    <x v="22"/>
    <s v="LP172106123"/>
    <s v="MachF7"/>
    <n v="10355.7798162"/>
    <n v="213081.88922222221"/>
    <x v="412"/>
  </r>
  <r>
    <x v="130"/>
    <x v="21"/>
    <s v="LP112106118"/>
    <s v="MachR2"/>
    <n v="4300.3896705000006"/>
    <n v="143346.32235000003"/>
    <x v="413"/>
  </r>
  <r>
    <x v="131"/>
    <x v="22"/>
    <s v="LP172106123"/>
    <s v="FourTT2"/>
    <n v="9764.0209695599988"/>
    <n v="200905.78126666666"/>
    <x v="414"/>
  </r>
  <r>
    <x v="131"/>
    <x v="22"/>
    <s v="LP172106123"/>
    <s v="MachR4"/>
    <n v="10848.912188400001"/>
    <n v="223228.64585185188"/>
    <x v="415"/>
  </r>
  <r>
    <x v="131"/>
    <x v="1"/>
    <s v="LP22106126"/>
    <s v="MachR6"/>
    <n v="3148.0555605840004"/>
    <n v="175869.02573094974"/>
    <x v="416"/>
  </r>
  <r>
    <x v="132"/>
    <x v="1"/>
    <s v="LP22106126"/>
    <s v="FourTT1"/>
    <n v="2776.0126306968"/>
    <n v="155084.50450820112"/>
    <x v="417"/>
  </r>
  <r>
    <x v="132"/>
    <x v="22"/>
    <s v="LP172106123"/>
    <s v="LigneTS1"/>
    <n v="9666.380759864398"/>
    <n v="198896.72345399993"/>
    <x v="418"/>
  </r>
  <r>
    <x v="132"/>
    <x v="1"/>
    <s v="LP22106126"/>
    <s v="LigneTS1"/>
    <n v="2776.0126306968"/>
    <n v="155084.50450820112"/>
    <x v="417"/>
  </r>
  <r>
    <x v="132"/>
    <x v="6"/>
    <s v="LP162106122"/>
    <s v="MachF8"/>
    <n v="2099.1581729999998"/>
    <n v="62661.438000000002"/>
    <x v="419"/>
  </r>
  <r>
    <x v="132"/>
    <x v="17"/>
    <s v="LP102106117"/>
    <s v="MachR4"/>
    <n v="6972.5479439990013"/>
    <n v="233195.58341133787"/>
    <x v="420"/>
  </r>
  <r>
    <x v="133"/>
    <x v="17"/>
    <s v="LP102106117"/>
    <s v="FourTT2"/>
    <n v="6211.9063501082001"/>
    <n v="207756.06522101004"/>
    <x v="421"/>
  </r>
  <r>
    <x v="134"/>
    <x v="6"/>
    <s v="LP162106122"/>
    <s v="FourTT1"/>
    <n v="1979.2062773999999"/>
    <n v="59080.784399999997"/>
    <x v="422"/>
  </r>
  <r>
    <x v="134"/>
    <x v="17"/>
    <s v="LP102106117"/>
    <s v="LigneTS1"/>
    <n v="6025.5491596049533"/>
    <n v="201523.38326437972"/>
    <x v="423"/>
  </r>
  <r>
    <x v="134"/>
    <x v="6"/>
    <s v="LP162106122"/>
    <s v="LigneTS1"/>
    <n v="1919.8300890779999"/>
    <n v="57308.360867999996"/>
    <x v="424"/>
  </r>
  <r>
    <x v="135"/>
    <x v="20"/>
    <s v="LP82106137"/>
    <s v="MachF2"/>
    <n v="10647.052416"/>
    <n v="420832.11130434787"/>
    <x v="425"/>
  </r>
  <r>
    <x v="135"/>
    <x v="4"/>
    <s v="LP212106128"/>
    <s v="MachF6"/>
    <n v="14942.357614800001"/>
    <n v="246573.55799999999"/>
    <x v="426"/>
  </r>
  <r>
    <x v="136"/>
    <x v="19"/>
    <s v="LP202106127"/>
    <s v="FourTT1"/>
    <n v="2119.0379693363998"/>
    <n v="46572.263062338454"/>
    <x v="427"/>
  </r>
  <r>
    <x v="136"/>
    <x v="19"/>
    <s v="LP202106127"/>
    <s v="LigneTS1"/>
    <n v="2119.0379693363998"/>
    <n v="46572.263062338454"/>
    <x v="427"/>
  </r>
  <r>
    <x v="136"/>
    <x v="19"/>
    <s v="LP202106127"/>
    <s v="MachF10"/>
    <n v="2340.6163136999999"/>
    <n v="51442.116784615384"/>
    <x v="428"/>
  </r>
  <r>
    <x v="136"/>
    <x v="19"/>
    <s v="LP202106127"/>
    <s v="MachR1"/>
    <n v="2403.0327487319996"/>
    <n v="52813.906565538455"/>
    <x v="429"/>
  </r>
  <r>
    <x v="136"/>
    <x v="4"/>
    <s v="LP212106128"/>
    <s v="MachR7"/>
    <n v="14871.20353092"/>
    <n v="245399.3982"/>
    <x v="430"/>
  </r>
  <r>
    <x v="137"/>
    <x v="4"/>
    <s v="LP212106128"/>
    <s v="FourTT2"/>
    <n v="13519.275937199998"/>
    <n v="223090.36199999996"/>
    <x v="431"/>
  </r>
  <r>
    <x v="137"/>
    <x v="4"/>
    <s v="LP212106128"/>
    <s v="LigneTS1"/>
    <n v="13248.890418456"/>
    <n v="218628.55475999997"/>
    <x v="432"/>
  </r>
  <r>
    <x v="137"/>
    <x v="20"/>
    <s v="LP82106137"/>
    <s v="MachR3"/>
    <n v="10891.934621568003"/>
    <n v="430511.24986434798"/>
    <x v="433"/>
  </r>
  <r>
    <x v="138"/>
    <x v="20"/>
    <s v="LP82106137"/>
    <s v="FourTT1"/>
    <n v="9335.9439613440009"/>
    <n v="369009.64274086955"/>
    <x v="434"/>
  </r>
  <r>
    <x v="139"/>
    <x v="20"/>
    <s v="LP82106137"/>
    <s v="LigneTS1"/>
    <n v="9149.2250821171219"/>
    <n v="361629.44988605223"/>
    <x v="435"/>
  </r>
  <r>
    <x v="140"/>
    <x v="2"/>
    <s v="LP232106130"/>
    <s v="MachF1"/>
    <n v="3530.0443814999999"/>
    <n v="48960.393640776696"/>
    <x v="436"/>
  </r>
  <r>
    <x v="141"/>
    <x v="18"/>
    <s v="LP42106133"/>
    <s v="MachF5"/>
    <n v="3068.4194981999999"/>
    <n v="148232.826"/>
    <x v="437"/>
  </r>
  <r>
    <x v="141"/>
    <x v="2"/>
    <s v="LP232106130"/>
    <s v="MachR5"/>
    <n v="3698.1417329999999"/>
    <n v="51291.840957004162"/>
    <x v="438"/>
  </r>
  <r>
    <x v="142"/>
    <x v="2"/>
    <s v="LP232106130"/>
    <s v="FourTT1"/>
    <n v="3294.7080893999996"/>
    <n v="45696.367398058246"/>
    <x v="439"/>
  </r>
  <r>
    <x v="142"/>
    <x v="15"/>
    <s v="LP122106119"/>
    <s v="FourTT2"/>
    <n v="1423.1022839999998"/>
    <n v="33643.079999999994"/>
    <x v="440"/>
  </r>
  <r>
    <x v="142"/>
    <x v="18"/>
    <s v="LP42106133"/>
    <s v="FourTT2"/>
    <n v="2922.3042839999998"/>
    <n v="141174.12"/>
    <x v="441"/>
  </r>
  <r>
    <x v="142"/>
    <x v="18"/>
    <s v="LP42106133"/>
    <s v="LigneTS1"/>
    <n v="2863.8581983200002"/>
    <n v="138350.63760000002"/>
    <x v="442"/>
  </r>
  <r>
    <x v="142"/>
    <x v="15"/>
    <s v="LP122106119"/>
    <s v="LigneTS2"/>
    <n v="1408.8712611599997"/>
    <n v="33306.6492"/>
    <x v="443"/>
  </r>
  <r>
    <x v="142"/>
    <x v="14"/>
    <s v="LP12106116"/>
    <s v="MachF3"/>
    <n v="6226.9208820000003"/>
    <n v="236765.05254752852"/>
    <x v="444"/>
  </r>
  <r>
    <x v="142"/>
    <x v="15"/>
    <s v="LP122106119"/>
    <s v="MachF6"/>
    <n v="1494.2573981999999"/>
    <n v="35325.234000000004"/>
    <x v="445"/>
  </r>
  <r>
    <x v="143"/>
    <x v="2"/>
    <s v="LP232106130"/>
    <s v="LigneTS1"/>
    <n v="3195.8668467179996"/>
    <n v="44325.476376116509"/>
    <x v="446"/>
  </r>
  <r>
    <x v="143"/>
    <x v="16"/>
    <s v="LP72106136"/>
    <s v="MachF1"/>
    <n v="6512.9501745000007"/>
    <n v="259480.08663346616"/>
    <x v="447"/>
  </r>
  <r>
    <x v="143"/>
    <x v="0"/>
    <s v="LP152106121"/>
    <s v="MachF5"/>
    <n v="6087.1995072"/>
    <n v="158520.8205"/>
    <x v="448"/>
  </r>
  <r>
    <x v="143"/>
    <x v="14"/>
    <s v="LP12106116"/>
    <s v="MachR1"/>
    <n v="6392.9721055200007"/>
    <n v="243078.78728212928"/>
    <x v="449"/>
  </r>
  <r>
    <x v="144"/>
    <x v="0"/>
    <s v="LP152106121"/>
    <s v="FourTT1"/>
    <n v="5340.5030343168"/>
    <n v="139075.59985199998"/>
    <x v="450"/>
  </r>
  <r>
    <x v="144"/>
    <x v="16"/>
    <s v="LP72106136"/>
    <s v="FourTT1"/>
    <n v="5653.2407514659999"/>
    <n v="225228.71519784856"/>
    <x v="451"/>
  </r>
  <r>
    <x v="144"/>
    <x v="14"/>
    <s v="LP12106116"/>
    <s v="FourTT2"/>
    <n v="5753.6748949680004"/>
    <n v="218770.90855391635"/>
    <x v="452"/>
  </r>
  <r>
    <x v="144"/>
    <x v="14"/>
    <s v="LP12106116"/>
    <s v="LigneTS2"/>
    <n v="5581.0646481189606"/>
    <n v="212207.78129729888"/>
    <x v="453"/>
  </r>
  <r>
    <x v="144"/>
    <x v="3"/>
    <s v="LP182106124"/>
    <s v="MachF8"/>
    <n v="4482.3680516999993"/>
    <n v="123822.32187016573"/>
    <x v="454"/>
  </r>
  <r>
    <x v="144"/>
    <x v="16"/>
    <s v="LP72106136"/>
    <s v="MachR2"/>
    <n v="6995.8854299391769"/>
    <n v="278720.53505733772"/>
    <x v="455"/>
  </r>
  <r>
    <x v="144"/>
    <x v="0"/>
    <s v="LP152106121"/>
    <s v="MachR4"/>
    <n v="5994.442181376"/>
    <n v="156105.26514"/>
    <x v="456"/>
  </r>
  <r>
    <x v="145"/>
    <x v="0"/>
    <s v="LP152106121"/>
    <s v="LigneTS2"/>
    <n v="5180.287943287296"/>
    <n v="134903.33185644003"/>
    <x v="457"/>
  </r>
  <r>
    <x v="145"/>
    <x v="16"/>
    <s v="LP72106136"/>
    <s v="LigneTS2"/>
    <n v="5653.2407514659999"/>
    <n v="225228.71519784856"/>
    <x v="451"/>
  </r>
  <r>
    <x v="145"/>
    <x v="3"/>
    <s v="LP182106124"/>
    <s v="MachR4"/>
    <n v="4347.5218999999997"/>
    <n v="120097.2900552486"/>
    <x v="458"/>
  </r>
  <r>
    <x v="146"/>
    <x v="3"/>
    <s v="LP182106124"/>
    <s v="FourTT2"/>
    <n v="4141.7080797708004"/>
    <n v="114411.82540803314"/>
    <x v="459"/>
  </r>
  <r>
    <x v="146"/>
    <x v="3"/>
    <s v="LP182106124"/>
    <s v="LigneTS1"/>
    <n v="4100.2909989730924"/>
    <n v="113267.70715395283"/>
    <x v="460"/>
  </r>
  <r>
    <x v="147"/>
    <x v="5"/>
    <s v="LP62106135"/>
    <s v="MachF1"/>
    <n v="6500.3663130000004"/>
    <n v="228083.02852631579"/>
    <x v="461"/>
  </r>
  <r>
    <x v="147"/>
    <x v="7"/>
    <s v="LP32106132"/>
    <s v="MachF5"/>
    <n v="5597.4407832000006"/>
    <n v="284134.04990862944"/>
    <x v="462"/>
  </r>
  <r>
    <x v="147"/>
    <x v="11"/>
    <s v="LP192106125"/>
    <s v="MachF7"/>
    <n v="6278.9277095999996"/>
    <n v="166992.75823404253"/>
    <x v="463"/>
  </r>
  <r>
    <x v="147"/>
    <x v="8"/>
    <s v="LP52106134"/>
    <s v="MachF8"/>
    <n v="2186.7380136000002"/>
    <n v="118844.45726086959"/>
    <x v="464"/>
  </r>
  <r>
    <x v="147"/>
    <x v="11"/>
    <s v="LP192106125"/>
    <s v="MachR3"/>
    <n v="6744.5101992668397"/>
    <n v="179375.27125709679"/>
    <x v="465"/>
  </r>
  <r>
    <x v="147"/>
    <x v="8"/>
    <s v="LP52106134"/>
    <s v="MachR7"/>
    <n v="2285.1412242120005"/>
    <n v="124192.45783760874"/>
    <x v="466"/>
  </r>
  <r>
    <x v="148"/>
    <x v="8"/>
    <s v="LP52106134"/>
    <s v="FourTT1"/>
    <n v="1938.907705392"/>
    <n v="105375.41877130436"/>
    <x v="467"/>
  </r>
  <r>
    <x v="148"/>
    <x v="5"/>
    <s v="LP62106135"/>
    <s v="FourTT1"/>
    <n v="5763.6581308600007"/>
    <n v="202233.61862666669"/>
    <x v="468"/>
  </r>
  <r>
    <x v="148"/>
    <x v="11"/>
    <s v="LP192106125"/>
    <s v="FourTT2"/>
    <n v="5450.1092519327995"/>
    <n v="144949.71414714892"/>
    <x v="469"/>
  </r>
  <r>
    <x v="148"/>
    <x v="8"/>
    <s v="LP52106134"/>
    <s v="LigneTS2"/>
    <n v="1938.907705392"/>
    <n v="105375.41877130436"/>
    <x v="467"/>
  </r>
  <r>
    <x v="148"/>
    <x v="24"/>
    <s v="LP222106129"/>
    <s v="MachF3"/>
    <n v="9871.2458964000016"/>
    <n v="119796.6735"/>
    <x v="470"/>
  </r>
  <r>
    <x v="148"/>
    <x v="23"/>
    <s v="LP252106131"/>
    <s v="MachF6"/>
    <n v="37281.099857400004"/>
    <n v="314343.16911804391"/>
    <x v="471"/>
  </r>
  <r>
    <x v="148"/>
    <x v="5"/>
    <s v="LP62106135"/>
    <s v="MachR2"/>
    <n v="6792.8827970850007"/>
    <n v="238346.76481000005"/>
    <x v="472"/>
  </r>
  <r>
    <x v="148"/>
    <x v="24"/>
    <s v="LP222106129"/>
    <s v="MachR5"/>
    <n v="9770.2356999999993"/>
    <n v="118570.82160194173"/>
    <x v="473"/>
  </r>
  <r>
    <x v="149"/>
    <x v="11"/>
    <s v="LP192106125"/>
    <s v="LigneTS1"/>
    <n v="5286.6059743748156"/>
    <n v="140601.22272273447"/>
    <x v="474"/>
  </r>
  <r>
    <x v="149"/>
    <x v="5"/>
    <s v="LP62106135"/>
    <s v="LigneTS2"/>
    <n v="5590.7483869342004"/>
    <n v="196166.61006786668"/>
    <x v="475"/>
  </r>
  <r>
    <x v="149"/>
    <x v="9"/>
    <s v="LP92106138"/>
    <s v="MachF6"/>
    <n v="2789.1210815999998"/>
    <n v="105249.85213584904"/>
    <x v="476"/>
  </r>
  <r>
    <x v="149"/>
    <x v="7"/>
    <s v="LP32106132"/>
    <s v="MachR5"/>
    <n v="5849.3256184440015"/>
    <n v="296920.08215451782"/>
    <x v="477"/>
  </r>
  <r>
    <x v="149"/>
    <x v="23"/>
    <s v="LP252106131"/>
    <s v="MachR7"/>
    <n v="37103.570810460005"/>
    <n v="312846.2968841485"/>
    <x v="478"/>
  </r>
  <r>
    <x v="150"/>
    <x v="23"/>
    <s v="LP252106131"/>
    <s v="FourTT2"/>
    <n v="32718.603351042002"/>
    <n v="275873.5527069309"/>
    <x v="479"/>
  </r>
  <r>
    <x v="150"/>
    <x v="9"/>
    <s v="LP92106138"/>
    <s v="FourTT2"/>
    <n v="2576.6166182399998"/>
    <n v="97230.815782641497"/>
    <x v="480"/>
  </r>
  <r>
    <x v="150"/>
    <x v="9"/>
    <s v="LP92106138"/>
    <s v="LigneTS1"/>
    <n v="2550.8504520575998"/>
    <n v="96258.507624815102"/>
    <x v="481"/>
  </r>
  <r>
    <x v="150"/>
    <x v="12"/>
    <s v="LP142106120"/>
    <s v="MachF4"/>
    <n v="4751.1594900000009"/>
    <n v="110749.63846153849"/>
    <x v="482"/>
  </r>
  <r>
    <x v="150"/>
    <x v="12"/>
    <s v="LP142106120"/>
    <s v="MachR1"/>
    <n v="4587.5236000000004"/>
    <n v="106935.28205128206"/>
    <x v="483"/>
  </r>
  <r>
    <x v="150"/>
    <x v="9"/>
    <s v="LP92106138"/>
    <s v="MachR2"/>
    <n v="2921.9363711999999"/>
    <n v="110261.74985660377"/>
    <x v="484"/>
  </r>
  <r>
    <x v="151"/>
    <x v="12"/>
    <s v="LP142106120"/>
    <s v="FourTT1"/>
    <n v="4345.2747221400004"/>
    <n v="101288.45506153847"/>
    <x v="485"/>
  </r>
  <r>
    <x v="152"/>
    <x v="23"/>
    <s v="LP252106131"/>
    <s v="LigneTS1"/>
    <n v="15741.85614"/>
    <n v="132730.65885328836"/>
    <x v="486"/>
  </r>
  <r>
    <x v="152"/>
    <x v="12"/>
    <s v="LP142106120"/>
    <s v="LigneTS2"/>
    <n v="4301.8219749186001"/>
    <n v="100275.57051092309"/>
    <x v="487"/>
  </r>
  <r>
    <x v="153"/>
    <x v="23"/>
    <s v="LP252106131"/>
    <s v="LigneTS1"/>
    <n v="16976.747211041999"/>
    <n v="143142.89385364248"/>
    <x v="488"/>
  </r>
  <r>
    <x v="154"/>
    <x v="14"/>
    <s v="LP12107139"/>
    <s v="MachF5"/>
    <n v="3438.7942680000001"/>
    <n v="130752.63376425856"/>
    <x v="489"/>
  </r>
  <r>
    <x v="154"/>
    <x v="4"/>
    <s v="LP212107152"/>
    <s v="MachF6"/>
    <n v="7515.2731500000009"/>
    <n v="124014.40841584161"/>
    <x v="490"/>
  </r>
  <r>
    <x v="154"/>
    <x v="4"/>
    <s v="LP212107152"/>
    <s v="MachR6"/>
    <n v="7558.2175680000009"/>
    <n v="124723.06217821784"/>
    <x v="491"/>
  </r>
  <r>
    <x v="155"/>
    <x v="4"/>
    <s v="LP212107152"/>
    <s v="FourTT2"/>
    <n v="6802.3958112"/>
    <n v="112250.75596039604"/>
    <x v="492"/>
  </r>
  <r>
    <x v="155"/>
    <x v="4"/>
    <s v="LP212107152"/>
    <s v="LigneTS1"/>
    <n v="6734.3718530879996"/>
    <n v="111128.24840079207"/>
    <x v="493"/>
  </r>
  <r>
    <x v="155"/>
    <x v="11"/>
    <s v="LP192107149"/>
    <s v="MachF10"/>
    <n v="7219.6611395999998"/>
    <n v="192012.26435106382"/>
    <x v="494"/>
  </r>
  <r>
    <x v="155"/>
    <x v="9"/>
    <s v="LP92107163"/>
    <s v="MachF9"/>
    <n v="1860.4385855999999"/>
    <n v="70205.22964528302"/>
    <x v="495"/>
  </r>
  <r>
    <x v="155"/>
    <x v="14"/>
    <s v="LP12107139"/>
    <s v="MachR4"/>
    <n v="3530.4954484800005"/>
    <n v="134239.37066463882"/>
    <x v="496"/>
  </r>
  <r>
    <x v="156"/>
    <x v="9"/>
    <s v="LP92107163"/>
    <s v="FourTT1"/>
    <n v="1700.9724211199998"/>
    <n v="64187.638532830184"/>
    <x v="497"/>
  </r>
  <r>
    <x v="156"/>
    <x v="14"/>
    <s v="LP12107139"/>
    <s v="FourTT2"/>
    <n v="3177.445903632"/>
    <n v="120815.4335981749"/>
    <x v="498"/>
  </r>
  <r>
    <x v="156"/>
    <x v="9"/>
    <s v="LP92107163"/>
    <s v="LigneTS1"/>
    <n v="1683.9626969087997"/>
    <n v="63545.762147501875"/>
    <x v="499"/>
  </r>
  <r>
    <x v="156"/>
    <x v="11"/>
    <s v="LP192107149"/>
    <s v="MachR4"/>
    <n v="7754.999013101341"/>
    <n v="206249.97375269522"/>
    <x v="500"/>
  </r>
  <r>
    <x v="156"/>
    <x v="9"/>
    <s v="LP92107163"/>
    <s v="MachR7"/>
    <n v="1871.069663232"/>
    <n v="70606.402386113215"/>
    <x v="501"/>
  </r>
  <r>
    <x v="157"/>
    <x v="11"/>
    <s v="LP192107149"/>
    <s v="FourTT2"/>
    <n v="6330.6114392664003"/>
    <n v="168367.32551240426"/>
    <x v="502"/>
  </r>
  <r>
    <x v="157"/>
    <x v="11"/>
    <s v="LP192107149"/>
    <s v="LigneTS1"/>
    <n v="6330.6114392664003"/>
    <n v="168367.32551240426"/>
    <x v="502"/>
  </r>
  <r>
    <x v="157"/>
    <x v="14"/>
    <s v="LP12107139"/>
    <s v="LigneTS2"/>
    <n v="3082.1225265230401"/>
    <n v="117190.97059022966"/>
    <x v="503"/>
  </r>
  <r>
    <x v="158"/>
    <x v="0"/>
    <s v="LP152107145"/>
    <s v="MachF1"/>
    <n v="11215.220889600001"/>
    <n v="292063.04400000005"/>
    <x v="504"/>
  </r>
  <r>
    <x v="158"/>
    <x v="16"/>
    <s v="LP72107161"/>
    <s v="MachF6"/>
    <n v="7295.182171200001"/>
    <n v="290644.70801593625"/>
    <x v="505"/>
  </r>
  <r>
    <x v="159"/>
    <x v="19"/>
    <s v="LP202107151"/>
    <s v="MachF5"/>
    <n v="13281.1944867"/>
    <n v="291894.38432307693"/>
    <x v="506"/>
  </r>
  <r>
    <x v="159"/>
    <x v="24"/>
    <s v="LP222107153"/>
    <s v="MachF7"/>
    <n v="13183.485000000001"/>
    <n v="159993.75"/>
    <x v="507"/>
  </r>
  <r>
    <x v="159"/>
    <x v="2"/>
    <s v="LP232107154"/>
    <s v="MachF8"/>
    <n v="18277.397365500001"/>
    <n v="253500.65694174758"/>
    <x v="508"/>
  </r>
  <r>
    <x v="159"/>
    <x v="0"/>
    <s v="LP152107145"/>
    <s v="MachR1"/>
    <n v="11006.5841"/>
    <n v="286629.79427083331"/>
    <x v="509"/>
  </r>
  <r>
    <x v="159"/>
    <x v="16"/>
    <s v="LP72107161"/>
    <s v="MachR3"/>
    <n v="7920.3792832718418"/>
    <n v="315552.95949290204"/>
    <x v="510"/>
  </r>
  <r>
    <x v="160"/>
    <x v="0"/>
    <s v="LP152107145"/>
    <s v="FourTT1"/>
    <n v="10574.351124479999"/>
    <n v="275373.72720000002"/>
    <x v="511"/>
  </r>
  <r>
    <x v="160"/>
    <x v="16"/>
    <s v="LP72107161"/>
    <s v="FourTT1"/>
    <n v="6334.9972416192004"/>
    <n v="252390.32835136255"/>
    <x v="512"/>
  </r>
  <r>
    <x v="160"/>
    <x v="16"/>
    <s v="LP72107161"/>
    <s v="LigneTS2"/>
    <n v="6144.9473243706243"/>
    <n v="244818.61850082167"/>
    <x v="513"/>
  </r>
  <r>
    <x v="160"/>
    <x v="1"/>
    <s v="LP22107150"/>
    <s v="MachF1"/>
    <n v="2303.5076652000002"/>
    <n v="128687.57906145253"/>
    <x v="514"/>
  </r>
  <r>
    <x v="160"/>
    <x v="2"/>
    <s v="LP232107154"/>
    <s v="MachR2"/>
    <n v="19099.880246947498"/>
    <n v="264908.18650412618"/>
    <x v="515"/>
  </r>
  <r>
    <x v="160"/>
    <x v="24"/>
    <s v="LP222107153"/>
    <s v="MachR3"/>
    <n v="13120.706500000002"/>
    <n v="159231.875"/>
    <x v="516"/>
  </r>
  <r>
    <x v="160"/>
    <x v="1"/>
    <s v="LP22107150"/>
    <s v="MachR5"/>
    <n v="2483.1812630856002"/>
    <n v="138725.21022824582"/>
    <x v="517"/>
  </r>
  <r>
    <x v="160"/>
    <x v="19"/>
    <s v="LP202107151"/>
    <s v="MachR7"/>
    <n v="13635.359673011999"/>
    <n v="299678.2345716923"/>
    <x v="518"/>
  </r>
  <r>
    <x v="161"/>
    <x v="19"/>
    <s v="LP202107151"/>
    <s v="FourTT1"/>
    <n v="12023.908075292398"/>
    <n v="264261.71594049229"/>
    <x v="519"/>
  </r>
  <r>
    <x v="161"/>
    <x v="1"/>
    <s v="LP22107150"/>
    <s v="FourTT1"/>
    <n v="2128.4410826447997"/>
    <n v="118907.32305278211"/>
    <x v="520"/>
  </r>
  <r>
    <x v="161"/>
    <x v="2"/>
    <s v="LP232107154"/>
    <s v="FourTT2"/>
    <n v="16040.592068864997"/>
    <n v="222477.0051160194"/>
    <x v="521"/>
  </r>
  <r>
    <x v="161"/>
    <x v="1"/>
    <s v="LP22107150"/>
    <s v="LigneTS1"/>
    <n v="2107.1566718183517"/>
    <n v="117718.24982225431"/>
    <x v="522"/>
  </r>
  <r>
    <x v="161"/>
    <x v="0"/>
    <s v="LP152107145"/>
    <s v="LigneTS2"/>
    <n v="10362.864101990399"/>
    <n v="269866.25265599997"/>
    <x v="523"/>
  </r>
  <r>
    <x v="162"/>
    <x v="19"/>
    <s v="LP202107151"/>
    <s v="LigneTS1"/>
    <n v="11903.668994539474"/>
    <n v="261619.09878108732"/>
    <x v="524"/>
  </r>
  <r>
    <x v="162"/>
    <x v="2"/>
    <s v="LP232107154"/>
    <s v="LigneTS1"/>
    <n v="15880.186148176346"/>
    <n v="220252.23506485918"/>
    <x v="525"/>
  </r>
  <r>
    <x v="163"/>
    <x v="13"/>
    <s v="LP242107155"/>
    <s v="MachF4"/>
    <n v="10050.0302763"/>
    <n v="101208.76411178248"/>
    <x v="526"/>
  </r>
  <r>
    <x v="164"/>
    <x v="13"/>
    <s v="LP242107155"/>
    <s v="FourTT1"/>
    <n v="8907.1982620235995"/>
    <n v="89699.881792785498"/>
    <x v="527"/>
  </r>
  <r>
    <x v="164"/>
    <x v="17"/>
    <s v="LP102107140"/>
    <s v="MachF10"/>
    <n v="1213.4580360000002"/>
    <n v="40583.880802675594"/>
    <x v="528"/>
  </r>
  <r>
    <x v="164"/>
    <x v="7"/>
    <s v="LP32107157"/>
    <s v="MachF2"/>
    <n v="6723.4178550000006"/>
    <n v="341290.24644670053"/>
    <x v="529"/>
  </r>
  <r>
    <x v="164"/>
    <x v="13"/>
    <s v="LP242107155"/>
    <s v="MachR7"/>
    <n v="10391.7313056942"/>
    <n v="104649.86209158308"/>
    <x v="530"/>
  </r>
  <r>
    <x v="165"/>
    <x v="17"/>
    <s v="LP102107140"/>
    <s v="FourTT2"/>
    <n v="1075.4705221919999"/>
    <n v="35968.913785685618"/>
    <x v="531"/>
  </r>
  <r>
    <x v="165"/>
    <x v="17"/>
    <s v="LP102107140"/>
    <s v="LigneTS1"/>
    <n v="1043.2064065262398"/>
    <n v="34889.846372115047"/>
    <x v="532"/>
  </r>
  <r>
    <x v="165"/>
    <x v="13"/>
    <s v="LP242107155"/>
    <s v="LigneTS2"/>
    <n v="8729.0542967831279"/>
    <n v="87905.884156929795"/>
    <x v="533"/>
  </r>
  <r>
    <x v="165"/>
    <x v="15"/>
    <s v="LP122107142"/>
    <s v="MachF10"/>
    <n v="4923.1451429999997"/>
    <n v="116386.41000000002"/>
    <x v="534"/>
  </r>
  <r>
    <x v="165"/>
    <x v="5"/>
    <s v="LP62107160"/>
    <s v="MachF2"/>
    <n v="8914.5195194999997"/>
    <n v="312790.15857894736"/>
    <x v="535"/>
  </r>
  <r>
    <x v="165"/>
    <x v="8"/>
    <s v="LP52107159"/>
    <s v="MachF5"/>
    <n v="3382.6273771500005"/>
    <n v="183838.44441032613"/>
    <x v="536"/>
  </r>
  <r>
    <x v="165"/>
    <x v="23"/>
    <s v="LP252107156"/>
    <s v="MachF8"/>
    <n v="23628.139374000002"/>
    <n v="199225.45846543004"/>
    <x v="537"/>
  </r>
  <r>
    <x v="165"/>
    <x v="17"/>
    <s v="LP102107140"/>
    <s v="MachR1"/>
    <n v="1254.715609224"/>
    <n v="41963.732749966555"/>
    <x v="538"/>
  </r>
  <r>
    <x v="165"/>
    <x v="8"/>
    <s v="LP52107159"/>
    <s v="MachR5"/>
    <n v="3508.2678225870004"/>
    <n v="190666.72948842394"/>
    <x v="539"/>
  </r>
  <r>
    <x v="166"/>
    <x v="15"/>
    <s v="LP122107142"/>
    <s v="FourTT2"/>
    <n v="4688.7096599999995"/>
    <n v="110844.19999999998"/>
    <x v="540"/>
  </r>
  <r>
    <x v="166"/>
    <x v="8"/>
    <s v="LP52107159"/>
    <s v="FourTT2"/>
    <n v="3093.6543526449004"/>
    <n v="168133.38873070112"/>
    <x v="541"/>
  </r>
  <r>
    <x v="166"/>
    <x v="15"/>
    <s v="LP122107142"/>
    <s v="LigneTS2"/>
    <n v="4594.9354667999996"/>
    <n v="108627.31599999999"/>
    <x v="542"/>
  </r>
  <r>
    <x v="166"/>
    <x v="8"/>
    <s v="LP52107159"/>
    <s v="LigneTS2"/>
    <n v="3062.7178091184514"/>
    <n v="166452.05484339411"/>
    <x v="543"/>
  </r>
  <r>
    <x v="166"/>
    <x v="23"/>
    <s v="LP252107156"/>
    <s v="MachR5"/>
    <n v="23268.091535920001"/>
    <n v="196189.64195548062"/>
    <x v="544"/>
  </r>
  <r>
    <x v="167"/>
    <x v="23"/>
    <s v="LP252107156"/>
    <s v="FourTT1"/>
    <n v="20941.282382328001"/>
    <n v="176570.67775993256"/>
    <x v="545"/>
  </r>
  <r>
    <x v="167"/>
    <x v="7"/>
    <s v="LP32107157"/>
    <s v="MachR5"/>
    <n v="7173.8868512850013"/>
    <n v="364156.69295862952"/>
    <x v="546"/>
  </r>
  <r>
    <x v="167"/>
    <x v="5"/>
    <s v="LP62107160"/>
    <s v="MachR6"/>
    <n v="9152.2400400200004"/>
    <n v="321131.22947438597"/>
    <x v="547"/>
  </r>
  <r>
    <x v="168"/>
    <x v="5"/>
    <s v="LP62107160"/>
    <s v="FourTT1"/>
    <n v="8153.8138538359999"/>
    <n v="286098.73171354388"/>
    <x v="548"/>
  </r>
  <r>
    <x v="168"/>
    <x v="23"/>
    <s v="LP252107156"/>
    <s v="LigneTS1"/>
    <n v="20941.282382328001"/>
    <n v="176570.67775993256"/>
    <x v="545"/>
  </r>
  <r>
    <x v="169"/>
    <x v="5"/>
    <s v="LP62107160"/>
    <s v="LigneTS2"/>
    <n v="7990.7375767592794"/>
    <n v="280376.757079273"/>
    <x v="549"/>
  </r>
  <r>
    <x v="169"/>
    <x v="20"/>
    <s v="LP82107162"/>
    <s v="MachF8"/>
    <n v="4103.9006399999998"/>
    <n v="162209.51146245058"/>
    <x v="550"/>
  </r>
  <r>
    <x v="170"/>
    <x v="18"/>
    <s v="LP42107158"/>
    <s v="FourTT2"/>
    <n v="640.11748499999999"/>
    <n v="30923.55"/>
    <x v="551"/>
  </r>
  <r>
    <x v="170"/>
    <x v="18"/>
    <s v="LP42107158"/>
    <s v="LigneTS1"/>
    <n v="620.91396044999999"/>
    <n v="29995.843500000003"/>
    <x v="552"/>
  </r>
  <r>
    <x v="170"/>
    <x v="12"/>
    <s v="LP142107144"/>
    <s v="MachF5"/>
    <n v="10920.6433875"/>
    <n v="254560.45192307697"/>
    <x v="553"/>
  </r>
  <r>
    <x v="170"/>
    <x v="18"/>
    <s v="LP42107158"/>
    <s v="MachF5"/>
    <n v="672.12335925000002"/>
    <n v="32469.727500000001"/>
    <x v="554"/>
  </r>
  <r>
    <x v="170"/>
    <x v="22"/>
    <s v="LP172107147"/>
    <s v="MachF6"/>
    <n v="6640.57485"/>
    <n v="136637.34259259258"/>
    <x v="555"/>
  </r>
  <r>
    <x v="170"/>
    <x v="6"/>
    <s v="LP162107146"/>
    <s v="MachF8"/>
    <n v="8467.9799032499996"/>
    <n v="252775.51949999999"/>
    <x v="556"/>
  </r>
  <r>
    <x v="170"/>
    <x v="20"/>
    <s v="LP82107162"/>
    <s v="MachR6"/>
    <n v="4288.5761688000002"/>
    <n v="169508.93947826087"/>
    <x v="557"/>
  </r>
  <r>
    <x v="171"/>
    <x v="6"/>
    <s v="LP162107146"/>
    <s v="FourTT1"/>
    <n v="7822.80048205"/>
    <n v="233516.43229999999"/>
    <x v="558"/>
  </r>
  <r>
    <x v="171"/>
    <x v="20"/>
    <s v="LP82107162"/>
    <s v="FourTT2"/>
    <n v="3638.7919007999999"/>
    <n v="143825.76683003953"/>
    <x v="559"/>
  </r>
  <r>
    <x v="171"/>
    <x v="20"/>
    <s v="LP82107162"/>
    <s v="LigneTS1"/>
    <n v="3566.016062784"/>
    <n v="140949.25149343873"/>
    <x v="560"/>
  </r>
  <r>
    <x v="171"/>
    <x v="10"/>
    <s v="LP132107143"/>
    <s v="MachF6"/>
    <n v="6327.4777786499999"/>
    <n v="139988.44643030973"/>
    <x v="561"/>
  </r>
  <r>
    <x v="171"/>
    <x v="22"/>
    <s v="LP172107147"/>
    <s v="MachR3"/>
    <n v="7209.672114645"/>
    <n v="148347.16285277778"/>
    <x v="562"/>
  </r>
  <r>
    <x v="171"/>
    <x v="12"/>
    <s v="LP142107144"/>
    <s v="MachR7"/>
    <n v="10325.753210000001"/>
    <n v="240693.54801864806"/>
    <x v="563"/>
  </r>
  <r>
    <x v="172"/>
    <x v="12"/>
    <s v="LP142107144"/>
    <s v="FourTT1"/>
    <n v="9987.708423824999"/>
    <n v="232813.71617307691"/>
    <x v="564"/>
  </r>
  <r>
    <x v="172"/>
    <x v="22"/>
    <s v="LP172107147"/>
    <s v="FourTT1"/>
    <n v="5825.9976683999994"/>
    <n v="119876.49523456788"/>
    <x v="565"/>
  </r>
  <r>
    <x v="172"/>
    <x v="6"/>
    <s v="LP162107146"/>
    <s v="LigneTS1"/>
    <n v="7666.3444724090004"/>
    <n v="228846.10365400001"/>
    <x v="566"/>
  </r>
  <r>
    <x v="172"/>
    <x v="10"/>
    <s v="LP132107143"/>
    <s v="MachR5"/>
    <n v="6254.8963000000003"/>
    <n v="138382.66150442479"/>
    <x v="567"/>
  </r>
  <r>
    <x v="173"/>
    <x v="10"/>
    <s v="LP132107143"/>
    <s v="FourTT2"/>
    <n v="5845.3842336099988"/>
    <n v="129322.66003561942"/>
    <x v="568"/>
  </r>
  <r>
    <x v="173"/>
    <x v="22"/>
    <s v="LP172107147"/>
    <s v="LigneTS1"/>
    <n v="5767.737691716"/>
    <n v="118677.73028222223"/>
    <x v="569"/>
  </r>
  <r>
    <x v="173"/>
    <x v="12"/>
    <s v="LP142107144"/>
    <s v="LigneTS2"/>
    <n v="9987.708423824999"/>
    <n v="232813.71617307691"/>
    <x v="564"/>
  </r>
  <r>
    <x v="174"/>
    <x v="10"/>
    <s v="LP132107143"/>
    <s v="LigneTS2"/>
    <n v="5845.3842336099988"/>
    <n v="129322.66003561942"/>
    <x v="568"/>
  </r>
  <r>
    <x v="175"/>
    <x v="21"/>
    <s v="LP112107141"/>
    <s v="FourTT1"/>
    <n v="2391.9484192379996"/>
    <n v="79731.613974599997"/>
    <x v="570"/>
  </r>
  <r>
    <x v="175"/>
    <x v="3"/>
    <s v="LP182107148"/>
    <s v="FourTT1"/>
    <n v="3058.094930022"/>
    <n v="84477.760497845287"/>
    <x v="571"/>
  </r>
  <r>
    <x v="175"/>
    <x v="21"/>
    <s v="LP112107141"/>
    <s v="MachF3"/>
    <n v="2642.0637914999998"/>
    <n v="88068.793049999993"/>
    <x v="572"/>
  </r>
  <r>
    <x v="175"/>
    <x v="3"/>
    <s v="LP182107148"/>
    <s v="MachF3"/>
    <n v="3414.1410701999998"/>
    <n v="94313.28923204419"/>
    <x v="573"/>
  </r>
  <r>
    <x v="175"/>
    <x v="21"/>
    <s v="LP112107141"/>
    <s v="MachR1"/>
    <n v="2848.144767237"/>
    <n v="94938.158907900011"/>
    <x v="574"/>
  </r>
  <r>
    <x v="175"/>
    <x v="3"/>
    <s v="LP182107148"/>
    <s v="MachR3"/>
    <n v="3397.88325558"/>
    <n v="93864.178330939219"/>
    <x v="575"/>
  </r>
  <r>
    <x v="176"/>
    <x v="21"/>
    <s v="LP112107141"/>
    <s v="LigneTS1"/>
    <n v="2320.1899666608597"/>
    <n v="77339.665555361978"/>
    <x v="576"/>
  </r>
  <r>
    <x v="176"/>
    <x v="3"/>
    <s v="LP182107148"/>
    <s v="LigneTS1"/>
    <n v="2996.9330314215599"/>
    <n v="82788.205287888384"/>
    <x v="577"/>
  </r>
  <r>
    <x v="177"/>
    <x v="4"/>
    <s v="LP212108177"/>
    <s v="MachF2"/>
    <n v="7642.3208400000003"/>
    <n v="126110.90495049504"/>
    <x v="578"/>
  </r>
  <r>
    <x v="177"/>
    <x v="13"/>
    <s v="LP242108180"/>
    <s v="MachF5"/>
    <n v="37216.203818850001"/>
    <n v="374785.53694712993"/>
    <x v="579"/>
  </r>
  <r>
    <x v="177"/>
    <x v="4"/>
    <s v="LP212108177"/>
    <s v="MachR2"/>
    <n v="7309.4238699999996"/>
    <n v="120617.55561056104"/>
    <x v="580"/>
  </r>
  <r>
    <x v="178"/>
    <x v="4"/>
    <s v="LP212108177"/>
    <s v="FourTT2"/>
    <n v="7060.0487759999996"/>
    <n v="116502.45504950495"/>
    <x v="581"/>
  </r>
  <r>
    <x v="178"/>
    <x v="4"/>
    <s v="LP212108177"/>
    <s v="LigneTS1"/>
    <n v="6989.4482882399998"/>
    <n v="115337.43049900989"/>
    <x v="582"/>
  </r>
  <r>
    <x v="178"/>
    <x v="13"/>
    <s v="LP242108180"/>
    <s v="MachR6"/>
    <n v="38481.554748690898"/>
    <n v="387528.24520333228"/>
    <x v="583"/>
  </r>
  <r>
    <x v="179"/>
    <x v="13"/>
    <s v="LP242108180"/>
    <s v="FourTT1"/>
    <n v="32317.842516216599"/>
    <n v="325456.62151275529"/>
    <x v="584"/>
  </r>
  <r>
    <x v="179"/>
    <x v="5"/>
    <s v="LP62108184"/>
    <s v="MachF1"/>
    <n v="3704.5670759999998"/>
    <n v="129984.80968421052"/>
    <x v="585"/>
  </r>
  <r>
    <x v="179"/>
    <x v="16"/>
    <s v="LP72108185"/>
    <s v="MachF2"/>
    <n v="10575.4802769"/>
    <n v="421333.87557370513"/>
    <x v="586"/>
  </r>
  <r>
    <x v="179"/>
    <x v="5"/>
    <s v="LP62108184"/>
    <s v="MachR4"/>
    <n v="3842.1652816800001"/>
    <n v="134812.81690105263"/>
    <x v="587"/>
  </r>
  <r>
    <x v="180"/>
    <x v="5"/>
    <s v="LP62108184"/>
    <s v="FourTT1"/>
    <n v="3457.9487535120002"/>
    <n v="121331.53521094738"/>
    <x v="588"/>
  </r>
  <r>
    <x v="180"/>
    <x v="5"/>
    <s v="LP62108184"/>
    <s v="LigneTS2"/>
    <n v="3388.7897784417601"/>
    <n v="118904.90450672843"/>
    <x v="589"/>
  </r>
  <r>
    <x v="180"/>
    <x v="1"/>
    <s v="LP22108175"/>
    <s v="MachF2"/>
    <n v="7919.7039600000016"/>
    <n v="442441.56201117334"/>
    <x v="590"/>
  </r>
  <r>
    <x v="180"/>
    <x v="3"/>
    <s v="LP182108173"/>
    <s v="MachF8"/>
    <n v="4205.7439934999993"/>
    <n v="116180.77330110493"/>
    <x v="591"/>
  </r>
  <r>
    <x v="180"/>
    <x v="16"/>
    <s v="LP72108185"/>
    <s v="MachR2"/>
    <n v="11481.798936630332"/>
    <n v="457442.18871037173"/>
    <x v="592"/>
  </r>
  <r>
    <x v="180"/>
    <x v="3"/>
    <s v="LP182108173"/>
    <s v="MachR4"/>
    <n v="4100.5986300000004"/>
    <n v="113276.20524861879"/>
    <x v="593"/>
  </r>
  <r>
    <x v="181"/>
    <x v="3"/>
    <s v="LP182108173"/>
    <s v="FourTT1"/>
    <n v="3846.853839387999"/>
    <n v="106266.68064607731"/>
    <x v="594"/>
  </r>
  <r>
    <x v="181"/>
    <x v="16"/>
    <s v="LP72108185"/>
    <s v="FourTT1"/>
    <n v="9278.2213629335984"/>
    <n v="369650.25350333058"/>
    <x v="595"/>
  </r>
  <r>
    <x v="181"/>
    <x v="3"/>
    <s v="LP182108173"/>
    <s v="LigneTS1"/>
    <n v="3731.4482242063591"/>
    <n v="103078.680226695"/>
    <x v="596"/>
  </r>
  <r>
    <x v="181"/>
    <x v="13"/>
    <s v="LP242108180"/>
    <s v="LigneTS2"/>
    <n v="5784.9668862166"/>
    <n v="58257.471160288012"/>
    <x v="597"/>
  </r>
  <r>
    <x v="181"/>
    <x v="16"/>
    <s v="LP72108185"/>
    <s v="LigneTS2"/>
    <n v="8999.8747220455898"/>
    <n v="358560.74589823064"/>
    <x v="598"/>
  </r>
  <r>
    <x v="182"/>
    <x v="13"/>
    <s v="LP242108180"/>
    <s v="LigneTS2"/>
    <n v="13054.5874"/>
    <n v="131466.13695871099"/>
    <x v="599"/>
  </r>
  <r>
    <x v="182"/>
    <x v="1"/>
    <s v="LP22108175"/>
    <s v="MachR2"/>
    <n v="8188.9738946400012"/>
    <n v="457484.57511955319"/>
    <x v="600"/>
  </r>
  <r>
    <x v="183"/>
    <x v="1"/>
    <s v="LP22108175"/>
    <s v="FourTT1"/>
    <n v="7019.1204811200014"/>
    <n v="392129.6358167599"/>
    <x v="601"/>
  </r>
  <r>
    <x v="183"/>
    <x v="1"/>
    <s v="LP22108175"/>
    <s v="LigneTS1"/>
    <n v="6948.9292763088015"/>
    <n v="388208.33945859229"/>
    <x v="602"/>
  </r>
  <r>
    <x v="183"/>
    <x v="13"/>
    <s v="LP242108180"/>
    <s v="LigneTS2"/>
    <n v="13478.288229999998"/>
    <n v="135733.01339375629"/>
    <x v="603"/>
  </r>
  <r>
    <x v="184"/>
    <x v="6"/>
    <s v="LP162108171"/>
    <s v="MachF10"/>
    <n v="6180.2024760000004"/>
    <n v="184483.65600000002"/>
    <x v="604"/>
  </r>
  <r>
    <x v="184"/>
    <x v="12"/>
    <s v="LP142108169"/>
    <s v="MachF7"/>
    <n v="10956.96858375"/>
    <n v="255407.19309440561"/>
    <x v="605"/>
  </r>
  <r>
    <x v="185"/>
    <x v="19"/>
    <s v="LP202108176"/>
    <s v="MachF7"/>
    <n v="10264.439744999998"/>
    <n v="225592.08230769224"/>
    <x v="606"/>
  </r>
  <r>
    <x v="185"/>
    <x v="12"/>
    <s v="LP142108169"/>
    <s v="MachR2"/>
    <n v="10904.792542875"/>
    <n v="254190.96836538464"/>
    <x v="607"/>
  </r>
  <r>
    <x v="186"/>
    <x v="6"/>
    <s v="LP162108171"/>
    <s v="FourTT1"/>
    <n v="5709.3299063999993"/>
    <n v="170427.75839999999"/>
    <x v="608"/>
  </r>
  <r>
    <x v="186"/>
    <x v="12"/>
    <s v="LP142108169"/>
    <s v="FourTT2"/>
    <n v="9913.4477662499994"/>
    <n v="231082.69851398602"/>
    <x v="609"/>
  </r>
  <r>
    <x v="186"/>
    <x v="19"/>
    <s v="LP202108176"/>
    <s v="MachR6"/>
    <n v="10839.248370719999"/>
    <n v="238225.23891692306"/>
    <x v="610"/>
  </r>
  <r>
    <x v="187"/>
    <x v="19"/>
    <s v="LP202108176"/>
    <s v="FourTT1"/>
    <n v="9103.0917052799978"/>
    <n v="200067.94956659336"/>
    <x v="611"/>
  </r>
  <r>
    <x v="187"/>
    <x v="6"/>
    <s v="LP162108171"/>
    <s v="LigneTS1"/>
    <n v="5652.236607335999"/>
    <n v="168723.48081599997"/>
    <x v="612"/>
  </r>
  <r>
    <x v="187"/>
    <x v="12"/>
    <s v="LP142108169"/>
    <s v="LigneTS2"/>
    <n v="9616.0443332625"/>
    <n v="224150.21755856642"/>
    <x v="613"/>
  </r>
  <r>
    <x v="188"/>
    <x v="19"/>
    <s v="LP202108176"/>
    <s v="LigneTS1"/>
    <n v="9012.0607882271979"/>
    <n v="198067.27007092745"/>
    <x v="614"/>
  </r>
  <r>
    <x v="189"/>
    <x v="21"/>
    <s v="LP112108166"/>
    <s v="MachF1"/>
    <n v="6781.2774749999999"/>
    <n v="226042.58249999999"/>
    <x v="615"/>
  </r>
  <r>
    <x v="189"/>
    <x v="0"/>
    <s v="LP152108170"/>
    <s v="MachF1"/>
    <n v="6589.8391104000002"/>
    <n v="171610.39350000003"/>
    <x v="616"/>
  </r>
  <r>
    <x v="189"/>
    <x v="18"/>
    <s v="LP42108182"/>
    <s v="MachF4"/>
    <n v="6297.6373519499994"/>
    <n v="304233.68849999999"/>
    <x v="617"/>
  </r>
  <r>
    <x v="190"/>
    <x v="18"/>
    <s v="LP42108182"/>
    <s v="FourTT1"/>
    <n v="5997.7498589999996"/>
    <n v="289746.37"/>
    <x v="618"/>
  </r>
  <r>
    <x v="190"/>
    <x v="18"/>
    <s v="LP42108182"/>
    <s v="LigneTS1"/>
    <n v="5817.8173632299995"/>
    <n v="281053.97889999999"/>
    <x v="619"/>
  </r>
  <r>
    <x v="190"/>
    <x v="22"/>
    <s v="LP172108172"/>
    <s v="MachF6"/>
    <n v="10238.181517200002"/>
    <n v="210662.17113580252"/>
    <x v="620"/>
  </r>
  <r>
    <x v="190"/>
    <x v="0"/>
    <s v="LP152108170"/>
    <s v="MachR1"/>
    <n v="6365.85412"/>
    <n v="165777.45104166667"/>
    <x v="621"/>
  </r>
  <r>
    <x v="190"/>
    <x v="21"/>
    <s v="LP112108166"/>
    <s v="MachR2"/>
    <n v="7384.8111702750002"/>
    <n v="246160.37234249999"/>
    <x v="622"/>
  </r>
  <r>
    <x v="191"/>
    <x v="21"/>
    <s v="LP112108166"/>
    <s v="FourTT1"/>
    <n v="6393.7759049999995"/>
    <n v="213125.86349999998"/>
    <x v="623"/>
  </r>
  <r>
    <x v="191"/>
    <x v="0"/>
    <s v="LP152108170"/>
    <s v="FourTT1"/>
    <n v="6089.0113380095991"/>
    <n v="158568.00359399998"/>
    <x v="624"/>
  </r>
  <r>
    <x v="191"/>
    <x v="21"/>
    <s v="LP112108166"/>
    <s v="LigneTS1"/>
    <n v="6329.8381459499997"/>
    <n v="210994.604865"/>
    <x v="625"/>
  </r>
  <r>
    <x v="192"/>
    <x v="0"/>
    <s v="LP152108170"/>
    <s v="LigneTS2"/>
    <n v="6028.1212246295026"/>
    <n v="156982.32355805999"/>
    <x v="626"/>
  </r>
  <r>
    <x v="192"/>
    <x v="7"/>
    <s v="LP32108181"/>
    <s v="MachF1"/>
    <n v="609.85866690000012"/>
    <n v="30957.292736040614"/>
    <x v="627"/>
  </r>
  <r>
    <x v="192"/>
    <x v="14"/>
    <s v="LP12108164"/>
    <s v="MachF9"/>
    <n v="2198.9456580000001"/>
    <n v="83610.101064638788"/>
    <x v="628"/>
  </r>
  <r>
    <x v="192"/>
    <x v="22"/>
    <s v="LP172108172"/>
    <s v="MachR1"/>
    <n v="11149.379672230802"/>
    <n v="229411.10436688893"/>
    <x v="629"/>
  </r>
  <r>
    <x v="192"/>
    <x v="7"/>
    <s v="LP32108181"/>
    <s v="MachR3"/>
    <n v="657.42764291820026"/>
    <n v="33371.961569451792"/>
    <x v="630"/>
  </r>
  <r>
    <x v="193"/>
    <x v="14"/>
    <s v="LP12108164"/>
    <s v="FourTT2"/>
    <n v="1970.2553095679998"/>
    <n v="74914.650553916334"/>
    <x v="631"/>
  </r>
  <r>
    <x v="193"/>
    <x v="22"/>
    <s v="LP172108172"/>
    <s v="FourTT2"/>
    <n v="9556.6111476264014"/>
    <n v="196638.08945733338"/>
    <x v="632"/>
  </r>
  <r>
    <x v="193"/>
    <x v="14"/>
    <s v="LP12108164"/>
    <s v="LigneTS2"/>
    <n v="1930.8502033766397"/>
    <n v="73416.357542838014"/>
    <x v="633"/>
  </r>
  <r>
    <x v="193"/>
    <x v="10"/>
    <s v="LP132108168"/>
    <s v="MachF1"/>
    <n v="17349.74567235"/>
    <n v="383843.93080420356"/>
    <x v="634"/>
  </r>
  <r>
    <x v="193"/>
    <x v="9"/>
    <s v="LP92108186"/>
    <s v="MachF10"/>
    <n v="2795.1677208000001"/>
    <n v="105478.02720000001"/>
    <x v="635"/>
  </r>
  <r>
    <x v="193"/>
    <x v="14"/>
    <s v="LP12108164"/>
    <s v="MachR1"/>
    <n v="2322.0866148480004"/>
    <n v="88292.266724258574"/>
    <x v="636"/>
  </r>
  <r>
    <x v="194"/>
    <x v="9"/>
    <s v="LP92108186"/>
    <s v="FourTT1"/>
    <n v="2608.8232060800001"/>
    <n v="98446.158719999992"/>
    <x v="637"/>
  </r>
  <r>
    <x v="194"/>
    <x v="22"/>
    <s v="LP172108172"/>
    <s v="LigneTS1"/>
    <n v="9269.9128131976104"/>
    <n v="190738.9467736134"/>
    <x v="638"/>
  </r>
  <r>
    <x v="194"/>
    <x v="9"/>
    <s v="LP92108186"/>
    <s v="MachR4"/>
    <n v="2928.2709456000002"/>
    <n v="110500.79040000001"/>
    <x v="639"/>
  </r>
  <r>
    <x v="195"/>
    <x v="9"/>
    <s v="LP92108186"/>
    <s v="LigneTS1"/>
    <n v="2608.8232060800001"/>
    <n v="98446.158719999992"/>
    <x v="637"/>
  </r>
  <r>
    <x v="196"/>
    <x v="2"/>
    <s v="LP232108179"/>
    <s v="FourTT1"/>
    <n v="2868.3361744127992"/>
    <n v="39782.748604893197"/>
    <x v="640"/>
  </r>
  <r>
    <x v="196"/>
    <x v="8"/>
    <s v="LP52108183"/>
    <s v="MachF10"/>
    <n v="2406.2745168000001"/>
    <n v="130775.78895652176"/>
    <x v="641"/>
  </r>
  <r>
    <x v="196"/>
    <x v="2"/>
    <s v="LP232108179"/>
    <s v="MachF7"/>
    <n v="3201.2680517999997"/>
    <n v="44400.389067961165"/>
    <x v="642"/>
  </r>
  <r>
    <x v="196"/>
    <x v="2"/>
    <s v="LP232108179"/>
    <s v="MachR4"/>
    <n v="3380.5390627007996"/>
    <n v="46886.810855766991"/>
    <x v="643"/>
  </r>
  <r>
    <x v="196"/>
    <x v="10"/>
    <s v="LP132108168"/>
    <s v="MachR5"/>
    <n v="17267.127835814998"/>
    <n v="382016.10256227868"/>
    <x v="644"/>
  </r>
  <r>
    <x v="197"/>
    <x v="8"/>
    <s v="LP52108183"/>
    <s v="FourTT2"/>
    <n v="2134.0217428992"/>
    <n v="115979.44254886957"/>
    <x v="645"/>
  </r>
  <r>
    <x v="197"/>
    <x v="2"/>
    <s v="LP232108179"/>
    <s v="LigneTS1"/>
    <n v="2839.6528126686712"/>
    <n v="39384.921118844264"/>
    <x v="646"/>
  </r>
  <r>
    <x v="197"/>
    <x v="8"/>
    <s v="LP52108183"/>
    <s v="LigneTS2"/>
    <n v="2070.0010906122243"/>
    <n v="112500.05927240351"/>
    <x v="647"/>
  </r>
  <r>
    <x v="197"/>
    <x v="11"/>
    <s v="LP192108174"/>
    <s v="MachF1"/>
    <n v="10475.569103999998"/>
    <n v="278605.56127659569"/>
    <x v="648"/>
  </r>
  <r>
    <x v="197"/>
    <x v="17"/>
    <s v="LP102108165"/>
    <s v="MachF10"/>
    <n v="2465.8803750000002"/>
    <n v="82470.915551839469"/>
    <x v="649"/>
  </r>
  <r>
    <x v="197"/>
    <x v="17"/>
    <s v="LP102108165"/>
    <s v="MachR5"/>
    <n v="2531.6371850000005"/>
    <n v="84670.139966555202"/>
    <x v="650"/>
  </r>
  <r>
    <x v="197"/>
    <x v="8"/>
    <s v="LP52108183"/>
    <s v="MachR6"/>
    <n v="2541.0258897408003"/>
    <n v="138099.233138087"/>
    <x v="651"/>
  </r>
  <r>
    <x v="198"/>
    <x v="17"/>
    <s v="LP102108165"/>
    <s v="FourTT1"/>
    <n v="2278.4734665000001"/>
    <n v="76203.125969899673"/>
    <x v="652"/>
  </r>
  <r>
    <x v="198"/>
    <x v="10"/>
    <s v="LP132108168"/>
    <s v="FourTT1"/>
    <n v="15383.441162816996"/>
    <n v="340341.6186463937"/>
    <x v="653"/>
  </r>
  <r>
    <x v="198"/>
    <x v="15"/>
    <s v="LP122108167"/>
    <s v="MachF6"/>
    <n v="9330.6676679999982"/>
    <n v="220583.15999999997"/>
    <x v="654"/>
  </r>
  <r>
    <x v="198"/>
    <x v="24"/>
    <s v="LP222108178"/>
    <s v="MachF9"/>
    <n v="15422.936667600001"/>
    <n v="187171.56149999998"/>
    <x v="655"/>
  </r>
  <r>
    <x v="198"/>
    <x v="11"/>
    <s v="LP192108174"/>
    <s v="MachR6"/>
    <n v="11252.3325530616"/>
    <n v="299264.16364525532"/>
    <x v="656"/>
  </r>
  <r>
    <x v="199"/>
    <x v="11"/>
    <s v="LP192108174"/>
    <s v="FourTT1"/>
    <n v="9000.0103702079996"/>
    <n v="239361.9779310638"/>
    <x v="657"/>
  </r>
  <r>
    <x v="199"/>
    <x v="17"/>
    <s v="LP102108165"/>
    <s v="LigneTS1"/>
    <n v="2210.1192625050003"/>
    <n v="73917.032190802696"/>
    <x v="658"/>
  </r>
  <r>
    <x v="199"/>
    <x v="11"/>
    <s v="LP192108174"/>
    <s v="LigneTS1"/>
    <n v="8730.0100591017599"/>
    <n v="232181.11859313192"/>
    <x v="659"/>
  </r>
  <r>
    <x v="199"/>
    <x v="10"/>
    <s v="LP132108168"/>
    <s v="LigneTS2"/>
    <n v="15075.772339560657"/>
    <n v="333534.78627346584"/>
    <x v="660"/>
  </r>
  <r>
    <x v="199"/>
    <x v="24"/>
    <s v="LP222108178"/>
    <s v="MachR5"/>
    <n v="15258.4589"/>
    <n v="185175.47208737864"/>
    <x v="661"/>
  </r>
  <r>
    <x v="200"/>
    <x v="15"/>
    <s v="LP122108167"/>
    <s v="FourTT2"/>
    <n v="8619.7596551999977"/>
    <n v="203776.82399999994"/>
    <x v="662"/>
  </r>
  <r>
    <x v="201"/>
    <x v="15"/>
    <s v="LP122108167"/>
    <s v="LigneTS2"/>
    <n v="8447.3644620959967"/>
    <n v="199701.28751999993"/>
    <x v="663"/>
  </r>
  <r>
    <x v="202"/>
    <x v="22"/>
    <s v="LP172109195"/>
    <s v="MachF4"/>
    <n v="13021.729402500001"/>
    <n v="267936.81898148148"/>
    <x v="664"/>
  </r>
  <r>
    <x v="203"/>
    <x v="22"/>
    <s v="LP172109195"/>
    <s v="FourTT1"/>
    <n v="11418.196438935001"/>
    <n v="234942.31355833338"/>
    <x v="665"/>
  </r>
  <r>
    <x v="203"/>
    <x v="16"/>
    <s v="LP72109209"/>
    <s v="MachF2"/>
    <n v="2331.6263586"/>
    <n v="92893.480422310749"/>
    <x v="666"/>
  </r>
  <r>
    <x v="203"/>
    <x v="22"/>
    <s v="LP172109195"/>
    <s v="MachR2"/>
    <n v="13987.29063769538"/>
    <n v="287804.33410895843"/>
    <x v="667"/>
  </r>
  <r>
    <x v="204"/>
    <x v="16"/>
    <s v="LP72109209"/>
    <s v="FourTT2"/>
    <n v="2198.3905666800001"/>
    <n v="87585.28154103586"/>
    <x v="668"/>
  </r>
  <r>
    <x v="204"/>
    <x v="22"/>
    <s v="LP172109195"/>
    <s v="LigneTS1"/>
    <n v="11304.014474545653"/>
    <n v="232592.89042275003"/>
    <x v="669"/>
  </r>
  <r>
    <x v="204"/>
    <x v="16"/>
    <s v="LP72109209"/>
    <s v="MachR5"/>
    <n v="2418.2296233480001"/>
    <n v="96343.80969513944"/>
    <x v="670"/>
  </r>
  <r>
    <x v="205"/>
    <x v="16"/>
    <s v="LP72109209"/>
    <s v="LigneTS2"/>
    <n v="2176.4066610131999"/>
    <n v="86709.42872562549"/>
    <x v="671"/>
  </r>
  <r>
    <x v="206"/>
    <x v="3"/>
    <s v="LP182109196"/>
    <s v="MachF9"/>
    <n v="6040.7923148999998"/>
    <n v="166872.71588121544"/>
    <x v="672"/>
  </r>
  <r>
    <x v="206"/>
    <x v="3"/>
    <s v="LP182109196"/>
    <s v="MachR2"/>
    <n v="5941.5263000000004"/>
    <n v="164130.56077348068"/>
    <x v="673"/>
  </r>
  <r>
    <x v="207"/>
    <x v="3"/>
    <s v="LP182109196"/>
    <s v="FourTT1"/>
    <n v="5638.0728272399992"/>
    <n v="155747.86815580109"/>
    <x v="674"/>
  </r>
  <r>
    <x v="207"/>
    <x v="3"/>
    <s v="LP182109196"/>
    <s v="LigneTS1"/>
    <n v="5468.9306424227998"/>
    <n v="151075.43211112707"/>
    <x v="675"/>
  </r>
  <r>
    <x v="207"/>
    <x v="2"/>
    <s v="LP232109202"/>
    <s v="MachF2"/>
    <n v="16535.024415"/>
    <n v="229334.59660194174"/>
    <x v="676"/>
  </r>
  <r>
    <x v="207"/>
    <x v="11"/>
    <s v="LP192109197"/>
    <s v="MachF4"/>
    <n v="13583.347486799999"/>
    <n v="361259.24167021277"/>
    <x v="677"/>
  </r>
  <r>
    <x v="208"/>
    <x v="2"/>
    <s v="LP232109202"/>
    <s v="FourTT2"/>
    <n v="15122.460900689999"/>
    <n v="209742.86963509014"/>
    <x v="678"/>
  </r>
  <r>
    <x v="208"/>
    <x v="2"/>
    <s v="LP232109202"/>
    <s v="MachR5"/>
    <n v="17149.182464699999"/>
    <n v="237852.73876144245"/>
    <x v="679"/>
  </r>
  <r>
    <x v="209"/>
    <x v="2"/>
    <s v="LP232109202"/>
    <s v="LigneTS1"/>
    <n v="14820.011682676199"/>
    <n v="205548.01224238833"/>
    <x v="680"/>
  </r>
  <r>
    <x v="209"/>
    <x v="5"/>
    <s v="LP62109208"/>
    <s v="MachF3"/>
    <n v="4434.7512825000003"/>
    <n v="155605.30815789476"/>
    <x v="681"/>
  </r>
  <r>
    <x v="209"/>
    <x v="10"/>
    <s v="LP132109191"/>
    <s v="MachF5"/>
    <n v="15603.098584500001"/>
    <n v="345201.29611725663"/>
    <x v="682"/>
  </r>
  <r>
    <x v="209"/>
    <x v="5"/>
    <s v="LP62109208"/>
    <s v="MachR3"/>
    <n v="4683.0973543200007"/>
    <n v="164319.20541473688"/>
    <x v="683"/>
  </r>
  <r>
    <x v="210"/>
    <x v="5"/>
    <s v="LP62109208"/>
    <s v="FourTT1"/>
    <n v="4054.6297439999998"/>
    <n v="142267.71031578947"/>
    <x v="684"/>
  </r>
  <r>
    <x v="210"/>
    <x v="5"/>
    <s v="LP62109208"/>
    <s v="LigneTS2"/>
    <n v="3932.9908516799997"/>
    <n v="137999.6790063158"/>
    <x v="685"/>
  </r>
  <r>
    <x v="210"/>
    <x v="20"/>
    <s v="LP82109210"/>
    <s v="MachF2"/>
    <n v="11855.106396000001"/>
    <n v="468581.28047430835"/>
    <x v="686"/>
  </r>
  <r>
    <x v="210"/>
    <x v="11"/>
    <s v="LP192109197"/>
    <s v="MachR1"/>
    <n v="14642.848590770402"/>
    <n v="389437.46252048935"/>
    <x v="687"/>
  </r>
  <r>
    <x v="211"/>
    <x v="11"/>
    <s v="LP192109197"/>
    <s v="FourTT1"/>
    <n v="12297.457258049599"/>
    <n v="327060.03345876589"/>
    <x v="688"/>
  </r>
  <r>
    <x v="212"/>
    <x v="11"/>
    <s v="LP192109197"/>
    <s v="LigneTS1"/>
    <n v="12174.482685469102"/>
    <n v="323789.43312417826"/>
    <x v="689"/>
  </r>
  <r>
    <x v="212"/>
    <x v="10"/>
    <s v="LP132109191"/>
    <s v="MachR3"/>
    <n v="15855.72018063"/>
    <n v="350790.26948296459"/>
    <x v="690"/>
  </r>
  <r>
    <x v="213"/>
    <x v="10"/>
    <s v="LP132109191"/>
    <s v="FourTT1"/>
    <n v="14126.005251834"/>
    <n v="312522.24008482299"/>
    <x v="691"/>
  </r>
  <r>
    <x v="213"/>
    <x v="24"/>
    <s v="LP222109201"/>
    <s v="MachF2"/>
    <n v="25065.325051200005"/>
    <n v="304190.83800000005"/>
    <x v="692"/>
  </r>
  <r>
    <x v="213"/>
    <x v="20"/>
    <s v="LP82109210"/>
    <s v="MachR6"/>
    <n v="12388.586183820002"/>
    <n v="489667.43809565221"/>
    <x v="693"/>
  </r>
  <r>
    <x v="214"/>
    <x v="10"/>
    <s v="LP132109191"/>
    <s v="LigneTS2"/>
    <n v="14126.005251834"/>
    <n v="312522.24008482299"/>
    <x v="691"/>
  </r>
  <r>
    <x v="214"/>
    <x v="1"/>
    <s v="LP22109198"/>
    <s v="MachF2"/>
    <n v="2207.6918178000005"/>
    <n v="123334.73842458104"/>
    <x v="694"/>
  </r>
  <r>
    <x v="215"/>
    <x v="20"/>
    <s v="LP82109210"/>
    <s v="FourTT2"/>
    <n v="10404.26718468"/>
    <n v="411235.85710197629"/>
    <x v="695"/>
  </r>
  <r>
    <x v="215"/>
    <x v="20"/>
    <s v="LP82109210"/>
    <s v="LigneTS1"/>
    <n v="10092.1391691396"/>
    <n v="398898.78138891695"/>
    <x v="696"/>
  </r>
  <r>
    <x v="215"/>
    <x v="0"/>
    <s v="LP152109193"/>
    <s v="MachF2"/>
    <n v="4974.2622719999999"/>
    <n v="129538.08"/>
    <x v="697"/>
  </r>
  <r>
    <x v="215"/>
    <x v="15"/>
    <s v="LP122109190"/>
    <s v="MachF7"/>
    <n v="13241.91341655"/>
    <n v="313047.59850000002"/>
    <x v="698"/>
  </r>
  <r>
    <x v="215"/>
    <x v="17"/>
    <s v="LP102109188"/>
    <s v="MachF9"/>
    <n v="3875.6171779500005"/>
    <n v="129619.30361036792"/>
    <x v="699"/>
  </r>
  <r>
    <x v="215"/>
    <x v="0"/>
    <s v="LP152109193"/>
    <s v="MachR4"/>
    <n v="4754.6578"/>
    <n v="123819.21354166667"/>
    <x v="700"/>
  </r>
  <r>
    <x v="215"/>
    <x v="1"/>
    <s v="LP22109198"/>
    <s v="MachR4"/>
    <n v="2379.8917795884004"/>
    <n v="132954.84802169836"/>
    <x v="701"/>
  </r>
  <r>
    <x v="216"/>
    <x v="12"/>
    <s v="LP142109192"/>
    <s v="FourTT1"/>
    <n v="3996.3982499999997"/>
    <n v="93156.136363636353"/>
    <x v="702"/>
  </r>
  <r>
    <x v="216"/>
    <x v="1"/>
    <s v="LP22109198"/>
    <s v="FourTT1"/>
    <n v="2060.51236328"/>
    <n v="115112.42252960894"/>
    <x v="703"/>
  </r>
  <r>
    <x v="216"/>
    <x v="15"/>
    <s v="LP122109190"/>
    <s v="FourTT2"/>
    <n v="12233.005727669999"/>
    <n v="289196.3529"/>
    <x v="704"/>
  </r>
  <r>
    <x v="216"/>
    <x v="0"/>
    <s v="LP152109193"/>
    <s v="FourTT2"/>
    <n v="4596.2183393280002"/>
    <n v="119693.18592000002"/>
    <x v="705"/>
  </r>
  <r>
    <x v="216"/>
    <x v="12"/>
    <s v="LP142109192"/>
    <s v="LigneTS2"/>
    <n v="3916.4702849999994"/>
    <n v="91293.013636363627"/>
    <x v="706"/>
  </r>
  <r>
    <x v="216"/>
    <x v="0"/>
    <s v="LP152109193"/>
    <s v="LigneTS2"/>
    <n v="4596.2183393280002"/>
    <n v="119693.18592000002"/>
    <x v="705"/>
  </r>
  <r>
    <x v="216"/>
    <x v="12"/>
    <s v="LP142109192"/>
    <s v="MachF1"/>
    <n v="4417.0717500000001"/>
    <n v="102962.04545454546"/>
    <x v="707"/>
  </r>
  <r>
    <x v="216"/>
    <x v="18"/>
    <s v="LP42109206"/>
    <s v="MachF2"/>
    <n v="4896.2734442999999"/>
    <n v="236534.94899999999"/>
    <x v="708"/>
  </r>
  <r>
    <x v="216"/>
    <x v="14"/>
    <s v="LP12109187"/>
    <s v="MachF4"/>
    <n v="5142.3139950000004"/>
    <n v="195525.24695817492"/>
    <x v="709"/>
  </r>
  <r>
    <x v="216"/>
    <x v="17"/>
    <s v="LP102109188"/>
    <s v="MachR1"/>
    <n v="4060.170376900001"/>
    <n v="135791.65140133782"/>
    <x v="710"/>
  </r>
  <r>
    <x v="216"/>
    <x v="12"/>
    <s v="LP142109192"/>
    <s v="MachR1"/>
    <n v="4396.0380749999995"/>
    <n v="102471.74999999999"/>
    <x v="711"/>
  </r>
  <r>
    <x v="216"/>
    <x v="24"/>
    <s v="LP222109201"/>
    <s v="MachR3"/>
    <n v="25033.733719232001"/>
    <n v="303807.44804893201"/>
    <x v="712"/>
  </r>
  <r>
    <x v="217"/>
    <x v="17"/>
    <s v="LP102109188"/>
    <s v="FourTT2"/>
    <n v="3580.3320596300009"/>
    <n v="119743.5471448161"/>
    <x v="713"/>
  </r>
  <r>
    <x v="217"/>
    <x v="18"/>
    <s v="LP42109206"/>
    <s v="FourTT2"/>
    <n v="4569.8552146799993"/>
    <n v="220765.95239999998"/>
    <x v="714"/>
  </r>
  <r>
    <x v="217"/>
    <x v="17"/>
    <s v="LP102109188"/>
    <s v="LigneTS1"/>
    <n v="3580.3320596300009"/>
    <n v="119743.5471448161"/>
    <x v="713"/>
  </r>
  <r>
    <x v="217"/>
    <x v="1"/>
    <s v="LP22109198"/>
    <s v="LigneTS1"/>
    <n v="2039.9072396472"/>
    <n v="113961.29830431285"/>
    <x v="715"/>
  </r>
  <r>
    <x v="217"/>
    <x v="15"/>
    <s v="LP122109190"/>
    <s v="LigneTS2"/>
    <n v="12233.005727669999"/>
    <n v="289196.3529"/>
    <x v="704"/>
  </r>
  <r>
    <x v="217"/>
    <x v="14"/>
    <s v="LP12109187"/>
    <s v="MachR2"/>
    <n v="5260.5872168850001"/>
    <n v="200022.32763821294"/>
    <x v="716"/>
  </r>
  <r>
    <x v="218"/>
    <x v="14"/>
    <s v="LP12109187"/>
    <s v="FourTT2"/>
    <n v="4463.5285476600002"/>
    <n v="169715.91435969583"/>
    <x v="717"/>
  </r>
  <r>
    <x v="218"/>
    <x v="18"/>
    <s v="LP42109206"/>
    <s v="LigneTS1"/>
    <n v="4432.7595582395998"/>
    <n v="214142.97382799999"/>
    <x v="718"/>
  </r>
  <r>
    <x v="218"/>
    <x v="14"/>
    <s v="LP12109187"/>
    <s v="LigneTS2"/>
    <n v="4374.2579767068"/>
    <n v="166321.59607250191"/>
    <x v="719"/>
  </r>
  <r>
    <x v="219"/>
    <x v="6"/>
    <s v="LP162109194"/>
    <s v="MachF3"/>
    <n v="9002.4578000000001"/>
    <n v="268730.08358208957"/>
    <x v="720"/>
  </r>
  <r>
    <x v="220"/>
    <x v="19"/>
    <s v="LP202109199"/>
    <s v="MachF1"/>
    <n v="20324.499425999998"/>
    <n v="446692.29507692304"/>
    <x v="721"/>
  </r>
  <r>
    <x v="220"/>
    <x v="6"/>
    <s v="LP162109194"/>
    <s v="MachF3"/>
    <n v="11152.8741835"/>
    <n v="332921.61741791043"/>
    <x v="722"/>
  </r>
  <r>
    <x v="220"/>
    <x v="23"/>
    <s v="LP252109204"/>
    <s v="MachF4"/>
    <n v="38873.850119999996"/>
    <n v="327772.76661045529"/>
    <x v="723"/>
  </r>
  <r>
    <x v="220"/>
    <x v="9"/>
    <s v="LP92109211"/>
    <s v="MachF5"/>
    <n v="5364.4940495999999"/>
    <n v="202433.7377207547"/>
    <x v="724"/>
  </r>
  <r>
    <x v="220"/>
    <x v="7"/>
    <s v="LP32109205"/>
    <s v="MachF7"/>
    <n v="5402.1336201000004"/>
    <n v="274219.98071573605"/>
    <x v="725"/>
  </r>
  <r>
    <x v="221"/>
    <x v="9"/>
    <s v="LP92109211"/>
    <s v="FourTT1"/>
    <n v="5109.0419519999996"/>
    <n v="192794.03592452829"/>
    <x v="726"/>
  </r>
  <r>
    <x v="221"/>
    <x v="13"/>
    <s v="LP242109203"/>
    <s v="MachF5"/>
    <n v="9810.1664660999995"/>
    <n v="98793.21718126889"/>
    <x v="727"/>
  </r>
  <r>
    <x v="221"/>
    <x v="19"/>
    <s v="LP202109199"/>
    <s v="MachR1"/>
    <n v="21686.240887542001"/>
    <n v="476620.67884707695"/>
    <x v="728"/>
  </r>
  <r>
    <x v="221"/>
    <x v="7"/>
    <s v="LP32109205"/>
    <s v="MachR2"/>
    <n v="5659.3780782000013"/>
    <n v="287278.07503553305"/>
    <x v="729"/>
  </r>
  <r>
    <x v="221"/>
    <x v="23"/>
    <s v="LP252109204"/>
    <s v="MachR5"/>
    <n v="38281.486689599995"/>
    <n v="322778.13397639123"/>
    <x v="730"/>
  </r>
  <r>
    <x v="221"/>
    <x v="9"/>
    <s v="LP92109211"/>
    <s v="MachR7"/>
    <n v="5619.9461472000003"/>
    <n v="212073.43951698116"/>
    <x v="731"/>
  </r>
  <r>
    <x v="222"/>
    <x v="19"/>
    <s v="LP202109199"/>
    <s v="FourTT1"/>
    <n v="18400.446813671999"/>
    <n v="404405.42447630764"/>
    <x v="732"/>
  </r>
  <r>
    <x v="222"/>
    <x v="13"/>
    <s v="LP242109203"/>
    <s v="FourTT1"/>
    <n v="8428.3344467321986"/>
    <n v="84877.486875450137"/>
    <x v="733"/>
  </r>
  <r>
    <x v="222"/>
    <x v="23"/>
    <s v="LP252109204"/>
    <s v="FourTT2"/>
    <n v="34453.338020639996"/>
    <n v="290500.32057875209"/>
    <x v="734"/>
  </r>
  <r>
    <x v="222"/>
    <x v="9"/>
    <s v="LP92109211"/>
    <s v="LigneTS1"/>
    <n v="5109.0419519999996"/>
    <n v="192794.03592452829"/>
    <x v="726"/>
  </r>
  <r>
    <x v="222"/>
    <x v="13"/>
    <s v="LP242109203"/>
    <s v="MachR1"/>
    <n v="10035.800294820299"/>
    <n v="101065.46117643807"/>
    <x v="735"/>
  </r>
  <r>
    <x v="223"/>
    <x v="19"/>
    <s v="LP202109199"/>
    <s v="LigneTS1"/>
    <n v="17848.433409261837"/>
    <n v="392273.2617420184"/>
    <x v="736"/>
  </r>
  <r>
    <x v="223"/>
    <x v="13"/>
    <s v="LP242109203"/>
    <s v="LigneTS2"/>
    <n v="8175.4844133302322"/>
    <n v="82331.162269186621"/>
    <x v="737"/>
  </r>
  <r>
    <x v="224"/>
    <x v="6"/>
    <s v="LP162109194"/>
    <s v="FourTT1"/>
    <n v="19195.554270000001"/>
    <n v="573001.62"/>
    <x v="738"/>
  </r>
  <r>
    <x v="224"/>
    <x v="23"/>
    <s v="LP252109204"/>
    <s v="LigneTS1"/>
    <n v="24993.480520020796"/>
    <n v="210737.60978095105"/>
    <x v="739"/>
  </r>
  <r>
    <x v="225"/>
    <x v="8"/>
    <s v="LP52109207"/>
    <s v="FourTT1"/>
    <n v="1012.2115569299999"/>
    <n v="55011.497659239132"/>
    <x v="740"/>
  </r>
  <r>
    <x v="225"/>
    <x v="23"/>
    <s v="LP252109204"/>
    <s v="LigneTS1"/>
    <n v="8426.2573599999996"/>
    <n v="71047.701180438453"/>
    <x v="741"/>
  </r>
  <r>
    <x v="225"/>
    <x v="6"/>
    <s v="LP162109194"/>
    <s v="LigneTS1"/>
    <n v="19195.554270000001"/>
    <n v="573001.62"/>
    <x v="738"/>
  </r>
  <r>
    <x v="225"/>
    <x v="8"/>
    <s v="LP52109207"/>
    <s v="LigneTS2"/>
    <n v="991.96732579139996"/>
    <n v="53911.26770605435"/>
    <x v="742"/>
  </r>
  <r>
    <x v="225"/>
    <x v="21"/>
    <s v="LP112109189"/>
    <s v="MachF7"/>
    <n v="6527.4491520000001"/>
    <n v="217581.6384"/>
    <x v="743"/>
  </r>
  <r>
    <x v="225"/>
    <x v="8"/>
    <s v="LP52109207"/>
    <s v="MachF7"/>
    <n v="1095.69292245"/>
    <n v="59548.528394021741"/>
    <x v="744"/>
  </r>
  <r>
    <x v="225"/>
    <x v="8"/>
    <s v="LP52109207"/>
    <s v="MachR2"/>
    <n v="1169.1043482541502"/>
    <n v="63538.279796421215"/>
    <x v="745"/>
  </r>
  <r>
    <x v="226"/>
    <x v="21"/>
    <s v="LP112109189"/>
    <s v="FourTT1"/>
    <n v="6092.9075370239989"/>
    <n v="203096.91790079995"/>
    <x v="746"/>
  </r>
  <r>
    <x v="226"/>
    <x v="4"/>
    <s v="LP212109200"/>
    <s v="MachF1"/>
    <n v="16303.602199500001"/>
    <n v="269036.33992574259"/>
    <x v="747"/>
  </r>
  <r>
    <x v="226"/>
    <x v="21"/>
    <s v="LP112109189"/>
    <s v="MachR2"/>
    <n v="7108.3921265279996"/>
    <n v="236946.40421759998"/>
    <x v="748"/>
  </r>
  <r>
    <x v="227"/>
    <x v="21"/>
    <s v="LP112109189"/>
    <s v="LigneTS1"/>
    <n v="5910.1203109132794"/>
    <n v="197004.01036377597"/>
    <x v="749"/>
  </r>
  <r>
    <x v="227"/>
    <x v="4"/>
    <s v="LP212109200"/>
    <s v="MachR5"/>
    <n v="16225.965998550002"/>
    <n v="267755.21449752478"/>
    <x v="750"/>
  </r>
  <r>
    <x v="228"/>
    <x v="4"/>
    <s v="LP212109200"/>
    <s v="FourTT2"/>
    <n v="14308.351835084999"/>
    <n v="236111.41642054453"/>
    <x v="751"/>
  </r>
  <r>
    <x v="228"/>
    <x v="20"/>
    <s v="LP82109235"/>
    <s v="MachF3"/>
    <n v="6498.0740160000005"/>
    <n v="256840.87019762848"/>
    <x v="752"/>
  </r>
  <r>
    <x v="229"/>
    <x v="20"/>
    <s v="LP82109235"/>
    <s v="FourTT2"/>
    <n v="5702.8335292799993"/>
    <n v="225408.4398924901"/>
    <x v="753"/>
  </r>
  <r>
    <x v="229"/>
    <x v="4"/>
    <s v="LP212109200"/>
    <s v="LigneTS1"/>
    <n v="14308.351835084999"/>
    <n v="236111.41642054453"/>
    <x v="751"/>
  </r>
  <r>
    <x v="229"/>
    <x v="14"/>
    <s v="LP12110212"/>
    <s v="MachF6"/>
    <n v="7821.5779278000009"/>
    <n v="297398.40029657795"/>
    <x v="754"/>
  </r>
  <r>
    <x v="229"/>
    <x v="19"/>
    <s v="LP202110224"/>
    <s v="MachF7"/>
    <n v="9702.9008999999987"/>
    <n v="213250.56923076921"/>
    <x v="755"/>
  </r>
  <r>
    <x v="229"/>
    <x v="20"/>
    <s v="LP82109235"/>
    <s v="MachR5"/>
    <n v="6790.4873467200005"/>
    <n v="268398.70935652178"/>
    <x v="756"/>
  </r>
  <r>
    <x v="230"/>
    <x v="20"/>
    <s v="LP82109235"/>
    <s v="LigneTS1"/>
    <n v="5588.7768586943994"/>
    <n v="220900.27109464031"/>
    <x v="757"/>
  </r>
  <r>
    <x v="230"/>
    <x v="19"/>
    <s v="LP202110224"/>
    <s v="MachR5"/>
    <n v="10422.371001735"/>
    <n v="229063.09893923078"/>
    <x v="758"/>
  </r>
  <r>
    <x v="231"/>
    <x v="19"/>
    <s v="LP202110224"/>
    <s v="FourTT2"/>
    <n v="8508.0579605999992"/>
    <n v="186990.28484835164"/>
    <x v="759"/>
  </r>
  <r>
    <x v="231"/>
    <x v="19"/>
    <s v="LP202110224"/>
    <s v="LigneTS1"/>
    <n v="8422.9773809939998"/>
    <n v="185120.38199986811"/>
    <x v="760"/>
  </r>
  <r>
    <x v="231"/>
    <x v="14"/>
    <s v="LP12110212"/>
    <s v="MachR4"/>
    <n v="8030.1533392080009"/>
    <n v="305329.02430448675"/>
    <x v="761"/>
  </r>
  <r>
    <x v="232"/>
    <x v="14"/>
    <s v="LP12110212"/>
    <s v="FourTT1"/>
    <n v="7227.1380052872"/>
    <n v="274796.12187403801"/>
    <x v="762"/>
  </r>
  <r>
    <x v="232"/>
    <x v="7"/>
    <s v="LP32110230"/>
    <s v="MachF5"/>
    <n v="3966.4195199999999"/>
    <n v="201341.09238578682"/>
    <x v="763"/>
  </r>
  <r>
    <x v="233"/>
    <x v="14"/>
    <s v="LP12110212"/>
    <s v="LigneTS2"/>
    <n v="7227.1380052872"/>
    <n v="274796.12187403801"/>
    <x v="762"/>
  </r>
  <r>
    <x v="233"/>
    <x v="12"/>
    <s v="LP142110217"/>
    <s v="MachF1"/>
    <n v="7505.3805750000001"/>
    <n v="174950.59615384616"/>
    <x v="764"/>
  </r>
  <r>
    <x v="233"/>
    <x v="21"/>
    <s v="LP112110214"/>
    <s v="MachF5"/>
    <n v="3833.1450990000003"/>
    <n v="127771.50330000001"/>
    <x v="765"/>
  </r>
  <r>
    <x v="233"/>
    <x v="7"/>
    <s v="LP32110230"/>
    <s v="MachR2"/>
    <n v="4113.7436736"/>
    <n v="208819.47581725888"/>
    <x v="766"/>
  </r>
  <r>
    <x v="233"/>
    <x v="21"/>
    <s v="LP112110214"/>
    <s v="MachR7"/>
    <n v="4216.4596089000006"/>
    <n v="140548.65363000002"/>
    <x v="767"/>
  </r>
  <r>
    <x v="234"/>
    <x v="21"/>
    <s v="LP112110214"/>
    <s v="FourTT1"/>
    <n v="3541.0959486000002"/>
    <n v="118036.53162000001"/>
    <x v="768"/>
  </r>
  <r>
    <x v="234"/>
    <x v="10"/>
    <s v="LP132110216"/>
    <s v="MachF4"/>
    <n v="16458.316862399999"/>
    <n v="364122.05447787605"/>
    <x v="769"/>
  </r>
  <r>
    <x v="234"/>
    <x v="23"/>
    <s v="LP252110229"/>
    <s v="MachF7"/>
    <n v="32516.460505200001"/>
    <n v="274169.14422596968"/>
    <x v="770"/>
  </r>
  <r>
    <x v="234"/>
    <x v="12"/>
    <s v="LP142110217"/>
    <s v="MachR4"/>
    <n v="7469.6406674999998"/>
    <n v="174117.49807692308"/>
    <x v="771"/>
  </r>
  <r>
    <x v="235"/>
    <x v="12"/>
    <s v="LP142110217"/>
    <s v="FourTT1"/>
    <n v="6790.5824249999996"/>
    <n v="158288.63461538462"/>
    <x v="772"/>
  </r>
  <r>
    <x v="235"/>
    <x v="21"/>
    <s v="LP112110214"/>
    <s v="LigneTS1"/>
    <n v="3434.8630701420002"/>
    <n v="114495.4356714"/>
    <x v="773"/>
  </r>
  <r>
    <x v="235"/>
    <x v="12"/>
    <s v="LP142110217"/>
    <s v="LigneTS2"/>
    <n v="6654.7707764999996"/>
    <n v="155122.86192307691"/>
    <x v="774"/>
  </r>
  <r>
    <x v="235"/>
    <x v="5"/>
    <s v="LP62110233"/>
    <s v="MachF4"/>
    <n v="4675.1843250000002"/>
    <n v="164041.5552631579"/>
    <x v="775"/>
  </r>
  <r>
    <x v="235"/>
    <x v="10"/>
    <s v="LP132110216"/>
    <s v="MachR2"/>
    <n v="16552.364387328002"/>
    <n v="366202.75193203537"/>
    <x v="776"/>
  </r>
  <r>
    <x v="235"/>
    <x v="23"/>
    <s v="LP252110229"/>
    <s v="MachR3"/>
    <n v="32702.268850944005"/>
    <n v="275735.82505011809"/>
    <x v="777"/>
  </r>
  <r>
    <x v="235"/>
    <x v="5"/>
    <s v="LP62110233"/>
    <s v="MachR3"/>
    <n v="5021.8492426987505"/>
    <n v="176205.23658592105"/>
    <x v="778"/>
  </r>
  <r>
    <x v="236"/>
    <x v="10"/>
    <s v="LP132110216"/>
    <s v="FourTT1"/>
    <n v="15047.603988479999"/>
    <n v="332911.59266548668"/>
    <x v="779"/>
  </r>
  <r>
    <x v="236"/>
    <x v="5"/>
    <s v="LP62110233"/>
    <s v="FourTT1"/>
    <n v="4058.0599941000005"/>
    <n v="142388.06996842107"/>
    <x v="780"/>
  </r>
  <r>
    <x v="236"/>
    <x v="23"/>
    <s v="LP252110229"/>
    <s v="FourTT2"/>
    <n v="29134.748612659201"/>
    <n v="245655.55322646882"/>
    <x v="781"/>
  </r>
  <r>
    <x v="236"/>
    <x v="5"/>
    <s v="LP62110233"/>
    <s v="LigneTS2"/>
    <n v="4017.4793941590005"/>
    <n v="140964.18926873687"/>
    <x v="782"/>
  </r>
  <r>
    <x v="236"/>
    <x v="16"/>
    <s v="LP72110234"/>
    <s v="MachF4"/>
    <n v="2504.2016538000003"/>
    <n v="99768.990191235076"/>
    <x v="783"/>
  </r>
  <r>
    <x v="236"/>
    <x v="9"/>
    <s v="LP92110236"/>
    <s v="MachF7"/>
    <n v="5648.2132518000008"/>
    <n v="213140.12270943398"/>
    <x v="784"/>
  </r>
  <r>
    <x v="237"/>
    <x v="16"/>
    <s v="LP72110234"/>
    <s v="FourTT2"/>
    <n v="2243.7646818048001"/>
    <n v="89393.015211346603"/>
    <x v="785"/>
  </r>
  <r>
    <x v="237"/>
    <x v="9"/>
    <s v="LP92110236"/>
    <s v="FourTT2"/>
    <n v="5113.5157306296005"/>
    <n v="192962.85775960758"/>
    <x v="786"/>
  </r>
  <r>
    <x v="237"/>
    <x v="10"/>
    <s v="LP132110216"/>
    <s v="LigneTS2"/>
    <n v="14746.651908710399"/>
    <n v="326253.36081217695"/>
    <x v="787"/>
  </r>
  <r>
    <x v="237"/>
    <x v="16"/>
    <s v="LP72110234"/>
    <s v="LigneTS2"/>
    <n v="2243.7646818048001"/>
    <n v="89393.015211346603"/>
    <x v="785"/>
  </r>
  <r>
    <x v="237"/>
    <x v="9"/>
    <s v="LP92110236"/>
    <s v="MachR1"/>
    <n v="5739.6605139720014"/>
    <n v="216590.96279139628"/>
    <x v="788"/>
  </r>
  <r>
    <x v="237"/>
    <x v="16"/>
    <s v="LP72110234"/>
    <s v="MachR7"/>
    <n v="2644.4369464128008"/>
    <n v="105356.05364194425"/>
    <x v="789"/>
  </r>
  <r>
    <x v="238"/>
    <x v="23"/>
    <s v="LP252110229"/>
    <s v="LigneTS1"/>
    <n v="21628.87238653261"/>
    <n v="182368.23260145538"/>
    <x v="790"/>
  </r>
  <r>
    <x v="238"/>
    <x v="9"/>
    <s v="LP92110236"/>
    <s v="LigneTS1"/>
    <n v="5113.5157306296005"/>
    <n v="192962.85775960758"/>
    <x v="786"/>
  </r>
  <r>
    <x v="238"/>
    <x v="11"/>
    <s v="LP192110222"/>
    <s v="MachF6"/>
    <n v="6045.8265503999992"/>
    <n v="160793.2593191489"/>
    <x v="791"/>
  </r>
  <r>
    <x v="239"/>
    <x v="23"/>
    <s v="LP252110229"/>
    <s v="LigneTS1"/>
    <n v="7214.5287399999997"/>
    <n v="60830.765092748734"/>
    <x v="792"/>
  </r>
  <r>
    <x v="239"/>
    <x v="18"/>
    <s v="LP42110231"/>
    <s v="MachF6"/>
    <n v="5713.8939364500002"/>
    <n v="276033.52350000001"/>
    <x v="793"/>
  </r>
  <r>
    <x v="239"/>
    <x v="11"/>
    <s v="LP192110222"/>
    <s v="MachR5"/>
    <n v="6633.7831824264003"/>
    <n v="176430.40378793617"/>
    <x v="794"/>
  </r>
  <r>
    <x v="240"/>
    <x v="18"/>
    <s v="LP42110231"/>
    <s v="FourTT1"/>
    <n v="5387.38571151"/>
    <n v="260260.17929999999"/>
    <x v="795"/>
  </r>
  <r>
    <x v="240"/>
    <x v="11"/>
    <s v="LP192110222"/>
    <s v="FourTT2"/>
    <n v="5360.6328746879999"/>
    <n v="142570.02326297871"/>
    <x v="796"/>
  </r>
  <r>
    <x v="241"/>
    <x v="11"/>
    <s v="LP192110222"/>
    <s v="LigneTS1"/>
    <n v="5199.8138884473601"/>
    <n v="138292.92256508936"/>
    <x v="797"/>
  </r>
  <r>
    <x v="241"/>
    <x v="18"/>
    <s v="LP42110231"/>
    <s v="LigneTS1"/>
    <n v="5225.7641401647006"/>
    <n v="252452.37392100002"/>
    <x v="798"/>
  </r>
  <r>
    <x v="241"/>
    <x v="13"/>
    <s v="LP242110228"/>
    <s v="MachF1"/>
    <n v="17605.467120149999"/>
    <n v="177295.74139123867"/>
    <x v="799"/>
  </r>
  <r>
    <x v="242"/>
    <x v="13"/>
    <s v="LP242110228"/>
    <s v="MachR5"/>
    <n v="17890.508016380998"/>
    <n v="180166.24387090633"/>
    <x v="800"/>
  </r>
  <r>
    <x v="243"/>
    <x v="13"/>
    <s v="LP242110228"/>
    <s v="FourTT2"/>
    <n v="16264.09819671"/>
    <n v="163787.49442809669"/>
    <x v="801"/>
  </r>
  <r>
    <x v="243"/>
    <x v="1"/>
    <s v="LP22110223"/>
    <s v="MachF2"/>
    <n v="2171.2439448"/>
    <n v="121298.54440223465"/>
    <x v="802"/>
  </r>
  <r>
    <x v="244"/>
    <x v="1"/>
    <s v="LP22110223"/>
    <s v="FourTT1"/>
    <n v="1943.7802934399997"/>
    <n v="108591.07784581005"/>
    <x v="803"/>
  </r>
  <r>
    <x v="244"/>
    <x v="13"/>
    <s v="LP242110228"/>
    <s v="LigneTS2"/>
    <n v="15938.816232775798"/>
    <n v="160511.74453953473"/>
    <x v="804"/>
  </r>
  <r>
    <x v="244"/>
    <x v="1"/>
    <s v="LP22110223"/>
    <s v="MachR3"/>
    <n v="2245.0662389232002"/>
    <n v="125422.69491191064"/>
    <x v="805"/>
  </r>
  <r>
    <x v="245"/>
    <x v="1"/>
    <s v="LP22110223"/>
    <s v="LigneTS1"/>
    <n v="1885.4668846367997"/>
    <n v="105333.34551043576"/>
    <x v="806"/>
  </r>
  <r>
    <x v="246"/>
    <x v="24"/>
    <s v="LP222110226"/>
    <s v="MachF8"/>
    <n v="9679.7364720000005"/>
    <n v="117472.53"/>
    <x v="807"/>
  </r>
  <r>
    <x v="246"/>
    <x v="24"/>
    <s v="LP222110226"/>
    <s v="MachR1"/>
    <n v="9578.4256984999993"/>
    <n v="116243.03032160194"/>
    <x v="808"/>
  </r>
  <r>
    <x v="247"/>
    <x v="3"/>
    <s v="LP182110221"/>
    <s v="MachF4"/>
    <n v="6597.8802497999995"/>
    <n v="182261.88535359112"/>
    <x v="809"/>
  </r>
  <r>
    <x v="247"/>
    <x v="3"/>
    <s v="LP182110221"/>
    <s v="MachR6"/>
    <n v="6312.8451999999997"/>
    <n v="174387.98895027622"/>
    <x v="810"/>
  </r>
  <r>
    <x v="248"/>
    <x v="3"/>
    <s v="LP182110221"/>
    <s v="FourTT1"/>
    <n v="6158.0215664799989"/>
    <n v="170111.09299668504"/>
    <x v="811"/>
  </r>
  <r>
    <x v="248"/>
    <x v="3"/>
    <s v="LP182110221"/>
    <s v="LigneTS1"/>
    <n v="5973.2809194855981"/>
    <n v="165007.76020678447"/>
    <x v="812"/>
  </r>
  <r>
    <x v="248"/>
    <x v="22"/>
    <s v="LP172110220"/>
    <s v="MachF7"/>
    <n v="6134.1025200000004"/>
    <n v="126216.1012345679"/>
    <x v="813"/>
  </r>
  <r>
    <x v="248"/>
    <x v="8"/>
    <s v="LP52110232"/>
    <s v="MachF8"/>
    <n v="2858.36418"/>
    <n v="155345.87934782612"/>
    <x v="814"/>
  </r>
  <r>
    <x v="248"/>
    <x v="22"/>
    <s v="LP172110220"/>
    <s v="MachR3"/>
    <n v="6477.6122611200008"/>
    <n v="133284.20290370373"/>
    <x v="815"/>
  </r>
  <r>
    <x v="249"/>
    <x v="22"/>
    <s v="LP172110220"/>
    <s v="FourTT1"/>
    <n v="5608.3223040000003"/>
    <n v="115397.57827160494"/>
    <x v="816"/>
  </r>
  <r>
    <x v="249"/>
    <x v="8"/>
    <s v="LP52110232"/>
    <s v="FourTT2"/>
    <n v="2507.7381739199996"/>
    <n v="136290.11814782608"/>
    <x v="817"/>
  </r>
  <r>
    <x v="249"/>
    <x v="22"/>
    <s v="LP172110220"/>
    <s v="LigneTS1"/>
    <n v="5496.1558579200009"/>
    <n v="113089.62670617286"/>
    <x v="818"/>
  </r>
  <r>
    <x v="249"/>
    <x v="0"/>
    <s v="LP152110218"/>
    <s v="MachF10"/>
    <n v="7370.9596799999999"/>
    <n v="191952.07500000001"/>
    <x v="819"/>
  </r>
  <r>
    <x v="249"/>
    <x v="8"/>
    <s v="LP52110232"/>
    <s v="MachR7"/>
    <n v="2955.5485621200005"/>
    <n v="160627.63924565222"/>
    <x v="820"/>
  </r>
  <r>
    <x v="250"/>
    <x v="8"/>
    <s v="LP52110232"/>
    <s v="LigneTS2"/>
    <n v="2432.5060287023998"/>
    <n v="132201.41460339128"/>
    <x v="821"/>
  </r>
  <r>
    <x v="250"/>
    <x v="0"/>
    <s v="LP152110218"/>
    <s v="MachR7"/>
    <n v="6841.3971499999998"/>
    <n v="178161.38411458331"/>
    <x v="822"/>
  </r>
  <r>
    <x v="251"/>
    <x v="0"/>
    <s v="LP152110218"/>
    <s v="FourTT1"/>
    <n v="6673.1754969599997"/>
    <n v="173780.61190000002"/>
    <x v="823"/>
  </r>
  <r>
    <x v="252"/>
    <x v="0"/>
    <s v="LP152110218"/>
    <s v="LigneTS2"/>
    <n v="6673.1754969599997"/>
    <n v="173780.61190000002"/>
    <x v="8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4">
  <r>
    <x v="0"/>
    <n v="20030.805446400002"/>
  </r>
  <r>
    <x v="1"/>
    <n v="1411.1947559808002"/>
  </r>
  <r>
    <x v="1"/>
    <n v="0"/>
  </r>
  <r>
    <x v="1"/>
    <n v="0"/>
  </r>
  <r>
    <x v="1"/>
    <n v="0"/>
  </r>
  <r>
    <x v="0"/>
    <n v="0"/>
  </r>
  <r>
    <x v="0"/>
    <n v="0"/>
  </r>
  <r>
    <x v="2"/>
    <n v="12724.637973178949"/>
  </r>
  <r>
    <x v="2"/>
    <n v="0"/>
  </r>
  <r>
    <x v="0"/>
    <n v="0"/>
  </r>
  <r>
    <x v="3"/>
    <n v="5362.6510145208003"/>
  </r>
  <r>
    <x v="3"/>
    <n v="0"/>
  </r>
  <r>
    <x v="2"/>
    <n v="0"/>
  </r>
  <r>
    <x v="3"/>
    <n v="0"/>
  </r>
  <r>
    <x v="3"/>
    <n v="0"/>
  </r>
  <r>
    <x v="2"/>
    <n v="0"/>
  </r>
  <r>
    <x v="0"/>
    <n v="23909.220945225003"/>
  </r>
  <r>
    <x v="0"/>
    <n v="0"/>
  </r>
  <r>
    <x v="0"/>
    <n v="0"/>
  </r>
  <r>
    <x v="4"/>
    <n v="7891.4498538329999"/>
  </r>
  <r>
    <x v="0"/>
    <n v="0"/>
  </r>
  <r>
    <x v="0"/>
    <n v="7239.7916640000003"/>
  </r>
  <r>
    <x v="0"/>
    <n v="2402.3099347537504"/>
  </r>
  <r>
    <x v="4"/>
    <n v="0"/>
  </r>
  <r>
    <x v="0"/>
    <n v="0"/>
  </r>
  <r>
    <x v="4"/>
    <n v="0"/>
  </r>
  <r>
    <x v="0"/>
    <n v="0"/>
  </r>
  <r>
    <x v="0"/>
    <n v="2389.3996940887505"/>
  </r>
  <r>
    <x v="2"/>
    <n v="3745.0902242502002"/>
  </r>
  <r>
    <x v="0"/>
    <n v="3265.1627071349994"/>
  </r>
  <r>
    <x v="4"/>
    <n v="4810.2201387513005"/>
  </r>
  <r>
    <x v="0"/>
    <n v="0"/>
  </r>
  <r>
    <x v="2"/>
    <n v="0"/>
  </r>
  <r>
    <x v="0"/>
    <n v="0"/>
  </r>
  <r>
    <x v="4"/>
    <n v="0"/>
  </r>
  <r>
    <x v="0"/>
    <n v="0"/>
  </r>
  <r>
    <x v="0"/>
    <n v="0"/>
  </r>
  <r>
    <x v="2"/>
    <n v="0"/>
  </r>
  <r>
    <x v="4"/>
    <n v="0"/>
  </r>
  <r>
    <x v="2"/>
    <n v="0"/>
  </r>
  <r>
    <x v="0"/>
    <n v="0"/>
  </r>
  <r>
    <x v="4"/>
    <n v="0"/>
  </r>
  <r>
    <x v="4"/>
    <n v="8849.9663281575013"/>
  </r>
  <r>
    <x v="0"/>
    <n v="0"/>
  </r>
  <r>
    <x v="4"/>
    <n v="0"/>
  </r>
  <r>
    <x v="4"/>
    <n v="0"/>
  </r>
  <r>
    <x v="0"/>
    <n v="0"/>
  </r>
  <r>
    <x v="1"/>
    <n v="23896.210367148"/>
  </r>
  <r>
    <x v="4"/>
    <n v="0"/>
  </r>
  <r>
    <x v="4"/>
    <n v="0"/>
  </r>
  <r>
    <x v="1"/>
    <n v="0"/>
  </r>
  <r>
    <x v="1"/>
    <n v="0"/>
  </r>
  <r>
    <x v="2"/>
    <n v="3508.4034734385004"/>
  </r>
  <r>
    <x v="2"/>
    <n v="0"/>
  </r>
  <r>
    <x v="2"/>
    <n v="0"/>
  </r>
  <r>
    <x v="2"/>
    <n v="0"/>
  </r>
  <r>
    <x v="1"/>
    <n v="0"/>
  </r>
  <r>
    <x v="0"/>
    <n v="9647.4865252500003"/>
  </r>
  <r>
    <x v="0"/>
    <n v="0"/>
  </r>
  <r>
    <x v="1"/>
    <n v="0"/>
  </r>
  <r>
    <x v="3"/>
    <n v="2301.1273335550504"/>
  </r>
  <r>
    <x v="4"/>
    <n v="9081.6760156500022"/>
  </r>
  <r>
    <x v="3"/>
    <n v="0"/>
  </r>
  <r>
    <x v="3"/>
    <n v="0"/>
  </r>
  <r>
    <x v="0"/>
    <n v="0"/>
  </r>
  <r>
    <x v="3"/>
    <n v="0"/>
  </r>
  <r>
    <x v="4"/>
    <n v="0"/>
  </r>
  <r>
    <x v="4"/>
    <n v="0"/>
  </r>
  <r>
    <x v="4"/>
    <n v="0"/>
  </r>
  <r>
    <x v="3"/>
    <n v="6775.1242978418995"/>
  </r>
  <r>
    <x v="3"/>
    <n v="0"/>
  </r>
  <r>
    <x v="3"/>
    <n v="0"/>
  </r>
  <r>
    <x v="0"/>
    <n v="3491.0933524999996"/>
  </r>
  <r>
    <x v="0"/>
    <n v="8706.4454320412497"/>
  </r>
  <r>
    <x v="4"/>
    <n v="2945.4396385680002"/>
  </r>
  <r>
    <x v="4"/>
    <n v="0"/>
  </r>
  <r>
    <x v="0"/>
    <n v="0"/>
  </r>
  <r>
    <x v="4"/>
    <n v="0"/>
  </r>
  <r>
    <x v="0"/>
    <n v="0"/>
  </r>
  <r>
    <x v="4"/>
    <n v="0"/>
  </r>
  <r>
    <x v="0"/>
    <n v="0"/>
  </r>
  <r>
    <x v="2"/>
    <n v="5537.478573285749"/>
  </r>
  <r>
    <x v="2"/>
    <n v="0"/>
  </r>
  <r>
    <x v="2"/>
    <n v="0"/>
  </r>
  <r>
    <x v="1"/>
    <n v="2868.0849683319998"/>
  </r>
  <r>
    <x v="1"/>
    <n v="12373.286291771999"/>
  </r>
  <r>
    <x v="1"/>
    <n v="0"/>
  </r>
  <r>
    <x v="2"/>
    <n v="0"/>
  </r>
  <r>
    <x v="1"/>
    <n v="2974.7362891999996"/>
  </r>
  <r>
    <x v="0"/>
    <n v="8775.108149220001"/>
  </r>
  <r>
    <x v="0"/>
    <n v="7739.5490675999999"/>
  </r>
  <r>
    <x v="1"/>
    <n v="0"/>
  </r>
  <r>
    <x v="1"/>
    <n v="0"/>
  </r>
  <r>
    <x v="0"/>
    <n v="6494.5348670475005"/>
  </r>
  <r>
    <x v="0"/>
    <n v="0"/>
  </r>
  <r>
    <x v="0"/>
    <n v="0"/>
  </r>
  <r>
    <x v="1"/>
    <n v="0"/>
  </r>
  <r>
    <x v="0"/>
    <n v="0"/>
  </r>
  <r>
    <x v="0"/>
    <n v="0"/>
  </r>
  <r>
    <x v="1"/>
    <n v="0"/>
  </r>
  <r>
    <x v="0"/>
    <n v="0"/>
  </r>
  <r>
    <x v="0"/>
    <n v="0"/>
  </r>
  <r>
    <x v="1"/>
    <n v="0"/>
  </r>
  <r>
    <x v="0"/>
    <n v="0"/>
  </r>
  <r>
    <x v="4"/>
    <n v="3392.2516975199997"/>
  </r>
  <r>
    <x v="4"/>
    <n v="0"/>
  </r>
  <r>
    <x v="4"/>
    <n v="0"/>
  </r>
  <r>
    <x v="4"/>
    <n v="0"/>
  </r>
  <r>
    <x v="3"/>
    <n v="15925.818692784002"/>
  </r>
  <r>
    <x v="0"/>
    <n v="2164.158583125"/>
  </r>
  <r>
    <x v="3"/>
    <n v="0"/>
  </r>
  <r>
    <x v="3"/>
    <n v="0"/>
  </r>
  <r>
    <x v="0"/>
    <n v="0"/>
  </r>
  <r>
    <x v="3"/>
    <n v="0"/>
  </r>
  <r>
    <x v="1"/>
    <n v="2671.4327551967999"/>
  </r>
  <r>
    <x v="3"/>
    <n v="2125.8910443770997"/>
  </r>
  <r>
    <x v="0"/>
    <n v="4850.0891680500017"/>
  </r>
  <r>
    <x v="0"/>
    <n v="0"/>
  </r>
  <r>
    <x v="3"/>
    <n v="1107.5360924628001"/>
  </r>
  <r>
    <x v="2"/>
    <n v="2161.0979785710001"/>
  </r>
  <r>
    <x v="1"/>
    <n v="0"/>
  </r>
  <r>
    <x v="1"/>
    <n v="0"/>
  </r>
  <r>
    <x v="3"/>
    <n v="0"/>
  </r>
  <r>
    <x v="0"/>
    <n v="0"/>
  </r>
  <r>
    <x v="3"/>
    <n v="0"/>
  </r>
  <r>
    <x v="1"/>
    <n v="0"/>
  </r>
  <r>
    <x v="3"/>
    <n v="0"/>
  </r>
  <r>
    <x v="3"/>
    <n v="0"/>
  </r>
  <r>
    <x v="0"/>
    <n v="0"/>
  </r>
  <r>
    <x v="3"/>
    <n v="0"/>
  </r>
  <r>
    <x v="2"/>
    <n v="0"/>
  </r>
  <r>
    <x v="2"/>
    <n v="0"/>
  </r>
  <r>
    <x v="2"/>
    <n v="0"/>
  </r>
  <r>
    <x v="0"/>
    <n v="0"/>
  </r>
  <r>
    <x v="0"/>
    <n v="3388.7093385599997"/>
  </r>
  <r>
    <x v="0"/>
    <n v="0"/>
  </r>
  <r>
    <x v="3"/>
    <n v="2545.1512590503999"/>
  </r>
  <r>
    <x v="4"/>
    <n v="5998.2923705512494"/>
  </r>
  <r>
    <x v="0"/>
    <n v="0"/>
  </r>
  <r>
    <x v="4"/>
    <n v="0"/>
  </r>
  <r>
    <x v="0"/>
    <n v="0"/>
  </r>
  <r>
    <x v="0"/>
    <n v="14243.221723500001"/>
  </r>
  <r>
    <x v="4"/>
    <n v="2112.5203964676002"/>
  </r>
  <r>
    <x v="3"/>
    <n v="0"/>
  </r>
  <r>
    <x v="4"/>
    <n v="0"/>
  </r>
  <r>
    <x v="4"/>
    <n v="0"/>
  </r>
  <r>
    <x v="3"/>
    <n v="0"/>
  </r>
  <r>
    <x v="4"/>
    <n v="0"/>
  </r>
  <r>
    <x v="4"/>
    <n v="0"/>
  </r>
  <r>
    <x v="4"/>
    <n v="14018.008316130003"/>
  </r>
  <r>
    <x v="0"/>
    <n v="14760.456714675001"/>
  </r>
  <r>
    <x v="4"/>
    <n v="0"/>
  </r>
  <r>
    <x v="0"/>
    <n v="0"/>
  </r>
  <r>
    <x v="0"/>
    <n v="0"/>
  </r>
  <r>
    <x v="3"/>
    <n v="0"/>
  </r>
  <r>
    <x v="0"/>
    <n v="0"/>
  </r>
  <r>
    <x v="4"/>
    <n v="0"/>
  </r>
  <r>
    <x v="4"/>
    <n v="0"/>
  </r>
  <r>
    <x v="0"/>
    <n v="0"/>
  </r>
  <r>
    <x v="0"/>
    <n v="0"/>
  </r>
  <r>
    <x v="4"/>
    <n v="0"/>
  </r>
  <r>
    <x v="0"/>
    <n v="0"/>
  </r>
  <r>
    <x v="3"/>
    <n v="5161.0544281296006"/>
  </r>
  <r>
    <x v="0"/>
    <n v="8271.0596083500004"/>
  </r>
  <r>
    <x v="0"/>
    <n v="0"/>
  </r>
  <r>
    <x v="0"/>
    <n v="0"/>
  </r>
  <r>
    <x v="0"/>
    <n v="0"/>
  </r>
  <r>
    <x v="0"/>
    <n v="2356.8070276799999"/>
  </r>
  <r>
    <x v="2"/>
    <n v="7541.7860892779991"/>
  </r>
  <r>
    <x v="3"/>
    <n v="0"/>
  </r>
  <r>
    <x v="2"/>
    <n v="0"/>
  </r>
  <r>
    <x v="3"/>
    <n v="0"/>
  </r>
  <r>
    <x v="3"/>
    <n v="0"/>
  </r>
  <r>
    <x v="2"/>
    <n v="0"/>
  </r>
  <r>
    <x v="0"/>
    <n v="0"/>
  </r>
  <r>
    <x v="0"/>
    <n v="0"/>
  </r>
  <r>
    <x v="2"/>
    <n v="0"/>
  </r>
  <r>
    <x v="4"/>
    <n v="5968.7327171587494"/>
  </r>
  <r>
    <x v="3"/>
    <n v="3239.7829980516008"/>
  </r>
  <r>
    <x v="3"/>
    <n v="0"/>
  </r>
  <r>
    <x v="4"/>
    <n v="0"/>
  </r>
  <r>
    <x v="3"/>
    <n v="0"/>
  </r>
  <r>
    <x v="4"/>
    <n v="0"/>
  </r>
  <r>
    <x v="0"/>
    <n v="0"/>
  </r>
  <r>
    <x v="3"/>
    <n v="0"/>
  </r>
  <r>
    <x v="3"/>
    <n v="6146.2275970095006"/>
  </r>
  <r>
    <x v="4"/>
    <n v="0"/>
  </r>
  <r>
    <x v="3"/>
    <n v="0"/>
  </r>
  <r>
    <x v="3"/>
    <n v="0"/>
  </r>
  <r>
    <x v="4"/>
    <n v="4399.2221092050004"/>
  </r>
  <r>
    <x v="4"/>
    <n v="5131.8648149999999"/>
  </r>
  <r>
    <x v="1"/>
    <n v="3999.1072690799997"/>
  </r>
  <r>
    <x v="2"/>
    <n v="9012.382802350201"/>
  </r>
  <r>
    <x v="1"/>
    <n v="0"/>
  </r>
  <r>
    <x v="1"/>
    <n v="0"/>
  </r>
  <r>
    <x v="2"/>
    <n v="0"/>
  </r>
  <r>
    <x v="4"/>
    <n v="0"/>
  </r>
  <r>
    <x v="4"/>
    <n v="0"/>
  </r>
  <r>
    <x v="2"/>
    <n v="0"/>
  </r>
  <r>
    <x v="4"/>
    <n v="0"/>
  </r>
  <r>
    <x v="1"/>
    <n v="0"/>
  </r>
  <r>
    <x v="2"/>
    <n v="0"/>
  </r>
  <r>
    <x v="1"/>
    <n v="16728.560829313195"/>
  </r>
  <r>
    <x v="0"/>
    <n v="6783.5725112337504"/>
  </r>
  <r>
    <x v="4"/>
    <n v="4319.0228113200001"/>
  </r>
  <r>
    <x v="0"/>
    <n v="6408.84776805"/>
  </r>
  <r>
    <x v="1"/>
    <n v="0"/>
  </r>
  <r>
    <x v="1"/>
    <n v="0"/>
  </r>
  <r>
    <x v="0"/>
    <n v="5958.5900874999998"/>
  </r>
  <r>
    <x v="1"/>
    <n v="4482.4415656440015"/>
  </r>
  <r>
    <x v="0"/>
    <n v="4538.6842779337512"/>
  </r>
  <r>
    <x v="4"/>
    <n v="5331.1911372719997"/>
  </r>
  <r>
    <x v="0"/>
    <n v="0"/>
  </r>
  <r>
    <x v="4"/>
    <n v="0"/>
  </r>
  <r>
    <x v="4"/>
    <n v="0"/>
  </r>
  <r>
    <x v="0"/>
    <n v="0"/>
  </r>
  <r>
    <x v="0"/>
    <n v="0"/>
  </r>
  <r>
    <x v="1"/>
    <n v="0"/>
  </r>
  <r>
    <x v="4"/>
    <n v="0"/>
  </r>
  <r>
    <x v="4"/>
    <n v="17128.7498466"/>
  </r>
  <r>
    <x v="2"/>
    <n v="19826.122184177399"/>
  </r>
  <r>
    <x v="1"/>
    <n v="0"/>
  </r>
  <r>
    <x v="4"/>
    <n v="0"/>
  </r>
  <r>
    <x v="0"/>
    <n v="0"/>
  </r>
  <r>
    <x v="4"/>
    <n v="0"/>
  </r>
  <r>
    <x v="1"/>
    <n v="0"/>
  </r>
  <r>
    <x v="0"/>
    <n v="0"/>
  </r>
  <r>
    <x v="0"/>
    <n v="7392.7714675499992"/>
  </r>
  <r>
    <x v="0"/>
    <n v="0"/>
  </r>
  <r>
    <x v="2"/>
    <n v="0"/>
  </r>
  <r>
    <x v="4"/>
    <n v="0"/>
  </r>
  <r>
    <x v="0"/>
    <n v="0"/>
  </r>
  <r>
    <x v="2"/>
    <n v="0"/>
  </r>
  <r>
    <x v="4"/>
    <n v="0"/>
  </r>
  <r>
    <x v="1"/>
    <n v="0"/>
  </r>
  <r>
    <x v="0"/>
    <n v="0"/>
  </r>
  <r>
    <x v="0"/>
    <n v="0"/>
  </r>
  <r>
    <x v="0"/>
    <n v="0"/>
  </r>
  <r>
    <x v="2"/>
    <n v="0"/>
  </r>
  <r>
    <x v="4"/>
    <n v="0"/>
  </r>
  <r>
    <x v="4"/>
    <n v="2194.621881732"/>
  </r>
  <r>
    <x v="4"/>
    <n v="0"/>
  </r>
  <r>
    <x v="4"/>
    <n v="0"/>
  </r>
  <r>
    <x v="3"/>
    <n v="20603.4929955855"/>
  </r>
  <r>
    <x v="3"/>
    <n v="0"/>
  </r>
  <r>
    <x v="3"/>
    <n v="0"/>
  </r>
  <r>
    <x v="0"/>
    <n v="12589.827987555"/>
  </r>
  <r>
    <x v="3"/>
    <n v="0"/>
  </r>
  <r>
    <x v="0"/>
    <n v="3803.4411922500003"/>
  </r>
  <r>
    <x v="0"/>
    <n v="0"/>
  </r>
  <r>
    <x v="0"/>
    <n v="0"/>
  </r>
  <r>
    <x v="0"/>
    <n v="0"/>
  </r>
  <r>
    <x v="0"/>
    <n v="0"/>
  </r>
  <r>
    <x v="1"/>
    <n v="17073.7854875784"/>
  </r>
  <r>
    <x v="1"/>
    <n v="0"/>
  </r>
  <r>
    <x v="4"/>
    <n v="6046.1993074612501"/>
  </r>
  <r>
    <x v="1"/>
    <n v="0"/>
  </r>
  <r>
    <x v="4"/>
    <n v="0"/>
  </r>
  <r>
    <x v="1"/>
    <n v="0"/>
  </r>
  <r>
    <x v="4"/>
    <n v="0"/>
  </r>
  <r>
    <x v="4"/>
    <n v="0"/>
  </r>
  <r>
    <x v="1"/>
    <n v="0"/>
  </r>
  <r>
    <x v="1"/>
    <n v="0"/>
  </r>
  <r>
    <x v="4"/>
    <n v="1262.3645021400002"/>
  </r>
  <r>
    <x v="3"/>
    <n v="6790.0191761902497"/>
  </r>
  <r>
    <x v="2"/>
    <n v="4506.3090268560009"/>
  </r>
  <r>
    <x v="1"/>
    <n v="1098.9070926035999"/>
  </r>
  <r>
    <x v="1"/>
    <n v="0"/>
  </r>
  <r>
    <x v="4"/>
    <n v="0"/>
  </r>
  <r>
    <x v="3"/>
    <n v="0"/>
  </r>
  <r>
    <x v="2"/>
    <n v="0"/>
  </r>
  <r>
    <x v="3"/>
    <n v="0"/>
  </r>
  <r>
    <x v="2"/>
    <n v="0"/>
  </r>
  <r>
    <x v="4"/>
    <n v="0"/>
  </r>
  <r>
    <x v="2"/>
    <n v="9389.5634854"/>
  </r>
  <r>
    <x v="2"/>
    <n v="0"/>
  </r>
  <r>
    <x v="4"/>
    <n v="0"/>
  </r>
  <r>
    <x v="2"/>
    <n v="9289.4614412893989"/>
  </r>
  <r>
    <x v="0"/>
    <n v="14634.511986149999"/>
  </r>
  <r>
    <x v="0"/>
    <n v="0"/>
  </r>
  <r>
    <x v="0"/>
    <n v="0"/>
  </r>
  <r>
    <x v="2"/>
    <n v="0"/>
  </r>
  <r>
    <x v="2"/>
    <n v="0"/>
  </r>
  <r>
    <x v="2"/>
    <n v="0"/>
  </r>
  <r>
    <x v="2"/>
    <n v="6343.1572976225998"/>
  </r>
  <r>
    <x v="2"/>
    <n v="0"/>
  </r>
  <r>
    <x v="0"/>
    <n v="10657.326019987502"/>
  </r>
  <r>
    <x v="0"/>
    <n v="5751.3049574400002"/>
  </r>
  <r>
    <x v="2"/>
    <n v="0"/>
  </r>
  <r>
    <x v="0"/>
    <n v="0"/>
  </r>
  <r>
    <x v="0"/>
    <n v="0"/>
  </r>
  <r>
    <x v="0"/>
    <n v="0"/>
  </r>
  <r>
    <x v="2"/>
    <n v="0"/>
  </r>
  <r>
    <x v="4"/>
    <n v="6678.8851073490005"/>
  </r>
  <r>
    <x v="4"/>
    <n v="0"/>
  </r>
  <r>
    <x v="0"/>
    <n v="0"/>
  </r>
  <r>
    <x v="4"/>
    <n v="0"/>
  </r>
  <r>
    <x v="4"/>
    <n v="0"/>
  </r>
  <r>
    <x v="0"/>
    <n v="0"/>
  </r>
  <r>
    <x v="0"/>
    <n v="12918.003500902498"/>
  </r>
  <r>
    <x v="0"/>
    <n v="0"/>
  </r>
  <r>
    <x v="0"/>
    <n v="5094.9196652812516"/>
  </r>
  <r>
    <x v="0"/>
    <n v="5018.7003293962498"/>
  </r>
  <r>
    <x v="0"/>
    <n v="0"/>
  </r>
  <r>
    <x v="0"/>
    <n v="0"/>
  </r>
  <r>
    <x v="0"/>
    <n v="0"/>
  </r>
  <r>
    <x v="0"/>
    <n v="0"/>
  </r>
  <r>
    <x v="0"/>
    <n v="0"/>
  </r>
  <r>
    <x v="3"/>
    <n v="26583.595266228"/>
  </r>
  <r>
    <x v="4"/>
    <n v="5401.9135910880004"/>
  </r>
  <r>
    <x v="0"/>
    <n v="0"/>
  </r>
  <r>
    <x v="4"/>
    <n v="0"/>
  </r>
  <r>
    <x v="0"/>
    <n v="0"/>
  </r>
  <r>
    <x v="0"/>
    <n v="0"/>
  </r>
  <r>
    <x v="3"/>
    <n v="2330.2354895819999"/>
  </r>
  <r>
    <x v="3"/>
    <n v="0"/>
  </r>
  <r>
    <x v="4"/>
    <n v="0"/>
  </r>
  <r>
    <x v="3"/>
    <n v="0"/>
  </r>
  <r>
    <x v="3"/>
    <n v="0"/>
  </r>
  <r>
    <x v="4"/>
    <n v="0"/>
  </r>
  <r>
    <x v="3"/>
    <n v="0"/>
  </r>
  <r>
    <x v="4"/>
    <n v="11652.581819289602"/>
  </r>
  <r>
    <x v="3"/>
    <n v="0"/>
  </r>
  <r>
    <x v="3"/>
    <n v="0"/>
  </r>
  <r>
    <x v="4"/>
    <n v="0"/>
  </r>
  <r>
    <x v="0"/>
    <n v="3556.7572852612502"/>
  </r>
  <r>
    <x v="1"/>
    <n v="3273.8933433780003"/>
  </r>
  <r>
    <x v="3"/>
    <n v="7000.2360910481993"/>
  </r>
  <r>
    <x v="4"/>
    <n v="3484.6658003587499"/>
  </r>
  <r>
    <x v="1"/>
    <n v="0"/>
  </r>
  <r>
    <x v="4"/>
    <n v="0"/>
  </r>
  <r>
    <x v="4"/>
    <n v="0"/>
  </r>
  <r>
    <x v="1"/>
    <n v="0"/>
  </r>
  <r>
    <x v="1"/>
    <n v="0"/>
  </r>
  <r>
    <x v="0"/>
    <n v="3590.9685520800008"/>
  </r>
  <r>
    <x v="3"/>
    <n v="0"/>
  </r>
  <r>
    <x v="0"/>
    <n v="0"/>
  </r>
  <r>
    <x v="3"/>
    <n v="0"/>
  </r>
  <r>
    <x v="4"/>
    <n v="0"/>
  </r>
  <r>
    <x v="0"/>
    <n v="0"/>
  </r>
  <r>
    <x v="0"/>
    <n v="0"/>
  </r>
  <r>
    <x v="3"/>
    <n v="0"/>
  </r>
  <r>
    <x v="0"/>
    <n v="0"/>
  </r>
  <r>
    <x v="3"/>
    <n v="5900.5667630910002"/>
  </r>
  <r>
    <x v="3"/>
    <n v="4420.653079342499"/>
  </r>
  <r>
    <x v="3"/>
    <n v="3882.3961221045001"/>
  </r>
  <r>
    <x v="2"/>
    <n v="6201.2746443647993"/>
  </r>
  <r>
    <x v="3"/>
    <n v="0"/>
  </r>
  <r>
    <x v="3"/>
    <n v="0"/>
  </r>
  <r>
    <x v="3"/>
    <n v="0"/>
  </r>
  <r>
    <x v="3"/>
    <n v="0"/>
  </r>
  <r>
    <x v="3"/>
    <n v="0"/>
  </r>
  <r>
    <x v="2"/>
    <n v="27675.060962708256"/>
  </r>
  <r>
    <x v="0"/>
    <n v="10485.573302452502"/>
  </r>
  <r>
    <x v="3"/>
    <n v="0"/>
  </r>
  <r>
    <x v="3"/>
    <n v="0"/>
  </r>
  <r>
    <x v="3"/>
    <n v="0"/>
  </r>
  <r>
    <x v="0"/>
    <n v="5197.8561964875007"/>
  </r>
  <r>
    <x v="2"/>
    <n v="0"/>
  </r>
  <r>
    <x v="2"/>
    <n v="0"/>
  </r>
  <r>
    <x v="0"/>
    <n v="0"/>
  </r>
  <r>
    <x v="4"/>
    <n v="0"/>
  </r>
  <r>
    <x v="0"/>
    <n v="0"/>
  </r>
  <r>
    <x v="2"/>
    <n v="0"/>
  </r>
  <r>
    <x v="0"/>
    <n v="0"/>
  </r>
  <r>
    <x v="4"/>
    <n v="3061.7818030800004"/>
  </r>
  <r>
    <x v="2"/>
    <n v="6060.6827830836"/>
  </r>
  <r>
    <x v="0"/>
    <n v="3657.8446079175001"/>
  </r>
  <r>
    <x v="4"/>
    <n v="0"/>
  </r>
  <r>
    <x v="0"/>
    <n v="0"/>
  </r>
  <r>
    <x v="2"/>
    <n v="0"/>
  </r>
  <r>
    <x v="0"/>
    <n v="0"/>
  </r>
  <r>
    <x v="2"/>
    <n v="0"/>
  </r>
  <r>
    <x v="4"/>
    <n v="0"/>
  </r>
  <r>
    <x v="0"/>
    <n v="0"/>
  </r>
  <r>
    <x v="2"/>
    <n v="0"/>
  </r>
  <r>
    <x v="0"/>
    <n v="0"/>
  </r>
  <r>
    <x v="2"/>
    <n v="0"/>
  </r>
  <r>
    <x v="0"/>
    <n v="0"/>
  </r>
  <r>
    <x v="2"/>
    <n v="0"/>
  </r>
  <r>
    <x v="2"/>
    <n v="0"/>
  </r>
  <r>
    <x v="4"/>
    <n v="6350.330764323"/>
  </r>
  <r>
    <x v="4"/>
    <n v="0"/>
  </r>
  <r>
    <x v="0"/>
    <n v="17038.77736176"/>
  </r>
  <r>
    <x v="0"/>
    <n v="14825.806328024999"/>
  </r>
  <r>
    <x v="4"/>
    <n v="0"/>
  </r>
  <r>
    <x v="4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1634.748510675"/>
  </r>
  <r>
    <x v="4"/>
    <n v="16998.024887272801"/>
  </r>
  <r>
    <x v="3"/>
    <n v="11276.533975707001"/>
  </r>
  <r>
    <x v="0"/>
    <n v="0"/>
  </r>
  <r>
    <x v="4"/>
    <n v="0"/>
  </r>
  <r>
    <x v="0"/>
    <n v="0"/>
  </r>
  <r>
    <x v="1"/>
    <n v="6467.9057150400004"/>
  </r>
  <r>
    <x v="3"/>
    <n v="0"/>
  </r>
  <r>
    <x v="3"/>
    <n v="0"/>
  </r>
  <r>
    <x v="3"/>
    <n v="0"/>
  </r>
  <r>
    <x v="0"/>
    <n v="0"/>
  </r>
  <r>
    <x v="1"/>
    <n v="0"/>
  </r>
  <r>
    <x v="1"/>
    <n v="0"/>
  </r>
  <r>
    <x v="1"/>
    <n v="0"/>
  </r>
  <r>
    <x v="0"/>
    <n v="7955.1131373000007"/>
  </r>
  <r>
    <x v="1"/>
    <n v="25670.486081217601"/>
  </r>
  <r>
    <x v="0"/>
    <n v="0"/>
  </r>
  <r>
    <x v="4"/>
    <n v="5570.6534403156002"/>
  </r>
  <r>
    <x v="4"/>
    <n v="11434.481983486801"/>
  </r>
  <r>
    <x v="0"/>
    <n v="0"/>
  </r>
  <r>
    <x v="1"/>
    <n v="8797.6210137480011"/>
  </r>
  <r>
    <x v="0"/>
    <n v="4850.74130900625"/>
  </r>
  <r>
    <x v="4"/>
    <n v="0"/>
  </r>
  <r>
    <x v="4"/>
    <n v="0"/>
  </r>
  <r>
    <x v="1"/>
    <n v="0"/>
  </r>
  <r>
    <x v="0"/>
    <n v="0"/>
  </r>
  <r>
    <x v="4"/>
    <n v="0"/>
  </r>
  <r>
    <x v="0"/>
    <n v="0"/>
  </r>
  <r>
    <x v="1"/>
    <n v="0"/>
  </r>
  <r>
    <x v="4"/>
    <n v="0"/>
  </r>
  <r>
    <x v="0"/>
    <n v="0"/>
  </r>
  <r>
    <x v="1"/>
    <n v="0"/>
  </r>
  <r>
    <x v="1"/>
    <n v="0"/>
  </r>
  <r>
    <x v="4"/>
    <n v="0"/>
  </r>
  <r>
    <x v="4"/>
    <n v="0"/>
  </r>
  <r>
    <x v="4"/>
    <n v="13811.4708446925"/>
  </r>
  <r>
    <x v="0"/>
    <n v="6630.9397150500008"/>
  </r>
  <r>
    <x v="1"/>
    <n v="0"/>
  </r>
  <r>
    <x v="1"/>
    <n v="0"/>
  </r>
  <r>
    <x v="4"/>
    <n v="0"/>
  </r>
  <r>
    <x v="0"/>
    <n v="0"/>
  </r>
  <r>
    <x v="4"/>
    <n v="0"/>
  </r>
  <r>
    <x v="1"/>
    <n v="0"/>
  </r>
  <r>
    <x v="4"/>
    <n v="0"/>
  </r>
  <r>
    <x v="1"/>
    <n v="3581.0517619800003"/>
  </r>
  <r>
    <x v="1"/>
    <n v="0"/>
  </r>
  <r>
    <x v="1"/>
    <n v="0"/>
  </r>
  <r>
    <x v="1"/>
    <n v="2780.3487953808003"/>
  </r>
  <r>
    <x v="4"/>
    <n v="7060.4399494786503"/>
  </r>
  <r>
    <x v="0"/>
    <n v="11132.463302415001"/>
  </r>
  <r>
    <x v="1"/>
    <n v="0"/>
  </r>
  <r>
    <x v="0"/>
    <n v="0"/>
  </r>
  <r>
    <x v="0"/>
    <n v="0"/>
  </r>
  <r>
    <x v="1"/>
    <n v="0"/>
  </r>
  <r>
    <x v="1"/>
    <n v="0"/>
  </r>
  <r>
    <x v="0"/>
    <n v="0"/>
  </r>
  <r>
    <x v="1"/>
    <n v="0"/>
  </r>
  <r>
    <x v="0"/>
    <n v="2256.5950359749995"/>
  </r>
  <r>
    <x v="4"/>
    <n v="0"/>
  </r>
  <r>
    <x v="4"/>
    <n v="0"/>
  </r>
  <r>
    <x v="0"/>
    <n v="0"/>
  </r>
  <r>
    <x v="4"/>
    <n v="0"/>
  </r>
  <r>
    <x v="0"/>
    <n v="0"/>
  </r>
  <r>
    <x v="4"/>
    <n v="10955.816936064"/>
  </r>
  <r>
    <x v="0"/>
    <n v="16063.03443591"/>
  </r>
  <r>
    <x v="0"/>
    <n v="0"/>
  </r>
  <r>
    <x v="0"/>
    <n v="0"/>
  </r>
  <r>
    <x v="0"/>
    <n v="2516.1625372274998"/>
  </r>
  <r>
    <x v="0"/>
    <n v="0"/>
  </r>
  <r>
    <x v="0"/>
    <n v="0"/>
  </r>
  <r>
    <x v="0"/>
    <n v="0"/>
  </r>
  <r>
    <x v="0"/>
    <n v="0"/>
  </r>
  <r>
    <x v="4"/>
    <n v="0"/>
  </r>
  <r>
    <x v="4"/>
    <n v="0"/>
  </r>
  <r>
    <x v="4"/>
    <n v="0"/>
  </r>
  <r>
    <x v="2"/>
    <n v="3681.8362899044996"/>
  </r>
  <r>
    <x v="3"/>
    <n v="3071.4879176981999"/>
  </r>
  <r>
    <x v="2"/>
    <n v="0"/>
  </r>
  <r>
    <x v="2"/>
    <n v="0"/>
  </r>
  <r>
    <x v="0"/>
    <n v="0"/>
  </r>
  <r>
    <x v="3"/>
    <n v="0"/>
  </r>
  <r>
    <x v="3"/>
    <n v="0"/>
  </r>
  <r>
    <x v="0"/>
    <n v="0"/>
  </r>
  <r>
    <x v="2"/>
    <n v="6494.6784799260004"/>
  </r>
  <r>
    <x v="0"/>
    <n v="1606.3267030649997"/>
  </r>
  <r>
    <x v="2"/>
    <n v="0"/>
  </r>
  <r>
    <x v="3"/>
    <n v="6519.4631246745002"/>
  </r>
  <r>
    <x v="0"/>
    <n v="6543.7394702400006"/>
  </r>
  <r>
    <x v="2"/>
    <n v="0"/>
  </r>
  <r>
    <x v="0"/>
    <n v="0"/>
  </r>
  <r>
    <x v="3"/>
    <n v="0"/>
  </r>
  <r>
    <x v="2"/>
    <n v="0"/>
  </r>
  <r>
    <x v="2"/>
    <n v="0"/>
  </r>
  <r>
    <x v="3"/>
    <n v="4486.8504197516995"/>
  </r>
  <r>
    <x v="3"/>
    <n v="0"/>
  </r>
  <r>
    <x v="0"/>
    <n v="0"/>
  </r>
  <r>
    <x v="0"/>
    <n v="0"/>
  </r>
  <r>
    <x v="3"/>
    <n v="0"/>
  </r>
  <r>
    <x v="3"/>
    <n v="0"/>
  </r>
  <r>
    <x v="3"/>
    <n v="0"/>
  </r>
  <r>
    <x v="3"/>
    <n v="0"/>
  </r>
  <r>
    <x v="4"/>
    <n v="6688.8769360770011"/>
  </r>
  <r>
    <x v="0"/>
    <n v="6017.2488419400006"/>
  </r>
  <r>
    <x v="4"/>
    <n v="6461.0166131783999"/>
  </r>
  <r>
    <x v="0"/>
    <n v="2350.7433646200002"/>
  </r>
  <r>
    <x v="4"/>
    <n v="0"/>
  </r>
  <r>
    <x v="0"/>
    <n v="0"/>
  </r>
  <r>
    <x v="0"/>
    <n v="0"/>
  </r>
  <r>
    <x v="4"/>
    <n v="0"/>
  </r>
  <r>
    <x v="4"/>
    <n v="0"/>
  </r>
  <r>
    <x v="0"/>
    <n v="0"/>
  </r>
  <r>
    <x v="4"/>
    <n v="10157.512027395602"/>
  </r>
  <r>
    <x v="3"/>
    <n v="37318.380957257403"/>
  </r>
  <r>
    <x v="4"/>
    <n v="0"/>
  </r>
  <r>
    <x v="4"/>
    <n v="0"/>
  </r>
  <r>
    <x v="4"/>
    <n v="0"/>
  </r>
  <r>
    <x v="4"/>
    <n v="0"/>
  </r>
  <r>
    <x v="2"/>
    <n v="2909.0532881087997"/>
  </r>
  <r>
    <x v="0"/>
    <n v="0"/>
  </r>
  <r>
    <x v="3"/>
    <n v="0"/>
  </r>
  <r>
    <x v="3"/>
    <n v="0"/>
  </r>
  <r>
    <x v="2"/>
    <n v="0"/>
  </r>
  <r>
    <x v="2"/>
    <n v="0"/>
  </r>
  <r>
    <x v="4"/>
    <n v="4888.9431152100005"/>
  </r>
  <r>
    <x v="4"/>
    <n v="0"/>
  </r>
  <r>
    <x v="2"/>
    <n v="0"/>
  </r>
  <r>
    <x v="4"/>
    <n v="0"/>
  </r>
  <r>
    <x v="3"/>
    <n v="0"/>
  </r>
  <r>
    <x v="4"/>
    <n v="0"/>
  </r>
  <r>
    <x v="3"/>
    <n v="0"/>
  </r>
  <r>
    <x v="2"/>
    <n v="3586.6624215239999"/>
  </r>
  <r>
    <x v="0"/>
    <n v="8078.9186362500004"/>
  </r>
  <r>
    <x v="0"/>
    <n v="0"/>
  </r>
  <r>
    <x v="0"/>
    <n v="0"/>
  </r>
  <r>
    <x v="0"/>
    <n v="0"/>
  </r>
  <r>
    <x v="4"/>
    <n v="7429.0313126483998"/>
  </r>
  <r>
    <x v="2"/>
    <n v="1940.4374447807998"/>
  </r>
  <r>
    <x v="2"/>
    <n v="0"/>
  </r>
  <r>
    <x v="2"/>
    <n v="0"/>
  </r>
  <r>
    <x v="2"/>
    <n v="0"/>
  </r>
  <r>
    <x v="2"/>
    <n v="0"/>
  </r>
  <r>
    <x v="4"/>
    <n v="0"/>
  </r>
  <r>
    <x v="2"/>
    <n v="0"/>
  </r>
  <r>
    <x v="4"/>
    <n v="0"/>
  </r>
  <r>
    <x v="4"/>
    <n v="0"/>
  </r>
  <r>
    <x v="2"/>
    <n v="0"/>
  </r>
  <r>
    <x v="0"/>
    <n v="12056.362456320001"/>
  </r>
  <r>
    <x v="3"/>
    <n v="7302.4773533712014"/>
  </r>
  <r>
    <x v="0"/>
    <n v="14277.2840732025"/>
  </r>
  <r>
    <x v="4"/>
    <n v="13565.806065000001"/>
  </r>
  <r>
    <x v="2"/>
    <n v="19063.325452216501"/>
  </r>
  <r>
    <x v="0"/>
    <n v="0"/>
  </r>
  <r>
    <x v="3"/>
    <n v="0"/>
  </r>
  <r>
    <x v="0"/>
    <n v="0"/>
  </r>
  <r>
    <x v="3"/>
    <n v="0"/>
  </r>
  <r>
    <x v="3"/>
    <n v="0"/>
  </r>
  <r>
    <x v="1"/>
    <n v="2110.0130213232001"/>
  </r>
  <r>
    <x v="2"/>
    <n v="0"/>
  </r>
  <r>
    <x v="4"/>
    <n v="0"/>
  </r>
  <r>
    <x v="1"/>
    <n v="0"/>
  </r>
  <r>
    <x v="0"/>
    <n v="0"/>
  </r>
  <r>
    <x v="0"/>
    <n v="0"/>
  </r>
  <r>
    <x v="1"/>
    <n v="0"/>
  </r>
  <r>
    <x v="2"/>
    <n v="0"/>
  </r>
  <r>
    <x v="1"/>
    <n v="0"/>
  </r>
  <r>
    <x v="0"/>
    <n v="0"/>
  </r>
  <r>
    <x v="0"/>
    <n v="0"/>
  </r>
  <r>
    <x v="2"/>
    <n v="0"/>
  </r>
  <r>
    <x v="1"/>
    <n v="9205.8277330907986"/>
  </r>
  <r>
    <x v="1"/>
    <n v="0"/>
  </r>
  <r>
    <x v="4"/>
    <n v="1248.6483190440003"/>
  </r>
  <r>
    <x v="0"/>
    <n v="7227.6741941250011"/>
  </r>
  <r>
    <x v="1"/>
    <n v="0"/>
  </r>
  <r>
    <x v="4"/>
    <n v="0"/>
  </r>
  <r>
    <x v="4"/>
    <n v="0"/>
  </r>
  <r>
    <x v="1"/>
    <n v="0"/>
  </r>
  <r>
    <x v="0"/>
    <n v="5292.3810287249999"/>
  </r>
  <r>
    <x v="4"/>
    <n v="9173.040585565499"/>
  </r>
  <r>
    <x v="0"/>
    <n v="3636.3244304362506"/>
  </r>
  <r>
    <x v="3"/>
    <n v="23651.767513374005"/>
  </r>
  <r>
    <x v="4"/>
    <n v="0"/>
  </r>
  <r>
    <x v="0"/>
    <n v="0"/>
  </r>
  <r>
    <x v="0"/>
    <n v="0"/>
  </r>
  <r>
    <x v="0"/>
    <n v="0"/>
  </r>
  <r>
    <x v="0"/>
    <n v="0"/>
  </r>
  <r>
    <x v="0"/>
    <n v="0"/>
  </r>
  <r>
    <x v="3"/>
    <n v="0"/>
  </r>
  <r>
    <x v="3"/>
    <n v="0"/>
  </r>
  <r>
    <x v="0"/>
    <n v="0"/>
  </r>
  <r>
    <x v="4"/>
    <n v="0"/>
  </r>
  <r>
    <x v="4"/>
    <n v="0"/>
  </r>
  <r>
    <x v="3"/>
    <n v="0"/>
  </r>
  <r>
    <x v="4"/>
    <n v="0"/>
  </r>
  <r>
    <x v="4"/>
    <n v="4222.9137585600001"/>
  </r>
  <r>
    <x v="3"/>
    <n v="0"/>
  </r>
  <r>
    <x v="3"/>
    <n v="0"/>
  </r>
  <r>
    <x v="4"/>
    <n v="11237.3420457375"/>
  </r>
  <r>
    <x v="3"/>
    <n v="672.79548260925003"/>
  </r>
  <r>
    <x v="0"/>
    <n v="7138.6179637499999"/>
  </r>
  <r>
    <x v="0"/>
    <n v="9103.0783959937489"/>
  </r>
  <r>
    <x v="4"/>
    <n v="0"/>
  </r>
  <r>
    <x v="0"/>
    <n v="0"/>
  </r>
  <r>
    <x v="4"/>
    <n v="0"/>
  </r>
  <r>
    <x v="4"/>
    <n v="0"/>
  </r>
  <r>
    <x v="0"/>
    <n v="6802.0386120487492"/>
  </r>
  <r>
    <x v="0"/>
    <n v="0"/>
  </r>
  <r>
    <x v="4"/>
    <n v="0"/>
  </r>
  <r>
    <x v="4"/>
    <n v="0"/>
  </r>
  <r>
    <x v="0"/>
    <n v="0"/>
  </r>
  <r>
    <x v="0"/>
    <n v="0"/>
  </r>
  <r>
    <x v="0"/>
    <n v="0"/>
  </r>
  <r>
    <x v="0"/>
    <n v="0"/>
  </r>
  <r>
    <x v="0"/>
    <n v="0"/>
  </r>
  <r>
    <x v="4"/>
    <n v="0"/>
  </r>
  <r>
    <x v="0"/>
    <n v="0"/>
  </r>
  <r>
    <x v="1"/>
    <n v="0"/>
  </r>
  <r>
    <x v="3"/>
    <n v="0"/>
  </r>
  <r>
    <x v="1"/>
    <n v="2420.1304330139997"/>
  </r>
  <r>
    <x v="3"/>
    <n v="3417.5552112701998"/>
  </r>
  <r>
    <x v="1"/>
    <n v="0"/>
  </r>
  <r>
    <x v="3"/>
    <n v="0"/>
  </r>
  <r>
    <x v="1"/>
    <n v="0"/>
  </r>
  <r>
    <x v="3"/>
    <n v="0"/>
  </r>
  <r>
    <x v="0"/>
    <n v="8215.4949030000007"/>
  </r>
  <r>
    <x v="1"/>
    <n v="34090.042698066594"/>
  </r>
  <r>
    <x v="0"/>
    <n v="0"/>
  </r>
  <r>
    <x v="0"/>
    <n v="0"/>
  </r>
  <r>
    <x v="0"/>
    <n v="0"/>
  </r>
  <r>
    <x v="1"/>
    <n v="0"/>
  </r>
  <r>
    <x v="1"/>
    <n v="0"/>
  </r>
  <r>
    <x v="4"/>
    <n v="3811.9995212039998"/>
  </r>
  <r>
    <x v="3"/>
    <n v="10586.0557571769"/>
  </r>
  <r>
    <x v="4"/>
    <n v="0"/>
  </r>
  <r>
    <x v="4"/>
    <n v="0"/>
  </r>
  <r>
    <x v="4"/>
    <n v="0"/>
  </r>
  <r>
    <x v="1"/>
    <n v="7254.4488273600009"/>
  </r>
  <r>
    <x v="3"/>
    <n v="4209.9497374934999"/>
  </r>
  <r>
    <x v="3"/>
    <n v="0"/>
  </r>
  <r>
    <x v="3"/>
    <n v="0"/>
  </r>
  <r>
    <x v="3"/>
    <n v="0"/>
  </r>
  <r>
    <x v="3"/>
    <n v="0"/>
  </r>
  <r>
    <x v="3"/>
    <n v="0"/>
  </r>
  <r>
    <x v="1"/>
    <n v="0"/>
  </r>
  <r>
    <x v="3"/>
    <n v="0"/>
  </r>
  <r>
    <x v="1"/>
    <n v="0"/>
  </r>
  <r>
    <x v="1"/>
    <n v="0"/>
  </r>
  <r>
    <x v="1"/>
    <n v="0"/>
  </r>
  <r>
    <x v="1"/>
    <n v="0"/>
  </r>
  <r>
    <x v="1"/>
    <n v="0"/>
  </r>
  <r>
    <x v="0"/>
    <n v="6643.7176617000005"/>
  </r>
  <r>
    <x v="4"/>
    <n v="11274.72067267875"/>
  </r>
  <r>
    <x v="0"/>
    <n v="11034.272725874996"/>
  </r>
  <r>
    <x v="4"/>
    <n v="0"/>
  </r>
  <r>
    <x v="0"/>
    <n v="0"/>
  </r>
  <r>
    <x v="4"/>
    <n v="0"/>
  </r>
  <r>
    <x v="0"/>
    <n v="0"/>
  </r>
  <r>
    <x v="0"/>
    <n v="0"/>
  </r>
  <r>
    <x v="0"/>
    <n v="0"/>
  </r>
  <r>
    <x v="4"/>
    <n v="0"/>
  </r>
  <r>
    <x v="0"/>
    <n v="0"/>
  </r>
  <r>
    <x v="1"/>
    <n v="6211.6501670999996"/>
  </r>
  <r>
    <x v="0"/>
    <n v="7084.0770436799994"/>
  </r>
  <r>
    <x v="3"/>
    <n v="6303.9349893019498"/>
  </r>
  <r>
    <x v="3"/>
    <n v="0"/>
  </r>
  <r>
    <x v="3"/>
    <n v="0"/>
  </r>
  <r>
    <x v="0"/>
    <n v="11006.045130990004"/>
  </r>
  <r>
    <x v="0"/>
    <n v="0"/>
  </r>
  <r>
    <x v="1"/>
    <n v="0"/>
  </r>
  <r>
    <x v="1"/>
    <n v="0"/>
  </r>
  <r>
    <x v="0"/>
    <n v="0"/>
  </r>
  <r>
    <x v="1"/>
    <n v="0"/>
  </r>
  <r>
    <x v="0"/>
    <n v="0"/>
  </r>
  <r>
    <x v="0"/>
    <n v="655.59806691750009"/>
  </r>
  <r>
    <x v="2"/>
    <n v="2293.5003212940001"/>
  </r>
  <r>
    <x v="0"/>
    <n v="0"/>
  </r>
  <r>
    <x v="0"/>
    <n v="0"/>
  </r>
  <r>
    <x v="2"/>
    <n v="0"/>
  </r>
  <r>
    <x v="0"/>
    <n v="0"/>
  </r>
  <r>
    <x v="2"/>
    <n v="0"/>
  </r>
  <r>
    <x v="0"/>
    <n v="18650.976597776251"/>
  </r>
  <r>
    <x v="2"/>
    <n v="2915.3599327944003"/>
  </r>
  <r>
    <x v="2"/>
    <n v="0"/>
  </r>
  <r>
    <x v="2"/>
    <n v="0"/>
  </r>
  <r>
    <x v="0"/>
    <n v="0"/>
  </r>
  <r>
    <x v="2"/>
    <n v="0"/>
  </r>
  <r>
    <x v="2"/>
    <n v="0"/>
  </r>
  <r>
    <x v="2"/>
    <n v="0"/>
  </r>
  <r>
    <x v="0"/>
    <n v="2586.74510556"/>
  </r>
  <r>
    <x v="2"/>
    <n v="3338.9225780273996"/>
  </r>
  <r>
    <x v="2"/>
    <n v="0"/>
  </r>
  <r>
    <x v="0"/>
    <n v="0"/>
  </r>
  <r>
    <x v="0"/>
    <n v="0"/>
  </r>
  <r>
    <x v="2"/>
    <n v="0"/>
  </r>
  <r>
    <x v="0"/>
    <n v="0"/>
  </r>
  <r>
    <x v="4"/>
    <n v="10779.360608015999"/>
  </r>
  <r>
    <x v="4"/>
    <n v="2537.390905875"/>
  </r>
  <r>
    <x v="4"/>
    <n v="0"/>
  </r>
  <r>
    <x v="0"/>
    <n v="0"/>
  </r>
  <r>
    <x v="4"/>
    <n v="0"/>
  </r>
  <r>
    <x v="0"/>
    <n v="0"/>
  </r>
  <r>
    <x v="0"/>
    <n v="10030.467743099998"/>
  </r>
  <r>
    <x v="4"/>
    <n v="15870.201830960401"/>
  </r>
  <r>
    <x v="4"/>
    <n v="0"/>
  </r>
  <r>
    <x v="4"/>
    <n v="0"/>
  </r>
  <r>
    <x v="4"/>
    <n v="0"/>
  </r>
  <r>
    <x v="4"/>
    <n v="0"/>
  </r>
  <r>
    <x v="0"/>
    <n v="0"/>
  </r>
  <r>
    <x v="4"/>
    <n v="0"/>
  </r>
  <r>
    <x v="0"/>
    <n v="0"/>
  </r>
  <r>
    <x v="0"/>
    <n v="0"/>
  </r>
  <r>
    <x v="0"/>
    <n v="13998.359107687502"/>
  </r>
  <r>
    <x v="0"/>
    <n v="0"/>
  </r>
  <r>
    <x v="3"/>
    <n v="2333.9579849585998"/>
  </r>
  <r>
    <x v="0"/>
    <n v="0"/>
  </r>
  <r>
    <x v="3"/>
    <n v="0"/>
  </r>
  <r>
    <x v="0"/>
    <n v="0"/>
  </r>
  <r>
    <x v="3"/>
    <n v="0"/>
  </r>
  <r>
    <x v="3"/>
    <n v="0"/>
  </r>
  <r>
    <x v="3"/>
    <n v="6046.8331072149003"/>
  </r>
  <r>
    <x v="3"/>
    <n v="0"/>
  </r>
  <r>
    <x v="3"/>
    <n v="0"/>
  </r>
  <r>
    <x v="3"/>
    <n v="0"/>
  </r>
  <r>
    <x v="2"/>
    <n v="17246.030464845"/>
  </r>
  <r>
    <x v="4"/>
    <n v="13977.264563917199"/>
  </r>
  <r>
    <x v="2"/>
    <n v="0"/>
  </r>
  <r>
    <x v="2"/>
    <n v="0"/>
  </r>
  <r>
    <x v="2"/>
    <n v="0"/>
  </r>
  <r>
    <x v="4"/>
    <n v="4563.3590696925003"/>
  </r>
  <r>
    <x v="0"/>
    <n v="16773.330978337501"/>
  </r>
  <r>
    <x v="4"/>
    <n v="0"/>
  </r>
  <r>
    <x v="4"/>
    <n v="0"/>
  </r>
  <r>
    <x v="4"/>
    <n v="0"/>
  </r>
  <r>
    <x v="4"/>
    <n v="12198.904481484002"/>
  </r>
  <r>
    <x v="4"/>
    <n v="0"/>
  </r>
  <r>
    <x v="4"/>
    <n v="0"/>
  </r>
  <r>
    <x v="4"/>
    <n v="0"/>
  </r>
  <r>
    <x v="0"/>
    <n v="0"/>
  </r>
  <r>
    <x v="0"/>
    <n v="0"/>
  </r>
  <r>
    <x v="4"/>
    <n v="25792.219477684805"/>
  </r>
  <r>
    <x v="4"/>
    <n v="0"/>
  </r>
  <r>
    <x v="0"/>
    <n v="0"/>
  </r>
  <r>
    <x v="1"/>
    <n v="2022.2457051048007"/>
  </r>
  <r>
    <x v="4"/>
    <n v="0"/>
  </r>
  <r>
    <x v="4"/>
    <n v="0"/>
  </r>
  <r>
    <x v="0"/>
    <n v="5347.3319424000001"/>
  </r>
  <r>
    <x v="0"/>
    <n v="14235.056922791249"/>
  </r>
  <r>
    <x v="4"/>
    <n v="3988.0100761105505"/>
  </r>
  <r>
    <x v="0"/>
    <n v="0"/>
  </r>
  <r>
    <x v="1"/>
    <n v="0"/>
  </r>
  <r>
    <x v="4"/>
    <n v="0"/>
  </r>
  <r>
    <x v="1"/>
    <n v="0"/>
  </r>
  <r>
    <x v="0"/>
    <n v="0"/>
  </r>
  <r>
    <x v="0"/>
    <n v="0"/>
  </r>
  <r>
    <x v="4"/>
    <n v="0"/>
  </r>
  <r>
    <x v="0"/>
    <n v="0"/>
  </r>
  <r>
    <x v="4"/>
    <n v="4545.1668307499995"/>
  </r>
  <r>
    <x v="3"/>
    <n v="4901.1697177443002"/>
  </r>
  <r>
    <x v="2"/>
    <n v="5363.433496785"/>
  </r>
  <r>
    <x v="4"/>
    <n v="0"/>
  </r>
  <r>
    <x v="4"/>
    <n v="0"/>
  </r>
  <r>
    <x v="4"/>
    <n v="0"/>
  </r>
  <r>
    <x v="4"/>
    <n v="0"/>
  </r>
  <r>
    <x v="3"/>
    <n v="0"/>
  </r>
  <r>
    <x v="4"/>
    <n v="0"/>
  </r>
  <r>
    <x v="1"/>
    <n v="0"/>
  </r>
  <r>
    <x v="0"/>
    <n v="0"/>
  </r>
  <r>
    <x v="2"/>
    <n v="0"/>
  </r>
  <r>
    <x v="2"/>
    <n v="0"/>
  </r>
  <r>
    <x v="3"/>
    <n v="0"/>
  </r>
  <r>
    <x v="2"/>
    <n v="0"/>
  </r>
  <r>
    <x v="0"/>
    <n v="9677.6421350000001"/>
  </r>
  <r>
    <x v="0"/>
    <n v="21848.83688295"/>
  </r>
  <r>
    <x v="0"/>
    <n v="11989.3397472625"/>
  </r>
  <r>
    <x v="3"/>
    <n v="38912.723970119994"/>
  </r>
  <r>
    <x v="2"/>
    <n v="5595.1672937328003"/>
  </r>
  <r>
    <x v="0"/>
    <n v="5807.2936416075008"/>
  </r>
  <r>
    <x v="2"/>
    <n v="0"/>
  </r>
  <r>
    <x v="1"/>
    <n v="8986.1124829475993"/>
  </r>
  <r>
    <x v="0"/>
    <n v="0"/>
  </r>
  <r>
    <x v="0"/>
    <n v="0"/>
  </r>
  <r>
    <x v="3"/>
    <n v="0"/>
  </r>
  <r>
    <x v="2"/>
    <n v="0"/>
  </r>
  <r>
    <x v="0"/>
    <n v="0"/>
  </r>
  <r>
    <x v="1"/>
    <n v="0"/>
  </r>
  <r>
    <x v="3"/>
    <n v="0"/>
  </r>
  <r>
    <x v="2"/>
    <n v="0"/>
  </r>
  <r>
    <x v="1"/>
    <n v="0"/>
  </r>
  <r>
    <x v="0"/>
    <n v="0"/>
  </r>
  <r>
    <x v="1"/>
    <n v="0"/>
  </r>
  <r>
    <x v="0"/>
    <n v="0"/>
  </r>
  <r>
    <x v="3"/>
    <n v="0"/>
  </r>
  <r>
    <x v="0"/>
    <n v="0"/>
  </r>
  <r>
    <x v="3"/>
    <n v="0"/>
  </r>
  <r>
    <x v="0"/>
    <n v="0"/>
  </r>
  <r>
    <x v="0"/>
    <n v="0"/>
  </r>
  <r>
    <x v="1"/>
    <n v="5979.1434232319998"/>
  </r>
  <r>
    <x v="0"/>
    <n v="1177.8698916337501"/>
  </r>
  <r>
    <x v="0"/>
    <n v="0"/>
  </r>
  <r>
    <x v="1"/>
    <n v="0"/>
  </r>
  <r>
    <x v="0"/>
    <n v="17526.372364462502"/>
  </r>
  <r>
    <x v="1"/>
    <n v="0"/>
  </r>
  <r>
    <x v="1"/>
    <n v="0"/>
  </r>
  <r>
    <x v="0"/>
    <n v="0"/>
  </r>
  <r>
    <x v="0"/>
    <n v="0"/>
  </r>
  <r>
    <x v="4"/>
    <n v="6686.5181624639999"/>
  </r>
  <r>
    <x v="4"/>
    <n v="0"/>
  </r>
  <r>
    <x v="0"/>
    <n v="0"/>
  </r>
  <r>
    <x v="2"/>
    <n v="8157.9057786954008"/>
  </r>
  <r>
    <x v="0"/>
    <n v="10430.618467499999"/>
  </r>
  <r>
    <x v="4"/>
    <n v="0"/>
  </r>
  <r>
    <x v="4"/>
    <n v="0"/>
  </r>
  <r>
    <x v="0"/>
    <n v="0"/>
  </r>
  <r>
    <x v="0"/>
    <n v="0"/>
  </r>
  <r>
    <x v="0"/>
    <n v="0"/>
  </r>
  <r>
    <x v="2"/>
    <n v="0"/>
  </r>
  <r>
    <x v="2"/>
    <n v="0"/>
  </r>
  <r>
    <x v="0"/>
    <n v="4263.9009839999999"/>
  </r>
  <r>
    <x v="2"/>
    <n v="0"/>
  </r>
  <r>
    <x v="4"/>
    <n v="7723.0366116750001"/>
  </r>
  <r>
    <x v="1"/>
    <n v="3511.1609106840001"/>
  </r>
  <r>
    <x v="0"/>
    <n v="0"/>
  </r>
  <r>
    <x v="1"/>
    <n v="0"/>
  </r>
  <r>
    <x v="1"/>
    <n v="0"/>
  </r>
  <r>
    <x v="0"/>
    <n v="17692.690627079999"/>
  </r>
  <r>
    <x v="3"/>
    <n v="32548.976965705202"/>
  </r>
  <r>
    <x v="4"/>
    <n v="0"/>
  </r>
  <r>
    <x v="4"/>
    <n v="0"/>
  </r>
  <r>
    <x v="1"/>
    <n v="0"/>
  </r>
  <r>
    <x v="4"/>
    <n v="0"/>
  </r>
  <r>
    <x v="4"/>
    <n v="4810.7646704250001"/>
  </r>
  <r>
    <x v="0"/>
    <n v="0"/>
  </r>
  <r>
    <x v="3"/>
    <n v="0"/>
  </r>
  <r>
    <x v="4"/>
    <n v="0"/>
  </r>
  <r>
    <x v="0"/>
    <n v="0"/>
  </r>
  <r>
    <x v="4"/>
    <n v="0"/>
  </r>
  <r>
    <x v="3"/>
    <n v="0"/>
  </r>
  <r>
    <x v="4"/>
    <n v="0"/>
  </r>
  <r>
    <x v="3"/>
    <n v="2506.7058554537998"/>
  </r>
  <r>
    <x v="2"/>
    <n v="5891.0864216274003"/>
  </r>
  <r>
    <x v="3"/>
    <n v="0"/>
  </r>
  <r>
    <x v="2"/>
    <n v="0"/>
  </r>
  <r>
    <x v="0"/>
    <n v="0"/>
  </r>
  <r>
    <x v="3"/>
    <n v="0"/>
  </r>
  <r>
    <x v="2"/>
    <n v="0"/>
  </r>
  <r>
    <x v="3"/>
    <n v="0"/>
  </r>
  <r>
    <x v="3"/>
    <n v="0"/>
  </r>
  <r>
    <x v="2"/>
    <n v="0"/>
  </r>
  <r>
    <x v="4"/>
    <n v="6221.155520361599"/>
  </r>
  <r>
    <x v="3"/>
    <n v="0"/>
  </r>
  <r>
    <x v="3"/>
    <n v="5719.6078303864497"/>
  </r>
  <r>
    <x v="4"/>
    <n v="0"/>
  </r>
  <r>
    <x v="3"/>
    <n v="0"/>
  </r>
  <r>
    <x v="4"/>
    <n v="0"/>
  </r>
  <r>
    <x v="4"/>
    <n v="0"/>
  </r>
  <r>
    <x v="3"/>
    <n v="0"/>
  </r>
  <r>
    <x v="1"/>
    <n v="16126.607882057398"/>
  </r>
  <r>
    <x v="1"/>
    <n v="0"/>
  </r>
  <r>
    <x v="1"/>
    <n v="0"/>
  </r>
  <r>
    <x v="1"/>
    <n v="1988.8594534368001"/>
  </r>
  <r>
    <x v="1"/>
    <n v="0"/>
  </r>
  <r>
    <x v="1"/>
    <n v="0"/>
  </r>
  <r>
    <x v="1"/>
    <n v="0"/>
  </r>
  <r>
    <x v="1"/>
    <n v="0"/>
  </r>
  <r>
    <x v="4"/>
    <n v="9960.4488296880008"/>
  </r>
  <r>
    <x v="4"/>
    <n v="0"/>
  </r>
  <r>
    <x v="3"/>
    <n v="6604.4781300497989"/>
  </r>
  <r>
    <x v="3"/>
    <n v="0"/>
  </r>
  <r>
    <x v="3"/>
    <n v="0"/>
  </r>
  <r>
    <x v="3"/>
    <n v="0"/>
  </r>
  <r>
    <x v="0"/>
    <n v="6594.1602090000006"/>
  </r>
  <r>
    <x v="0"/>
    <n v="3072.7414935000002"/>
  </r>
  <r>
    <x v="0"/>
    <n v="0"/>
  </r>
  <r>
    <x v="0"/>
    <n v="0"/>
  </r>
  <r>
    <x v="0"/>
    <n v="0"/>
  </r>
  <r>
    <x v="0"/>
    <n v="0"/>
  </r>
  <r>
    <x v="0"/>
    <n v="7923.7816560000001"/>
  </r>
  <r>
    <x v="0"/>
    <n v="0"/>
  </r>
  <r>
    <x v="0"/>
    <n v="0"/>
  </r>
  <r>
    <x v="0"/>
    <n v="0"/>
  </r>
  <r>
    <x v="0"/>
    <n v="0"/>
  </r>
  <r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4">
  <r>
    <x v="0"/>
    <n v="0"/>
  </r>
  <r>
    <x v="1"/>
    <n v="0"/>
  </r>
  <r>
    <x v="1"/>
    <n v="3338.4788727397554"/>
  </r>
  <r>
    <x v="1"/>
    <n v="0"/>
  </r>
  <r>
    <x v="1"/>
    <n v="0"/>
  </r>
  <r>
    <x v="0"/>
    <n v="19635.313117968755"/>
  </r>
  <r>
    <x v="0"/>
    <n v="0"/>
  </r>
  <r>
    <x v="2"/>
    <n v="0"/>
  </r>
  <r>
    <x v="2"/>
    <n v="0"/>
  </r>
  <r>
    <x v="0"/>
    <n v="0"/>
  </r>
  <r>
    <x v="3"/>
    <n v="0"/>
  </r>
  <r>
    <x v="3"/>
    <n v="4549.0953001657463"/>
  </r>
  <r>
    <x v="2"/>
    <n v="9083.9339046164459"/>
  </r>
  <r>
    <x v="3"/>
    <n v="0"/>
  </r>
  <r>
    <x v="3"/>
    <n v="0"/>
  </r>
  <r>
    <x v="2"/>
    <n v="0"/>
  </r>
  <r>
    <x v="2"/>
    <n v="0"/>
  </r>
  <r>
    <x v="2"/>
    <n v="18573.288300867924"/>
  </r>
  <r>
    <x v="2"/>
    <n v="0"/>
  </r>
  <r>
    <x v="3"/>
    <n v="0"/>
  </r>
  <r>
    <x v="2"/>
    <n v="0"/>
  </r>
  <r>
    <x v="4"/>
    <n v="0"/>
  </r>
  <r>
    <x v="1"/>
    <n v="0"/>
  </r>
  <r>
    <x v="3"/>
    <n v="9130.3642920384627"/>
  </r>
  <r>
    <x v="4"/>
    <n v="0"/>
  </r>
  <r>
    <x v="3"/>
    <n v="0"/>
  </r>
  <r>
    <x v="4"/>
    <n v="0"/>
  </r>
  <r>
    <x v="1"/>
    <n v="0"/>
  </r>
  <r>
    <x v="3"/>
    <n v="0"/>
  </r>
  <r>
    <x v="0"/>
    <n v="0"/>
  </r>
  <r>
    <x v="3"/>
    <n v="0"/>
  </r>
  <r>
    <x v="1"/>
    <n v="4400.1200919039911"/>
  </r>
  <r>
    <x v="3"/>
    <n v="4514.010953760001"/>
  </r>
  <r>
    <x v="1"/>
    <n v="4770.874988787602"/>
  </r>
  <r>
    <x v="3"/>
    <n v="0"/>
  </r>
  <r>
    <x v="1"/>
    <n v="0"/>
  </r>
  <r>
    <x v="0"/>
    <n v="0"/>
  </r>
  <r>
    <x v="3"/>
    <n v="0"/>
  </r>
  <r>
    <x v="3"/>
    <n v="0"/>
  </r>
  <r>
    <x v="3"/>
    <n v="0"/>
  </r>
  <r>
    <x v="1"/>
    <n v="0"/>
  </r>
  <r>
    <x v="3"/>
    <n v="0"/>
  </r>
  <r>
    <x v="0"/>
    <n v="0"/>
  </r>
  <r>
    <x v="0"/>
    <n v="2799.1716797932559"/>
  </r>
  <r>
    <x v="3"/>
    <n v="4338.0488881579595"/>
  </r>
  <r>
    <x v="0"/>
    <n v="0"/>
  </r>
  <r>
    <x v="0"/>
    <n v="0"/>
  </r>
  <r>
    <x v="5"/>
    <n v="0"/>
  </r>
  <r>
    <x v="0"/>
    <n v="8528.7215952000024"/>
  </r>
  <r>
    <x v="0"/>
    <n v="0"/>
  </r>
  <r>
    <x v="5"/>
    <n v="14256.098523070574"/>
  </r>
  <r>
    <x v="5"/>
    <n v="0"/>
  </r>
  <r>
    <x v="1"/>
    <n v="0"/>
  </r>
  <r>
    <x v="1"/>
    <n v="4911.0068440132318"/>
  </r>
  <r>
    <x v="1"/>
    <n v="0"/>
  </r>
  <r>
    <x v="1"/>
    <n v="0"/>
  </r>
  <r>
    <x v="5"/>
    <n v="0"/>
  </r>
  <r>
    <x v="4"/>
    <n v="0"/>
  </r>
  <r>
    <x v="4"/>
    <n v="0"/>
  </r>
  <r>
    <x v="5"/>
    <n v="0"/>
  </r>
  <r>
    <x v="1"/>
    <n v="0"/>
  </r>
  <r>
    <x v="3"/>
    <n v="0"/>
  </r>
  <r>
    <x v="1"/>
    <n v="3617.1654386393116"/>
  </r>
  <r>
    <x v="1"/>
    <n v="0"/>
  </r>
  <r>
    <x v="4"/>
    <n v="0"/>
  </r>
  <r>
    <x v="1"/>
    <n v="0"/>
  </r>
  <r>
    <x v="3"/>
    <n v="9298.1177137123741"/>
  </r>
  <r>
    <x v="3"/>
    <n v="0"/>
  </r>
  <r>
    <x v="3"/>
    <n v="0"/>
  </r>
  <r>
    <x v="4"/>
    <n v="0"/>
  </r>
  <r>
    <x v="4"/>
    <n v="0"/>
  </r>
  <r>
    <x v="4"/>
    <n v="0"/>
  </r>
  <r>
    <x v="0"/>
    <n v="0"/>
  </r>
  <r>
    <x v="0"/>
    <n v="0"/>
  </r>
  <r>
    <x v="1"/>
    <n v="0"/>
  </r>
  <r>
    <x v="1"/>
    <n v="0"/>
  </r>
  <r>
    <x v="0"/>
    <n v="11139.267476798695"/>
  </r>
  <r>
    <x v="1"/>
    <n v="4375.2852466935647"/>
  </r>
  <r>
    <x v="0"/>
    <n v="0"/>
  </r>
  <r>
    <x v="1"/>
    <n v="0"/>
  </r>
  <r>
    <x v="0"/>
    <n v="0"/>
  </r>
  <r>
    <x v="1"/>
    <n v="0"/>
  </r>
  <r>
    <x v="1"/>
    <n v="7806.6398256957391"/>
  </r>
  <r>
    <x v="1"/>
    <n v="0"/>
  </r>
  <r>
    <x v="3"/>
    <n v="0"/>
  </r>
  <r>
    <x v="5"/>
    <n v="0"/>
  </r>
  <r>
    <x v="5"/>
    <n v="0"/>
  </r>
  <r>
    <x v="1"/>
    <n v="0"/>
  </r>
  <r>
    <x v="3"/>
    <n v="0"/>
  </r>
  <r>
    <x v="0"/>
    <n v="0"/>
  </r>
  <r>
    <x v="1"/>
    <n v="0"/>
  </r>
  <r>
    <x v="5"/>
    <n v="7457.8055961612081"/>
  </r>
  <r>
    <x v="5"/>
    <n v="0"/>
  </r>
  <r>
    <x v="0"/>
    <n v="0"/>
  </r>
  <r>
    <x v="0"/>
    <n v="7708.0133409292039"/>
  </r>
  <r>
    <x v="1"/>
    <n v="14283.309937859089"/>
  </r>
  <r>
    <x v="3"/>
    <n v="0"/>
  </r>
  <r>
    <x v="0"/>
    <n v="0"/>
  </r>
  <r>
    <x v="0"/>
    <n v="0"/>
  </r>
  <r>
    <x v="3"/>
    <n v="7418.884019996296"/>
  </r>
  <r>
    <x v="0"/>
    <n v="5708.9143108047074"/>
  </r>
  <r>
    <x v="0"/>
    <n v="0"/>
  </r>
  <r>
    <x v="3"/>
    <n v="0"/>
  </r>
  <r>
    <x v="0"/>
    <n v="0"/>
  </r>
  <r>
    <x v="1"/>
    <n v="0"/>
  </r>
  <r>
    <x v="1"/>
    <n v="0"/>
  </r>
  <r>
    <x v="1"/>
    <n v="0"/>
  </r>
  <r>
    <x v="1"/>
    <n v="5092.6058567999999"/>
  </r>
  <r>
    <x v="5"/>
    <n v="0"/>
  </r>
  <r>
    <x v="4"/>
    <n v="0"/>
  </r>
  <r>
    <x v="5"/>
    <n v="6780.1902961720061"/>
  </r>
  <r>
    <x v="5"/>
    <n v="0"/>
  </r>
  <r>
    <x v="4"/>
    <n v="0"/>
  </r>
  <r>
    <x v="5"/>
    <n v="0"/>
  </r>
  <r>
    <x v="1"/>
    <n v="0"/>
  </r>
  <r>
    <x v="4"/>
    <n v="0"/>
  </r>
  <r>
    <x v="1"/>
    <n v="0"/>
  </r>
  <r>
    <x v="4"/>
    <n v="0"/>
  </r>
  <r>
    <x v="1"/>
    <n v="0"/>
  </r>
  <r>
    <x v="3"/>
    <n v="0"/>
  </r>
  <r>
    <x v="1"/>
    <n v="6568.8009976470712"/>
  </r>
  <r>
    <x v="1"/>
    <n v="0"/>
  </r>
  <r>
    <x v="4"/>
    <n v="0"/>
  </r>
  <r>
    <x v="1"/>
    <n v="0"/>
  </r>
  <r>
    <x v="1"/>
    <n v="0"/>
  </r>
  <r>
    <x v="1"/>
    <n v="0"/>
  </r>
  <r>
    <x v="4"/>
    <n v="0"/>
  </r>
  <r>
    <x v="1"/>
    <n v="0"/>
  </r>
  <r>
    <x v="1"/>
    <n v="9784.9690759539808"/>
  </r>
  <r>
    <x v="1"/>
    <n v="1722.8123709646379"/>
  </r>
  <r>
    <x v="3"/>
    <n v="2500.6102894080004"/>
  </r>
  <r>
    <x v="3"/>
    <n v="0"/>
  </r>
  <r>
    <x v="3"/>
    <n v="0"/>
  </r>
  <r>
    <x v="1"/>
    <n v="0"/>
  </r>
  <r>
    <x v="0"/>
    <n v="0"/>
  </r>
  <r>
    <x v="0"/>
    <n v="0"/>
  </r>
  <r>
    <x v="3"/>
    <n v="0"/>
  </r>
  <r>
    <x v="3"/>
    <n v="0"/>
  </r>
  <r>
    <x v="0"/>
    <n v="3455.9065440899994"/>
  </r>
  <r>
    <x v="3"/>
    <n v="0"/>
  </r>
  <r>
    <x v="0"/>
    <n v="0"/>
  </r>
  <r>
    <x v="2"/>
    <n v="0"/>
  </r>
  <r>
    <x v="3"/>
    <n v="0"/>
  </r>
  <r>
    <x v="3"/>
    <n v="2246.3255082176356"/>
  </r>
  <r>
    <x v="3"/>
    <n v="6745.7943352278944"/>
  </r>
  <r>
    <x v="3"/>
    <n v="0"/>
  </r>
  <r>
    <x v="3"/>
    <n v="0"/>
  </r>
  <r>
    <x v="3"/>
    <n v="0"/>
  </r>
  <r>
    <x v="3"/>
    <n v="0"/>
  </r>
  <r>
    <x v="3"/>
    <n v="0"/>
  </r>
  <r>
    <x v="0"/>
    <n v="0"/>
  </r>
  <r>
    <x v="3"/>
    <n v="2137.1490983277595"/>
  </r>
  <r>
    <x v="2"/>
    <n v="10563.541361881189"/>
  </r>
  <r>
    <x v="2"/>
    <n v="0"/>
  </r>
  <r>
    <x v="3"/>
    <n v="0"/>
  </r>
  <r>
    <x v="0"/>
    <n v="13479.823948816251"/>
  </r>
  <r>
    <x v="3"/>
    <n v="12420.211015659259"/>
  </r>
  <r>
    <x v="3"/>
    <n v="0"/>
  </r>
  <r>
    <x v="0"/>
    <n v="0"/>
  </r>
  <r>
    <x v="2"/>
    <n v="0"/>
  </r>
  <r>
    <x v="3"/>
    <n v="0"/>
  </r>
  <r>
    <x v="0"/>
    <n v="0"/>
  </r>
  <r>
    <x v="3"/>
    <n v="0"/>
  </r>
  <r>
    <x v="0"/>
    <n v="0"/>
  </r>
  <r>
    <x v="0"/>
    <n v="7166.0793108066382"/>
  </r>
  <r>
    <x v="0"/>
    <n v="0"/>
  </r>
  <r>
    <x v="0"/>
    <n v="0"/>
  </r>
  <r>
    <x v="0"/>
    <n v="0"/>
  </r>
  <r>
    <x v="3"/>
    <n v="0"/>
  </r>
  <r>
    <x v="3"/>
    <n v="4393.5733944198892"/>
  </r>
  <r>
    <x v="3"/>
    <n v="0"/>
  </r>
  <r>
    <x v="3"/>
    <n v="0"/>
  </r>
  <r>
    <x v="3"/>
    <n v="0"/>
  </r>
  <r>
    <x v="3"/>
    <n v="8972.0500283567999"/>
  </r>
  <r>
    <x v="0"/>
    <n v="2403.5418846450007"/>
  </r>
  <r>
    <x v="0"/>
    <n v="0"/>
  </r>
  <r>
    <x v="3"/>
    <n v="0"/>
  </r>
  <r>
    <x v="0"/>
    <n v="0"/>
  </r>
  <r>
    <x v="1"/>
    <n v="0"/>
  </r>
  <r>
    <x v="1"/>
    <n v="5180.1777001944902"/>
  </r>
  <r>
    <x v="0"/>
    <n v="0"/>
  </r>
  <r>
    <x v="1"/>
    <n v="0"/>
  </r>
  <r>
    <x v="0"/>
    <n v="0"/>
  </r>
  <r>
    <x v="0"/>
    <n v="0"/>
  </r>
  <r>
    <x v="1"/>
    <n v="0"/>
  </r>
  <r>
    <x v="4"/>
    <n v="0"/>
  </r>
  <r>
    <x v="0"/>
    <n v="5704.2147524475531"/>
  </r>
  <r>
    <x v="4"/>
    <n v="0"/>
  </r>
  <r>
    <x v="4"/>
    <n v="0"/>
  </r>
  <r>
    <x v="3"/>
    <n v="0"/>
  </r>
  <r>
    <x v="3"/>
    <n v="0"/>
  </r>
  <r>
    <x v="3"/>
    <n v="0"/>
  </r>
  <r>
    <x v="1"/>
    <n v="0"/>
  </r>
  <r>
    <x v="3"/>
    <n v="5039.661009814201"/>
  </r>
  <r>
    <x v="3"/>
    <n v="0"/>
  </r>
  <r>
    <x v="1"/>
    <n v="12570.333765734234"/>
  </r>
  <r>
    <x v="3"/>
    <n v="9904.2205023411389"/>
  </r>
  <r>
    <x v="3"/>
    <n v="0"/>
  </r>
  <r>
    <x v="1"/>
    <n v="0"/>
  </r>
  <r>
    <x v="3"/>
    <n v="0"/>
  </r>
  <r>
    <x v="3"/>
    <n v="0"/>
  </r>
  <r>
    <x v="1"/>
    <n v="0"/>
  </r>
  <r>
    <x v="5"/>
    <n v="0"/>
  </r>
  <r>
    <x v="4"/>
    <n v="0"/>
  </r>
  <r>
    <x v="3"/>
    <n v="0"/>
  </r>
  <r>
    <x v="0"/>
    <n v="0"/>
  </r>
  <r>
    <x v="5"/>
    <n v="9877.1064386587041"/>
  </r>
  <r>
    <x v="5"/>
    <n v="0"/>
  </r>
  <r>
    <x v="4"/>
    <n v="0"/>
  </r>
  <r>
    <x v="1"/>
    <n v="0"/>
  </r>
  <r>
    <x v="1"/>
    <n v="0"/>
  </r>
  <r>
    <x v="3"/>
    <n v="0"/>
  </r>
  <r>
    <x v="0"/>
    <n v="5748.294934460574"/>
  </r>
  <r>
    <x v="3"/>
    <n v="4808.192479292632"/>
  </r>
  <r>
    <x v="3"/>
    <n v="0"/>
  </r>
  <r>
    <x v="0"/>
    <n v="0"/>
  </r>
  <r>
    <x v="0"/>
    <n v="0"/>
  </r>
  <r>
    <x v="5"/>
    <n v="0"/>
  </r>
  <r>
    <x v="3"/>
    <n v="0"/>
  </r>
  <r>
    <x v="5"/>
    <n v="0"/>
  </r>
  <r>
    <x v="2"/>
    <n v="0"/>
  </r>
  <r>
    <x v="1"/>
    <n v="10711.273787776541"/>
  </r>
  <r>
    <x v="3"/>
    <n v="4723.5325729932774"/>
  </r>
  <r>
    <x v="4"/>
    <n v="0"/>
  </r>
  <r>
    <x v="3"/>
    <n v="0"/>
  </r>
  <r>
    <x v="1"/>
    <n v="0"/>
  </r>
  <r>
    <x v="1"/>
    <n v="0"/>
  </r>
  <r>
    <x v="4"/>
    <n v="0"/>
  </r>
  <r>
    <x v="1"/>
    <n v="8967.9169683763812"/>
  </r>
  <r>
    <x v="2"/>
    <n v="14254.677156833128"/>
  </r>
  <r>
    <x v="5"/>
    <n v="10759.223825242718"/>
  </r>
  <r>
    <x v="4"/>
    <n v="0"/>
  </r>
  <r>
    <x v="2"/>
    <n v="0"/>
  </r>
  <r>
    <x v="3"/>
    <n v="0"/>
  </r>
  <r>
    <x v="1"/>
    <n v="0"/>
  </r>
  <r>
    <x v="4"/>
    <n v="0"/>
  </r>
  <r>
    <x v="1"/>
    <n v="0"/>
  </r>
  <r>
    <x v="4"/>
    <n v="0"/>
  </r>
  <r>
    <x v="2"/>
    <n v="0"/>
  </r>
  <r>
    <x v="1"/>
    <n v="0"/>
  </r>
  <r>
    <x v="1"/>
    <n v="0"/>
  </r>
  <r>
    <x v="1"/>
    <n v="3269.8963915200006"/>
  </r>
  <r>
    <x v="1"/>
    <n v="0"/>
  </r>
  <r>
    <x v="5"/>
    <n v="0"/>
  </r>
  <r>
    <x v="5"/>
    <n v="9029.2084536474049"/>
  </r>
  <r>
    <x v="5"/>
    <n v="0"/>
  </r>
  <r>
    <x v="0"/>
    <n v="0"/>
  </r>
  <r>
    <x v="5"/>
    <n v="0"/>
  </r>
  <r>
    <x v="1"/>
    <n v="0"/>
  </r>
  <r>
    <x v="0"/>
    <n v="10876.266731229902"/>
  </r>
  <r>
    <x v="1"/>
    <n v="7036.8290986802049"/>
  </r>
  <r>
    <x v="0"/>
    <n v="0"/>
  </r>
  <r>
    <x v="0"/>
    <n v="0"/>
  </r>
  <r>
    <x v="5"/>
    <n v="0"/>
  </r>
  <r>
    <x v="5"/>
    <n v="0"/>
  </r>
  <r>
    <x v="3"/>
    <n v="0"/>
  </r>
  <r>
    <x v="5"/>
    <n v="10185.948496976702"/>
  </r>
  <r>
    <x v="3"/>
    <n v="0"/>
  </r>
  <r>
    <x v="5"/>
    <n v="0"/>
  </r>
  <r>
    <x v="3"/>
    <n v="6779.0663280137369"/>
  </r>
  <r>
    <x v="3"/>
    <n v="0"/>
  </r>
  <r>
    <x v="1"/>
    <n v="0"/>
  </r>
  <r>
    <x v="1"/>
    <n v="0"/>
  </r>
  <r>
    <x v="0"/>
    <n v="0"/>
  </r>
  <r>
    <x v="4"/>
    <n v="0"/>
  </r>
  <r>
    <x v="3"/>
    <n v="0"/>
  </r>
  <r>
    <x v="1"/>
    <n v="0"/>
  </r>
  <r>
    <x v="1"/>
    <n v="2674.5362796724125"/>
  </r>
  <r>
    <x v="0"/>
    <n v="0"/>
  </r>
  <r>
    <x v="4"/>
    <n v="0"/>
  </r>
  <r>
    <x v="3"/>
    <n v="0"/>
  </r>
  <r>
    <x v="4"/>
    <n v="0"/>
  </r>
  <r>
    <x v="3"/>
    <n v="0"/>
  </r>
  <r>
    <x v="0"/>
    <n v="0"/>
  </r>
  <r>
    <x v="2"/>
    <n v="0"/>
  </r>
  <r>
    <x v="3"/>
    <n v="5303.8781988192013"/>
  </r>
  <r>
    <x v="0"/>
    <n v="1183.7959678321679"/>
  </r>
  <r>
    <x v="2"/>
    <n v="0"/>
  </r>
  <r>
    <x v="4"/>
    <n v="0"/>
  </r>
  <r>
    <x v="4"/>
    <n v="0"/>
  </r>
  <r>
    <x v="4"/>
    <n v="0"/>
  </r>
  <r>
    <x v="2"/>
    <n v="13062.5477034624"/>
  </r>
  <r>
    <x v="2"/>
    <n v="0"/>
  </r>
  <r>
    <x v="2"/>
    <n v="0"/>
  </r>
  <r>
    <x v="1"/>
    <n v="0"/>
  </r>
  <r>
    <x v="1"/>
    <n v="0"/>
  </r>
  <r>
    <x v="4"/>
    <n v="0"/>
  </r>
  <r>
    <x v="0"/>
    <n v="0"/>
  </r>
  <r>
    <x v="1"/>
    <n v="9132.7368615403066"/>
  </r>
  <r>
    <x v="4"/>
    <n v="0"/>
  </r>
  <r>
    <x v="0"/>
    <n v="0"/>
  </r>
  <r>
    <x v="4"/>
    <n v="0"/>
  </r>
  <r>
    <x v="1"/>
    <n v="0"/>
  </r>
  <r>
    <x v="3"/>
    <n v="0"/>
  </r>
  <r>
    <x v="3"/>
    <n v="6023.2856872100147"/>
  </r>
  <r>
    <x v="0"/>
    <n v="5741.8707155040011"/>
  </r>
  <r>
    <x v="3"/>
    <n v="0"/>
  </r>
  <r>
    <x v="3"/>
    <n v="0"/>
  </r>
  <r>
    <x v="0"/>
    <n v="0"/>
  </r>
  <r>
    <x v="2"/>
    <n v="0"/>
  </r>
  <r>
    <x v="2"/>
    <n v="0"/>
  </r>
  <r>
    <x v="1"/>
    <n v="0"/>
  </r>
  <r>
    <x v="0"/>
    <n v="0"/>
  </r>
  <r>
    <x v="2"/>
    <n v="9931.5783107757634"/>
  </r>
  <r>
    <x v="0"/>
    <n v="4256.6806316002894"/>
  </r>
  <r>
    <x v="1"/>
    <n v="0"/>
  </r>
  <r>
    <x v="0"/>
    <n v="0"/>
  </r>
  <r>
    <x v="2"/>
    <n v="0"/>
  </r>
  <r>
    <x v="5"/>
    <n v="0"/>
  </r>
  <r>
    <x v="1"/>
    <n v="0"/>
  </r>
  <r>
    <x v="1"/>
    <n v="9890.3603991081545"/>
  </r>
  <r>
    <x v="1"/>
    <n v="0"/>
  </r>
  <r>
    <x v="0"/>
    <n v="0"/>
  </r>
  <r>
    <x v="1"/>
    <n v="0"/>
  </r>
  <r>
    <x v="1"/>
    <n v="0"/>
  </r>
  <r>
    <x v="5"/>
    <n v="11649.909224498753"/>
  </r>
  <r>
    <x v="1"/>
    <n v="7967.3299144904367"/>
  </r>
  <r>
    <x v="5"/>
    <n v="0"/>
  </r>
  <r>
    <x v="1"/>
    <n v="0"/>
  </r>
  <r>
    <x v="1"/>
    <n v="0"/>
  </r>
  <r>
    <x v="1"/>
    <n v="0"/>
  </r>
  <r>
    <x v="5"/>
    <n v="0"/>
  </r>
  <r>
    <x v="1"/>
    <n v="3739.2316958171482"/>
  </r>
  <r>
    <x v="5"/>
    <n v="0"/>
  </r>
  <r>
    <x v="5"/>
    <n v="7226.9004318720008"/>
  </r>
  <r>
    <x v="1"/>
    <n v="0"/>
  </r>
  <r>
    <x v="3"/>
    <n v="0"/>
  </r>
  <r>
    <x v="3"/>
    <n v="0"/>
  </r>
  <r>
    <x v="3"/>
    <n v="0"/>
  </r>
  <r>
    <x v="3"/>
    <n v="4042.4004904229096"/>
  </r>
  <r>
    <x v="3"/>
    <n v="3583.2384642140469"/>
  </r>
  <r>
    <x v="3"/>
    <n v="0"/>
  </r>
  <r>
    <x v="3"/>
    <n v="0"/>
  </r>
  <r>
    <x v="3"/>
    <n v="0"/>
  </r>
  <r>
    <x v="0"/>
    <n v="0"/>
  </r>
  <r>
    <x v="3"/>
    <n v="6113.9819281382315"/>
  </r>
  <r>
    <x v="1"/>
    <n v="6633.0773191841317"/>
  </r>
  <r>
    <x v="3"/>
    <n v="0"/>
  </r>
  <r>
    <x v="3"/>
    <n v="0"/>
  </r>
  <r>
    <x v="0"/>
    <n v="3123.001324723281"/>
  </r>
  <r>
    <x v="0"/>
    <n v="0"/>
  </r>
  <r>
    <x v="3"/>
    <n v="0"/>
  </r>
  <r>
    <x v="0"/>
    <n v="0"/>
  </r>
  <r>
    <x v="3"/>
    <n v="0"/>
  </r>
  <r>
    <x v="4"/>
    <n v="0"/>
  </r>
  <r>
    <x v="1"/>
    <n v="0"/>
  </r>
  <r>
    <x v="1"/>
    <n v="0"/>
  </r>
  <r>
    <x v="3"/>
    <n v="5153.5345502767968"/>
  </r>
  <r>
    <x v="1"/>
    <n v="0"/>
  </r>
  <r>
    <x v="3"/>
    <n v="0"/>
  </r>
  <r>
    <x v="4"/>
    <n v="0"/>
  </r>
  <r>
    <x v="4"/>
    <n v="0"/>
  </r>
  <r>
    <x v="2"/>
    <n v="0"/>
  </r>
  <r>
    <x v="4"/>
    <n v="0"/>
  </r>
  <r>
    <x v="1"/>
    <n v="5993.7997384419914"/>
  </r>
  <r>
    <x v="3"/>
    <n v="0"/>
  </r>
  <r>
    <x v="1"/>
    <n v="0"/>
  </r>
  <r>
    <x v="1"/>
    <n v="0"/>
  </r>
  <r>
    <x v="1"/>
    <n v="8742.4478430171002"/>
  </r>
  <r>
    <x v="1"/>
    <n v="0"/>
  </r>
  <r>
    <x v="4"/>
    <n v="0"/>
  </r>
  <r>
    <x v="1"/>
    <n v="0"/>
  </r>
  <r>
    <x v="1"/>
    <n v="0"/>
  </r>
  <r>
    <x v="1"/>
    <n v="0"/>
  </r>
  <r>
    <x v="4"/>
    <n v="0"/>
  </r>
  <r>
    <x v="1"/>
    <n v="0"/>
  </r>
  <r>
    <x v="3"/>
    <n v="0"/>
  </r>
  <r>
    <x v="0"/>
    <n v="0"/>
  </r>
  <r>
    <x v="1"/>
    <n v="4561.9290288000011"/>
  </r>
  <r>
    <x v="1"/>
    <n v="10378.473800129219"/>
  </r>
  <r>
    <x v="2"/>
    <n v="19686.263263684257"/>
  </r>
  <r>
    <x v="0"/>
    <n v="0"/>
  </r>
  <r>
    <x v="2"/>
    <n v="0"/>
  </r>
  <r>
    <x v="1"/>
    <n v="0"/>
  </r>
  <r>
    <x v="1"/>
    <n v="0"/>
  </r>
  <r>
    <x v="3"/>
    <n v="7286.765302000802"/>
  </r>
  <r>
    <x v="0"/>
    <n v="3181.1622381213683"/>
  </r>
  <r>
    <x v="3"/>
    <n v="0"/>
  </r>
  <r>
    <x v="0"/>
    <n v="0"/>
  </r>
  <r>
    <x v="2"/>
    <n v="0"/>
  </r>
  <r>
    <x v="3"/>
    <n v="0"/>
  </r>
  <r>
    <x v="3"/>
    <n v="0"/>
  </r>
  <r>
    <x v="3"/>
    <n v="0"/>
  </r>
  <r>
    <x v="0"/>
    <n v="0"/>
  </r>
  <r>
    <x v="2"/>
    <n v="0"/>
  </r>
  <r>
    <x v="3"/>
    <n v="7195.8072606419992"/>
  </r>
  <r>
    <x v="3"/>
    <n v="0"/>
  </r>
  <r>
    <x v="2"/>
    <n v="11279.596608543565"/>
  </r>
  <r>
    <x v="2"/>
    <n v="0"/>
  </r>
  <r>
    <x v="0"/>
    <n v="17010.827540091002"/>
  </r>
  <r>
    <x v="0"/>
    <n v="0"/>
  </r>
  <r>
    <x v="2"/>
    <n v="0"/>
  </r>
  <r>
    <x v="0"/>
    <n v="0"/>
  </r>
  <r>
    <x v="0"/>
    <n v="0"/>
  </r>
  <r>
    <x v="5"/>
    <n v="0"/>
  </r>
  <r>
    <x v="5"/>
    <n v="0"/>
  </r>
  <r>
    <x v="0"/>
    <n v="1332.128257964602"/>
  </r>
  <r>
    <x v="5"/>
    <n v="10618.846462572816"/>
  </r>
  <r>
    <x v="0"/>
    <n v="0"/>
  </r>
  <r>
    <x v="1"/>
    <n v="0"/>
  </r>
  <r>
    <x v="5"/>
    <n v="5048.067049359358"/>
  </r>
  <r>
    <x v="5"/>
    <n v="0"/>
  </r>
  <r>
    <x v="5"/>
    <n v="0"/>
  </r>
  <r>
    <x v="0"/>
    <n v="0"/>
  </r>
  <r>
    <x v="1"/>
    <n v="15455.752837541902"/>
  </r>
  <r>
    <x v="1"/>
    <n v="0"/>
  </r>
  <r>
    <x v="1"/>
    <n v="0"/>
  </r>
  <r>
    <x v="4"/>
    <n v="0"/>
  </r>
  <r>
    <x v="5"/>
    <n v="0"/>
  </r>
  <r>
    <x v="4"/>
    <n v="0"/>
  </r>
  <r>
    <x v="3"/>
    <n v="0"/>
  </r>
  <r>
    <x v="3"/>
    <n v="0"/>
  </r>
  <r>
    <x v="4"/>
    <n v="0"/>
  </r>
  <r>
    <x v="3"/>
    <n v="0"/>
  </r>
  <r>
    <x v="0"/>
    <n v="0"/>
  </r>
  <r>
    <x v="3"/>
    <n v="12480.18346191463"/>
  </r>
  <r>
    <x v="3"/>
    <n v="5036.4291230444687"/>
  </r>
  <r>
    <x v="5"/>
    <n v="15583.003417658088"/>
  </r>
  <r>
    <x v="0"/>
    <n v="4476.0305303310815"/>
  </r>
  <r>
    <x v="3"/>
    <n v="0"/>
  </r>
  <r>
    <x v="0"/>
    <n v="0"/>
  </r>
  <r>
    <x v="5"/>
    <n v="0"/>
  </r>
  <r>
    <x v="3"/>
    <n v="0"/>
  </r>
  <r>
    <x v="0"/>
    <n v="0"/>
  </r>
  <r>
    <x v="3"/>
    <n v="11086.731267478021"/>
  </r>
  <r>
    <x v="3"/>
    <n v="0"/>
  </r>
  <r>
    <x v="3"/>
    <n v="0"/>
  </r>
  <r>
    <x v="3"/>
    <n v="0"/>
  </r>
  <r>
    <x v="0"/>
    <n v="0"/>
  </r>
  <r>
    <x v="1"/>
    <n v="0"/>
  </r>
  <r>
    <x v="3"/>
    <n v="0"/>
  </r>
  <r>
    <x v="5"/>
    <n v="0"/>
  </r>
  <r>
    <x v="0"/>
    <n v="13264.702294405597"/>
  </r>
  <r>
    <x v="1"/>
    <n v="12145.365028175027"/>
  </r>
  <r>
    <x v="0"/>
    <n v="0"/>
  </r>
  <r>
    <x v="5"/>
    <n v="0"/>
  </r>
  <r>
    <x v="0"/>
    <n v="0"/>
  </r>
  <r>
    <x v="3"/>
    <n v="0"/>
  </r>
  <r>
    <x v="3"/>
    <n v="0"/>
  </r>
  <r>
    <x v="3"/>
    <n v="0"/>
  </r>
  <r>
    <x v="1"/>
    <n v="0"/>
  </r>
  <r>
    <x v="3"/>
    <n v="0"/>
  </r>
  <r>
    <x v="0"/>
    <n v="0"/>
  </r>
  <r>
    <x v="3"/>
    <n v="4558.4130507300015"/>
  </r>
  <r>
    <x v="0"/>
    <n v="0"/>
  </r>
  <r>
    <x v="0"/>
    <n v="9442.5717195333364"/>
  </r>
  <r>
    <x v="1"/>
    <n v="6577.5015623375202"/>
  </r>
  <r>
    <x v="1"/>
    <n v="0"/>
  </r>
  <r>
    <x v="0"/>
    <n v="0"/>
  </r>
  <r>
    <x v="1"/>
    <n v="0"/>
  </r>
  <r>
    <x v="4"/>
    <n v="0"/>
  </r>
  <r>
    <x v="3"/>
    <n v="7415.6195524805453"/>
  </r>
  <r>
    <x v="3"/>
    <n v="0"/>
  </r>
  <r>
    <x v="4"/>
    <n v="0"/>
  </r>
  <r>
    <x v="3"/>
    <n v="0"/>
  </r>
  <r>
    <x v="4"/>
    <n v="0"/>
  </r>
  <r>
    <x v="1"/>
    <n v="0"/>
  </r>
  <r>
    <x v="2"/>
    <n v="0"/>
  </r>
  <r>
    <x v="0"/>
    <n v="0"/>
  </r>
  <r>
    <x v="0"/>
    <n v="0"/>
  </r>
  <r>
    <x v="0"/>
    <n v="0"/>
  </r>
  <r>
    <x v="0"/>
    <n v="2234.0282477222768"/>
  </r>
  <r>
    <x v="2"/>
    <n v="12220.89003036"/>
  </r>
  <r>
    <x v="2"/>
    <n v="0"/>
  </r>
  <r>
    <x v="2"/>
    <n v="0"/>
  </r>
  <r>
    <x v="1"/>
    <n v="16101.120744926615"/>
  </r>
  <r>
    <x v="1"/>
    <n v="0"/>
  </r>
  <r>
    <x v="1"/>
    <n v="0"/>
  </r>
  <r>
    <x v="2"/>
    <n v="0"/>
  </r>
  <r>
    <x v="4"/>
    <n v="0"/>
  </r>
  <r>
    <x v="2"/>
    <n v="2554.3336796588073"/>
  </r>
  <r>
    <x v="2"/>
    <n v="0"/>
  </r>
  <r>
    <x v="4"/>
    <n v="0"/>
  </r>
  <r>
    <x v="4"/>
    <n v="0"/>
  </r>
  <r>
    <x v="4"/>
    <n v="0"/>
  </r>
  <r>
    <x v="4"/>
    <n v="0"/>
  </r>
  <r>
    <x v="1"/>
    <n v="0"/>
  </r>
  <r>
    <x v="4"/>
    <n v="0"/>
  </r>
  <r>
    <x v="2"/>
    <n v="0"/>
  </r>
  <r>
    <x v="1"/>
    <n v="0"/>
  </r>
  <r>
    <x v="0"/>
    <n v="0"/>
  </r>
  <r>
    <x v="1"/>
    <n v="9091.1466443516347"/>
  </r>
  <r>
    <x v="0"/>
    <n v="0"/>
  </r>
  <r>
    <x v="1"/>
    <n v="0"/>
  </r>
  <r>
    <x v="1"/>
    <n v="0"/>
  </r>
  <r>
    <x v="1"/>
    <n v="0"/>
  </r>
  <r>
    <x v="3"/>
    <n v="0"/>
  </r>
  <r>
    <x v="1"/>
    <n v="10424.148011144431"/>
  </r>
  <r>
    <x v="0"/>
    <n v="6603.2527154220006"/>
  </r>
  <r>
    <x v="0"/>
    <n v="0"/>
  </r>
  <r>
    <x v="1"/>
    <n v="0"/>
  </r>
  <r>
    <x v="3"/>
    <n v="3819.0938237569057"/>
  </r>
  <r>
    <x v="3"/>
    <n v="0"/>
  </r>
  <r>
    <x v="3"/>
    <n v="0"/>
  </r>
  <r>
    <x v="3"/>
    <n v="0"/>
  </r>
  <r>
    <x v="1"/>
    <n v="0"/>
  </r>
  <r>
    <x v="3"/>
    <n v="0"/>
  </r>
  <r>
    <x v="1"/>
    <n v="0"/>
  </r>
  <r>
    <x v="3"/>
    <n v="5704.1336259756781"/>
  </r>
  <r>
    <x v="1"/>
    <n v="4644.7979231265681"/>
  </r>
  <r>
    <x v="1"/>
    <n v="0"/>
  </r>
  <r>
    <x v="3"/>
    <n v="0"/>
  </r>
  <r>
    <x v="3"/>
    <n v="0"/>
  </r>
  <r>
    <x v="1"/>
    <n v="0"/>
  </r>
  <r>
    <x v="5"/>
    <n v="0"/>
  </r>
  <r>
    <x v="5"/>
    <n v="0"/>
  </r>
  <r>
    <x v="3"/>
    <n v="7579.427120958002"/>
  </r>
  <r>
    <x v="5"/>
    <n v="6331.6818735436882"/>
  </r>
  <r>
    <x v="3"/>
    <n v="0"/>
  </r>
  <r>
    <x v="3"/>
    <n v="0"/>
  </r>
  <r>
    <x v="3"/>
    <n v="0"/>
  </r>
  <r>
    <x v="1"/>
    <n v="11104.811072578968"/>
  </r>
  <r>
    <x v="5"/>
    <n v="16705.992253613527"/>
  </r>
  <r>
    <x v="5"/>
    <n v="0"/>
  </r>
  <r>
    <x v="3"/>
    <n v="0"/>
  </r>
  <r>
    <x v="3"/>
    <n v="0"/>
  </r>
  <r>
    <x v="0"/>
    <n v="0"/>
  </r>
  <r>
    <x v="0"/>
    <n v="4523.3624307692317"/>
  </r>
  <r>
    <x v="3"/>
    <n v="3506.3236454400003"/>
  </r>
  <r>
    <x v="0"/>
    <n v="0"/>
  </r>
  <r>
    <x v="5"/>
    <n v="0"/>
  </r>
  <r>
    <x v="0"/>
    <n v="0"/>
  </r>
  <r>
    <x v="5"/>
    <n v="0"/>
  </r>
  <r>
    <x v="1"/>
    <n v="0"/>
  </r>
  <r>
    <x v="2"/>
    <n v="0"/>
  </r>
  <r>
    <x v="2"/>
    <n v="6211.2084964752485"/>
  </r>
  <r>
    <x v="2"/>
    <n v="0"/>
  </r>
  <r>
    <x v="2"/>
    <n v="0"/>
  </r>
  <r>
    <x v="3"/>
    <n v="0"/>
  </r>
  <r>
    <x v="3"/>
    <n v="0"/>
  </r>
  <r>
    <x v="1"/>
    <n v="5020.5524628574922"/>
  </r>
  <r>
    <x v="3"/>
    <n v="0"/>
  </r>
  <r>
    <x v="1"/>
    <n v="0"/>
  </r>
  <r>
    <x v="3"/>
    <n v="0"/>
  </r>
  <r>
    <x v="3"/>
    <n v="6558.7491653357083"/>
  </r>
  <r>
    <x v="3"/>
    <n v="2245.2835958784003"/>
  </r>
  <r>
    <x v="3"/>
    <n v="0"/>
  </r>
  <r>
    <x v="3"/>
    <n v="0"/>
  </r>
  <r>
    <x v="1"/>
    <n v="0"/>
  </r>
  <r>
    <x v="0"/>
    <n v="0"/>
  </r>
  <r>
    <x v="1"/>
    <n v="0"/>
  </r>
  <r>
    <x v="0"/>
    <n v="0"/>
  </r>
  <r>
    <x v="5"/>
    <n v="0"/>
  </r>
  <r>
    <x v="2"/>
    <n v="0"/>
  </r>
  <r>
    <x v="0"/>
    <n v="12124.440297656251"/>
  </r>
  <r>
    <x v="1"/>
    <n v="11801.680685034537"/>
  </r>
  <r>
    <x v="0"/>
    <n v="0"/>
  </r>
  <r>
    <x v="1"/>
    <n v="0"/>
  </r>
  <r>
    <x v="1"/>
    <n v="0"/>
  </r>
  <r>
    <x v="1"/>
    <n v="0"/>
  </r>
  <r>
    <x v="2"/>
    <n v="13192.427687905483"/>
  </r>
  <r>
    <x v="5"/>
    <n v="8502.9821249999986"/>
  </r>
  <r>
    <x v="1"/>
    <n v="5188.3228625363945"/>
  </r>
  <r>
    <x v="0"/>
    <n v="12676.389322382585"/>
  </r>
  <r>
    <x v="0"/>
    <n v="0"/>
  </r>
  <r>
    <x v="1"/>
    <n v="0"/>
  </r>
  <r>
    <x v="2"/>
    <n v="0"/>
  </r>
  <r>
    <x v="1"/>
    <n v="0"/>
  </r>
  <r>
    <x v="0"/>
    <n v="0"/>
  </r>
  <r>
    <x v="0"/>
    <n v="0"/>
  </r>
  <r>
    <x v="2"/>
    <n v="0"/>
  </r>
  <r>
    <x v="5"/>
    <n v="0"/>
  </r>
  <r>
    <x v="5"/>
    <n v="0"/>
  </r>
  <r>
    <x v="3"/>
    <n v="0"/>
  </r>
  <r>
    <x v="1"/>
    <n v="0"/>
  </r>
  <r>
    <x v="5"/>
    <n v="5588.3026356905366"/>
  </r>
  <r>
    <x v="3"/>
    <n v="0"/>
  </r>
  <r>
    <x v="3"/>
    <n v="0"/>
  </r>
  <r>
    <x v="5"/>
    <n v="0"/>
  </r>
  <r>
    <x v="4"/>
    <n v="0"/>
  </r>
  <r>
    <x v="3"/>
    <n v="0"/>
  </r>
  <r>
    <x v="1"/>
    <n v="0"/>
  </r>
  <r>
    <x v="5"/>
    <n v="0"/>
  </r>
  <r>
    <x v="3"/>
    <n v="1334.4467014489364"/>
  </r>
  <r>
    <x v="1"/>
    <n v="7130.9356828670561"/>
  </r>
  <r>
    <x v="4"/>
    <n v="0"/>
  </r>
  <r>
    <x v="1"/>
    <n v="0"/>
  </r>
  <r>
    <x v="4"/>
    <n v="0"/>
  </r>
  <r>
    <x v="1"/>
    <n v="0"/>
  </r>
  <r>
    <x v="5"/>
    <n v="10476.526880422665"/>
  </r>
  <r>
    <x v="5"/>
    <n v="0"/>
  </r>
  <r>
    <x v="1"/>
    <n v="13619.460316652745"/>
  </r>
  <r>
    <x v="3"/>
    <n v="10211.973097285474"/>
  </r>
  <r>
    <x v="3"/>
    <n v="0"/>
  </r>
  <r>
    <x v="5"/>
    <n v="0"/>
  </r>
  <r>
    <x v="3"/>
    <n v="0"/>
  </r>
  <r>
    <x v="1"/>
    <n v="0"/>
  </r>
  <r>
    <x v="4"/>
    <n v="0"/>
  </r>
  <r>
    <x v="4"/>
    <n v="0"/>
  </r>
  <r>
    <x v="0"/>
    <n v="0"/>
  </r>
  <r>
    <x v="4"/>
    <n v="0"/>
  </r>
  <r>
    <x v="0"/>
    <n v="0"/>
  </r>
  <r>
    <x v="4"/>
    <n v="0"/>
  </r>
  <r>
    <x v="1"/>
    <n v="6339.6343364869572"/>
  </r>
  <r>
    <x v="4"/>
    <n v="0"/>
  </r>
  <r>
    <x v="1"/>
    <n v="0"/>
  </r>
  <r>
    <x v="1"/>
    <n v="0"/>
  </r>
  <r>
    <x v="0"/>
    <n v="0"/>
  </r>
  <r>
    <x v="0"/>
    <n v="6275.0849886725009"/>
  </r>
  <r>
    <x v="0"/>
    <n v="10181.337081188814"/>
  </r>
  <r>
    <x v="0"/>
    <n v="0"/>
  </r>
  <r>
    <x v="0"/>
    <n v="0"/>
  </r>
  <r>
    <x v="4"/>
    <n v="0"/>
  </r>
  <r>
    <x v="0"/>
    <n v="5853.5865816371688"/>
  </r>
  <r>
    <x v="0"/>
    <n v="0"/>
  </r>
  <r>
    <x v="0"/>
    <n v="0"/>
  </r>
  <r>
    <x v="0"/>
    <n v="0"/>
  </r>
  <r>
    <x v="0"/>
    <n v="0"/>
  </r>
  <r>
    <x v="3"/>
    <n v="0"/>
  </r>
  <r>
    <x v="3"/>
    <n v="0"/>
  </r>
  <r>
    <x v="3"/>
    <n v="0"/>
  </r>
  <r>
    <x v="3"/>
    <n v="0"/>
  </r>
  <r>
    <x v="3"/>
    <n v="3019.0334532712204"/>
  </r>
  <r>
    <x v="3"/>
    <n v="2984.8808709238674"/>
  </r>
  <r>
    <x v="3"/>
    <n v="0"/>
  </r>
  <r>
    <x v="3"/>
    <n v="0"/>
  </r>
  <r>
    <x v="2"/>
    <n v="0"/>
  </r>
  <r>
    <x v="5"/>
    <n v="0"/>
  </r>
  <r>
    <x v="2"/>
    <n v="6006.7542694059402"/>
  </r>
  <r>
    <x v="2"/>
    <n v="0"/>
  </r>
  <r>
    <x v="2"/>
    <n v="0"/>
  </r>
  <r>
    <x v="5"/>
    <n v="20694.008293857943"/>
  </r>
  <r>
    <x v="5"/>
    <n v="0"/>
  </r>
  <r>
    <x v="3"/>
    <n v="0"/>
  </r>
  <r>
    <x v="1"/>
    <n v="0"/>
  </r>
  <r>
    <x v="3"/>
    <n v="4287.0475774534743"/>
  </r>
  <r>
    <x v="3"/>
    <n v="0"/>
  </r>
  <r>
    <x v="3"/>
    <n v="0"/>
  </r>
  <r>
    <x v="1"/>
    <n v="0"/>
  </r>
  <r>
    <x v="3"/>
    <n v="0"/>
  </r>
  <r>
    <x v="1"/>
    <n v="17108.337857767903"/>
  </r>
  <r>
    <x v="3"/>
    <n v="3602.183326906078"/>
  </r>
  <r>
    <x v="3"/>
    <n v="0"/>
  </r>
  <r>
    <x v="1"/>
    <n v="0"/>
  </r>
  <r>
    <x v="3"/>
    <n v="0"/>
  </r>
  <r>
    <x v="5"/>
    <n v="0"/>
  </r>
  <r>
    <x v="1"/>
    <n v="0"/>
  </r>
  <r>
    <x v="5"/>
    <n v="0"/>
  </r>
  <r>
    <x v="1"/>
    <n v="17109.923109471292"/>
  </r>
  <r>
    <x v="1"/>
    <n v="0"/>
  </r>
  <r>
    <x v="1"/>
    <n v="0"/>
  </r>
  <r>
    <x v="5"/>
    <n v="0"/>
  </r>
  <r>
    <x v="4"/>
    <n v="0"/>
  </r>
  <r>
    <x v="0"/>
    <n v="0"/>
  </r>
  <r>
    <x v="0"/>
    <n v="0"/>
  </r>
  <r>
    <x v="0"/>
    <n v="10752.277961855772"/>
  </r>
  <r>
    <x v="4"/>
    <n v="0"/>
  </r>
  <r>
    <x v="0"/>
    <n v="0"/>
  </r>
  <r>
    <x v="0"/>
    <n v="10076.927606185847"/>
  </r>
  <r>
    <x v="0"/>
    <n v="0"/>
  </r>
  <r>
    <x v="4"/>
    <n v="0"/>
  </r>
  <r>
    <x v="0"/>
    <n v="0"/>
  </r>
  <r>
    <x v="0"/>
    <n v="0"/>
  </r>
  <r>
    <x v="3"/>
    <n v="0"/>
  </r>
  <r>
    <x v="0"/>
    <n v="0"/>
  </r>
  <r>
    <x v="4"/>
    <n v="0"/>
  </r>
  <r>
    <x v="4"/>
    <n v="0"/>
  </r>
  <r>
    <x v="4"/>
    <n v="0"/>
  </r>
  <r>
    <x v="0"/>
    <n v="0"/>
  </r>
  <r>
    <x v="0"/>
    <n v="7012.3861790625015"/>
  </r>
  <r>
    <x v="3"/>
    <n v="7827.8998404915001"/>
  </r>
  <r>
    <x v="3"/>
    <n v="0"/>
  </r>
  <r>
    <x v="0"/>
    <n v="0"/>
  </r>
  <r>
    <x v="3"/>
    <n v="0"/>
  </r>
  <r>
    <x v="0"/>
    <n v="0"/>
  </r>
  <r>
    <x v="1"/>
    <n v="0"/>
  </r>
  <r>
    <x v="1"/>
    <n v="0"/>
  </r>
  <r>
    <x v="0"/>
    <n v="9704.0897147194028"/>
  </r>
  <r>
    <x v="1"/>
    <n v="1248.111362697497"/>
  </r>
  <r>
    <x v="1"/>
    <n v="0"/>
  </r>
  <r>
    <x v="0"/>
    <n v="0"/>
  </r>
  <r>
    <x v="1"/>
    <n v="0"/>
  </r>
  <r>
    <x v="0"/>
    <n v="0"/>
  </r>
  <r>
    <x v="3"/>
    <n v="0"/>
  </r>
  <r>
    <x v="1"/>
    <n v="3302.1307754872705"/>
  </r>
  <r>
    <x v="3"/>
    <n v="0"/>
  </r>
  <r>
    <x v="0"/>
    <n v="0"/>
  </r>
  <r>
    <x v="3"/>
    <n v="3513.9251347200002"/>
  </r>
  <r>
    <x v="3"/>
    <n v="0"/>
  </r>
  <r>
    <x v="2"/>
    <n v="0"/>
  </r>
  <r>
    <x v="1"/>
    <n v="0"/>
  </r>
  <r>
    <x v="2"/>
    <n v="0"/>
  </r>
  <r>
    <x v="2"/>
    <n v="2334.9631806171965"/>
  </r>
  <r>
    <x v="0"/>
    <n v="16159.281138384389"/>
  </r>
  <r>
    <x v="1"/>
    <n v="0"/>
  </r>
  <r>
    <x v="2"/>
    <n v="0"/>
  </r>
  <r>
    <x v="1"/>
    <n v="0"/>
  </r>
  <r>
    <x v="3"/>
    <n v="0"/>
  </r>
  <r>
    <x v="3"/>
    <n v="0"/>
  </r>
  <r>
    <x v="3"/>
    <n v="2692.5104509364555"/>
  </r>
  <r>
    <x v="1"/>
    <n v="5164.9113193644534"/>
  </r>
  <r>
    <x v="3"/>
    <n v="0"/>
  </r>
  <r>
    <x v="0"/>
    <n v="0"/>
  </r>
  <r>
    <x v="4"/>
    <n v="0"/>
  </r>
  <r>
    <x v="5"/>
    <n v="0"/>
  </r>
  <r>
    <x v="3"/>
    <n v="9516.6004039191193"/>
  </r>
  <r>
    <x v="3"/>
    <n v="0"/>
  </r>
  <r>
    <x v="3"/>
    <n v="0"/>
  </r>
  <r>
    <x v="3"/>
    <n v="0"/>
  </r>
  <r>
    <x v="0"/>
    <n v="0"/>
  </r>
  <r>
    <x v="5"/>
    <n v="9888.3702094660202"/>
  </r>
  <r>
    <x v="4"/>
    <n v="0"/>
  </r>
  <r>
    <x v="4"/>
    <n v="0"/>
  </r>
  <r>
    <x v="0"/>
    <n v="0"/>
  </r>
  <r>
    <x v="0"/>
    <n v="0"/>
  </r>
  <r>
    <x v="1"/>
    <n v="0"/>
  </r>
  <r>
    <x v="0"/>
    <n v="12174.123332808944"/>
  </r>
  <r>
    <x v="1"/>
    <n v="0"/>
  </r>
  <r>
    <x v="0"/>
    <n v="0"/>
  </r>
  <r>
    <x v="1"/>
    <n v="3603.2584825982153"/>
  </r>
  <r>
    <x v="1"/>
    <n v="0"/>
  </r>
  <r>
    <x v="3"/>
    <n v="0"/>
  </r>
  <r>
    <x v="3"/>
    <n v="5219.3518325966861"/>
  </r>
  <r>
    <x v="3"/>
    <n v="0"/>
  </r>
  <r>
    <x v="3"/>
    <n v="0"/>
  </r>
  <r>
    <x v="2"/>
    <n v="0"/>
  </r>
  <r>
    <x v="3"/>
    <n v="0"/>
  </r>
  <r>
    <x v="2"/>
    <n v="0"/>
  </r>
  <r>
    <x v="2"/>
    <n v="11845.066390319837"/>
  </r>
  <r>
    <x v="2"/>
    <n v="0"/>
  </r>
  <r>
    <x v="3"/>
    <n v="0"/>
  </r>
  <r>
    <x v="0"/>
    <n v="0"/>
  </r>
  <r>
    <x v="3"/>
    <n v="5225.3507321886327"/>
  </r>
  <r>
    <x v="3"/>
    <n v="0"/>
  </r>
  <r>
    <x v="3"/>
    <n v="0"/>
  </r>
  <r>
    <x v="1"/>
    <n v="0"/>
  </r>
  <r>
    <x v="3"/>
    <n v="12384.111308151563"/>
  </r>
  <r>
    <x v="3"/>
    <n v="0"/>
  </r>
  <r>
    <x v="3"/>
    <n v="0"/>
  </r>
  <r>
    <x v="0"/>
    <n v="14838.428399129403"/>
  </r>
  <r>
    <x v="0"/>
    <n v="0"/>
  </r>
  <r>
    <x v="5"/>
    <n v="0"/>
  </r>
  <r>
    <x v="1"/>
    <n v="18313.562184777395"/>
  </r>
  <r>
    <x v="0"/>
    <n v="0"/>
  </r>
  <r>
    <x v="1"/>
    <n v="0"/>
  </r>
  <r>
    <x v="1"/>
    <n v="0"/>
  </r>
  <r>
    <x v="1"/>
    <n v="0"/>
  </r>
  <r>
    <x v="0"/>
    <n v="0"/>
  </r>
  <r>
    <x v="4"/>
    <n v="0"/>
  </r>
  <r>
    <x v="3"/>
    <n v="0"/>
  </r>
  <r>
    <x v="0"/>
    <n v="5237.5527328125008"/>
  </r>
  <r>
    <x v="1"/>
    <n v="4972.5113160115188"/>
  </r>
  <r>
    <x v="0"/>
    <n v="0"/>
  </r>
  <r>
    <x v="1"/>
    <n v="0"/>
  </r>
  <r>
    <x v="4"/>
    <n v="0"/>
  </r>
  <r>
    <x v="0"/>
    <n v="0"/>
  </r>
  <r>
    <x v="0"/>
    <n v="0"/>
  </r>
  <r>
    <x v="0"/>
    <n v="0"/>
  </r>
  <r>
    <x v="0"/>
    <n v="0"/>
  </r>
  <r>
    <x v="4"/>
    <n v="0"/>
  </r>
  <r>
    <x v="1"/>
    <n v="0"/>
  </r>
  <r>
    <x v="3"/>
    <n v="4318.1745145625428"/>
  </r>
  <r>
    <x v="0"/>
    <n v="4334.5550249999997"/>
  </r>
  <r>
    <x v="5"/>
    <n v="16223.317725812969"/>
  </r>
  <r>
    <x v="3"/>
    <n v="0"/>
  </r>
  <r>
    <x v="4"/>
    <n v="0"/>
  </r>
  <r>
    <x v="3"/>
    <n v="0"/>
  </r>
  <r>
    <x v="1"/>
    <n v="0"/>
  </r>
  <r>
    <x v="4"/>
    <n v="0"/>
  </r>
  <r>
    <x v="1"/>
    <n v="7480.8350536691642"/>
  </r>
  <r>
    <x v="1"/>
    <n v="0"/>
  </r>
  <r>
    <x v="4"/>
    <n v="0"/>
  </r>
  <r>
    <x v="1"/>
    <n v="0"/>
  </r>
  <r>
    <x v="4"/>
    <n v="0"/>
  </r>
  <r>
    <x v="0"/>
    <n v="0"/>
  </r>
  <r>
    <x v="4"/>
    <n v="0"/>
  </r>
  <r>
    <x v="5"/>
    <n v="0"/>
  </r>
  <r>
    <x v="3"/>
    <n v="0"/>
  </r>
  <r>
    <x v="1"/>
    <n v="0"/>
  </r>
  <r>
    <x v="3"/>
    <n v="0"/>
  </r>
  <r>
    <x v="5"/>
    <n v="0"/>
  </r>
  <r>
    <x v="0"/>
    <n v="20161.054715231356"/>
  </r>
  <r>
    <x v="1"/>
    <n v="10744.200006328936"/>
  </r>
  <r>
    <x v="5"/>
    <n v="17236.352354339291"/>
  </r>
  <r>
    <x v="3"/>
    <n v="6743.9353766400018"/>
  </r>
  <r>
    <x v="0"/>
    <n v="0"/>
  </r>
  <r>
    <x v="5"/>
    <n v="0"/>
  </r>
  <r>
    <x v="5"/>
    <n v="0"/>
  </r>
  <r>
    <x v="3"/>
    <n v="0"/>
  </r>
  <r>
    <x v="5"/>
    <n v="5396.8956268217926"/>
  </r>
  <r>
    <x v="0"/>
    <n v="0"/>
  </r>
  <r>
    <x v="5"/>
    <n v="0"/>
  </r>
  <r>
    <x v="4"/>
    <n v="0"/>
  </r>
  <r>
    <x v="5"/>
    <n v="0"/>
  </r>
  <r>
    <x v="1"/>
    <n v="0"/>
  </r>
  <r>
    <x v="5"/>
    <n v="0"/>
  </r>
  <r>
    <x v="4"/>
    <n v="0"/>
  </r>
  <r>
    <x v="1"/>
    <n v="0"/>
  </r>
  <r>
    <x v="3"/>
    <n v="0"/>
  </r>
  <r>
    <x v="1"/>
    <n v="0"/>
  </r>
  <r>
    <x v="1"/>
    <n v="2376.3316643861535"/>
  </r>
  <r>
    <x v="3"/>
    <n v="0"/>
  </r>
  <r>
    <x v="2"/>
    <n v="0"/>
  </r>
  <r>
    <x v="3"/>
    <n v="7534.8956541196794"/>
  </r>
  <r>
    <x v="3"/>
    <n v="0"/>
  </r>
  <r>
    <x v="2"/>
    <n v="13334.209681976736"/>
  </r>
  <r>
    <x v="2"/>
    <n v="0"/>
  </r>
  <r>
    <x v="1"/>
    <n v="0"/>
  </r>
  <r>
    <x v="1"/>
    <n v="0"/>
  </r>
  <r>
    <x v="2"/>
    <n v="0"/>
  </r>
  <r>
    <x v="1"/>
    <n v="0"/>
  </r>
  <r>
    <x v="0"/>
    <n v="0"/>
  </r>
  <r>
    <x v="1"/>
    <n v="10038.111729933915"/>
  </r>
  <r>
    <x v="1"/>
    <n v="0"/>
  </r>
  <r>
    <x v="0"/>
    <n v="9689.3690851294632"/>
  </r>
  <r>
    <x v="0"/>
    <n v="0"/>
  </r>
  <r>
    <x v="0"/>
    <n v="0"/>
  </r>
  <r>
    <x v="1"/>
    <n v="11419.305508987805"/>
  </r>
  <r>
    <x v="1"/>
    <n v="0"/>
  </r>
  <r>
    <x v="1"/>
    <n v="0"/>
  </r>
  <r>
    <x v="1"/>
    <n v="0"/>
  </r>
  <r>
    <x v="0"/>
    <n v="0"/>
  </r>
  <r>
    <x v="3"/>
    <n v="0"/>
  </r>
  <r>
    <x v="1"/>
    <n v="7809.8483955654829"/>
  </r>
  <r>
    <x v="3"/>
    <n v="4469.4471854340009"/>
  </r>
  <r>
    <x v="3"/>
    <n v="0"/>
  </r>
  <r>
    <x v="0"/>
    <n v="0"/>
  </r>
  <r>
    <x v="5"/>
    <n v="0"/>
  </r>
  <r>
    <x v="0"/>
    <n v="7365.1701686538472"/>
  </r>
  <r>
    <x v="0"/>
    <n v="0"/>
  </r>
  <r>
    <x v="3"/>
    <n v="0"/>
  </r>
  <r>
    <x v="0"/>
    <n v="0"/>
  </r>
  <r>
    <x v="3"/>
    <n v="0"/>
  </r>
  <r>
    <x v="0"/>
    <n v="15490.376406725098"/>
  </r>
  <r>
    <x v="5"/>
    <n v="14724.293057676306"/>
  </r>
  <r>
    <x v="3"/>
    <n v="5603.3265234322898"/>
  </r>
  <r>
    <x v="0"/>
    <n v="0"/>
  </r>
  <r>
    <x v="3"/>
    <n v="0"/>
  </r>
  <r>
    <x v="5"/>
    <n v="0"/>
  </r>
  <r>
    <x v="3"/>
    <n v="0"/>
  </r>
  <r>
    <x v="1"/>
    <n v="0"/>
  </r>
  <r>
    <x v="3"/>
    <n v="0"/>
  </r>
  <r>
    <x v="1"/>
    <n v="0"/>
  </r>
  <r>
    <x v="3"/>
    <n v="0"/>
  </r>
  <r>
    <x v="0"/>
    <n v="0"/>
  </r>
  <r>
    <x v="1"/>
    <n v="0"/>
  </r>
  <r>
    <x v="3"/>
    <n v="6887.5926167664011"/>
  </r>
  <r>
    <x v="1"/>
    <n v="3940.3164062087153"/>
  </r>
  <r>
    <x v="5"/>
    <n v="0"/>
  </r>
  <r>
    <x v="3"/>
    <n v="0"/>
  </r>
  <r>
    <x v="3"/>
    <n v="0"/>
  </r>
  <r>
    <x v="5"/>
    <n v="0"/>
  </r>
  <r>
    <x v="4"/>
    <n v="0"/>
  </r>
  <r>
    <x v="3"/>
    <n v="5610.4868404563704"/>
  </r>
  <r>
    <x v="4"/>
    <n v="0"/>
  </r>
  <r>
    <x v="3"/>
    <n v="0"/>
  </r>
  <r>
    <x v="3"/>
    <n v="0"/>
  </r>
  <r>
    <x v="4"/>
    <n v="0"/>
  </r>
  <r>
    <x v="5"/>
    <n v="0"/>
  </r>
  <r>
    <x v="5"/>
    <n v="9620.8774227063968"/>
  </r>
  <r>
    <x v="5"/>
    <n v="0"/>
  </r>
  <r>
    <x v="1"/>
    <n v="0"/>
  </r>
  <r>
    <x v="1"/>
    <n v="0"/>
  </r>
  <r>
    <x v="5"/>
    <n v="0"/>
  </r>
  <r>
    <x v="1"/>
    <n v="4690.8087897054584"/>
  </r>
  <r>
    <x v="1"/>
    <n v="0"/>
  </r>
  <r>
    <x v="5"/>
    <n v="0"/>
  </r>
  <r>
    <x v="5"/>
    <n v="6207.3778191735437"/>
  </r>
  <r>
    <x v="3"/>
    <n v="0"/>
  </r>
  <r>
    <x v="3"/>
    <n v="5545.5380486187842"/>
  </r>
  <r>
    <x v="3"/>
    <n v="0"/>
  </r>
  <r>
    <x v="3"/>
    <n v="0"/>
  </r>
  <r>
    <x v="0"/>
    <n v="0"/>
  </r>
  <r>
    <x v="1"/>
    <n v="0"/>
  </r>
  <r>
    <x v="0"/>
    <n v="5637.9217828266683"/>
  </r>
  <r>
    <x v="0"/>
    <n v="0"/>
  </r>
  <r>
    <x v="1"/>
    <n v="0"/>
  </r>
  <r>
    <x v="0"/>
    <n v="0"/>
  </r>
  <r>
    <x v="0"/>
    <n v="0"/>
  </r>
  <r>
    <x v="1"/>
    <n v="6007.4737077873933"/>
  </r>
  <r>
    <x v="1"/>
    <n v="0"/>
  </r>
  <r>
    <x v="0"/>
    <n v="7536.226548046875"/>
  </r>
  <r>
    <x v="0"/>
    <n v="0"/>
  </r>
  <r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5" indent="0" outline="1" outlineData="1" multipleFieldFilters="0">
  <location ref="A3:D29" firstHeaderRow="0" firstDataRow="1" firstDataCol="1"/>
  <pivotFields count="9">
    <pivotField numFmtId="14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axis="axisRow" showAll="0">
      <items count="26">
        <item x="14"/>
        <item x="17"/>
        <item x="21"/>
        <item x="15"/>
        <item x="10"/>
        <item x="12"/>
        <item x="0"/>
        <item x="6"/>
        <item x="22"/>
        <item x="3"/>
        <item x="11"/>
        <item x="1"/>
        <item x="19"/>
        <item x="4"/>
        <item x="24"/>
        <item x="2"/>
        <item x="13"/>
        <item x="23"/>
        <item x="7"/>
        <item x="18"/>
        <item x="8"/>
        <item x="5"/>
        <item x="16"/>
        <item x="20"/>
        <item x="9"/>
        <item t="default"/>
      </items>
    </pivotField>
    <pivotField showAll="0"/>
    <pivotField showAll="0"/>
    <pivotField dataField="1" numFmtId="43" showAll="0"/>
    <pivotField dataField="1" numFmtId="43" showAll="0"/>
    <pivotField dataField="1"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QteProdPcs" fld="5" baseField="0" baseItem="0"/>
    <dataField name="Somme de QteProdKg" fld="4" baseField="0" baseItem="0"/>
    <dataField name="Somme de Prix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1248D-A48D-4602-8224-50C8A6804405}" name="Tableau croisé dynamique1" cacheId="4" applyNumberFormats="0" applyBorderFormats="0" applyFontFormats="0" applyPatternFormats="0" applyAlignmentFormats="0" applyWidthHeightFormats="1" dataCaption="Valeurs" updatedVersion="8" minRefreshableVersion="5" useAutoFormatting="1" itemPrintTitles="1" createdVersion="5" indent="0" outline="1" outlineData="1" multipleFieldFilters="0" chartFormat="8">
  <location ref="A3:B14" firstHeaderRow="1" firstDataRow="1" firstDataCol="1"/>
  <pivotFields count="9">
    <pivotField axis="axisRow" numFmtId="14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showAll="0"/>
    <pivotField showAll="0"/>
    <pivotField dataField="1" numFmtId="43" showAll="0"/>
    <pivotField numFmtId="43" showAll="0"/>
    <pivotField numFmtId="43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QteProdKg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60A1C-6E28-400E-94DA-8AD458FA5EBA}" name="Tableau croisé dynamique2" cacheId="4" applyNumberFormats="0" applyBorderFormats="0" applyFontFormats="0" applyPatternFormats="0" applyAlignmentFormats="0" applyWidthHeightFormats="1" dataCaption="Valeurs" updatedVersion="8" minRefreshableVersion="5" useAutoFormatting="1" itemPrintTitles="1" createdVersion="5" indent="0" outline="1" outlineData="1" multipleFieldFilters="0" chartFormat="7">
  <location ref="A3:B14" firstHeaderRow="1" firstDataRow="1" firstDataCol="1"/>
  <pivotFields count="9">
    <pivotField axis="axisRow" numFmtId="14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showAll="0"/>
    <pivotField showAll="0"/>
    <pivotField numFmtId="43" showAll="0"/>
    <pivotField dataField="1" numFmtId="43" showAll="0"/>
    <pivotField numFmtId="43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7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QteProdPcs" fld="5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D66EA-B2C8-4C1F-91CE-44074A53A140}" name="Tableau croisé dynamique3" cacheId="4" applyNumberFormats="0" applyBorderFormats="0" applyFontFormats="0" applyPatternFormats="0" applyAlignmentFormats="0" applyWidthHeightFormats="1" dataCaption="Valeurs" updatedVersion="8" minRefreshableVersion="5" useAutoFormatting="1" itemPrintTitles="1" createdVersion="5" indent="0" outline="1" outlineData="1" multipleFieldFilters="0" chartFormat="6">
  <location ref="A3:B14" firstHeaderRow="1" firstDataRow="1" firstDataCol="1"/>
  <pivotFields count="9">
    <pivotField axis="axisRow" numFmtId="14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showAll="0"/>
    <pivotField showAll="0"/>
    <pivotField numFmtId="43" showAll="0"/>
    <pivotField numFmtId="43" showAll="0"/>
    <pivotField dataField="1" numFmtId="43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7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Prix" fld="6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43CAA-32AF-4A17-AD1F-D5CD1554118A}" name="Tableau croisé dynamique4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5" indent="0" outline="1" outlineData="1" multipleFieldFilters="0" chartFormat="3">
  <location ref="A3:B29" firstHeaderRow="1" firstDataRow="1" firstDataCol="1"/>
  <pivotFields count="9">
    <pivotField numFmtId="14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axis="axisRow" showAll="0">
      <items count="26">
        <item x="14"/>
        <item x="17"/>
        <item x="21"/>
        <item x="15"/>
        <item x="10"/>
        <item x="12"/>
        <item x="0"/>
        <item x="6"/>
        <item x="22"/>
        <item x="3"/>
        <item x="11"/>
        <item x="1"/>
        <item x="19"/>
        <item x="4"/>
        <item x="24"/>
        <item x="2"/>
        <item x="13"/>
        <item x="23"/>
        <item x="7"/>
        <item x="18"/>
        <item x="8"/>
        <item x="5"/>
        <item x="16"/>
        <item x="20"/>
        <item x="9"/>
        <item t="default"/>
      </items>
    </pivotField>
    <pivotField showAll="0"/>
    <pivotField showAll="0"/>
    <pivotField dataField="1" numFmtId="43" showAll="0"/>
    <pivotField numFmtId="43" showAll="0"/>
    <pivotField numFmtId="43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omme de QteProdKg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AB999-E7F7-4996-8145-CB8DA8C15EF3}" name="Tableau croisé dynamique6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5" indent="0" outline="1" outlineData="1" multipleFieldFilters="0" chartFormat="8">
  <location ref="A3:B29" firstHeaderRow="1" firstDataRow="1" firstDataCol="1"/>
  <pivotFields count="9">
    <pivotField numFmtId="14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axis="axisRow" showAll="0">
      <items count="26">
        <item x="14"/>
        <item x="17"/>
        <item x="21"/>
        <item x="15"/>
        <item x="10"/>
        <item x="12"/>
        <item x="0"/>
        <item x="6"/>
        <item x="22"/>
        <item x="3"/>
        <item x="11"/>
        <item x="1"/>
        <item x="19"/>
        <item x="4"/>
        <item x="24"/>
        <item x="2"/>
        <item x="13"/>
        <item x="23"/>
        <item x="7"/>
        <item x="18"/>
        <item x="8"/>
        <item x="5"/>
        <item x="16"/>
        <item x="20"/>
        <item x="9"/>
        <item t="default"/>
      </items>
    </pivotField>
    <pivotField showAll="0"/>
    <pivotField showAll="0"/>
    <pivotField numFmtId="43" showAll="0"/>
    <pivotField dataField="1" numFmtId="43" showAll="0"/>
    <pivotField numFmtId="43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omme de QteProdPcs" fld="5" baseField="0" baseItem="0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9B9C6-1CBC-4467-BD0F-060ADD0BFB1A}" name="Tableau croisé dynamique7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5" indent="0" outline="1" outlineData="1" multipleFieldFilters="0" chartFormat="9">
  <location ref="A3:B29" firstHeaderRow="1" firstDataRow="1" firstDataCol="1"/>
  <pivotFields count="9">
    <pivotField numFmtId="14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axis="axisRow" showAll="0">
      <items count="26">
        <item x="14"/>
        <item x="17"/>
        <item x="21"/>
        <item x="15"/>
        <item x="10"/>
        <item x="12"/>
        <item x="0"/>
        <item x="6"/>
        <item x="22"/>
        <item x="3"/>
        <item x="11"/>
        <item x="1"/>
        <item x="19"/>
        <item x="4"/>
        <item x="24"/>
        <item x="2"/>
        <item x="13"/>
        <item x="23"/>
        <item x="7"/>
        <item x="18"/>
        <item x="8"/>
        <item x="5"/>
        <item x="16"/>
        <item x="20"/>
        <item x="9"/>
        <item t="default"/>
      </items>
    </pivotField>
    <pivotField showAll="0"/>
    <pivotField showAll="0"/>
    <pivotField numFmtId="43" showAll="0"/>
    <pivotField numFmtId="43" showAll="0"/>
    <pivotField dataField="1" numFmtId="43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omme de Prix" fld="6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241A1-7AC9-487F-9FF3-0F062A9903A4}" name="Tableau croisé dynamique7" cacheId="3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J3:K10" firstHeaderRow="1" firstDataRow="1" firstDataCol="1"/>
  <pivotFields count="2">
    <pivotField axis="axisRow" showAll="0">
      <items count="7">
        <item x="4"/>
        <item x="1"/>
        <item x="3"/>
        <item x="0"/>
        <item x="2"/>
        <item x="5"/>
        <item t="default"/>
      </items>
    </pivotField>
    <pivotField dataField="1" numFmtId="166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prix-rondelle" fld="1" baseField="0" baseItem="0"/>
  </dataFields>
  <chartFormats count="7">
    <chartFormat chart="8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94F76-F598-479C-B692-4600E6C1839C}" name="Tableau croisé dynamique4" cacheId="2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2">
    <pivotField axis="axisRow" showAll="0">
      <items count="6">
        <item x="4"/>
        <item x="0"/>
        <item x="2"/>
        <item x="3"/>
        <item x="1"/>
        <item t="default"/>
      </items>
    </pivotField>
    <pivotField dataField="1" numFmtId="166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prix-acier" fld="1" baseField="0" baseItem="0"/>
  </dataFields>
  <chartFormats count="6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14BD3C4-D330-46FC-98B5-A682E3C73269}" autoFormatId="16" applyNumberFormats="0" applyBorderFormats="0" applyFontFormats="0" applyPatternFormats="0" applyAlignmentFormats="0" applyWidthHeightFormats="0">
  <queryTableRefresh nextId="6">
    <queryTableFields count="5">
      <queryTableField id="1" name="RefOut" tableColumnId="1"/>
      <queryTableField id="2" name="CatOut" tableColumnId="2"/>
      <queryTableField id="3" name="TypeOut" tableColumnId="3"/>
      <queryTableField id="4" name="Attribut" tableColumnId="4"/>
      <queryTableField id="5" name="Valeur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fProd" xr10:uid="{4519EA95-F28B-46C5-8046-37DDA4F84C51}" sourceName="RefProd">
  <pivotTables>
    <pivotTable tabId="25" name="Tableau croisé dynamique4"/>
  </pivotTables>
  <data>
    <tabular pivotCacheId="443449552">
      <items count="25">
        <i x="14" s="1"/>
        <i x="17" s="1"/>
        <i x="21" s="1"/>
        <i x="15" s="1"/>
        <i x="10" s="1"/>
        <i x="12" s="1"/>
        <i x="0" s="1"/>
        <i x="6" s="1"/>
        <i x="22" s="1"/>
        <i x="3" s="1"/>
        <i x="11" s="1"/>
        <i x="1" s="1"/>
        <i x="19" s="1"/>
        <i x="4" s="1"/>
        <i x="24" s="1"/>
        <i x="2" s="1"/>
        <i x="13" s="1"/>
        <i x="23" s="1"/>
        <i x="7" s="1"/>
        <i x="18" s="1"/>
        <i x="8" s="1"/>
        <i x="5" s="1"/>
        <i x="16" s="1"/>
        <i x="20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fProd1" xr10:uid="{694F273F-C22D-482D-855F-79AA6F3061FC}" sourceName="RefProd">
  <pivotTables>
    <pivotTable tabId="26" name="Tableau croisé dynamique6"/>
  </pivotTables>
  <data>
    <tabular pivotCacheId="443449552">
      <items count="25">
        <i x="14" s="1"/>
        <i x="17" s="1"/>
        <i x="21" s="1"/>
        <i x="15" s="1"/>
        <i x="10" s="1"/>
        <i x="12" s="1"/>
        <i x="0" s="1"/>
        <i x="6" s="1"/>
        <i x="22" s="1"/>
        <i x="3" s="1"/>
        <i x="11" s="1"/>
        <i x="1" s="1"/>
        <i x="19" s="1"/>
        <i x="4" s="1"/>
        <i x="24" s="1"/>
        <i x="2" s="1"/>
        <i x="13" s="1"/>
        <i x="23" s="1"/>
        <i x="7" s="1"/>
        <i x="18" s="1"/>
        <i x="8" s="1"/>
        <i x="5" s="1"/>
        <i x="16" s="1"/>
        <i x="20" s="1"/>
        <i x="9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fProd2" xr10:uid="{E605E595-6D08-44B4-AE4F-4CFF711E3A18}" sourceName="RefProd">
  <pivotTables>
    <pivotTable tabId="27" name="Tableau croisé dynamique7"/>
  </pivotTables>
  <data>
    <tabular pivotCacheId="443449552">
      <items count="25">
        <i x="14" s="1"/>
        <i x="17" s="1"/>
        <i x="21" s="1"/>
        <i x="15" s="1"/>
        <i x="10" s="1"/>
        <i x="12" s="1"/>
        <i x="0" s="1"/>
        <i x="6" s="1"/>
        <i x="22" s="1"/>
        <i x="3" s="1"/>
        <i x="11" s="1"/>
        <i x="1" s="1"/>
        <i x="19" s="1"/>
        <i x="4" s="1"/>
        <i x="24" s="1"/>
        <i x="2" s="1"/>
        <i x="13" s="1"/>
        <i x="23" s="1"/>
        <i x="7" s="1"/>
        <i x="18" s="1"/>
        <i x="8" s="1"/>
        <i x="5" s="1"/>
        <i x="16" s="1"/>
        <i x="20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fProd" xr10:uid="{39486CC7-C11D-49B3-A901-ED3740EFF307}" cache="Segment_RefProd" caption="RefProd" rowHeight="241300"/>
  <slicer name="RefProd 1" xr10:uid="{24158B2B-7FD6-4CA3-85C3-29091165DA86}" cache="Segment_RefProd1" caption="RefProd" rowHeight="241300"/>
  <slicer name="RefProd 2" xr10:uid="{F2F01661-E5E9-44A7-9018-B8A2D1D2B2BE}" cache="Segment_RefProd2" caption="RefProd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15A7E1C-4A27-4C69-823C-2E5DB44BBC9A}" name="cptb_cout_achat_outillage_" displayName="cptb_cout_achat_outillage_" ref="A1:E162" tableType="queryTable" totalsRowShown="0">
  <autoFilter ref="A1:E162" xr:uid="{B15A7E1C-4A27-4C69-823C-2E5DB44BBC9A}"/>
  <tableColumns count="5">
    <tableColumn id="1" xr3:uid="{32E2FE77-17C1-4A39-A5F3-ED98A25808C9}" uniqueName="1" name="RefOut" queryTableFieldId="1" dataDxfId="66"/>
    <tableColumn id="2" xr3:uid="{7A96AA4B-C4F4-43ED-BEED-E7389A833D41}" uniqueName="2" name="CatOut" queryTableFieldId="2" dataDxfId="65"/>
    <tableColumn id="3" xr3:uid="{7E364B0F-25BE-42A3-9364-321A2C94A9BB}" uniqueName="3" name="TypeOut" queryTableFieldId="3" dataDxfId="64"/>
    <tableColumn id="4" xr3:uid="{740454B1-7212-4529-B8F4-A5A195CA8319}" uniqueName="4" name="Attribut" queryTableFieldId="4" dataDxfId="63"/>
    <tableColumn id="5" xr3:uid="{7E16CC6A-0216-4AC9-B924-9B82A12527CB}" uniqueName="5" name="Valeur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meth_duree_vie_montages" displayName="meth_duree_vie_montages" ref="M6:R125" totalsRowShown="0">
  <autoFilter ref="M6:R125" xr:uid="{00000000-0009-0000-0100-00000B000000}"/>
  <tableColumns count="6">
    <tableColumn id="1" xr3:uid="{00000000-0010-0000-0800-000001000000}" name="Processus"/>
    <tableColumn id="2" xr3:uid="{00000000-0010-0000-0800-000002000000}" name="RefProd"/>
    <tableColumn id="3" xr3:uid="{00000000-0010-0000-0800-000003000000}" name="TypeOutil"/>
    <tableColumn id="7" xr3:uid="{00000000-0010-0000-0800-000007000000}" name="RefOut"/>
    <tableColumn id="4" xr3:uid="{00000000-0010-0000-0800-000004000000}" name="QteMont"/>
    <tableColumn id="6" xr3:uid="{00000000-0010-0000-0800-000006000000}" name="DureeVie" dataDxfId="49" dataCellStyle="Millier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9000000}" name="meth_gammes_fab" displayName="meth_gammes_fab" ref="T6:X31" totalsRowShown="0">
  <autoFilter ref="T6:X31" xr:uid="{00000000-0009-0000-0100-000013000000}"/>
  <tableColumns count="5">
    <tableColumn id="1" xr3:uid="{00000000-0010-0000-0900-000001000000}" name="RefProd"/>
    <tableColumn id="2" xr3:uid="{00000000-0010-0000-0900-000002000000}" name="Frappe"/>
    <tableColumn id="3" xr3:uid="{00000000-0010-0000-0900-000003000000}" name="Roulage"/>
    <tableColumn id="4" xr3:uid="{00000000-0010-0000-0900-000004000000}" name="TraitTherm"/>
    <tableColumn id="5" xr3:uid="{00000000-0010-0000-0900-000005000000}" name="TraitSurf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meth_lexique" displayName="meth_lexique" ref="Z6:AB26" totalsRowShown="0">
  <autoFilter ref="Z6:AB26" xr:uid="{00000000-0009-0000-0100-000004000000}"/>
  <tableColumns count="3">
    <tableColumn id="1" xr3:uid="{00000000-0010-0000-0A00-000001000000}" name="Table"/>
    <tableColumn id="2" xr3:uid="{00000000-0010-0000-0A00-000002000000}" name="Champ"/>
    <tableColumn id="3" xr3:uid="{00000000-0010-0000-0A00-000003000000}" name="Descriptif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au18" displayName="Tableau18" ref="F3:I28" totalsRowShown="0">
  <autoFilter ref="F3:I28" xr:uid="{00000000-0009-0000-0100-000012000000}"/>
  <tableColumns count="4">
    <tableColumn id="1" xr3:uid="{00000000-0010-0000-0B00-000001000000}" name="PROD">
      <calculatedColumnFormula>A4</calculatedColumnFormula>
    </tableColumn>
    <tableColumn id="2" xr3:uid="{00000000-0010-0000-0B00-000002000000}" name="QTEPCS" dataDxfId="48">
      <calculatedColumnFormula>GETPIVOTDATA("Somme de QteProdPcs",$A$3,"RefProd",F4)</calculatedColumnFormula>
    </tableColumn>
    <tableColumn id="3" xr3:uid="{00000000-0010-0000-0B00-000003000000}" name="QTEKG">
      <calculatedColumnFormula>GETPIVOTDATA("Somme de QteProdKg",$A$3,"RefProd",F4)</calculatedColumnFormula>
    </tableColumn>
    <tableColumn id="4" xr3:uid="{00000000-0010-0000-0B00-000004000000}" name="PRIX">
      <calculatedColumnFormula>GETPIVOTDATA("Somme de Prix",$A$3,"RefProd",F4)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C000000}" name="Tableau21" displayName="Tableau21" ref="K3:L28" totalsRowShown="0">
  <autoFilter ref="K3:L28" xr:uid="{00000000-0009-0000-0100-000015000000}"/>
  <tableColumns count="2">
    <tableColumn id="1" xr3:uid="{00000000-0010-0000-0C00-000001000000}" name="PROD">
      <calculatedColumnFormula>F4</calculatedColumnFormula>
    </tableColumn>
    <tableColumn id="2" xr3:uid="{00000000-0010-0000-0C00-000002000000}" name="Valeur" dataDxfId="47">
      <calculatedColumnFormula>OFFSET(F4,,$N$1)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D000000}" name="prod_declarations" displayName="prod_declarations" ref="B6:N880" totalsRowShown="0">
  <autoFilter ref="B6:N880" xr:uid="{00000000-0009-0000-0100-000014000000}"/>
  <tableColumns count="13">
    <tableColumn id="1" xr3:uid="{00000000-0010-0000-0D00-000001000000}" name="DateProd" dataDxfId="46"/>
    <tableColumn id="2" xr3:uid="{00000000-0010-0000-0D00-000002000000}" name="RefProd"/>
    <tableColumn id="3" xr3:uid="{00000000-0010-0000-0D00-000003000000}" name="NumLot"/>
    <tableColumn id="4" xr3:uid="{00000000-0010-0000-0D00-000004000000}" name="Mach"/>
    <tableColumn id="5" xr3:uid="{00000000-0010-0000-0D00-000005000000}" name="QteProdKg" dataCellStyle="Milliers"/>
    <tableColumn id="6" xr3:uid="{00000000-0010-0000-0D00-000006000000}" name="QteProdPcs" dataDxfId="45" dataCellStyle="Milliers">
      <calculatedColumnFormula>prod_declarations[[#This Row],[QteProdKg]]*1000/VLOOKUP(prod_declarations[[#This Row],[RefProd]],meth_nomenclature_produits[#All],5,FALSE)</calculatedColumnFormula>
    </tableColumn>
    <tableColumn id="7" xr3:uid="{00000000-0010-0000-0D00-000007000000}" name="prix" dataDxfId="44" dataCellStyle="Milliers">
      <calculatedColumnFormula>prod_declarations[[#This Row],[QteProdPcs]]*VLOOKUP(prod_declarations[[#This Row],[RefProd]],cptb_prix_vente[#All],2,FALSE)/100</calculatedColumnFormula>
    </tableColumn>
    <tableColumn id="8" xr3:uid="{9FBC86C5-5CC0-413A-BEF5-E4E68BA9ECAB}" name="pv acier" dataDxfId="43" dataCellStyle="Milliers">
      <calculatedColumnFormula>IF(LEFT(prod_declarations[[#This Row],[Mach]],5)="MachF",prod_declarations[[#This Row],[QteProdKg]]/1000,0)</calculatedColumnFormula>
    </tableColumn>
    <tableColumn id="9" xr3:uid="{1FB116B5-DBBB-4630-AF58-90FCA928710A}" name="acier " dataDxfId="42" dataCellStyle="Milliers">
      <calculatedColumnFormula>VLOOKUP(prod_declarations[[#This Row],[RefProd]],meth_nomenclature_produits[],2,FALSE)</calculatedColumnFormula>
    </tableColumn>
    <tableColumn id="10" xr3:uid="{9AFDB8E1-E186-4E5F-A22D-B1080716384D}" name="prix-acier" dataDxfId="41" dataCellStyle="Milliers">
      <calculatedColumnFormula>prod_declarations[[#This Row],[pv acier]]*VLOOKUP(prod_declarations[[#This Row],[acier ]],data_compta!$M$7:$O$11,2,FALSE)</calculatedColumnFormula>
    </tableColumn>
    <tableColumn id="11" xr3:uid="{11294362-ED9D-45FC-9D9C-1B87F3D6BB56}" name="pv  rondelle" dataDxfId="40" dataCellStyle="Milliers">
      <calculatedColumnFormula>IF(LEFT(prod_declarations[[#This Row],[Mach]],5)="MachR",prod_declarations[[#This Row],[QteProdPcs]]/100,0)</calculatedColumnFormula>
    </tableColumn>
    <tableColumn id="12" xr3:uid="{E79FCC6B-9EB8-488F-8980-34C1EA5D5364}" name="rondelle" dataDxfId="39" dataCellStyle="Milliers">
      <calculatedColumnFormula>VLOOKUP(prod_declarations[[#This Row],[RefProd]],meth_nomenclature_produits[],3,FALSE)</calculatedColumnFormula>
    </tableColumn>
    <tableColumn id="13" xr3:uid="{93084843-94F6-415D-A7D8-5FEED33CB2E0}" name="prix-rondelle" dataDxfId="38" dataCellStyle="Milliers">
      <calculatedColumnFormula>IFERROR(prod_declarations[[#This Row],[pv  rondelle]]*VLOOKUP(prod_declarations[[#This Row],[rondelle]],data_compta!$M$12:$O$16,2,FALSE),0)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E000000}" name="prod_pointage_heures" displayName="prod_pointage_heures" ref="P6:W796" totalsRowShown="0">
  <autoFilter ref="P6:W796" xr:uid="{00000000-0009-0000-0100-000016000000}"/>
  <tableColumns count="8">
    <tableColumn id="1" xr3:uid="{00000000-0010-0000-0E00-000001000000}" name="DateProd" dataDxfId="37"/>
    <tableColumn id="2" xr3:uid="{00000000-0010-0000-0E00-000002000000}" name="Mach"/>
    <tableColumn id="7" xr3:uid="{00000000-0010-0000-0E00-000007000000}" name="TpsOuv(h)"/>
    <tableColumn id="3" xr3:uid="{00000000-0010-0000-0E00-000003000000}" name="TpsProd(h)"/>
    <tableColumn id="4" xr3:uid="{00000000-0010-0000-0E00-000004000000}" name="TpsReglChgt(h)"/>
    <tableColumn id="5" xr3:uid="{00000000-0010-0000-0E00-000005000000}" name="TpsPanne(h)"/>
    <tableColumn id="6" xr3:uid="{00000000-0010-0000-0E00-000006000000}" name="TpsAbsOP(h)"/>
    <tableColumn id="9" xr3:uid="{86E4877D-285D-4C22-8978-BDC1B6EA3EF2}" name="Tpne" dataDxfId="36">
      <calculatedColumnFormula>prod_pointage_heures[[#This Row],[TpsOuv(h)]]-(SUM(prod_pointage_heures[[#This Row],[TpsProd(h)]:[TpsAbsOP(h)]]))</calculatedColumnFormula>
    </tableColumn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F000000}" name="prod_lexique" displayName="prod_lexique" ref="Y6:AA18" totalsRowShown="0">
  <autoFilter ref="Y6:AA18" xr:uid="{00000000-0009-0000-0100-000005000000}"/>
  <tableColumns count="3">
    <tableColumn id="1" xr3:uid="{00000000-0010-0000-0F00-000001000000}" name="Table"/>
    <tableColumn id="2" xr3:uid="{00000000-0010-0000-0F00-000002000000}" name="Champ"/>
    <tableColumn id="3" xr3:uid="{00000000-0010-0000-0F00-000003000000}" name="Descriptif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0000000}" name="qual_NC_internes" displayName="qual_NC_internes" ref="B6:G582" totalsRowShown="0">
  <autoFilter ref="B6:G582" xr:uid="{00000000-0009-0000-0100-000018000000}"/>
  <tableColumns count="6">
    <tableColumn id="1" xr3:uid="{00000000-0010-0000-1000-000001000000}" name="DateProd" dataDxfId="35"/>
    <tableColumn id="2" xr3:uid="{00000000-0010-0000-1000-000002000000}" name="RefProd"/>
    <tableColumn id="3" xr3:uid="{00000000-0010-0000-1000-000003000000}" name="NumLot"/>
    <tableColumn id="4" xr3:uid="{00000000-0010-0000-1000-000004000000}" name="Mach"/>
    <tableColumn id="8" xr3:uid="{00000000-0010-0000-1000-000008000000}" name="NbPcsNC" dataDxfId="34" dataCellStyle="Milliers"/>
    <tableColumn id="6" xr3:uid="{00000000-0010-0000-1000-000006000000}" name="CauseNC" dataDxfId="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1000000}" name="qual_NC_externes" displayName="qual_NC_externes" ref="I6:P59" totalsRowShown="0">
  <autoFilter ref="I6:P59" xr:uid="{00000000-0009-0000-0100-000019000000}"/>
  <sortState xmlns:xlrd2="http://schemas.microsoft.com/office/spreadsheetml/2017/richdata2" ref="I7:M59">
    <sortCondition ref="I6:I59"/>
  </sortState>
  <tableColumns count="8">
    <tableColumn id="1" xr3:uid="{00000000-0010-0000-1100-000001000000}" name="DateInc" dataDxfId="32"/>
    <tableColumn id="2" xr3:uid="{00000000-0010-0000-1100-000002000000}" name="Client" dataDxfId="31"/>
    <tableColumn id="3" xr3:uid="{00000000-0010-0000-1100-000003000000}" name="RefProd" dataDxfId="30"/>
    <tableColumn id="4" xr3:uid="{00000000-0010-0000-1100-000004000000}" name="NumLot"/>
    <tableColumn id="5" xr3:uid="{00000000-0010-0000-1100-000005000000}" name="CauseInc" dataDxfId="29"/>
    <tableColumn id="6" xr3:uid="{00000000-0010-0000-1100-000006000000}" name="QtePcsNC" dataDxfId="28" dataCellStyle="Milliers"/>
    <tableColumn id="8" xr3:uid="{00000000-0010-0000-1100-000008000000}" name="CsqceInc" dataDxfId="27"/>
    <tableColumn id="9" xr3:uid="{00000000-0010-0000-1100-000009000000}" name="CoutInc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cptb_carnet" displayName="cptb_carnet" ref="B6:E2006" totalsRowShown="0">
  <autoFilter ref="B6:E2006" xr:uid="{00000000-0009-0000-0100-00000D000000}"/>
  <sortState xmlns:xlrd2="http://schemas.microsoft.com/office/spreadsheetml/2017/richdata2" ref="B7:E2006">
    <sortCondition ref="B6:B2006"/>
  </sortState>
  <tableColumns count="4">
    <tableColumn id="1" xr3:uid="{00000000-0010-0000-0000-000001000000}" name="DateVoulue" dataDxfId="62"/>
    <tableColumn id="2" xr3:uid="{00000000-0010-0000-0000-000002000000}" name="Client"/>
    <tableColumn id="3" xr3:uid="{00000000-0010-0000-0000-000003000000}" name="RefProd"/>
    <tableColumn id="4" xr3:uid="{00000000-0010-0000-0000-000004000000}" name="QteVoulue" dataDxfId="61" dataCellStyle="Millier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2000000}" name="qual_lexique" displayName="qual_lexique" ref="R6:T20" totalsRowShown="0">
  <autoFilter ref="R6:T20" xr:uid="{00000000-0009-0000-0100-000007000000}"/>
  <tableColumns count="3">
    <tableColumn id="1" xr3:uid="{00000000-0010-0000-1200-000001000000}" name="Table"/>
    <tableColumn id="2" xr3:uid="{00000000-0010-0000-1200-000002000000}" name="Champ"/>
    <tableColumn id="3" xr3:uid="{00000000-0010-0000-1200-000003000000}" name="Descriptif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3000000}" name="secu_incidents" displayName="secu_incidents" ref="B6:I183" totalsRowShown="0">
  <autoFilter ref="B6:I183" xr:uid="{00000000-0009-0000-0100-000024000000}"/>
  <sortState xmlns:xlrd2="http://schemas.microsoft.com/office/spreadsheetml/2017/richdata2" ref="B7:I183">
    <sortCondition ref="B6:B183"/>
  </sortState>
  <tableColumns count="8">
    <tableColumn id="1" xr3:uid="{00000000-0010-0000-1300-000001000000}" name="DateAcc" dataDxfId="25"/>
    <tableColumn id="2" xr3:uid="{00000000-0010-0000-1300-000002000000}" name="CatAcc"/>
    <tableColumn id="3" xr3:uid="{00000000-0010-0000-1300-000003000000}" name="Service"/>
    <tableColumn id="10" xr3:uid="{00000000-0010-0000-1300-00000A000000}" name="LieuPrecis" dataDxfId="24"/>
    <tableColumn id="5" xr3:uid="{00000000-0010-0000-1300-000005000000}" name="Poste" dataDxfId="23"/>
    <tableColumn id="8" xr3:uid="{00000000-0010-0000-1300-000008000000}" name="CauseAcc"/>
    <tableColumn id="6" xr3:uid="{00000000-0010-0000-1300-000006000000}" name="NatLesion"/>
    <tableColumn id="9" xr3:uid="{00000000-0010-0000-1300-000009000000}" name="OrgTouch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4000000}" name="secu_arrets_personnel" displayName="secu_arrets_personnel" ref="N6:X11" totalsRowShown="0">
  <autoFilter ref="N6:X11" xr:uid="{00000000-0009-0000-0100-000026000000}"/>
  <tableColumns count="11">
    <tableColumn id="1" xr3:uid="{00000000-0010-0000-1400-000001000000}" name="Service"/>
    <tableColumn id="2" xr3:uid="{00000000-0010-0000-1400-000002000000}" name="janv"/>
    <tableColumn id="3" xr3:uid="{00000000-0010-0000-1400-000003000000}" name="févr"/>
    <tableColumn id="4" xr3:uid="{00000000-0010-0000-1400-000004000000}" name="mars"/>
    <tableColumn id="5" xr3:uid="{00000000-0010-0000-1400-000005000000}" name="avr"/>
    <tableColumn id="6" xr3:uid="{00000000-0010-0000-1400-000006000000}" name="mai"/>
    <tableColumn id="7" xr3:uid="{00000000-0010-0000-1400-000007000000}" name="juin"/>
    <tableColumn id="8" xr3:uid="{00000000-0010-0000-1400-000008000000}" name="juil"/>
    <tableColumn id="9" xr3:uid="{00000000-0010-0000-1400-000009000000}" name="août"/>
    <tableColumn id="10" xr3:uid="{00000000-0010-0000-1400-00000A000000}" name="sept"/>
    <tableColumn id="11" xr3:uid="{00000000-0010-0000-1400-00000B000000}" name="oct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5000000}" name="secu_cat_lieux" displayName="secu_cat_lieux" ref="K6:L34" totalsRowShown="0">
  <autoFilter ref="K6:L34" xr:uid="{00000000-0009-0000-0100-000002000000}"/>
  <tableColumns count="2">
    <tableColumn id="1" xr3:uid="{00000000-0010-0000-1500-000001000000}" name="LieuPrecis"/>
    <tableColumn id="2" xr3:uid="{00000000-0010-0000-1500-000002000000}" name="CatLie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6000000}" name="secu_lexique" displayName="secu_lexique" ref="Z6:AB27" totalsRowShown="0">
  <autoFilter ref="Z6:AB27" xr:uid="{00000000-0009-0000-0100-000008000000}"/>
  <tableColumns count="3">
    <tableColumn id="1" xr3:uid="{00000000-0010-0000-1600-000001000000}" name="Table"/>
    <tableColumn id="2" xr3:uid="{00000000-0010-0000-1600-000002000000}" name="Champ"/>
    <tableColumn id="3" xr3:uid="{00000000-0010-0000-1600-000003000000}" name="Descriptif"/>
  </tableColumns>
  <tableStyleInfo name="TableStyleMedium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7000000}" name="mtnc_inter_int" displayName="mtnc_inter_int" ref="B6:H1984" totalsRowShown="0">
  <autoFilter ref="B6:H1984" xr:uid="{00000000-0009-0000-0100-000028000000}"/>
  <tableColumns count="7">
    <tableColumn id="1" xr3:uid="{00000000-0010-0000-1700-000001000000}" name="DateArret" dataDxfId="22"/>
    <tableColumn id="2" xr3:uid="{00000000-0010-0000-1700-000002000000}" name="Mach"/>
    <tableColumn id="6" xr3:uid="{00000000-0010-0000-1700-000006000000}" name="TypeMaint" dataDxfId="21"/>
    <tableColumn id="3" xr3:uid="{00000000-0010-0000-1700-000003000000}" name="CatArret"/>
    <tableColumn id="5" xr3:uid="{00000000-0010-0000-1700-000005000000}" name="CauseArret" dataDxfId="20"/>
    <tableColumn id="7" xr3:uid="{00000000-0010-0000-1700-000007000000}" name="IDInterv" dataDxfId="19"/>
    <tableColumn id="4" xr3:uid="{00000000-0010-0000-1700-000004000000}" name="TpsInterMi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8000000}" name="mtnc_PR_utilisees" displayName="mtnc_PR_utilisees" ref="Q6:U1984" totalsRowShown="0">
  <autoFilter ref="Q6:U1984" xr:uid="{00000000-0009-0000-0100-00002D000000}"/>
  <tableColumns count="5">
    <tableColumn id="1" xr3:uid="{00000000-0010-0000-1800-000001000000}" name="DateArret" dataDxfId="18"/>
    <tableColumn id="2" xr3:uid="{00000000-0010-0000-1800-000002000000}" name="IDInterv"/>
    <tableColumn id="3" xr3:uid="{00000000-0010-0000-1800-000003000000}" name="PR1-Used"/>
    <tableColumn id="4" xr3:uid="{00000000-0010-0000-1800-000004000000}" name="PR2-Used"/>
    <tableColumn id="5" xr3:uid="{00000000-0010-0000-1800-000005000000}" name="PR3-Used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19000000}" name="mtnc_presta_ext" displayName="mtnc_presta_ext" ref="J6:O103" totalsRowShown="0">
  <autoFilter ref="J6:O103" xr:uid="{00000000-0009-0000-0100-000031000000}"/>
  <sortState xmlns:xlrd2="http://schemas.microsoft.com/office/spreadsheetml/2017/richdata2" ref="J7:O103">
    <sortCondition ref="J7:J103"/>
    <sortCondition ref="K7:K103"/>
  </sortState>
  <tableColumns count="6">
    <tableColumn id="1" xr3:uid="{00000000-0010-0000-1900-000001000000}" name="DatePresta" dataDxfId="17"/>
    <tableColumn id="2" xr3:uid="{00000000-0010-0000-1900-000002000000}" name="Mach"/>
    <tableColumn id="3" xr3:uid="{00000000-0010-0000-1900-000003000000}" name="TypeMaint" dataDxfId="16"/>
    <tableColumn id="4" xr3:uid="{00000000-0010-0000-1900-000004000000}" name="CausePresta" dataDxfId="15"/>
    <tableColumn id="6" xr3:uid="{00000000-0010-0000-1900-000006000000}" name="Prestataire" dataDxfId="14"/>
    <tableColumn id="5" xr3:uid="{00000000-0010-0000-1900-000005000000}" name="CoutPresta" dataDxfId="1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A000000}" name="mtnc_lexique" displayName="mtnc_lexique" ref="W6:Y24" totalsRowShown="0">
  <autoFilter ref="W6:Y24" xr:uid="{00000000-0009-0000-0100-00000C000000}"/>
  <tableColumns count="3">
    <tableColumn id="1" xr3:uid="{00000000-0010-0000-1A00-000001000000}" name="Table"/>
    <tableColumn id="2" xr3:uid="{00000000-0010-0000-1A00-000002000000}" name="Champ"/>
    <tableColumn id="3" xr3:uid="{00000000-0010-0000-1A00-000003000000}" name="Descriptif"/>
  </tableColumns>
  <tableStyleInfo name="TableStyleMedium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1B000000}" name="log_mvts_out" displayName="log_mvts_out" ref="B6:G4140" totalsRowShown="0">
  <autoFilter ref="B6:G4140" xr:uid="{00000000-0009-0000-0100-000036000000}"/>
  <tableColumns count="6">
    <tableColumn id="1" xr3:uid="{00000000-0010-0000-1B00-000001000000}" name="DateMvt" dataDxfId="12"/>
    <tableColumn id="2" xr3:uid="{00000000-0010-0000-1B00-000002000000}" name="RefProd"/>
    <tableColumn id="3" xr3:uid="{00000000-0010-0000-1B00-000003000000}" name="NumLot"/>
    <tableColumn id="4" xr3:uid="{00000000-0010-0000-1B00-000004000000}" name="TypeMvt"/>
    <tableColumn id="5" xr3:uid="{00000000-0010-0000-1B00-000005000000}" name="RefOut"/>
    <tableColumn id="6" xr3:uid="{00000000-0010-0000-1B00-000006000000}" name="QteMv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cptb_cout_MO" displayName="cptb_cout_MO" ref="G6:H13" totalsRowShown="0">
  <autoFilter ref="G6:H13" xr:uid="{00000000-0009-0000-0100-00000E000000}"/>
  <tableColumns count="2">
    <tableColumn id="1" xr3:uid="{00000000-0010-0000-0100-000001000000}" name="TypeOP"/>
    <tableColumn id="2" xr3:uid="{00000000-0010-0000-0100-000002000000}" name="CoutHorMO" dataDxfId="6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C000000}" name="log_mvts_PR" displayName="log_mvts_PR" ref="I6:M2925" totalsRowShown="0">
  <autoFilter ref="I6:M2925" xr:uid="{00000000-0009-0000-0100-000039000000}"/>
  <tableColumns count="5">
    <tableColumn id="1" xr3:uid="{00000000-0010-0000-1C00-000001000000}" name="DateMvt" dataDxfId="11"/>
    <tableColumn id="2" xr3:uid="{00000000-0010-0000-1C00-000002000000}" name="IDInterv"/>
    <tableColumn id="5" xr3:uid="{00000000-0010-0000-1C00-000005000000}" name="TypeMvt"/>
    <tableColumn id="3" xr3:uid="{00000000-0010-0000-1C00-000003000000}" name="RefPR"/>
    <tableColumn id="4" xr3:uid="{00000000-0010-0000-1C00-000004000000}" name="QteMvt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D000000}" name="log_attente_exped" displayName="log_attente_exped" ref="O6:X244" totalsRowShown="0" dataDxfId="10" dataCellStyle="Milliers">
  <autoFilter ref="O6:X244" xr:uid="{00000000-0009-0000-0100-000001000000}"/>
  <tableColumns count="10">
    <tableColumn id="1" xr3:uid="{00000000-0010-0000-1D00-000001000000}" name="DateExp" dataDxfId="9"/>
    <tableColumn id="2" xr3:uid="{00000000-0010-0000-1D00-000002000000}" name="RefProd" dataDxfId="8" dataCellStyle="Milliers"/>
    <tableColumn id="3" xr3:uid="{00000000-0010-0000-1D00-000003000000}" name="LigneTS1" dataDxfId="7" dataCellStyle="Milliers"/>
    <tableColumn id="4" xr3:uid="{00000000-0010-0000-1D00-000004000000}" name="LigneTS2" dataDxfId="6" dataCellStyle="Milliers"/>
    <tableColumn id="5" xr3:uid="{00000000-0010-0000-1D00-000005000000}" name="MachR1" dataDxfId="5" dataCellStyle="Milliers"/>
    <tableColumn id="6" xr3:uid="{00000000-0010-0000-1D00-000006000000}" name="MachR2" dataDxfId="4" dataCellStyle="Milliers"/>
    <tableColumn id="7" xr3:uid="{00000000-0010-0000-1D00-000007000000}" name="MachR3" dataDxfId="3" dataCellStyle="Milliers"/>
    <tableColumn id="8" xr3:uid="{00000000-0010-0000-1D00-000008000000}" name="MachR4" dataDxfId="2" dataCellStyle="Milliers"/>
    <tableColumn id="9" xr3:uid="{00000000-0010-0000-1D00-000009000000}" name="MachR5" dataDxfId="1" dataCellStyle="Milliers"/>
    <tableColumn id="10" xr3:uid="{00000000-0010-0000-1D00-00000A000000}" name="MachR6" dataDxfId="0" dataCellStyle="Milliers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E000000}" name="log_lexique" displayName="log_lexique" ref="Z6:AB27" totalsRowShown="0">
  <autoFilter ref="Z6:AB27" xr:uid="{00000000-0009-0000-0100-000011000000}"/>
  <tableColumns count="3">
    <tableColumn id="1" xr3:uid="{00000000-0010-0000-1E00-000001000000}" name="Table"/>
    <tableColumn id="2" xr3:uid="{00000000-0010-0000-1E00-000002000000}" name="Champ"/>
    <tableColumn id="3" xr3:uid="{00000000-0010-0000-1E00-000003000000}" name="Descriptif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cptb_prix_vente" displayName="cptb_prix_vente" ref="J6:K31" totalsRowShown="0">
  <autoFilter ref="J6:K31" xr:uid="{00000000-0009-0000-0100-00000F000000}"/>
  <tableColumns count="2">
    <tableColumn id="1" xr3:uid="{00000000-0010-0000-0200-000001000000}" name="RefProd"/>
    <tableColumn id="2" xr3:uid="{00000000-0010-0000-0200-000002000000}" name="PxVente/100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3000000}" name="cptb_cout_MP" displayName="cptb_cout_MP" ref="M6:O16" totalsRowShown="0">
  <autoFilter ref="M6:O16" xr:uid="{00000000-0009-0000-0100-000010000000}"/>
  <tableColumns count="3">
    <tableColumn id="1" xr3:uid="{00000000-0010-0000-0300-000001000000}" name="MP"/>
    <tableColumn id="2" xr3:uid="{00000000-0010-0000-0300-000002000000}" name="PrixUnit" dataDxfId="58"/>
    <tableColumn id="3" xr3:uid="{00000000-0010-0000-0300-000003000000}" name="Unit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cptb_cout_achat_outillage" displayName="cptb_cout_achat_outillage" ref="Q6:X167" totalsRowShown="0">
  <autoFilter ref="Q6:X167" xr:uid="{00000000-0009-0000-0100-000006000000}"/>
  <tableColumns count="8">
    <tableColumn id="1" xr3:uid="{00000000-0010-0000-0400-000001000000}" name="RefOut"/>
    <tableColumn id="7" xr3:uid="{00000000-0010-0000-0400-000007000000}" name="CatOut"/>
    <tableColumn id="8" xr3:uid="{00000000-0010-0000-0400-000008000000}" name="TypeOut" dataDxfId="56"/>
    <tableColumn id="2" xr3:uid="{00000000-0010-0000-0400-000002000000}" name="Frs1" dataDxfId="55" dataCellStyle="Monétaire"/>
    <tableColumn id="3" xr3:uid="{00000000-0010-0000-0400-000003000000}" name="Frs2" dataDxfId="54" dataCellStyle="Monétaire"/>
    <tableColumn id="4" xr3:uid="{00000000-0010-0000-0400-000004000000}" name="Frs3" dataDxfId="53" dataCellStyle="Monétaire"/>
    <tableColumn id="5" xr3:uid="{00000000-0010-0000-0400-000005000000}" name="Frs4" dataDxfId="52" dataCellStyle="Monétaire"/>
    <tableColumn id="6" xr3:uid="{00000000-0010-0000-0400-000006000000}" name="Frs5" dataDxfId="51" dataCellStyle="Monétaire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cptb_lexique" displayName="cptb_lexique" ref="Z6:AB25" totalsRowShown="0">
  <autoFilter ref="Z6:AB25" xr:uid="{00000000-0009-0000-0100-000003000000}"/>
  <tableColumns count="3">
    <tableColumn id="1" xr3:uid="{00000000-0010-0000-0500-000001000000}" name="Table"/>
    <tableColumn id="2" xr3:uid="{00000000-0010-0000-0500-000002000000}" name="Champ"/>
    <tableColumn id="3" xr3:uid="{00000000-0010-0000-0500-000003000000}" name="Descriptif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meth_nomenclature_produits" displayName="meth_nomenclature_produits" ref="B6:F31" totalsRowShown="0">
  <autoFilter ref="B6:F31" xr:uid="{00000000-0009-0000-0100-000009000000}"/>
  <tableColumns count="5">
    <tableColumn id="1" xr3:uid="{00000000-0010-0000-0600-000001000000}" name="RefProd"/>
    <tableColumn id="2" xr3:uid="{00000000-0010-0000-0600-000002000000}" name="Acier"/>
    <tableColumn id="3" xr3:uid="{00000000-0010-0000-0600-000003000000}" name="Rondelle"/>
    <tableColumn id="4" xr3:uid="{00000000-0010-0000-0600-000004000000}" name="PdsBrut(g/u)"/>
    <tableColumn id="5" xr3:uid="{00000000-0010-0000-0600-000005000000}" name="PdsFini(g/u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meth_cadences_machines" displayName="meth_cadences_machines" ref="H6:K27" totalsRowShown="0">
  <autoFilter ref="H6:K27" xr:uid="{00000000-0009-0000-0100-00000A000000}"/>
  <tableColumns count="4">
    <tableColumn id="1" xr3:uid="{00000000-0010-0000-0700-000001000000}" name="Processus"/>
    <tableColumn id="2" xr3:uid="{00000000-0010-0000-0700-000002000000}" name="Mach"/>
    <tableColumn id="3" xr3:uid="{00000000-0010-0000-0700-000003000000}" name="Cadence" dataDxfId="50" dataCellStyle="Milliers"/>
    <tableColumn id="4" xr3:uid="{00000000-0010-0000-0700-000004000000}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xceldorado">
  <a:themeElements>
    <a:clrScheme name="Exceldorado1">
      <a:dk1>
        <a:sysClr val="windowText" lastClr="000000"/>
      </a:dk1>
      <a:lt1>
        <a:sysClr val="window" lastClr="FFFFFF"/>
      </a:lt1>
      <a:dk2>
        <a:srgbClr val="A0A0A0"/>
      </a:dk2>
      <a:lt2>
        <a:srgbClr val="E6E6E6"/>
      </a:lt2>
      <a:accent1>
        <a:srgbClr val="11998E"/>
      </a:accent1>
      <a:accent2>
        <a:srgbClr val="FFD400"/>
      </a:accent2>
      <a:accent3>
        <a:srgbClr val="A0A0A0"/>
      </a:accent3>
      <a:accent4>
        <a:srgbClr val="11998E"/>
      </a:accent4>
      <a:accent5>
        <a:srgbClr val="FFD400"/>
      </a:accent5>
      <a:accent6>
        <a:srgbClr val="A0A0A0"/>
      </a:accent6>
      <a:hlink>
        <a:srgbClr val="11998E"/>
      </a:hlink>
      <a:folHlink>
        <a:srgbClr val="A0A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7F7F7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a:spPr>
      <a:bodyPr vertOverflow="clip" horzOverflow="clip" lIns="36000" tIns="0" rIns="36000" bIns="0" rtlCol="0" anchor="ctr"/>
      <a:lstStyle>
        <a:defPPr algn="ctr">
          <a:defRPr sz="1100">
            <a:solidFill>
              <a:schemeClr val="bg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a:defRPr>
        </a:defPPr>
      </a:lstStyle>
      <a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1-10-25T13:15:36.86" personId="{FA085A35-D202-46CD-97D8-64E695151021}" id="{0FA88BA9-DE5B-44E9-A359-BA22B5FA5854}">
    <text>En nombre de pièces</text>
  </threadedComment>
  <threadedComment ref="H6" dT="2021-10-25T13:16:10.05" personId="{FA085A35-D202-46CD-97D8-64E695151021}" id="{A1ED9F17-A81A-411E-B30C-EC8A148A9CD8}">
    <text>En euros par heure travaillée, toutes charges comprises</text>
  </threadedComment>
  <threadedComment ref="K6" dT="2021-10-25T13:17:29.78" personId="{FA085A35-D202-46CD-97D8-64E695151021}" id="{FA356DA7-1C52-4DEF-806A-DF246ACA3D75}">
    <text>Prix de vente en euros par centaine de pièces</text>
  </threadedComment>
  <threadedComment ref="N6" dT="2021-10-25T13:17:48.99" personId="{FA085A35-D202-46CD-97D8-64E695151021}" id="{921F321C-63A2-487D-8C56-8DCE4FB837E4}">
    <text>Prix en euros à la tonne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6" dT="2021-10-24T17:03:18.66" personId="{FA085A35-D202-46CD-97D8-64E695151021}" id="{2C8476FF-DF59-4A2B-97BB-0319B5A2622C}">
    <text>Poids après opération Frappe.</text>
  </threadedComment>
  <threadedComment ref="F6" dT="2021-10-24T17:04:18.32" personId="{FA085A35-D202-46CD-97D8-64E695151021}" id="{E4694980-FEE4-494A-9BB0-05B17AF609BC}">
    <text>Poids après roulage. Poids du TS considéré comme nul pour simplifier.</text>
  </threadedComment>
  <threadedComment ref="R6" dT="2021-10-25T13:15:17.67" personId="{FA085A35-D202-46CD-97D8-64E695151021}" id="{8032D520-4468-41E3-8A3A-0BCA3DD6A49B}">
    <text>Durée de vie moyenne en pièces fabriquées</text>
  </threadedComment>
</ThreadedComments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Prod" xr10:uid="{B5F67DA1-3C47-4003-AA87-5447E465EEF8}" sourceName="DateProd">
  <pivotTables>
    <pivotTable tabId="22" name="Tableau croisé dynamique1"/>
  </pivotTables>
  <state minimalRefreshVersion="6" lastRefreshVersion="6" pivotCacheId="443449552" filterType="unknown">
    <bounds startDate="2022-01-01T00:00:00" endDate="2023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Prod1" xr10:uid="{013EE7F3-B972-462E-BE57-9B4D5185130C}" sourceName="DateProd">
  <pivotTables>
    <pivotTable tabId="23" name="Tableau croisé dynamique2"/>
  </pivotTables>
  <state minimalRefreshVersion="6" lastRefreshVersion="6" pivotCacheId="443449552" filterType="unknown">
    <bounds startDate="2022-01-01T00:00:00" endDate="2023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Prod2" xr10:uid="{85647FE5-DB4F-478A-876F-FACC1CF33463}" sourceName="DateProd">
  <pivotTables>
    <pivotTable tabId="24" name="Tableau croisé dynamique3"/>
  </pivotTables>
  <state minimalRefreshVersion="6" lastRefreshVersion="6" pivotCacheId="443449552" filterType="unknown"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Prod" xr10:uid="{7AD2A622-2C49-4C04-9B17-0D553B991192}" cache="ChronologieNative_DateProd" caption="DateProd" level="2" selectionLevel="2" scrollPosition="2022-06-30T00:00:00"/>
  <timeline name="DateProd 1" xr10:uid="{7E4C4452-A051-433F-B193-295A86B7F3A3}" cache="ChronologieNative_DateProd1" caption="DateProd" level="2" selectionLevel="2" scrollPosition="2022-06-30T00:00:00"/>
  <timeline name="DateProd 2" xr10:uid="{E049EB53-9824-42CC-AAC8-3FB329ACA732}" cache="ChronologieNative_DateProd2" caption="DateProd" level="2" selectionLevel="2" scrollPosition="2022-06-30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microsoft.com/office/2011/relationships/timeline" Target="../timelines/timelin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6" Type="http://schemas.microsoft.com/office/2007/relationships/slicer" Target="../slicers/slicer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5.xml"/><Relationship Id="rId4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6.xml"/><Relationship Id="rId4" Type="http://schemas.openxmlformats.org/officeDocument/2006/relationships/table" Target="../tables/table2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7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8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9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3.xml"/><Relationship Id="rId10" Type="http://schemas.openxmlformats.org/officeDocument/2006/relationships/comments" Target="../comments1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1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10" Type="http://schemas.microsoft.com/office/2017/10/relationships/threadedComment" Target="../threadedComments/threadedComment2.xml"/><Relationship Id="rId4" Type="http://schemas.openxmlformats.org/officeDocument/2006/relationships/table" Target="../tables/table8.xml"/><Relationship Id="rId9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V32"/>
  <sheetViews>
    <sheetView showGridLines="0" workbookViewId="0">
      <pane ySplit="3" topLeftCell="A4" activePane="bottomLeft" state="frozen"/>
      <selection pane="bottomLeft"/>
    </sheetView>
  </sheetViews>
  <sheetFormatPr baseColWidth="10" defaultColWidth="0" defaultRowHeight="14.5" zeroHeight="1"/>
  <cols>
    <col min="1" max="1" width="4" customWidth="1"/>
    <col min="2" max="12" width="11.54296875" customWidth="1"/>
    <col min="13" max="13" width="4" customWidth="1"/>
    <col min="14" max="21" width="11.54296875" customWidth="1"/>
    <col min="22" max="22" width="4" customWidth="1"/>
    <col min="23" max="16384" width="11.54296875" hidden="1"/>
  </cols>
  <sheetData>
    <row r="1" spans="2:21"/>
    <row r="2" spans="2:21" ht="30" customHeight="1">
      <c r="B2" s="4"/>
      <c r="C2" s="4"/>
      <c r="D2" s="4" t="s">
        <v>0</v>
      </c>
      <c r="E2" s="4"/>
      <c r="F2" s="4"/>
      <c r="G2" s="4"/>
      <c r="H2" s="4"/>
      <c r="I2" s="4"/>
      <c r="J2" s="4"/>
      <c r="K2" s="4" t="s">
        <v>1</v>
      </c>
      <c r="L2" s="4"/>
      <c r="N2" s="21" t="s">
        <v>2</v>
      </c>
      <c r="O2" s="21"/>
      <c r="P2" s="21"/>
      <c r="Q2" s="21"/>
      <c r="R2" s="21"/>
      <c r="S2" s="21"/>
      <c r="T2" s="21"/>
      <c r="U2" s="21"/>
    </row>
    <row r="3" spans="2:21"/>
    <row r="4" spans="2:21">
      <c r="B4" t="s">
        <v>3</v>
      </c>
      <c r="N4" s="22" t="s">
        <v>4</v>
      </c>
      <c r="O4" s="22"/>
      <c r="P4" s="22"/>
      <c r="Q4" s="22"/>
      <c r="R4" s="22"/>
      <c r="S4" s="22"/>
      <c r="T4" s="22"/>
      <c r="U4" s="22"/>
    </row>
    <row r="5" spans="2:21">
      <c r="N5" s="22"/>
      <c r="O5" s="22"/>
      <c r="P5" s="22"/>
      <c r="Q5" s="22"/>
      <c r="R5" s="22"/>
      <c r="S5" s="22"/>
      <c r="T5" s="22"/>
      <c r="U5" s="22"/>
    </row>
    <row r="6" spans="2:21">
      <c r="B6" s="16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18"/>
      <c r="N6" s="41" t="s">
        <v>2752</v>
      </c>
      <c r="O6" s="42"/>
      <c r="P6" s="42"/>
      <c r="Q6" s="42"/>
      <c r="R6" s="42"/>
      <c r="S6" s="42"/>
      <c r="T6" s="42"/>
      <c r="U6" s="43"/>
    </row>
    <row r="7" spans="2:21">
      <c r="B7" s="19"/>
      <c r="C7" s="15"/>
      <c r="D7" s="15"/>
      <c r="E7" s="15"/>
      <c r="F7" s="15"/>
      <c r="G7" s="15"/>
      <c r="H7" s="15"/>
      <c r="I7" s="15"/>
      <c r="J7" s="15"/>
      <c r="K7" s="15"/>
      <c r="L7" s="20"/>
      <c r="N7" s="44" t="s">
        <v>2750</v>
      </c>
      <c r="O7" s="22"/>
      <c r="P7" s="22"/>
      <c r="Q7" s="22"/>
      <c r="R7" s="22"/>
      <c r="S7" s="22"/>
      <c r="T7" s="22"/>
      <c r="U7" s="45"/>
    </row>
    <row r="8" spans="2:21">
      <c r="B8" s="19" t="s">
        <v>2893</v>
      </c>
      <c r="C8" s="15"/>
      <c r="D8" s="15"/>
      <c r="E8" s="15"/>
      <c r="F8" s="15"/>
      <c r="G8" s="15"/>
      <c r="H8" s="15"/>
      <c r="I8" s="15"/>
      <c r="J8" s="15"/>
      <c r="K8" s="15"/>
      <c r="L8" s="20"/>
      <c r="N8" s="44" t="s">
        <v>2751</v>
      </c>
      <c r="O8" s="22"/>
      <c r="P8" s="22"/>
      <c r="Q8" s="22"/>
      <c r="R8" s="22"/>
      <c r="S8" s="22"/>
      <c r="T8" s="22"/>
      <c r="U8" s="45"/>
    </row>
    <row r="9" spans="2:21">
      <c r="B9" s="19" t="s">
        <v>6</v>
      </c>
      <c r="C9" s="15"/>
      <c r="D9" s="15"/>
      <c r="E9" s="15"/>
      <c r="F9" s="15"/>
      <c r="G9" s="15"/>
      <c r="H9" s="15"/>
      <c r="I9" s="15"/>
      <c r="J9" s="15"/>
      <c r="K9" s="15"/>
      <c r="L9" s="20"/>
      <c r="N9" s="46" t="s">
        <v>7</v>
      </c>
      <c r="O9" s="47"/>
      <c r="P9" s="47"/>
      <c r="Q9" s="47"/>
      <c r="R9" s="47"/>
      <c r="S9" s="47"/>
      <c r="T9" s="47"/>
      <c r="U9" s="48"/>
    </row>
    <row r="10" spans="2:21">
      <c r="B10" s="19" t="s">
        <v>8</v>
      </c>
      <c r="C10" s="15"/>
      <c r="D10" s="15"/>
      <c r="E10" s="15"/>
      <c r="F10" s="15"/>
      <c r="G10" s="15"/>
      <c r="H10" s="15"/>
      <c r="I10" s="15"/>
      <c r="J10" s="15"/>
      <c r="K10" s="15"/>
      <c r="L10" s="20"/>
      <c r="N10" s="22"/>
      <c r="O10" s="22"/>
      <c r="P10" s="22"/>
      <c r="Q10" s="22"/>
      <c r="R10" s="22"/>
      <c r="S10" s="22"/>
      <c r="T10" s="22"/>
      <c r="U10" s="22"/>
    </row>
    <row r="11" spans="2:21"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20"/>
      <c r="N11" s="41" t="s">
        <v>9</v>
      </c>
      <c r="O11" s="42"/>
      <c r="P11" s="42"/>
      <c r="Q11" s="42"/>
      <c r="R11" s="42"/>
      <c r="S11" s="42"/>
      <c r="T11" s="42"/>
      <c r="U11" s="43"/>
    </row>
    <row r="12" spans="2:21">
      <c r="B12" s="19" t="s">
        <v>2889</v>
      </c>
      <c r="C12" s="15"/>
      <c r="D12" s="15"/>
      <c r="E12" s="15"/>
      <c r="F12" s="15"/>
      <c r="G12" s="15"/>
      <c r="H12" s="15"/>
      <c r="I12" s="15"/>
      <c r="J12" s="15"/>
      <c r="K12" s="15"/>
      <c r="L12" s="20"/>
      <c r="N12" s="44" t="s">
        <v>10</v>
      </c>
      <c r="O12" s="22"/>
      <c r="P12" s="22"/>
      <c r="Q12" s="22"/>
      <c r="R12" s="22"/>
      <c r="S12" s="22"/>
      <c r="T12" s="22"/>
      <c r="U12" s="45"/>
    </row>
    <row r="13" spans="2:21">
      <c r="B13" s="19" t="s">
        <v>2890</v>
      </c>
      <c r="C13" s="15"/>
      <c r="D13" s="15"/>
      <c r="E13" s="15"/>
      <c r="F13" s="15"/>
      <c r="G13" s="15"/>
      <c r="H13" s="15"/>
      <c r="I13" s="15"/>
      <c r="J13" s="15"/>
      <c r="K13" s="15"/>
      <c r="L13" s="20"/>
      <c r="N13" s="44" t="s">
        <v>11</v>
      </c>
      <c r="O13" s="22"/>
      <c r="P13" s="22"/>
      <c r="Q13" s="22"/>
      <c r="R13" s="22"/>
      <c r="S13" s="22"/>
      <c r="T13" s="22"/>
      <c r="U13" s="45"/>
    </row>
    <row r="14" spans="2:21"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20"/>
      <c r="N14" s="55"/>
      <c r="U14" s="56"/>
    </row>
    <row r="15" spans="2:21">
      <c r="B15" s="19" t="s">
        <v>2891</v>
      </c>
      <c r="C15" s="15"/>
      <c r="D15" s="15"/>
      <c r="E15" s="15"/>
      <c r="F15" s="15"/>
      <c r="G15" s="15"/>
      <c r="H15" s="15"/>
      <c r="I15" s="15"/>
      <c r="J15" s="15"/>
      <c r="K15" s="15"/>
      <c r="L15" s="20"/>
      <c r="N15" s="57" t="s">
        <v>12</v>
      </c>
      <c r="O15" s="22"/>
      <c r="P15" s="58" t="s">
        <v>13</v>
      </c>
      <c r="U15" s="56"/>
    </row>
    <row r="16" spans="2:21">
      <c r="B16" s="19" t="s">
        <v>2892</v>
      </c>
      <c r="C16" s="15"/>
      <c r="D16" s="15"/>
      <c r="E16" s="15"/>
      <c r="F16" s="15"/>
      <c r="G16" s="15"/>
      <c r="H16" s="15"/>
      <c r="I16" s="15"/>
      <c r="J16" s="15"/>
      <c r="K16" s="15"/>
      <c r="L16" s="20"/>
      <c r="N16" s="59" t="s">
        <v>14</v>
      </c>
      <c r="O16" s="22"/>
      <c r="P16" s="58" t="s">
        <v>15</v>
      </c>
      <c r="U16" s="56"/>
    </row>
    <row r="17" spans="2:21"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2" t="s">
        <v>2894</v>
      </c>
      <c r="N17" s="60" t="s">
        <v>16</v>
      </c>
      <c r="O17" s="49"/>
      <c r="P17" s="50" t="s">
        <v>17</v>
      </c>
      <c r="Q17" s="51"/>
      <c r="R17" s="51"/>
      <c r="S17" s="51"/>
      <c r="T17" s="51"/>
      <c r="U17" s="61"/>
    </row>
    <row r="18" spans="2:21">
      <c r="N18" s="62" t="s">
        <v>18</v>
      </c>
      <c r="O18" s="52"/>
      <c r="P18" s="53" t="s">
        <v>19</v>
      </c>
      <c r="Q18" s="54"/>
      <c r="R18" s="54"/>
      <c r="S18" s="54"/>
      <c r="T18" s="54"/>
      <c r="U18" s="63"/>
    </row>
    <row r="19" spans="2:21">
      <c r="B19" s="23" t="s">
        <v>2912</v>
      </c>
      <c r="C19" s="24"/>
      <c r="D19" s="24"/>
      <c r="E19" s="24"/>
      <c r="F19" s="24"/>
      <c r="G19" s="24"/>
      <c r="H19" s="24"/>
      <c r="I19" s="24"/>
      <c r="J19" s="24"/>
      <c r="K19" s="24"/>
      <c r="L19" s="25"/>
      <c r="N19" s="60" t="s">
        <v>20</v>
      </c>
      <c r="O19" s="49"/>
      <c r="P19" s="50" t="s">
        <v>21</v>
      </c>
      <c r="Q19" s="51"/>
      <c r="R19" s="51"/>
      <c r="S19" s="51"/>
      <c r="T19" s="51"/>
      <c r="U19" s="61"/>
    </row>
    <row r="20" spans="2:21">
      <c r="B20" s="26"/>
      <c r="L20" s="27"/>
      <c r="N20" s="62" t="s">
        <v>22</v>
      </c>
      <c r="O20" s="52"/>
      <c r="P20" s="53" t="s">
        <v>23</v>
      </c>
      <c r="Q20" s="54"/>
      <c r="R20" s="54"/>
      <c r="S20" s="54"/>
      <c r="T20" s="54"/>
      <c r="U20" s="63"/>
    </row>
    <row r="21" spans="2:21">
      <c r="B21" s="26"/>
      <c r="C21" s="28" t="s">
        <v>2896</v>
      </c>
      <c r="G21" s="29" t="s">
        <v>2904</v>
      </c>
      <c r="K21" s="30" t="s">
        <v>2908</v>
      </c>
      <c r="L21" s="27"/>
      <c r="N21" s="60" t="s">
        <v>24</v>
      </c>
      <c r="O21" s="49"/>
      <c r="P21" s="50" t="s">
        <v>25</v>
      </c>
      <c r="Q21" s="51"/>
      <c r="R21" s="51"/>
      <c r="S21" s="51"/>
      <c r="T21" s="51"/>
      <c r="U21" s="61"/>
    </row>
    <row r="22" spans="2:21">
      <c r="B22" s="26"/>
      <c r="C22" s="28" t="s">
        <v>2897</v>
      </c>
      <c r="G22" s="29" t="s">
        <v>2905</v>
      </c>
      <c r="K22" s="30" t="s">
        <v>2910</v>
      </c>
      <c r="L22" s="27"/>
      <c r="N22" s="62" t="s">
        <v>26</v>
      </c>
      <c r="O22" s="52"/>
      <c r="P22" s="53" t="s">
        <v>27</v>
      </c>
      <c r="Q22" s="54"/>
      <c r="R22" s="54"/>
      <c r="S22" s="54"/>
      <c r="T22" s="54"/>
      <c r="U22" s="63"/>
    </row>
    <row r="23" spans="2:21">
      <c r="B23" s="26"/>
      <c r="C23" s="28" t="s">
        <v>2895</v>
      </c>
      <c r="G23" s="29" t="s">
        <v>2906</v>
      </c>
      <c r="K23" s="30" t="s">
        <v>2911</v>
      </c>
      <c r="L23" s="27"/>
      <c r="N23" s="57" t="s">
        <v>28</v>
      </c>
      <c r="O23" s="22"/>
      <c r="P23" s="58" t="s">
        <v>29</v>
      </c>
      <c r="U23" s="56"/>
    </row>
    <row r="24" spans="2:21">
      <c r="B24" s="26"/>
      <c r="C24" s="28" t="s">
        <v>30</v>
      </c>
      <c r="G24" s="29" t="s">
        <v>2907</v>
      </c>
      <c r="K24" s="30" t="s">
        <v>2909</v>
      </c>
      <c r="L24" s="27"/>
      <c r="N24" s="59" t="s">
        <v>31</v>
      </c>
      <c r="O24" s="68"/>
      <c r="P24" s="58" t="s">
        <v>32</v>
      </c>
      <c r="U24" s="56"/>
    </row>
    <row r="25" spans="2:21">
      <c r="B25" s="26"/>
      <c r="C25" s="28"/>
      <c r="G25" s="29"/>
      <c r="K25" s="30"/>
      <c r="L25" s="27"/>
      <c r="N25" s="67"/>
      <c r="O25" s="67"/>
      <c r="P25" s="67"/>
      <c r="Q25" s="67"/>
      <c r="R25" s="67"/>
      <c r="S25" s="67"/>
      <c r="T25" s="67"/>
      <c r="U25" s="67"/>
    </row>
    <row r="26" spans="2:21">
      <c r="B26" s="26"/>
      <c r="J26" s="37" t="s">
        <v>33</v>
      </c>
      <c r="K26" s="37"/>
      <c r="L26" s="38"/>
      <c r="N26" s="66" t="s">
        <v>34</v>
      </c>
      <c r="O26" s="64"/>
      <c r="P26" s="64"/>
      <c r="Q26" s="64"/>
      <c r="R26" s="64"/>
      <c r="S26" s="64"/>
      <c r="T26" s="64"/>
      <c r="U26" s="65"/>
    </row>
    <row r="27" spans="2:21">
      <c r="B27" s="26"/>
      <c r="C27" s="31" t="s">
        <v>2898</v>
      </c>
      <c r="G27" s="32" t="s">
        <v>2900</v>
      </c>
      <c r="J27" s="37" t="s">
        <v>35</v>
      </c>
      <c r="K27" s="37"/>
      <c r="L27" s="38"/>
      <c r="N27" s="44" t="s">
        <v>36</v>
      </c>
      <c r="O27" s="22"/>
      <c r="P27" s="22"/>
      <c r="Q27" s="22"/>
      <c r="R27" s="22"/>
      <c r="S27" s="22"/>
      <c r="T27" s="22"/>
      <c r="U27" s="45"/>
    </row>
    <row r="28" spans="2:21">
      <c r="B28" s="26"/>
      <c r="C28" s="31" t="s">
        <v>37</v>
      </c>
      <c r="G28" s="32" t="s">
        <v>2901</v>
      </c>
      <c r="J28" s="37" t="s">
        <v>38</v>
      </c>
      <c r="K28" s="37"/>
      <c r="L28" s="38"/>
      <c r="N28" s="44" t="s">
        <v>39</v>
      </c>
      <c r="O28" s="22"/>
      <c r="P28" s="22"/>
      <c r="Q28" s="22"/>
      <c r="R28" s="22"/>
      <c r="S28" s="22"/>
      <c r="T28" s="22"/>
      <c r="U28" s="45"/>
    </row>
    <row r="29" spans="2:21">
      <c r="B29" s="26"/>
      <c r="C29" s="31" t="s">
        <v>40</v>
      </c>
      <c r="G29" s="32" t="s">
        <v>2903</v>
      </c>
      <c r="J29" s="37" t="s">
        <v>41</v>
      </c>
      <c r="K29" s="37"/>
      <c r="L29" s="38"/>
      <c r="N29" s="44" t="s">
        <v>42</v>
      </c>
      <c r="O29" s="22"/>
      <c r="P29" s="22"/>
      <c r="Q29" s="22"/>
      <c r="R29" s="22"/>
      <c r="S29" s="22"/>
      <c r="T29" s="22"/>
      <c r="U29" s="45"/>
    </row>
    <row r="30" spans="2:21">
      <c r="B30" s="26"/>
      <c r="C30" s="31" t="s">
        <v>2899</v>
      </c>
      <c r="G30" s="32" t="s">
        <v>2902</v>
      </c>
      <c r="J30" s="37" t="s">
        <v>43</v>
      </c>
      <c r="K30" s="37"/>
      <c r="L30" s="38"/>
      <c r="N30" s="44" t="s">
        <v>44</v>
      </c>
      <c r="O30" s="22"/>
      <c r="P30" s="22"/>
      <c r="Q30" s="22"/>
      <c r="R30" s="22"/>
      <c r="S30" s="22"/>
      <c r="T30" s="22"/>
      <c r="U30" s="45"/>
    </row>
    <row r="31" spans="2:21">
      <c r="B31" s="33"/>
      <c r="C31" s="34"/>
      <c r="D31" s="35"/>
      <c r="E31" s="35"/>
      <c r="F31" s="35"/>
      <c r="G31" s="36"/>
      <c r="H31" s="35"/>
      <c r="I31" s="35"/>
      <c r="J31" s="39" t="s">
        <v>45</v>
      </c>
      <c r="K31" s="39"/>
      <c r="L31" s="40"/>
      <c r="N31" s="69" t="s">
        <v>46</v>
      </c>
      <c r="O31" s="47"/>
      <c r="P31" s="47"/>
      <c r="Q31" s="47"/>
      <c r="R31" s="47"/>
      <c r="S31" s="47"/>
      <c r="T31" s="47"/>
      <c r="U31" s="48"/>
    </row>
    <row r="32" spans="2:21"/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48"/>
  <sheetViews>
    <sheetView topLeftCell="A2" workbookViewId="0">
      <selection activeCell="K47" sqref="K47"/>
    </sheetView>
  </sheetViews>
  <sheetFormatPr baseColWidth="10" defaultRowHeight="14.5"/>
  <cols>
    <col min="9" max="9" width="19.54296875" bestFit="1" customWidth="1"/>
    <col min="10" max="10" width="19.26953125" bestFit="1" customWidth="1"/>
  </cols>
  <sheetData>
    <row r="1" spans="1:18">
      <c r="A1" s="82" t="s">
        <v>2927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18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8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</row>
    <row r="4" spans="1:18">
      <c r="A4" s="81" t="s">
        <v>2926</v>
      </c>
      <c r="B4" s="81"/>
      <c r="C4" s="81"/>
      <c r="D4" s="81"/>
      <c r="E4" s="81"/>
      <c r="F4" s="81"/>
      <c r="I4" t="s">
        <v>2939</v>
      </c>
    </row>
    <row r="5" spans="1:18">
      <c r="A5" s="81"/>
      <c r="B5" s="81"/>
      <c r="C5" s="81"/>
      <c r="D5" s="81"/>
      <c r="E5" s="81"/>
      <c r="F5" s="81"/>
      <c r="R5" t="s">
        <v>2940</v>
      </c>
    </row>
    <row r="21" spans="1:17">
      <c r="A21" s="78" t="s">
        <v>2924</v>
      </c>
      <c r="B21" s="78"/>
      <c r="C21" s="79" t="s">
        <v>2925</v>
      </c>
      <c r="D21" s="79"/>
      <c r="E21" s="80" t="s">
        <v>2922</v>
      </c>
      <c r="F21" s="80"/>
    </row>
    <row r="22" spans="1:17">
      <c r="A22" s="78"/>
      <c r="B22" s="78"/>
      <c r="C22" s="79"/>
      <c r="D22" s="79"/>
      <c r="E22" s="80"/>
      <c r="F22" s="80"/>
    </row>
    <row r="24" spans="1:17">
      <c r="A24" t="s">
        <v>2943</v>
      </c>
    </row>
    <row r="29" spans="1:17">
      <c r="H29" t="s">
        <v>2941</v>
      </c>
      <c r="Q29" t="s">
        <v>2942</v>
      </c>
    </row>
    <row r="47" spans="1:11">
      <c r="K47" t="s">
        <v>2945</v>
      </c>
    </row>
    <row r="48" spans="1:11">
      <c r="A48" t="s">
        <v>2944</v>
      </c>
    </row>
  </sheetData>
  <mergeCells count="5">
    <mergeCell ref="A21:B22"/>
    <mergeCell ref="C21:D22"/>
    <mergeCell ref="E21:F22"/>
    <mergeCell ref="A4:F5"/>
    <mergeCell ref="A1:Q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Option Button 2">
              <controlPr defaultSize="0" autoFill="0" autoLine="0" autoPict="0">
                <anchor moveWithCells="1">
                  <from>
                    <xdr:col>0</xdr:col>
                    <xdr:colOff>0</xdr:colOff>
                    <xdr:row>20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4" name="Option Button 4">
              <controlPr defaultSize="0" autoFill="0" autoLine="0" autoPict="0">
                <anchor moveWithCells="1">
                  <from>
                    <xdr:col>2</xdr:col>
                    <xdr:colOff>0</xdr:colOff>
                    <xdr:row>20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5" name="Option Button 5">
              <controlPr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01AB-5A0F-4F74-87CE-995E8ADA17EF}">
  <sheetPr>
    <tabColor rgb="FFFF0000"/>
  </sheetPr>
  <dimension ref="A3:B29"/>
  <sheetViews>
    <sheetView workbookViewId="0">
      <selection activeCell="H14" sqref="H14"/>
    </sheetView>
  </sheetViews>
  <sheetFormatPr baseColWidth="10" defaultRowHeight="14.5"/>
  <cols>
    <col min="1" max="1" width="19.54296875" bestFit="1" customWidth="1"/>
    <col min="2" max="2" width="20" bestFit="1" customWidth="1"/>
  </cols>
  <sheetData>
    <row r="3" spans="1:2">
      <c r="A3" s="74" t="s">
        <v>2914</v>
      </c>
      <c r="B3" t="s">
        <v>2917</v>
      </c>
    </row>
    <row r="4" spans="1:2">
      <c r="A4" s="75" t="s">
        <v>72</v>
      </c>
      <c r="B4" s="83">
        <v>7860376.998351804</v>
      </c>
    </row>
    <row r="5" spans="1:2">
      <c r="A5" s="75" t="s">
        <v>234</v>
      </c>
      <c r="B5" s="83">
        <v>6242829.68704262</v>
      </c>
    </row>
    <row r="6" spans="1:2">
      <c r="A6" s="75" t="s">
        <v>241</v>
      </c>
      <c r="B6" s="83">
        <v>6233287.1642827634</v>
      </c>
    </row>
    <row r="7" spans="1:2">
      <c r="A7" s="75" t="s">
        <v>247</v>
      </c>
      <c r="B7" s="83">
        <v>4948129.6284800014</v>
      </c>
    </row>
    <row r="8" spans="1:2">
      <c r="A8" s="75" t="s">
        <v>253</v>
      </c>
      <c r="B8" s="83">
        <v>6787272.4993909318</v>
      </c>
    </row>
    <row r="9" spans="1:2">
      <c r="A9" s="75" t="s">
        <v>259</v>
      </c>
      <c r="B9" s="83">
        <v>5994375.4488962311</v>
      </c>
    </row>
    <row r="10" spans="1:2">
      <c r="A10" s="75" t="s">
        <v>265</v>
      </c>
      <c r="B10" s="83">
        <v>7973915.5406546677</v>
      </c>
    </row>
    <row r="11" spans="1:2">
      <c r="A11" s="75" t="s">
        <v>271</v>
      </c>
      <c r="B11" s="83">
        <v>5971515.6102199992</v>
      </c>
    </row>
    <row r="12" spans="1:2">
      <c r="A12" s="75" t="s">
        <v>277</v>
      </c>
      <c r="B12" s="83">
        <v>5637601.4412544239</v>
      </c>
    </row>
    <row r="13" spans="1:2">
      <c r="A13" s="75" t="s">
        <v>283</v>
      </c>
      <c r="B13" s="83">
        <v>5304803.2521301052</v>
      </c>
    </row>
    <row r="14" spans="1:2">
      <c r="A14" s="75" t="s">
        <v>289</v>
      </c>
      <c r="B14" s="83">
        <v>8094571.7236607475</v>
      </c>
    </row>
    <row r="15" spans="1:2">
      <c r="A15" s="75" t="s">
        <v>99</v>
      </c>
      <c r="B15" s="83">
        <v>7627528.9627182968</v>
      </c>
    </row>
    <row r="16" spans="1:2">
      <c r="A16" s="75" t="s">
        <v>295</v>
      </c>
      <c r="B16" s="83">
        <v>7720510.959611279</v>
      </c>
    </row>
    <row r="17" spans="1:2">
      <c r="A17" s="75" t="s">
        <v>300</v>
      </c>
      <c r="B17" s="83">
        <v>6747150.1177654155</v>
      </c>
    </row>
    <row r="18" spans="1:2">
      <c r="A18" s="75" t="s">
        <v>305</v>
      </c>
      <c r="B18" s="83">
        <v>2847244.7280427669</v>
      </c>
    </row>
    <row r="19" spans="1:2">
      <c r="A19" s="75" t="s">
        <v>310</v>
      </c>
      <c r="B19" s="83">
        <v>6236808.2336391425</v>
      </c>
    </row>
    <row r="20" spans="1:2">
      <c r="A20" s="75" t="s">
        <v>315</v>
      </c>
      <c r="B20" s="83">
        <v>6854877.3287767675</v>
      </c>
    </row>
    <row r="21" spans="1:2">
      <c r="A21" s="75" t="s">
        <v>319</v>
      </c>
      <c r="B21" s="83">
        <v>6528165.0428679865</v>
      </c>
    </row>
    <row r="22" spans="1:2">
      <c r="A22" s="75" t="s">
        <v>126</v>
      </c>
      <c r="B22" s="83">
        <v>4651852.1632508934</v>
      </c>
    </row>
    <row r="23" spans="1:2">
      <c r="A23" s="75" t="s">
        <v>152</v>
      </c>
      <c r="B23" s="83">
        <v>6476659.3918009996</v>
      </c>
    </row>
    <row r="24" spans="1:2">
      <c r="A24" s="75" t="s">
        <v>171</v>
      </c>
      <c r="B24" s="83">
        <v>6761808.3659679024</v>
      </c>
    </row>
    <row r="25" spans="1:2">
      <c r="A25" s="75" t="s">
        <v>190</v>
      </c>
      <c r="B25" s="83">
        <v>7821176.4649659712</v>
      </c>
    </row>
    <row r="26" spans="1:2">
      <c r="A26" s="75" t="s">
        <v>202</v>
      </c>
      <c r="B26" s="83">
        <v>6417046.6126962574</v>
      </c>
    </row>
    <row r="27" spans="1:2">
      <c r="A27" s="75" t="s">
        <v>214</v>
      </c>
      <c r="B27" s="83">
        <v>7446816.9305419456</v>
      </c>
    </row>
    <row r="28" spans="1:2">
      <c r="A28" s="75" t="s">
        <v>226</v>
      </c>
      <c r="B28" s="83">
        <v>6034972.0566350333</v>
      </c>
    </row>
    <row r="29" spans="1:2">
      <c r="A29" s="75" t="s">
        <v>2916</v>
      </c>
      <c r="B29" s="83">
        <v>161221296.35364491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F3DA-748F-4DE5-B466-5D380A049E1F}">
  <sheetPr>
    <tabColor rgb="FFFF0000"/>
  </sheetPr>
  <dimension ref="A3:B29"/>
  <sheetViews>
    <sheetView workbookViewId="0">
      <selection activeCell="H15" sqref="H15"/>
    </sheetView>
  </sheetViews>
  <sheetFormatPr baseColWidth="10" defaultRowHeight="14.5"/>
  <cols>
    <col min="1" max="1" width="19.54296875" bestFit="1" customWidth="1"/>
    <col min="2" max="2" width="13.26953125" bestFit="1" customWidth="1"/>
  </cols>
  <sheetData>
    <row r="3" spans="1:2">
      <c r="A3" s="74" t="s">
        <v>2914</v>
      </c>
      <c r="B3" t="s">
        <v>2918</v>
      </c>
    </row>
    <row r="4" spans="1:2">
      <c r="A4" s="75" t="s">
        <v>72</v>
      </c>
      <c r="B4" s="83">
        <v>1088505.0067317577</v>
      </c>
    </row>
    <row r="5" spans="1:2">
      <c r="A5" s="75" t="s">
        <v>234</v>
      </c>
      <c r="B5" s="83">
        <v>665235.93145126151</v>
      </c>
    </row>
    <row r="6" spans="1:2">
      <c r="A6" s="75" t="s">
        <v>241</v>
      </c>
      <c r="B6" s="83">
        <v>750986.43755278748</v>
      </c>
    </row>
    <row r="7" spans="1:2">
      <c r="A7" s="75" t="s">
        <v>247</v>
      </c>
      <c r="B7" s="83">
        <v>858599.45313384954</v>
      </c>
    </row>
    <row r="8" spans="1:2">
      <c r="A8" s="75" t="s">
        <v>253</v>
      </c>
      <c r="B8" s="83">
        <v>1045782.9467061545</v>
      </c>
    </row>
    <row r="9" spans="1:2">
      <c r="A9" s="75" t="s">
        <v>259</v>
      </c>
      <c r="B9" s="83">
        <v>902033.61754990462</v>
      </c>
    </row>
    <row r="10" spans="1:2">
      <c r="A10" s="75" t="s">
        <v>265</v>
      </c>
      <c r="B10" s="83">
        <v>1295601.7970455706</v>
      </c>
    </row>
    <row r="11" spans="1:2">
      <c r="A11" s="75" t="s">
        <v>271</v>
      </c>
      <c r="B11" s="83">
        <v>1190959.0733022767</v>
      </c>
    </row>
    <row r="12" spans="1:2">
      <c r="A12" s="75" t="s">
        <v>277</v>
      </c>
      <c r="B12" s="83">
        <v>999884.99162088451</v>
      </c>
    </row>
    <row r="13" spans="1:2">
      <c r="A13" s="75" t="s">
        <v>283</v>
      </c>
      <c r="B13" s="83">
        <v>790627.87669747102</v>
      </c>
    </row>
    <row r="14" spans="1:2">
      <c r="A14" s="75" t="s">
        <v>289</v>
      </c>
      <c r="B14" s="83">
        <v>1208357.6669080763</v>
      </c>
    </row>
    <row r="15" spans="1:2">
      <c r="A15" s="75" t="s">
        <v>99</v>
      </c>
      <c r="B15" s="83">
        <v>875030.1226030431</v>
      </c>
    </row>
    <row r="16" spans="1:2">
      <c r="A16" s="75" t="s">
        <v>295</v>
      </c>
      <c r="B16" s="83">
        <v>1224781.8586327336</v>
      </c>
    </row>
    <row r="17" spans="1:2">
      <c r="A17" s="75" t="s">
        <v>300</v>
      </c>
      <c r="B17" s="83">
        <v>1697043.1976203576</v>
      </c>
    </row>
    <row r="18" spans="1:2">
      <c r="A18" s="75" t="s">
        <v>305</v>
      </c>
      <c r="B18" s="83">
        <v>697688.8481595997</v>
      </c>
    </row>
    <row r="19" spans="1:2">
      <c r="A19" s="75" t="s">
        <v>310</v>
      </c>
      <c r="B19" s="83">
        <v>1402533.43558077</v>
      </c>
    </row>
    <row r="20" spans="1:2">
      <c r="A20" s="75" t="s">
        <v>315</v>
      </c>
      <c r="B20" s="83">
        <v>1669848.1172900212</v>
      </c>
    </row>
    <row r="21" spans="1:2">
      <c r="A21" s="75" t="s">
        <v>319</v>
      </c>
      <c r="B21" s="83">
        <v>1953749.2340295303</v>
      </c>
    </row>
    <row r="22" spans="1:2">
      <c r="A22" s="75" t="s">
        <v>126</v>
      </c>
      <c r="B22" s="83">
        <v>607345.81843403669</v>
      </c>
    </row>
    <row r="23" spans="1:2">
      <c r="A23" s="75" t="s">
        <v>152</v>
      </c>
      <c r="B23" s="83">
        <v>618650.50510483165</v>
      </c>
    </row>
    <row r="24" spans="1:2">
      <c r="A24" s="75" t="s">
        <v>171</v>
      </c>
      <c r="B24" s="83">
        <v>715669.79745404271</v>
      </c>
    </row>
    <row r="25" spans="1:2">
      <c r="A25" s="75" t="s">
        <v>190</v>
      </c>
      <c r="B25" s="83">
        <v>694520.47008897876</v>
      </c>
    </row>
    <row r="26" spans="1:2">
      <c r="A26" s="75" t="s">
        <v>202</v>
      </c>
      <c r="B26" s="83">
        <v>876311.8854298006</v>
      </c>
    </row>
    <row r="27" spans="1:2">
      <c r="A27" s="75" t="s">
        <v>214</v>
      </c>
      <c r="B27" s="83">
        <v>775660.45148524886</v>
      </c>
    </row>
    <row r="28" spans="1:2">
      <c r="A28" s="75" t="s">
        <v>226</v>
      </c>
      <c r="B28" s="83">
        <v>737232.18643853522</v>
      </c>
    </row>
    <row r="29" spans="1:2">
      <c r="A29" s="75" t="s">
        <v>2916</v>
      </c>
      <c r="B29" s="83">
        <v>25342640.72705153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0925-9615-46C7-BCCD-50FBC4B52C14}">
  <sheetPr>
    <tabColor rgb="FFFF0000"/>
  </sheetPr>
  <dimension ref="A3:K10"/>
  <sheetViews>
    <sheetView topLeftCell="A2" workbookViewId="0">
      <selection activeCell="J13" sqref="J13"/>
    </sheetView>
  </sheetViews>
  <sheetFormatPr baseColWidth="10" defaultRowHeight="14.5"/>
  <cols>
    <col min="1" max="1" width="19.54296875" bestFit="1" customWidth="1"/>
    <col min="2" max="2" width="18" bestFit="1" customWidth="1"/>
    <col min="10" max="10" width="14.36328125" customWidth="1"/>
    <col min="11" max="11" width="21.6328125" customWidth="1"/>
  </cols>
  <sheetData>
    <row r="3" spans="1:11">
      <c r="A3" s="74" t="s">
        <v>2914</v>
      </c>
      <c r="B3" t="s">
        <v>2937</v>
      </c>
      <c r="J3" s="74" t="s">
        <v>2914</v>
      </c>
      <c r="K3" t="s">
        <v>2938</v>
      </c>
    </row>
    <row r="4" spans="1:11">
      <c r="A4" s="75" t="s">
        <v>73</v>
      </c>
      <c r="B4" s="83">
        <v>433156.49342171958</v>
      </c>
      <c r="J4" s="75">
        <v>0</v>
      </c>
      <c r="K4" s="83">
        <v>0</v>
      </c>
    </row>
    <row r="5" spans="1:11">
      <c r="A5" s="75" t="s">
        <v>100</v>
      </c>
      <c r="B5" s="83">
        <v>701466.75351850118</v>
      </c>
      <c r="J5" s="75" t="s">
        <v>74</v>
      </c>
      <c r="K5" s="83">
        <v>458097.62798154715</v>
      </c>
    </row>
    <row r="6" spans="1:11">
      <c r="A6" s="75" t="s">
        <v>127</v>
      </c>
      <c r="B6" s="83">
        <v>221999.9086041167</v>
      </c>
      <c r="J6" s="75" t="s">
        <v>101</v>
      </c>
      <c r="K6" s="83">
        <v>343144.89853494248</v>
      </c>
    </row>
    <row r="7" spans="1:11">
      <c r="A7" s="75" t="s">
        <v>153</v>
      </c>
      <c r="B7" s="83">
        <v>346593.26574227354</v>
      </c>
      <c r="J7" s="75" t="s">
        <v>128</v>
      </c>
      <c r="K7" s="83">
        <v>384007.5233101201</v>
      </c>
    </row>
    <row r="8" spans="1:11">
      <c r="A8" s="75" t="s">
        <v>172</v>
      </c>
      <c r="B8" s="83">
        <v>240055.29712001033</v>
      </c>
      <c r="J8" s="75" t="s">
        <v>154</v>
      </c>
      <c r="K8" s="83">
        <v>174135.28002738394</v>
      </c>
    </row>
    <row r="9" spans="1:11">
      <c r="A9" s="75" t="s">
        <v>2916</v>
      </c>
      <c r="B9" s="83">
        <v>1943271.7184066211</v>
      </c>
      <c r="J9" s="75" t="s">
        <v>173</v>
      </c>
      <c r="K9" s="83">
        <v>266069.28649401508</v>
      </c>
    </row>
    <row r="10" spans="1:11">
      <c r="J10" s="75" t="s">
        <v>2916</v>
      </c>
      <c r="K10" s="83">
        <v>1625454.6163480089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AA880"/>
  <sheetViews>
    <sheetView showGridLines="0" topLeftCell="D1" zoomScaleNormal="100" workbookViewId="0">
      <pane ySplit="6" topLeftCell="A872" activePane="bottomLeft" state="frozen"/>
      <selection activeCell="T1" sqref="T1"/>
      <selection pane="bottomLeft" activeCell="N1" activeCellId="1" sqref="M1:M1048576 N1:N1048576"/>
    </sheetView>
  </sheetViews>
  <sheetFormatPr baseColWidth="10" defaultColWidth="11.453125" defaultRowHeight="14.5"/>
  <cols>
    <col min="1" max="1" width="4" customWidth="1"/>
    <col min="2" max="2" width="11.08984375" bestFit="1" customWidth="1"/>
    <col min="3" max="3" width="10" bestFit="1" customWidth="1"/>
    <col min="4" max="4" width="11.90625" bestFit="1" customWidth="1"/>
    <col min="5" max="5" width="8.453125" bestFit="1" customWidth="1"/>
    <col min="6" max="6" width="12.36328125" bestFit="1" customWidth="1"/>
    <col min="7" max="7" width="12.36328125" customWidth="1"/>
    <col min="8" max="8" width="13.6328125" bestFit="1" customWidth="1"/>
    <col min="9" max="12" width="13.6328125" customWidth="1"/>
    <col min="13" max="13" width="14.6328125" customWidth="1"/>
    <col min="14" max="14" width="13.6328125" customWidth="1"/>
    <col min="15" max="15" width="4" customWidth="1"/>
    <col min="16" max="16" width="11.08984375" bestFit="1" customWidth="1"/>
    <col min="17" max="17" width="8.453125" bestFit="1" customWidth="1"/>
    <col min="18" max="18" width="12" bestFit="1" customWidth="1"/>
    <col min="19" max="19" width="12.54296875" bestFit="1" customWidth="1"/>
    <col min="20" max="20" width="16" bestFit="1" customWidth="1"/>
    <col min="21" max="21" width="13.90625" bestFit="1" customWidth="1"/>
    <col min="22" max="22" width="14.08984375" bestFit="1" customWidth="1"/>
    <col min="23" max="23" width="4" customWidth="1"/>
    <col min="24" max="24" width="45" bestFit="1" customWidth="1"/>
    <col min="25" max="25" width="13" bestFit="1" customWidth="1"/>
    <col min="26" max="26" width="84.1796875" bestFit="1" customWidth="1"/>
  </cols>
  <sheetData>
    <row r="2" spans="2:27" ht="30" customHeight="1">
      <c r="B2" s="5" t="s">
        <v>735</v>
      </c>
      <c r="C2" s="5" t="s">
        <v>735</v>
      </c>
      <c r="D2" s="4" t="s">
        <v>736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 t="s">
        <v>47</v>
      </c>
      <c r="V2" s="4"/>
    </row>
    <row r="4" spans="2:27">
      <c r="B4" s="1" t="s">
        <v>737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3" t="s">
        <v>738</v>
      </c>
      <c r="Q4" s="3"/>
      <c r="R4" s="3"/>
      <c r="S4" s="3"/>
      <c r="T4" s="3"/>
      <c r="U4" s="3"/>
      <c r="V4" s="3"/>
      <c r="X4" s="73" t="s">
        <v>2823</v>
      </c>
      <c r="Y4" s="73"/>
      <c r="Z4" s="73"/>
    </row>
    <row r="6" spans="2:27">
      <c r="B6" t="s">
        <v>739</v>
      </c>
      <c r="C6" t="s">
        <v>48</v>
      </c>
      <c r="D6" t="s">
        <v>55</v>
      </c>
      <c r="E6" t="s">
        <v>51</v>
      </c>
      <c r="F6" t="s">
        <v>740</v>
      </c>
      <c r="G6" t="s">
        <v>2913</v>
      </c>
      <c r="H6" t="s">
        <v>2930</v>
      </c>
      <c r="I6" t="s">
        <v>2931</v>
      </c>
      <c r="J6" t="s">
        <v>2932</v>
      </c>
      <c r="K6" t="s">
        <v>2933</v>
      </c>
      <c r="L6" t="s">
        <v>2934</v>
      </c>
      <c r="M6" t="s">
        <v>2935</v>
      </c>
      <c r="N6" t="s">
        <v>2936</v>
      </c>
      <c r="P6" t="s">
        <v>739</v>
      </c>
      <c r="Q6" t="s">
        <v>51</v>
      </c>
      <c r="R6" t="s">
        <v>741</v>
      </c>
      <c r="S6" t="s">
        <v>742</v>
      </c>
      <c r="T6" t="s">
        <v>743</v>
      </c>
      <c r="U6" t="s">
        <v>744</v>
      </c>
      <c r="V6" t="s">
        <v>745</v>
      </c>
      <c r="W6" t="s">
        <v>2928</v>
      </c>
      <c r="Y6" t="s">
        <v>2753</v>
      </c>
      <c r="Z6" t="s">
        <v>2754</v>
      </c>
      <c r="AA6" t="s">
        <v>2755</v>
      </c>
    </row>
    <row r="7" spans="2:27">
      <c r="B7" s="2">
        <v>44562</v>
      </c>
      <c r="C7" t="s">
        <v>265</v>
      </c>
      <c r="D7" t="s">
        <v>82</v>
      </c>
      <c r="E7" t="s">
        <v>76</v>
      </c>
      <c r="F7" s="7">
        <v>18633.307392000002</v>
      </c>
      <c r="G7" s="7">
        <f>prod_declarations[[#This Row],[QteProdKg]]*1000/VLOOKUP(prod_declarations[[#This Row],[RefProd]],meth_nomenclature_produits[#All],5,FALSE)</f>
        <v>485242.38000000006</v>
      </c>
      <c r="H7" s="7">
        <f>prod_declarations[[#This Row],[QteProdPcs]]*VLOOKUP(prod_declarations[[#This Row],[RefProd]],cptb_prix_vente[#All],2,FALSE)/100</f>
        <v>78842.1819024</v>
      </c>
      <c r="I7" s="77">
        <f>IF(LEFT(prod_declarations[[#This Row],[Mach]],5)="MachF",prod_declarations[[#This Row],[QteProdKg]]/1000,0)</f>
        <v>18.633307392000003</v>
      </c>
      <c r="J7" s="7" t="str">
        <f>VLOOKUP(prod_declarations[[#This Row],[RefProd]],meth_nomenclature_produits[],2,FALSE)</f>
        <v>Acier2</v>
      </c>
      <c r="K7" s="77">
        <f>prod_declarations[[#This Row],[pv acier]]*VLOOKUP(prod_declarations[[#This Row],[acier ]],data_compta!$M$7:$O$11,2,FALSE)</f>
        <v>20030.805446400002</v>
      </c>
      <c r="L7" s="77">
        <f>IF(LEFT(prod_declarations[[#This Row],[Mach]],5)="MachR",prod_declarations[[#This Row],[QteProdPcs]]/100,0)</f>
        <v>0</v>
      </c>
      <c r="M7" s="7" t="str">
        <f>VLOOKUP(prod_declarations[[#This Row],[RefProd]],meth_nomenclature_produits[],3,FALSE)</f>
        <v>Rdelle3</v>
      </c>
      <c r="N7" s="77">
        <f>IFERROR(prod_declarations[[#This Row],[pv  rondelle]]*VLOOKUP(prod_declarations[[#This Row],[rondelle]],data_compta!$M$12:$O$16,2,FALSE),0)</f>
        <v>0</v>
      </c>
      <c r="P7" s="2">
        <v>44564</v>
      </c>
      <c r="Q7" t="s">
        <v>284</v>
      </c>
      <c r="R7">
        <v>8</v>
      </c>
      <c r="S7">
        <v>1</v>
      </c>
      <c r="T7">
        <v>2.25</v>
      </c>
      <c r="U7">
        <v>0.75</v>
      </c>
      <c r="V7">
        <v>0.75</v>
      </c>
      <c r="W7">
        <f>prod_pointage_heures[[#This Row],[TpsOuv(h)]]-(SUM(prod_pointage_heures[[#This Row],[TpsProd(h)]:[TpsAbsOP(h)]]))</f>
        <v>3.25</v>
      </c>
      <c r="Y7" t="s">
        <v>737</v>
      </c>
      <c r="Z7" t="s">
        <v>739</v>
      </c>
      <c r="AA7" t="s">
        <v>2796</v>
      </c>
    </row>
    <row r="8" spans="2:27">
      <c r="B8" s="2">
        <v>44562</v>
      </c>
      <c r="C8" t="s">
        <v>99</v>
      </c>
      <c r="D8" t="s">
        <v>109</v>
      </c>
      <c r="E8" t="s">
        <v>227</v>
      </c>
      <c r="F8" s="7">
        <v>1540.6056288000002</v>
      </c>
      <c r="G8" s="7">
        <f>prod_declarations[[#This Row],[QteProdKg]]*1000/VLOOKUP(prod_declarations[[#This Row],[RefProd]],meth_nomenclature_produits[#All],5,FALSE)</f>
        <v>86067.35356424583</v>
      </c>
      <c r="H8" s="7">
        <f>prod_declarations[[#This Row],[QteProdPcs]]*VLOOKUP(prod_declarations[[#This Row],[RefProd]],cptb_prix_vente[#All],2,FALSE)/100</f>
        <v>9873.6468008902812</v>
      </c>
      <c r="I8" s="77">
        <f>IF(LEFT(prod_declarations[[#This Row],[Mach]],5)="MachF",prod_declarations[[#This Row],[QteProdKg]]/1000,0)</f>
        <v>1.5406056288000003</v>
      </c>
      <c r="J8" s="7" t="str">
        <f>VLOOKUP(prod_declarations[[#This Row],[RefProd]],meth_nomenclature_produits[],2,FALSE)</f>
        <v>Acier5</v>
      </c>
      <c r="K8" s="77">
        <f>prod_declarations[[#This Row],[pv acier]]*VLOOKUP(prod_declarations[[#This Row],[acier ]],data_compta!$M$7:$O$11,2,FALSE)</f>
        <v>1411.1947559808002</v>
      </c>
      <c r="L8" s="77">
        <f>IF(LEFT(prod_declarations[[#This Row],[Mach]],5)="MachR",prod_declarations[[#This Row],[QteProdPcs]]/100,0)</f>
        <v>0</v>
      </c>
      <c r="M8" s="7" t="str">
        <f>VLOOKUP(prod_declarations[[#This Row],[RefProd]],meth_nomenclature_produits[],3,FALSE)</f>
        <v>Rdelle1</v>
      </c>
      <c r="N8" s="77">
        <f>IFERROR(prod_declarations[[#This Row],[pv  rondelle]]*VLOOKUP(prod_declarations[[#This Row],[rondelle]],data_compta!$M$12:$O$16,2,FALSE),0)</f>
        <v>0</v>
      </c>
      <c r="P8" s="2">
        <v>44566</v>
      </c>
      <c r="Q8" t="s">
        <v>284</v>
      </c>
      <c r="R8">
        <v>16</v>
      </c>
      <c r="S8">
        <v>10</v>
      </c>
      <c r="T8">
        <v>1</v>
      </c>
      <c r="U8">
        <v>3.25</v>
      </c>
      <c r="V8">
        <v>0.25</v>
      </c>
      <c r="W8">
        <f>prod_pointage_heures[[#This Row],[TpsOuv(h)]]-(SUM(prod_pointage_heures[[#This Row],[TpsProd(h)]:[TpsAbsOP(h)]]))</f>
        <v>1.5</v>
      </c>
      <c r="Y8" t="s">
        <v>737</v>
      </c>
      <c r="Z8" t="s">
        <v>48</v>
      </c>
      <c r="AA8" t="s">
        <v>2797</v>
      </c>
    </row>
    <row r="9" spans="2:27">
      <c r="B9" s="2">
        <v>44563</v>
      </c>
      <c r="C9" t="s">
        <v>99</v>
      </c>
      <c r="D9" t="s">
        <v>109</v>
      </c>
      <c r="E9" t="s">
        <v>248</v>
      </c>
      <c r="F9" s="7">
        <v>1597.8281235840002</v>
      </c>
      <c r="G9" s="7">
        <f>prod_declarations[[#This Row],[QteProdKg]]*1000/VLOOKUP(prod_declarations[[#This Row],[RefProd]],meth_nomenclature_produits[#All],5,FALSE)</f>
        <v>89264.140982346391</v>
      </c>
      <c r="H9" s="7">
        <f>prod_declarations[[#This Row],[QteProdPcs]]*VLOOKUP(prod_declarations[[#This Row],[RefProd]],cptb_prix_vente[#All],2,FALSE)/100</f>
        <v>10240.382253494778</v>
      </c>
      <c r="I9" s="77">
        <f>IF(LEFT(prod_declarations[[#This Row],[Mach]],5)="MachF",prod_declarations[[#This Row],[QteProdKg]]/1000,0)</f>
        <v>0</v>
      </c>
      <c r="J9" s="7" t="str">
        <f>VLOOKUP(prod_declarations[[#This Row],[RefProd]],meth_nomenclature_produits[],2,FALSE)</f>
        <v>Acier5</v>
      </c>
      <c r="K9" s="77">
        <f>prod_declarations[[#This Row],[pv acier]]*VLOOKUP(prod_declarations[[#This Row],[acier ]],data_compta!$M$7:$O$11,2,FALSE)</f>
        <v>0</v>
      </c>
      <c r="L9" s="77">
        <f>IF(LEFT(prod_declarations[[#This Row],[Mach]],5)="MachR",prod_declarations[[#This Row],[QteProdPcs]]/100,0)</f>
        <v>892.64140982346396</v>
      </c>
      <c r="M9" s="7" t="str">
        <f>VLOOKUP(prod_declarations[[#This Row],[RefProd]],meth_nomenclature_produits[],3,FALSE)</f>
        <v>Rdelle1</v>
      </c>
      <c r="N9" s="77">
        <f>IFERROR(prod_declarations[[#This Row],[pv  rondelle]]*VLOOKUP(prod_declarations[[#This Row],[rondelle]],data_compta!$M$12:$O$16,2,FALSE),0)</f>
        <v>3338.4788727397554</v>
      </c>
      <c r="P9" s="2">
        <v>44567</v>
      </c>
      <c r="Q9" t="s">
        <v>284</v>
      </c>
      <c r="R9">
        <v>8</v>
      </c>
      <c r="S9">
        <v>7</v>
      </c>
      <c r="T9">
        <v>0</v>
      </c>
      <c r="U9">
        <v>0</v>
      </c>
      <c r="V9">
        <v>0</v>
      </c>
      <c r="W9">
        <f>prod_pointage_heures[[#This Row],[TpsOuv(h)]]-(SUM(prod_pointage_heures[[#This Row],[TpsProd(h)]:[TpsAbsOP(h)]]))</f>
        <v>1</v>
      </c>
      <c r="Y9" t="s">
        <v>737</v>
      </c>
      <c r="Z9" t="s">
        <v>55</v>
      </c>
      <c r="AA9" t="s">
        <v>2798</v>
      </c>
    </row>
    <row r="10" spans="2:27">
      <c r="B10" s="2">
        <v>44564</v>
      </c>
      <c r="C10" t="s">
        <v>99</v>
      </c>
      <c r="D10" t="s">
        <v>109</v>
      </c>
      <c r="E10" t="s">
        <v>284</v>
      </c>
      <c r="F10" s="7">
        <v>1423.5196010111999</v>
      </c>
      <c r="G10" s="7">
        <f>prod_declarations[[#This Row],[QteProdKg]]*1000/VLOOKUP(prod_declarations[[#This Row],[RefProd]],meth_nomenclature_produits[#All],5,FALSE)</f>
        <v>79526.234693363134</v>
      </c>
      <c r="H10" s="7">
        <f>prod_declarations[[#This Row],[QteProdPcs]]*VLOOKUP(prod_declarations[[#This Row],[RefProd]],cptb_prix_vente[#All],2,FALSE)/100</f>
        <v>9123.2496440226187</v>
      </c>
      <c r="I10" s="77">
        <f>IF(LEFT(prod_declarations[[#This Row],[Mach]],5)="MachF",prod_declarations[[#This Row],[QteProdKg]]/1000,0)</f>
        <v>0</v>
      </c>
      <c r="J10" s="7" t="str">
        <f>VLOOKUP(prod_declarations[[#This Row],[RefProd]],meth_nomenclature_produits[],2,FALSE)</f>
        <v>Acier5</v>
      </c>
      <c r="K10" s="77">
        <f>prod_declarations[[#This Row],[pv acier]]*VLOOKUP(prod_declarations[[#This Row],[acier ]],data_compta!$M$7:$O$11,2,FALSE)</f>
        <v>0</v>
      </c>
      <c r="L10" s="77">
        <f>IF(LEFT(prod_declarations[[#This Row],[Mach]],5)="MachR",prod_declarations[[#This Row],[QteProdPcs]]/100,0)</f>
        <v>0</v>
      </c>
      <c r="M10" s="7" t="str">
        <f>VLOOKUP(prod_declarations[[#This Row],[RefProd]],meth_nomenclature_produits[],3,FALSE)</f>
        <v>Rdelle1</v>
      </c>
      <c r="N10" s="77">
        <f>IFERROR(prod_declarations[[#This Row],[pv  rondelle]]*VLOOKUP(prod_declarations[[#This Row],[rondelle]],data_compta!$M$12:$O$16,2,FALSE),0)</f>
        <v>0</v>
      </c>
      <c r="P10" s="2">
        <v>44568</v>
      </c>
      <c r="Q10" t="s">
        <v>284</v>
      </c>
      <c r="R10">
        <v>8</v>
      </c>
      <c r="S10">
        <v>3.5</v>
      </c>
      <c r="T10">
        <v>0.25</v>
      </c>
      <c r="U10">
        <v>1.75</v>
      </c>
      <c r="V10">
        <v>1.75</v>
      </c>
      <c r="W10">
        <f>prod_pointage_heures[[#This Row],[TpsOuv(h)]]-(SUM(prod_pointage_heures[[#This Row],[TpsProd(h)]:[TpsAbsOP(h)]]))</f>
        <v>0.75</v>
      </c>
      <c r="Y10" t="s">
        <v>737</v>
      </c>
      <c r="Z10" t="s">
        <v>51</v>
      </c>
      <c r="AA10" t="s">
        <v>2799</v>
      </c>
    </row>
    <row r="11" spans="2:27">
      <c r="B11" s="2">
        <v>44564</v>
      </c>
      <c r="C11" t="s">
        <v>99</v>
      </c>
      <c r="D11" t="s">
        <v>109</v>
      </c>
      <c r="E11" t="s">
        <v>296</v>
      </c>
      <c r="F11" s="7">
        <v>1380.8140129808639</v>
      </c>
      <c r="G11" s="7">
        <f>prod_declarations[[#This Row],[QteProdKg]]*1000/VLOOKUP(prod_declarations[[#This Row],[RefProd]],meth_nomenclature_produits[#All],5,FALSE)</f>
        <v>77140.44765256223</v>
      </c>
      <c r="H11" s="7">
        <f>prod_declarations[[#This Row],[QteProdPcs]]*VLOOKUP(prod_declarations[[#This Row],[RefProd]],cptb_prix_vente[#All],2,FALSE)/100</f>
        <v>8849.552154701938</v>
      </c>
      <c r="I11" s="77">
        <f>IF(LEFT(prod_declarations[[#This Row],[Mach]],5)="MachF",prod_declarations[[#This Row],[QteProdKg]]/1000,0)</f>
        <v>0</v>
      </c>
      <c r="J11" s="7" t="str">
        <f>VLOOKUP(prod_declarations[[#This Row],[RefProd]],meth_nomenclature_produits[],2,FALSE)</f>
        <v>Acier5</v>
      </c>
      <c r="K11" s="77">
        <f>prod_declarations[[#This Row],[pv acier]]*VLOOKUP(prod_declarations[[#This Row],[acier ]],data_compta!$M$7:$O$11,2,FALSE)</f>
        <v>0</v>
      </c>
      <c r="L11" s="77">
        <f>IF(LEFT(prod_declarations[[#This Row],[Mach]],5)="MachR",prod_declarations[[#This Row],[QteProdPcs]]/100,0)</f>
        <v>0</v>
      </c>
      <c r="M11" s="7" t="str">
        <f>VLOOKUP(prod_declarations[[#This Row],[RefProd]],meth_nomenclature_produits[],3,FALSE)</f>
        <v>Rdelle1</v>
      </c>
      <c r="N11" s="77">
        <f>IFERROR(prod_declarations[[#This Row],[pv  rondelle]]*VLOOKUP(prod_declarations[[#This Row],[rondelle]],data_compta!$M$12:$O$16,2,FALSE),0)</f>
        <v>0</v>
      </c>
      <c r="P11" s="2">
        <v>44572</v>
      </c>
      <c r="Q11" t="s">
        <v>284</v>
      </c>
      <c r="R11">
        <v>16</v>
      </c>
      <c r="S11">
        <v>12</v>
      </c>
      <c r="T11">
        <v>1</v>
      </c>
      <c r="U11">
        <v>1</v>
      </c>
      <c r="V11">
        <v>0.25</v>
      </c>
      <c r="W11">
        <f>prod_pointage_heures[[#This Row],[TpsOuv(h)]]-(SUM(prod_pointage_heures[[#This Row],[TpsProd(h)]:[TpsAbsOP(h)]]))</f>
        <v>1.75</v>
      </c>
      <c r="Y11" t="s">
        <v>737</v>
      </c>
      <c r="Z11" t="s">
        <v>740</v>
      </c>
      <c r="AA11" t="s">
        <v>2800</v>
      </c>
    </row>
    <row r="12" spans="2:27">
      <c r="B12" s="2">
        <v>44564</v>
      </c>
      <c r="C12" t="s">
        <v>265</v>
      </c>
      <c r="D12" t="s">
        <v>82</v>
      </c>
      <c r="E12" t="s">
        <v>266</v>
      </c>
      <c r="F12" s="7">
        <v>17824.965100000001</v>
      </c>
      <c r="G12" s="7">
        <f>prod_declarations[[#This Row],[QteProdKg]]*1000/VLOOKUP(prod_declarations[[#This Row],[RefProd]],meth_nomenclature_produits[#All],5,FALSE)</f>
        <v>464191.79947916674</v>
      </c>
      <c r="H12" s="7">
        <f>prod_declarations[[#This Row],[QteProdPcs]]*VLOOKUP(prod_declarations[[#This Row],[RefProd]],cptb_prix_vente[#All],2,FALSE)/100</f>
        <v>75421.883579375004</v>
      </c>
      <c r="I12" s="77">
        <f>IF(LEFT(prod_declarations[[#This Row],[Mach]],5)="MachF",prod_declarations[[#This Row],[QteProdKg]]/1000,0)</f>
        <v>0</v>
      </c>
      <c r="J12" s="7" t="str">
        <f>VLOOKUP(prod_declarations[[#This Row],[RefProd]],meth_nomenclature_produits[],2,FALSE)</f>
        <v>Acier2</v>
      </c>
      <c r="K12" s="77">
        <f>prod_declarations[[#This Row],[pv acier]]*VLOOKUP(prod_declarations[[#This Row],[acier ]],data_compta!$M$7:$O$11,2,FALSE)</f>
        <v>0</v>
      </c>
      <c r="L12" s="77">
        <f>IF(LEFT(prod_declarations[[#This Row],[Mach]],5)="MachR",prod_declarations[[#This Row],[QteProdPcs]]/100,0)</f>
        <v>4641.9179947916673</v>
      </c>
      <c r="M12" s="7" t="str">
        <f>VLOOKUP(prod_declarations[[#This Row],[RefProd]],meth_nomenclature_produits[],3,FALSE)</f>
        <v>Rdelle3</v>
      </c>
      <c r="N12" s="77">
        <f>IFERROR(prod_declarations[[#This Row],[pv  rondelle]]*VLOOKUP(prod_declarations[[#This Row],[rondelle]],data_compta!$M$12:$O$16,2,FALSE),0)</f>
        <v>19635.313117968755</v>
      </c>
      <c r="P12" s="2">
        <v>44574</v>
      </c>
      <c r="Q12" t="s">
        <v>284</v>
      </c>
      <c r="R12">
        <v>8</v>
      </c>
      <c r="S12">
        <v>4</v>
      </c>
      <c r="T12">
        <v>1</v>
      </c>
      <c r="U12">
        <v>2</v>
      </c>
      <c r="V12">
        <v>0.5</v>
      </c>
      <c r="W12">
        <f>prod_pointage_heures[[#This Row],[TpsOuv(h)]]-(SUM(prod_pointage_heures[[#This Row],[TpsProd(h)]:[TpsAbsOP(h)]]))</f>
        <v>0.5</v>
      </c>
      <c r="Y12" t="s">
        <v>738</v>
      </c>
      <c r="Z12" t="s">
        <v>739</v>
      </c>
      <c r="AA12" t="s">
        <v>2801</v>
      </c>
    </row>
    <row r="13" spans="2:27">
      <c r="B13" s="2">
        <v>44566</v>
      </c>
      <c r="C13" t="s">
        <v>265</v>
      </c>
      <c r="D13" t="s">
        <v>82</v>
      </c>
      <c r="E13" t="s">
        <v>284</v>
      </c>
      <c r="F13" s="7">
        <v>17213.626828799999</v>
      </c>
      <c r="G13" s="7">
        <f>prod_declarations[[#This Row],[QteProdKg]]*1000/VLOOKUP(prod_declarations[[#This Row],[RefProd]],meth_nomenclature_produits[#All],5,FALSE)</f>
        <v>448271.53200000001</v>
      </c>
      <c r="H13" s="7">
        <f>prod_declarations[[#This Row],[QteProdPcs]]*VLOOKUP(prod_declarations[[#This Row],[RefProd]],cptb_prix_vente[#All],2,FALSE)/100</f>
        <v>72835.158519359989</v>
      </c>
      <c r="I13" s="77">
        <f>IF(LEFT(prod_declarations[[#This Row],[Mach]],5)="MachF",prod_declarations[[#This Row],[QteProdKg]]/1000,0)</f>
        <v>0</v>
      </c>
      <c r="J13" s="7" t="str">
        <f>VLOOKUP(prod_declarations[[#This Row],[RefProd]],meth_nomenclature_produits[],2,FALSE)</f>
        <v>Acier2</v>
      </c>
      <c r="K13" s="77">
        <f>prod_declarations[[#This Row],[pv acier]]*VLOOKUP(prod_declarations[[#This Row],[acier ]],data_compta!$M$7:$O$11,2,FALSE)</f>
        <v>0</v>
      </c>
      <c r="L13" s="77">
        <f>IF(LEFT(prod_declarations[[#This Row],[Mach]],5)="MachR",prod_declarations[[#This Row],[QteProdPcs]]/100,0)</f>
        <v>0</v>
      </c>
      <c r="M13" s="7" t="str">
        <f>VLOOKUP(prod_declarations[[#This Row],[RefProd]],meth_nomenclature_produits[],3,FALSE)</f>
        <v>Rdelle3</v>
      </c>
      <c r="N13" s="77">
        <f>IFERROR(prod_declarations[[#This Row],[pv  rondelle]]*VLOOKUP(prod_declarations[[#This Row],[rondelle]],data_compta!$M$12:$O$16,2,FALSE),0)</f>
        <v>0</v>
      </c>
      <c r="P13" s="2">
        <v>44575</v>
      </c>
      <c r="Q13" t="s">
        <v>284</v>
      </c>
      <c r="R13">
        <v>8</v>
      </c>
      <c r="S13">
        <v>4.5</v>
      </c>
      <c r="T13">
        <v>1.25</v>
      </c>
      <c r="U13">
        <v>2.25</v>
      </c>
      <c r="V13">
        <v>0</v>
      </c>
      <c r="W13">
        <f>prod_pointage_heures[[#This Row],[TpsOuv(h)]]-(SUM(prod_pointage_heures[[#This Row],[TpsProd(h)]:[TpsAbsOP(h)]]))</f>
        <v>0</v>
      </c>
      <c r="Y13" t="s">
        <v>738</v>
      </c>
      <c r="Z13" t="s">
        <v>51</v>
      </c>
      <c r="AA13" t="s">
        <v>2802</v>
      </c>
    </row>
    <row r="14" spans="2:27">
      <c r="B14" s="2">
        <v>44566</v>
      </c>
      <c r="C14" t="s">
        <v>310</v>
      </c>
      <c r="D14" t="s">
        <v>135</v>
      </c>
      <c r="E14" t="s">
        <v>235</v>
      </c>
      <c r="F14" s="7">
        <v>12200.036407649999</v>
      </c>
      <c r="G14" s="7">
        <f>prod_declarations[[#This Row],[QteProdKg]]*1000/VLOOKUP(prod_declarations[[#This Row],[RefProd]],meth_nomenclature_produits[#All],5,FALSE)</f>
        <v>169209.93630582525</v>
      </c>
      <c r="H14" s="7">
        <f>prod_declarations[[#This Row],[QteProdPcs]]*VLOOKUP(prod_declarations[[#This Row],[RefProd]],cptb_prix_vente[#All],2,FALSE)/100</f>
        <v>38051.930476453977</v>
      </c>
      <c r="I14" s="77">
        <f>IF(LEFT(prod_declarations[[#This Row],[Mach]],5)="MachF",prod_declarations[[#This Row],[QteProdKg]]/1000,0)</f>
        <v>12.20003640765</v>
      </c>
      <c r="J14" s="7" t="str">
        <f>VLOOKUP(prod_declarations[[#This Row],[RefProd]],meth_nomenclature_produits[],2,FALSE)</f>
        <v>Acier3</v>
      </c>
      <c r="K14" s="77">
        <f>prod_declarations[[#This Row],[pv acier]]*VLOOKUP(prod_declarations[[#This Row],[acier ]],data_compta!$M$7:$O$11,2,FALSE)</f>
        <v>12724.637973178949</v>
      </c>
      <c r="L14" s="77">
        <f>IF(LEFT(prod_declarations[[#This Row],[Mach]],5)="MachR",prod_declarations[[#This Row],[QteProdPcs]]/100,0)</f>
        <v>0</v>
      </c>
      <c r="M14" s="7" t="str">
        <f>VLOOKUP(prod_declarations[[#This Row],[RefProd]],meth_nomenclature_produits[],3,FALSE)</f>
        <v>Rdelle4</v>
      </c>
      <c r="N14" s="77">
        <f>IFERROR(prod_declarations[[#This Row],[pv  rondelle]]*VLOOKUP(prod_declarations[[#This Row],[rondelle]],data_compta!$M$12:$O$16,2,FALSE),0)</f>
        <v>0</v>
      </c>
      <c r="P14" s="2">
        <v>44579</v>
      </c>
      <c r="Q14" t="s">
        <v>284</v>
      </c>
      <c r="R14">
        <v>16</v>
      </c>
      <c r="S14">
        <v>15.5</v>
      </c>
      <c r="T14">
        <v>0</v>
      </c>
      <c r="U14">
        <v>0</v>
      </c>
      <c r="V14">
        <v>0</v>
      </c>
      <c r="W14">
        <f>prod_pointage_heures[[#This Row],[TpsOuv(h)]]-(SUM(prod_pointage_heures[[#This Row],[TpsProd(h)]:[TpsAbsOP(h)]]))</f>
        <v>0.5</v>
      </c>
      <c r="Y14" t="s">
        <v>738</v>
      </c>
      <c r="Z14" t="s">
        <v>741</v>
      </c>
      <c r="AA14" t="s">
        <v>2803</v>
      </c>
    </row>
    <row r="15" spans="2:27">
      <c r="B15" s="2">
        <v>44567</v>
      </c>
      <c r="C15" t="s">
        <v>310</v>
      </c>
      <c r="D15" t="s">
        <v>135</v>
      </c>
      <c r="E15" t="s">
        <v>284</v>
      </c>
      <c r="F15" s="7">
        <v>11386.700647140002</v>
      </c>
      <c r="G15" s="7">
        <f>prod_declarations[[#This Row],[QteProdKg]]*1000/VLOOKUP(prod_declarations[[#This Row],[RefProd]],meth_nomenclature_produits[#All],5,FALSE)</f>
        <v>157929.27388543694</v>
      </c>
      <c r="H15" s="7">
        <f>prod_declarations[[#This Row],[QteProdPcs]]*VLOOKUP(prod_declarations[[#This Row],[RefProd]],cptb_prix_vente[#All],2,FALSE)/100</f>
        <v>35515.135111357056</v>
      </c>
      <c r="I15" s="77">
        <f>IF(LEFT(prod_declarations[[#This Row],[Mach]],5)="MachF",prod_declarations[[#This Row],[QteProdKg]]/1000,0)</f>
        <v>0</v>
      </c>
      <c r="J15" s="7" t="str">
        <f>VLOOKUP(prod_declarations[[#This Row],[RefProd]],meth_nomenclature_produits[],2,FALSE)</f>
        <v>Acier3</v>
      </c>
      <c r="K15" s="77">
        <f>prod_declarations[[#This Row],[pv acier]]*VLOOKUP(prod_declarations[[#This Row],[acier ]],data_compta!$M$7:$O$11,2,FALSE)</f>
        <v>0</v>
      </c>
      <c r="L15" s="77">
        <f>IF(LEFT(prod_declarations[[#This Row],[Mach]],5)="MachR",prod_declarations[[#This Row],[QteProdPcs]]/100,0)</f>
        <v>0</v>
      </c>
      <c r="M15" s="7" t="str">
        <f>VLOOKUP(prod_declarations[[#This Row],[RefProd]],meth_nomenclature_produits[],3,FALSE)</f>
        <v>Rdelle4</v>
      </c>
      <c r="N15" s="77">
        <f>IFERROR(prod_declarations[[#This Row],[pv  rondelle]]*VLOOKUP(prod_declarations[[#This Row],[rondelle]],data_compta!$M$12:$O$16,2,FALSE),0)</f>
        <v>0</v>
      </c>
      <c r="P15" s="2">
        <v>44581</v>
      </c>
      <c r="Q15" t="s">
        <v>284</v>
      </c>
      <c r="R15">
        <v>8</v>
      </c>
      <c r="S15">
        <v>1.5</v>
      </c>
      <c r="T15">
        <v>2.25</v>
      </c>
      <c r="U15">
        <v>1.5</v>
      </c>
      <c r="V15">
        <v>1</v>
      </c>
      <c r="W15">
        <f>prod_pointage_heures[[#This Row],[TpsOuv(h)]]-(SUM(prod_pointage_heures[[#This Row],[TpsProd(h)]:[TpsAbsOP(h)]]))</f>
        <v>1.75</v>
      </c>
      <c r="Y15" t="s">
        <v>738</v>
      </c>
      <c r="Z15" t="s">
        <v>742</v>
      </c>
      <c r="AA15" t="s">
        <v>2804</v>
      </c>
    </row>
    <row r="16" spans="2:27">
      <c r="B16" s="2">
        <v>44567</v>
      </c>
      <c r="C16" t="s">
        <v>265</v>
      </c>
      <c r="D16" t="s">
        <v>82</v>
      </c>
      <c r="E16" t="s">
        <v>301</v>
      </c>
      <c r="F16" s="7">
        <v>17213.626828799999</v>
      </c>
      <c r="G16" s="7">
        <f>prod_declarations[[#This Row],[QteProdKg]]*1000/VLOOKUP(prod_declarations[[#This Row],[RefProd]],meth_nomenclature_produits[#All],5,FALSE)</f>
        <v>448271.53200000001</v>
      </c>
      <c r="H16" s="7">
        <f>prod_declarations[[#This Row],[QteProdPcs]]*VLOOKUP(prod_declarations[[#This Row],[RefProd]],cptb_prix_vente[#All],2,FALSE)/100</f>
        <v>72835.158519359989</v>
      </c>
      <c r="I16" s="77">
        <f>IF(LEFT(prod_declarations[[#This Row],[Mach]],5)="MachF",prod_declarations[[#This Row],[QteProdKg]]/1000,0)</f>
        <v>0</v>
      </c>
      <c r="J16" s="7" t="str">
        <f>VLOOKUP(prod_declarations[[#This Row],[RefProd]],meth_nomenclature_produits[],2,FALSE)</f>
        <v>Acier2</v>
      </c>
      <c r="K16" s="77">
        <f>prod_declarations[[#This Row],[pv acier]]*VLOOKUP(prod_declarations[[#This Row],[acier ]],data_compta!$M$7:$O$11,2,FALSE)</f>
        <v>0</v>
      </c>
      <c r="L16" s="77">
        <f>IF(LEFT(prod_declarations[[#This Row],[Mach]],5)="MachR",prod_declarations[[#This Row],[QteProdPcs]]/100,0)</f>
        <v>0</v>
      </c>
      <c r="M16" s="7" t="str">
        <f>VLOOKUP(prod_declarations[[#This Row],[RefProd]],meth_nomenclature_produits[],3,FALSE)</f>
        <v>Rdelle3</v>
      </c>
      <c r="N16" s="77">
        <f>IFERROR(prod_declarations[[#This Row],[pv  rondelle]]*VLOOKUP(prod_declarations[[#This Row],[rondelle]],data_compta!$M$12:$O$16,2,FALSE),0)</f>
        <v>0</v>
      </c>
      <c r="P16" s="2">
        <v>44582</v>
      </c>
      <c r="Q16" t="s">
        <v>284</v>
      </c>
      <c r="R16">
        <v>8</v>
      </c>
      <c r="S16">
        <v>6</v>
      </c>
      <c r="T16">
        <v>0.5</v>
      </c>
      <c r="U16">
        <v>0.75</v>
      </c>
      <c r="V16">
        <v>0.75</v>
      </c>
      <c r="W16">
        <f>prod_pointage_heures[[#This Row],[TpsOuv(h)]]-(SUM(prod_pointage_heures[[#This Row],[TpsProd(h)]:[TpsAbsOP(h)]]))</f>
        <v>0</v>
      </c>
      <c r="Y16" t="s">
        <v>738</v>
      </c>
      <c r="Z16" t="s">
        <v>743</v>
      </c>
      <c r="AA16" t="s">
        <v>2805</v>
      </c>
    </row>
    <row r="17" spans="2:27">
      <c r="B17" s="2">
        <v>44567</v>
      </c>
      <c r="C17" t="s">
        <v>283</v>
      </c>
      <c r="D17" t="s">
        <v>161</v>
      </c>
      <c r="E17" t="s">
        <v>175</v>
      </c>
      <c r="F17" s="7">
        <v>5357.2937208000003</v>
      </c>
      <c r="G17" s="7">
        <f>prod_declarations[[#This Row],[QteProdKg]]*1000/VLOOKUP(prod_declarations[[#This Row],[RefProd]],meth_nomenclature_produits[#All],5,FALSE)</f>
        <v>147991.53924861879</v>
      </c>
      <c r="H17" s="7">
        <f>prod_declarations[[#This Row],[QteProdPcs]]*VLOOKUP(prod_declarations[[#This Row],[RefProd]],cptb_prix_vente[#All],2,FALSE)/100</f>
        <v>22056.659009614144</v>
      </c>
      <c r="I17" s="77">
        <f>IF(LEFT(prod_declarations[[#This Row],[Mach]],5)="MachF",prod_declarations[[#This Row],[QteProdKg]]/1000,0)</f>
        <v>5.3572937208000004</v>
      </c>
      <c r="J17" s="7" t="str">
        <f>VLOOKUP(prod_declarations[[#This Row],[RefProd]],meth_nomenclature_produits[],2,FALSE)</f>
        <v>Acier4</v>
      </c>
      <c r="K17" s="77">
        <f>prod_declarations[[#This Row],[pv acier]]*VLOOKUP(prod_declarations[[#This Row],[acier ]],data_compta!$M$7:$O$11,2,FALSE)</f>
        <v>5362.6510145208003</v>
      </c>
      <c r="L17" s="77">
        <f>IF(LEFT(prod_declarations[[#This Row],[Mach]],5)="MachR",prod_declarations[[#This Row],[QteProdPcs]]/100,0)</f>
        <v>0</v>
      </c>
      <c r="M17" s="7" t="str">
        <f>VLOOKUP(prod_declarations[[#This Row],[RefProd]],meth_nomenclature_produits[],3,FALSE)</f>
        <v>Rdelle2</v>
      </c>
      <c r="N17" s="77">
        <f>IFERROR(prod_declarations[[#This Row],[pv  rondelle]]*VLOOKUP(prod_declarations[[#This Row],[rondelle]],data_compta!$M$12:$O$16,2,FALSE),0)</f>
        <v>0</v>
      </c>
      <c r="P17" s="2">
        <v>44584</v>
      </c>
      <c r="Q17" t="s">
        <v>284</v>
      </c>
      <c r="R17">
        <v>8</v>
      </c>
      <c r="S17">
        <v>5</v>
      </c>
      <c r="T17">
        <v>0.25</v>
      </c>
      <c r="U17">
        <v>0.75</v>
      </c>
      <c r="V17">
        <v>0.25</v>
      </c>
      <c r="W17">
        <f>prod_pointage_heures[[#This Row],[TpsOuv(h)]]-(SUM(prod_pointage_heures[[#This Row],[TpsProd(h)]:[TpsAbsOP(h)]]))</f>
        <v>1.75</v>
      </c>
      <c r="Y17" t="s">
        <v>738</v>
      </c>
      <c r="Z17" t="s">
        <v>744</v>
      </c>
      <c r="AA17" t="s">
        <v>2806</v>
      </c>
    </row>
    <row r="18" spans="2:27">
      <c r="B18" s="2">
        <v>44567</v>
      </c>
      <c r="C18" t="s">
        <v>283</v>
      </c>
      <c r="D18" t="s">
        <v>161</v>
      </c>
      <c r="E18" t="s">
        <v>248</v>
      </c>
      <c r="F18" s="7">
        <v>5178.5298700000003</v>
      </c>
      <c r="G18" s="7">
        <f>prod_declarations[[#This Row],[QteProdKg]]*1000/VLOOKUP(prod_declarations[[#This Row],[RefProd]],meth_nomenclature_produits[#All],5,FALSE)</f>
        <v>143053.31132596685</v>
      </c>
      <c r="H18" s="7">
        <f>prod_declarations[[#This Row],[QteProdPcs]]*VLOOKUP(prod_declarations[[#This Row],[RefProd]],cptb_prix_vente[#All],2,FALSE)/100</f>
        <v>21320.665520022096</v>
      </c>
      <c r="I18" s="77">
        <f>IF(LEFT(prod_declarations[[#This Row],[Mach]],5)="MachF",prod_declarations[[#This Row],[QteProdKg]]/1000,0)</f>
        <v>0</v>
      </c>
      <c r="J18" s="7" t="str">
        <f>VLOOKUP(prod_declarations[[#This Row],[RefProd]],meth_nomenclature_produits[],2,FALSE)</f>
        <v>Acier4</v>
      </c>
      <c r="K18" s="77">
        <f>prod_declarations[[#This Row],[pv acier]]*VLOOKUP(prod_declarations[[#This Row],[acier ]],data_compta!$M$7:$O$11,2,FALSE)</f>
        <v>0</v>
      </c>
      <c r="L18" s="77">
        <f>IF(LEFT(prod_declarations[[#This Row],[Mach]],5)="MachR",prod_declarations[[#This Row],[QteProdPcs]]/100,0)</f>
        <v>1430.5331132596684</v>
      </c>
      <c r="M18" s="7" t="str">
        <f>VLOOKUP(prod_declarations[[#This Row],[RefProd]],meth_nomenclature_produits[],3,FALSE)</f>
        <v>Rdelle2</v>
      </c>
      <c r="N18" s="77">
        <f>IFERROR(prod_declarations[[#This Row],[pv  rondelle]]*VLOOKUP(prod_declarations[[#This Row],[rondelle]],data_compta!$M$12:$O$16,2,FALSE),0)</f>
        <v>4549.0953001657463</v>
      </c>
      <c r="P18" s="2">
        <v>44590</v>
      </c>
      <c r="Q18" t="s">
        <v>284</v>
      </c>
      <c r="R18">
        <v>8</v>
      </c>
      <c r="S18">
        <v>2</v>
      </c>
      <c r="T18">
        <v>2</v>
      </c>
      <c r="U18">
        <v>2.5</v>
      </c>
      <c r="V18">
        <v>1.5</v>
      </c>
      <c r="W18">
        <f>prod_pointage_heures[[#This Row],[TpsOuv(h)]]-(SUM(prod_pointage_heures[[#This Row],[TpsProd(h)]:[TpsAbsOP(h)]]))</f>
        <v>0</v>
      </c>
      <c r="Y18" t="s">
        <v>738</v>
      </c>
      <c r="Z18" t="s">
        <v>745</v>
      </c>
      <c r="AA18" t="s">
        <v>2807</v>
      </c>
    </row>
    <row r="19" spans="2:27">
      <c r="B19" s="2">
        <v>44567</v>
      </c>
      <c r="C19" t="s">
        <v>310</v>
      </c>
      <c r="D19" t="s">
        <v>135</v>
      </c>
      <c r="E19" t="s">
        <v>248</v>
      </c>
      <c r="F19" s="7">
        <v>13151.639247446701</v>
      </c>
      <c r="G19" s="7">
        <f>prod_declarations[[#This Row],[QteProdKg]]*1000/VLOOKUP(prod_declarations[[#This Row],[RefProd]],meth_nomenclature_produits[#All],5,FALSE)</f>
        <v>182408.31133767962</v>
      </c>
      <c r="H19" s="7">
        <f>prod_declarations[[#This Row],[QteProdPcs]]*VLOOKUP(prod_declarations[[#This Row],[RefProd]],cptb_prix_vente[#All],2,FALSE)/100</f>
        <v>41019.98105361739</v>
      </c>
      <c r="I19" s="77">
        <f>IF(LEFT(prod_declarations[[#This Row],[Mach]],5)="MachF",prod_declarations[[#This Row],[QteProdKg]]/1000,0)</f>
        <v>0</v>
      </c>
      <c r="J19" s="7" t="str">
        <f>VLOOKUP(prod_declarations[[#This Row],[RefProd]],meth_nomenclature_produits[],2,FALSE)</f>
        <v>Acier3</v>
      </c>
      <c r="K19" s="77">
        <f>prod_declarations[[#This Row],[pv acier]]*VLOOKUP(prod_declarations[[#This Row],[acier ]],data_compta!$M$7:$O$11,2,FALSE)</f>
        <v>0</v>
      </c>
      <c r="L19" s="77">
        <f>IF(LEFT(prod_declarations[[#This Row],[Mach]],5)="MachR",prod_declarations[[#This Row],[QteProdPcs]]/100,0)</f>
        <v>1824.0831133767963</v>
      </c>
      <c r="M19" s="7" t="str">
        <f>VLOOKUP(prod_declarations[[#This Row],[RefProd]],meth_nomenclature_produits[],3,FALSE)</f>
        <v>Rdelle4</v>
      </c>
      <c r="N19" s="77">
        <f>IFERROR(prod_declarations[[#This Row],[pv  rondelle]]*VLOOKUP(prod_declarations[[#This Row],[rondelle]],data_compta!$M$12:$O$16,2,FALSE),0)</f>
        <v>9083.9339046164459</v>
      </c>
      <c r="P19" s="2">
        <v>44591</v>
      </c>
      <c r="Q19" t="s">
        <v>284</v>
      </c>
      <c r="R19">
        <v>8</v>
      </c>
      <c r="S19">
        <v>7</v>
      </c>
      <c r="T19">
        <v>0.25</v>
      </c>
      <c r="U19">
        <v>0.25</v>
      </c>
      <c r="V19">
        <v>0.25</v>
      </c>
      <c r="W19">
        <f>prod_pointage_heures[[#This Row],[TpsOuv(h)]]-(SUM(prod_pointage_heures[[#This Row],[TpsProd(h)]:[TpsAbsOP(h)]]))</f>
        <v>0.25</v>
      </c>
    </row>
    <row r="20" spans="2:27">
      <c r="B20" s="2">
        <v>44568</v>
      </c>
      <c r="C20" t="s">
        <v>283</v>
      </c>
      <c r="D20" t="s">
        <v>161</v>
      </c>
      <c r="E20" t="s">
        <v>284</v>
      </c>
      <c r="F20" s="7">
        <v>5051.1626510400001</v>
      </c>
      <c r="G20" s="7">
        <f>prod_declarations[[#This Row],[QteProdKg]]*1000/VLOOKUP(prod_declarations[[#This Row],[RefProd]],meth_nomenclature_produits[#All],5,FALSE)</f>
        <v>139534.87986298342</v>
      </c>
      <c r="H20" s="7">
        <f>prod_declarations[[#This Row],[QteProdPcs]]*VLOOKUP(prod_declarations[[#This Row],[RefProd]],cptb_prix_vente[#All],2,FALSE)/100</f>
        <v>20796.27849477905</v>
      </c>
      <c r="I20" s="77">
        <f>IF(LEFT(prod_declarations[[#This Row],[Mach]],5)="MachF",prod_declarations[[#This Row],[QteProdKg]]/1000,0)</f>
        <v>0</v>
      </c>
      <c r="J20" s="7" t="str">
        <f>VLOOKUP(prod_declarations[[#This Row],[RefProd]],meth_nomenclature_produits[],2,FALSE)</f>
        <v>Acier4</v>
      </c>
      <c r="K20" s="77">
        <f>prod_declarations[[#This Row],[pv acier]]*VLOOKUP(prod_declarations[[#This Row],[acier ]],data_compta!$M$7:$O$11,2,FALSE)</f>
        <v>0</v>
      </c>
      <c r="L20" s="77">
        <f>IF(LEFT(prod_declarations[[#This Row],[Mach]],5)="MachR",prod_declarations[[#This Row],[QteProdPcs]]/100,0)</f>
        <v>0</v>
      </c>
      <c r="M20" s="7" t="str">
        <f>VLOOKUP(prod_declarations[[#This Row],[RefProd]],meth_nomenclature_produits[],3,FALSE)</f>
        <v>Rdelle2</v>
      </c>
      <c r="N20" s="77">
        <f>IFERROR(prod_declarations[[#This Row],[pv  rondelle]]*VLOOKUP(prod_declarations[[#This Row],[rondelle]],data_compta!$M$12:$O$16,2,FALSE),0)</f>
        <v>0</v>
      </c>
      <c r="P20" s="2">
        <v>44596</v>
      </c>
      <c r="Q20" t="s">
        <v>284</v>
      </c>
      <c r="R20">
        <v>16</v>
      </c>
      <c r="S20">
        <v>8.5</v>
      </c>
      <c r="T20">
        <v>0.25</v>
      </c>
      <c r="U20">
        <v>1.25</v>
      </c>
      <c r="V20">
        <v>3.5</v>
      </c>
      <c r="W20">
        <f>prod_pointage_heures[[#This Row],[TpsOuv(h)]]-(SUM(prod_pointage_heures[[#This Row],[TpsProd(h)]:[TpsAbsOP(h)]]))</f>
        <v>2.5</v>
      </c>
    </row>
    <row r="21" spans="2:27">
      <c r="B21" s="2">
        <v>44568</v>
      </c>
      <c r="C21" t="s">
        <v>283</v>
      </c>
      <c r="D21" t="s">
        <v>161</v>
      </c>
      <c r="E21" t="s">
        <v>296</v>
      </c>
      <c r="F21" s="7">
        <v>4950.1393980192006</v>
      </c>
      <c r="G21" s="7">
        <f>prod_declarations[[#This Row],[QteProdKg]]*1000/VLOOKUP(prod_declarations[[#This Row],[RefProd]],meth_nomenclature_produits[#All],5,FALSE)</f>
        <v>136744.18226572376</v>
      </c>
      <c r="H21" s="7">
        <f>prod_declarations[[#This Row],[QteProdPcs]]*VLOOKUP(prod_declarations[[#This Row],[RefProd]],cptb_prix_vente[#All],2,FALSE)/100</f>
        <v>20380.352924883471</v>
      </c>
      <c r="I21" s="77">
        <f>IF(LEFT(prod_declarations[[#This Row],[Mach]],5)="MachF",prod_declarations[[#This Row],[QteProdKg]]/1000,0)</f>
        <v>0</v>
      </c>
      <c r="J21" s="7" t="str">
        <f>VLOOKUP(prod_declarations[[#This Row],[RefProd]],meth_nomenclature_produits[],2,FALSE)</f>
        <v>Acier4</v>
      </c>
      <c r="K21" s="77">
        <f>prod_declarations[[#This Row],[pv acier]]*VLOOKUP(prod_declarations[[#This Row],[acier ]],data_compta!$M$7:$O$11,2,FALSE)</f>
        <v>0</v>
      </c>
      <c r="L21" s="77">
        <f>IF(LEFT(prod_declarations[[#This Row],[Mach]],5)="MachR",prod_declarations[[#This Row],[QteProdPcs]]/100,0)</f>
        <v>0</v>
      </c>
      <c r="M21" s="7" t="str">
        <f>VLOOKUP(prod_declarations[[#This Row],[RefProd]],meth_nomenclature_produits[],3,FALSE)</f>
        <v>Rdelle2</v>
      </c>
      <c r="N21" s="77">
        <f>IFERROR(prod_declarations[[#This Row],[pv  rondelle]]*VLOOKUP(prod_declarations[[#This Row],[rondelle]],data_compta!$M$12:$O$16,2,FALSE),0)</f>
        <v>0</v>
      </c>
      <c r="P21" s="2">
        <v>44609</v>
      </c>
      <c r="Q21" t="s">
        <v>284</v>
      </c>
      <c r="R21">
        <v>16</v>
      </c>
      <c r="S21">
        <v>9.5</v>
      </c>
      <c r="T21">
        <v>0.75</v>
      </c>
      <c r="U21">
        <v>0.75</v>
      </c>
      <c r="V21">
        <v>4.5</v>
      </c>
      <c r="W21">
        <f>prod_pointage_heures[[#This Row],[TpsOuv(h)]]-(SUM(prod_pointage_heures[[#This Row],[TpsProd(h)]:[TpsAbsOP(h)]]))</f>
        <v>0.5</v>
      </c>
    </row>
    <row r="22" spans="2:27">
      <c r="B22" s="2">
        <v>44568</v>
      </c>
      <c r="C22" t="s">
        <v>310</v>
      </c>
      <c r="D22" t="s">
        <v>135</v>
      </c>
      <c r="E22" t="s">
        <v>296</v>
      </c>
      <c r="F22" s="7">
        <v>11158.966634197202</v>
      </c>
      <c r="G22" s="7">
        <f>prod_declarations[[#This Row],[QteProdKg]]*1000/VLOOKUP(prod_declarations[[#This Row],[RefProd]],meth_nomenclature_produits[#All],5,FALSE)</f>
        <v>154770.68840772819</v>
      </c>
      <c r="H22" s="7">
        <f>prod_declarations[[#This Row],[QteProdPcs]]*VLOOKUP(prod_declarations[[#This Row],[RefProd]],cptb_prix_vente[#All],2,FALSE)/100</f>
        <v>34804.832409129907</v>
      </c>
      <c r="I22" s="77">
        <f>IF(LEFT(prod_declarations[[#This Row],[Mach]],5)="MachF",prod_declarations[[#This Row],[QteProdKg]]/1000,0)</f>
        <v>0</v>
      </c>
      <c r="J22" s="7" t="str">
        <f>VLOOKUP(prod_declarations[[#This Row],[RefProd]],meth_nomenclature_produits[],2,FALSE)</f>
        <v>Acier3</v>
      </c>
      <c r="K22" s="77">
        <f>prod_declarations[[#This Row],[pv acier]]*VLOOKUP(prod_declarations[[#This Row],[acier ]],data_compta!$M$7:$O$11,2,FALSE)</f>
        <v>0</v>
      </c>
      <c r="L22" s="77">
        <f>IF(LEFT(prod_declarations[[#This Row],[Mach]],5)="MachR",prod_declarations[[#This Row],[QteProdPcs]]/100,0)</f>
        <v>0</v>
      </c>
      <c r="M22" s="7" t="str">
        <f>VLOOKUP(prod_declarations[[#This Row],[RefProd]],meth_nomenclature_produits[],3,FALSE)</f>
        <v>Rdelle4</v>
      </c>
      <c r="N22" s="77">
        <f>IFERROR(prod_declarations[[#This Row],[pv  rondelle]]*VLOOKUP(prod_declarations[[#This Row],[rondelle]],data_compta!$M$12:$O$16,2,FALSE),0)</f>
        <v>0</v>
      </c>
      <c r="P22" s="2">
        <v>44610</v>
      </c>
      <c r="Q22" t="s">
        <v>284</v>
      </c>
      <c r="R22">
        <v>8</v>
      </c>
      <c r="S22">
        <v>1.5</v>
      </c>
      <c r="T22">
        <v>2.75</v>
      </c>
      <c r="U22">
        <v>1.75</v>
      </c>
      <c r="V22">
        <v>2</v>
      </c>
      <c r="W22">
        <f>prod_pointage_heures[[#This Row],[TpsOuv(h)]]-(SUM(prod_pointage_heures[[#This Row],[TpsProd(h)]:[TpsAbsOP(h)]]))</f>
        <v>0</v>
      </c>
    </row>
    <row r="23" spans="2:27">
      <c r="B23" s="2">
        <v>44568</v>
      </c>
      <c r="C23" t="s">
        <v>300</v>
      </c>
      <c r="D23" t="s">
        <v>180</v>
      </c>
      <c r="E23" t="s">
        <v>130</v>
      </c>
      <c r="F23" s="7">
        <v>22241.135763000002</v>
      </c>
      <c r="G23" s="7">
        <f>prod_declarations[[#This Row],[QteProdKg]]*1000/VLOOKUP(prod_declarations[[#This Row],[RefProd]],meth_nomenclature_produits[#All],5,FALSE)</f>
        <v>367015.44163366337</v>
      </c>
      <c r="H23" s="7">
        <f>prod_declarations[[#This Row],[QteProdPcs]]*VLOOKUP(prod_declarations[[#This Row],[RefProd]],cptb_prix_vente[#All],2,FALSE)/100</f>
        <v>92311.723879699013</v>
      </c>
      <c r="I23" s="77">
        <f>IF(LEFT(prod_declarations[[#This Row],[Mach]],5)="MachF",prod_declarations[[#This Row],[QteProdKg]]/1000,0)</f>
        <v>22.241135763000003</v>
      </c>
      <c r="J23" s="7" t="str">
        <f>VLOOKUP(prod_declarations[[#This Row],[RefProd]],meth_nomenclature_produits[],2,FALSE)</f>
        <v>Acier2</v>
      </c>
      <c r="K23" s="77">
        <f>prod_declarations[[#This Row],[pv acier]]*VLOOKUP(prod_declarations[[#This Row],[acier ]],data_compta!$M$7:$O$11,2,FALSE)</f>
        <v>23909.220945225003</v>
      </c>
      <c r="L23" s="77">
        <f>IF(LEFT(prod_declarations[[#This Row],[Mach]],5)="MachR",prod_declarations[[#This Row],[QteProdPcs]]/100,0)</f>
        <v>0</v>
      </c>
      <c r="M23" s="7" t="str">
        <f>VLOOKUP(prod_declarations[[#This Row],[RefProd]],meth_nomenclature_produits[],3,FALSE)</f>
        <v>Rdelle4</v>
      </c>
      <c r="N23" s="77">
        <f>IFERROR(prod_declarations[[#This Row],[pv  rondelle]]*VLOOKUP(prod_declarations[[#This Row],[rondelle]],data_compta!$M$12:$O$16,2,FALSE),0)</f>
        <v>0</v>
      </c>
      <c r="P23" s="2">
        <v>44612</v>
      </c>
      <c r="Q23" t="s">
        <v>284</v>
      </c>
      <c r="R23">
        <v>8</v>
      </c>
      <c r="S23">
        <v>5</v>
      </c>
      <c r="T23">
        <v>0.25</v>
      </c>
      <c r="U23">
        <v>1.75</v>
      </c>
      <c r="V23">
        <v>0</v>
      </c>
      <c r="W23">
        <f>prod_pointage_heures[[#This Row],[TpsOuv(h)]]-(SUM(prod_pointage_heures[[#This Row],[TpsProd(h)]:[TpsAbsOP(h)]]))</f>
        <v>1</v>
      </c>
    </row>
    <row r="24" spans="2:27">
      <c r="B24" s="2">
        <v>44571</v>
      </c>
      <c r="C24" t="s">
        <v>300</v>
      </c>
      <c r="D24" t="s">
        <v>180</v>
      </c>
      <c r="E24" t="s">
        <v>242</v>
      </c>
      <c r="F24" s="7">
        <v>22601.230342020001</v>
      </c>
      <c r="G24" s="7">
        <f>prod_declarations[[#This Row],[QteProdKg]]*1000/VLOOKUP(prod_declarations[[#This Row],[RefProd]],meth_nomenclature_produits[#All],5,FALSE)</f>
        <v>372957.59640297032</v>
      </c>
      <c r="H24" s="7">
        <f>prod_declarations[[#This Row],[QteProdPcs]]*VLOOKUP(prod_declarations[[#This Row],[RefProd]],cptb_prix_vente[#All],2,FALSE)/100</f>
        <v>93806.294647275092</v>
      </c>
      <c r="I24" s="77">
        <f>IF(LEFT(prod_declarations[[#This Row],[Mach]],5)="MachF",prod_declarations[[#This Row],[QteProdKg]]/1000,0)</f>
        <v>0</v>
      </c>
      <c r="J24" s="7" t="str">
        <f>VLOOKUP(prod_declarations[[#This Row],[RefProd]],meth_nomenclature_produits[],2,FALSE)</f>
        <v>Acier2</v>
      </c>
      <c r="K24" s="77">
        <f>prod_declarations[[#This Row],[pv acier]]*VLOOKUP(prod_declarations[[#This Row],[acier ]],data_compta!$M$7:$O$11,2,FALSE)</f>
        <v>0</v>
      </c>
      <c r="L24" s="77">
        <f>IF(LEFT(prod_declarations[[#This Row],[Mach]],5)="MachR",prod_declarations[[#This Row],[QteProdPcs]]/100,0)</f>
        <v>3729.5759640297033</v>
      </c>
      <c r="M24" s="7" t="str">
        <f>VLOOKUP(prod_declarations[[#This Row],[RefProd]],meth_nomenclature_produits[],3,FALSE)</f>
        <v>Rdelle4</v>
      </c>
      <c r="N24" s="77">
        <f>IFERROR(prod_declarations[[#This Row],[pv  rondelle]]*VLOOKUP(prod_declarations[[#This Row],[rondelle]],data_compta!$M$12:$O$16,2,FALSE),0)</f>
        <v>18573.288300867924</v>
      </c>
      <c r="P24" s="2">
        <v>44622</v>
      </c>
      <c r="Q24" t="s">
        <v>284</v>
      </c>
      <c r="R24">
        <v>8</v>
      </c>
      <c r="S24">
        <v>4</v>
      </c>
      <c r="T24">
        <v>1</v>
      </c>
      <c r="U24">
        <v>1</v>
      </c>
      <c r="V24">
        <v>1</v>
      </c>
      <c r="W24">
        <f>prod_pointage_heures[[#This Row],[TpsOuv(h)]]-(SUM(prod_pointage_heures[[#This Row],[TpsProd(h)]:[TpsAbsOP(h)]]))</f>
        <v>1</v>
      </c>
    </row>
    <row r="25" spans="2:27">
      <c r="B25" s="2">
        <v>44572</v>
      </c>
      <c r="C25" t="s">
        <v>300</v>
      </c>
      <c r="D25" t="s">
        <v>180</v>
      </c>
      <c r="E25" t="s">
        <v>284</v>
      </c>
      <c r="F25" s="7">
        <v>20135.641577435999</v>
      </c>
      <c r="G25" s="7">
        <f>prod_declarations[[#This Row],[QteProdKg]]*1000/VLOOKUP(prod_declarations[[#This Row],[RefProd]],meth_nomenclature_produits[#All],5,FALSE)</f>
        <v>332271.31315900991</v>
      </c>
      <c r="H25" s="7">
        <f>prod_declarations[[#This Row],[QteProdPcs]]*VLOOKUP(prod_declarations[[#This Row],[RefProd]],cptb_prix_vente[#All],2,FALSE)/100</f>
        <v>83572.880685754179</v>
      </c>
      <c r="I25" s="77">
        <f>IF(LEFT(prod_declarations[[#This Row],[Mach]],5)="MachF",prod_declarations[[#This Row],[QteProdKg]]/1000,0)</f>
        <v>0</v>
      </c>
      <c r="J25" s="7" t="str">
        <f>VLOOKUP(prod_declarations[[#This Row],[RefProd]],meth_nomenclature_produits[],2,FALSE)</f>
        <v>Acier2</v>
      </c>
      <c r="K25" s="77">
        <f>prod_declarations[[#This Row],[pv acier]]*VLOOKUP(prod_declarations[[#This Row],[acier ]],data_compta!$M$7:$O$11,2,FALSE)</f>
        <v>0</v>
      </c>
      <c r="L25" s="77">
        <f>IF(LEFT(prod_declarations[[#This Row],[Mach]],5)="MachR",prod_declarations[[#This Row],[QteProdPcs]]/100,0)</f>
        <v>0</v>
      </c>
      <c r="M25" s="7" t="str">
        <f>VLOOKUP(prod_declarations[[#This Row],[RefProd]],meth_nomenclature_produits[],3,FALSE)</f>
        <v>Rdelle4</v>
      </c>
      <c r="N25" s="77">
        <f>IFERROR(prod_declarations[[#This Row],[pv  rondelle]]*VLOOKUP(prod_declarations[[#This Row],[rondelle]],data_compta!$M$12:$O$16,2,FALSE),0)</f>
        <v>0</v>
      </c>
      <c r="P25" s="2">
        <v>44623</v>
      </c>
      <c r="Q25" t="s">
        <v>284</v>
      </c>
      <c r="R25">
        <v>8</v>
      </c>
      <c r="S25">
        <v>4.5</v>
      </c>
      <c r="T25">
        <v>0.75</v>
      </c>
      <c r="U25">
        <v>0.5</v>
      </c>
      <c r="V25">
        <v>1</v>
      </c>
      <c r="W25">
        <f>prod_pointage_heures[[#This Row],[TpsOuv(h)]]-(SUM(prod_pointage_heures[[#This Row],[TpsProd(h)]:[TpsAbsOP(h)]]))</f>
        <v>1.25</v>
      </c>
    </row>
    <row r="26" spans="2:27">
      <c r="B26" s="2">
        <v>44572</v>
      </c>
      <c r="C26" t="s">
        <v>190</v>
      </c>
      <c r="D26" t="s">
        <v>194</v>
      </c>
      <c r="E26" t="s">
        <v>191</v>
      </c>
      <c r="F26" s="7">
        <v>7669.0474770000001</v>
      </c>
      <c r="G26" s="7">
        <f>prod_declarations[[#This Row],[QteProdKg]]*1000/VLOOKUP(prod_declarations[[#This Row],[RefProd]],meth_nomenclature_produits[#All],5,FALSE)</f>
        <v>269089.38515789475</v>
      </c>
      <c r="H26" s="7">
        <f>prod_declarations[[#This Row],[QteProdPcs]]*VLOOKUP(prod_declarations[[#This Row],[RefProd]],cptb_prix_vente[#All],2,FALSE)/100</f>
        <v>23895.137402021057</v>
      </c>
      <c r="I26" s="77">
        <f>IF(LEFT(prod_declarations[[#This Row],[Mach]],5)="MachF",prod_declarations[[#This Row],[QteProdKg]]/1000,0)</f>
        <v>7.6690474770000003</v>
      </c>
      <c r="J26" s="7" t="str">
        <f>VLOOKUP(prod_declarations[[#This Row],[RefProd]],meth_nomenclature_produits[],2,FALSE)</f>
        <v>Acier1</v>
      </c>
      <c r="K26" s="77">
        <f>prod_declarations[[#This Row],[pv acier]]*VLOOKUP(prod_declarations[[#This Row],[acier ]],data_compta!$M$7:$O$11,2,FALSE)</f>
        <v>7891.4498538329999</v>
      </c>
      <c r="L26" s="77">
        <f>IF(LEFT(prod_declarations[[#This Row],[Mach]],5)="MachR",prod_declarations[[#This Row],[QteProdPcs]]/100,0)</f>
        <v>0</v>
      </c>
      <c r="M26" s="7" t="str">
        <f>VLOOKUP(prod_declarations[[#This Row],[RefProd]],meth_nomenclature_produits[],3,FALSE)</f>
        <v>Rdelle2</v>
      </c>
      <c r="N26" s="77">
        <f>IFERROR(prod_declarations[[#This Row],[pv  rondelle]]*VLOOKUP(prod_declarations[[#This Row],[rondelle]],data_compta!$M$12:$O$16,2,FALSE),0)</f>
        <v>0</v>
      </c>
      <c r="P26" s="2">
        <v>44625</v>
      </c>
      <c r="Q26" t="s">
        <v>284</v>
      </c>
      <c r="R26">
        <v>8</v>
      </c>
      <c r="S26">
        <v>4</v>
      </c>
      <c r="T26">
        <v>1</v>
      </c>
      <c r="U26">
        <v>0.25</v>
      </c>
      <c r="V26">
        <v>2.5</v>
      </c>
      <c r="W26">
        <f>prod_pointage_heures[[#This Row],[TpsOuv(h)]]-(SUM(prod_pointage_heures[[#This Row],[TpsProd(h)]:[TpsAbsOP(h)]]))</f>
        <v>0.25</v>
      </c>
    </row>
    <row r="27" spans="2:27">
      <c r="B27" s="2">
        <v>44573</v>
      </c>
      <c r="C27" t="s">
        <v>300</v>
      </c>
      <c r="D27" t="s">
        <v>180</v>
      </c>
      <c r="E27" t="s">
        <v>296</v>
      </c>
      <c r="F27" s="7">
        <v>19934.285161661639</v>
      </c>
      <c r="G27" s="7">
        <f>prod_declarations[[#This Row],[QteProdKg]]*1000/VLOOKUP(prod_declarations[[#This Row],[RefProd]],meth_nomenclature_produits[#All],5,FALSE)</f>
        <v>328948.6000274198</v>
      </c>
      <c r="H27" s="7">
        <f>prod_declarations[[#This Row],[QteProdPcs]]*VLOOKUP(prod_declarations[[#This Row],[RefProd]],cptb_prix_vente[#All],2,FALSE)/100</f>
        <v>82737.151878896635</v>
      </c>
      <c r="I27" s="77">
        <f>IF(LEFT(prod_declarations[[#This Row],[Mach]],5)="MachF",prod_declarations[[#This Row],[QteProdKg]]/1000,0)</f>
        <v>0</v>
      </c>
      <c r="J27" s="7" t="str">
        <f>VLOOKUP(prod_declarations[[#This Row],[RefProd]],meth_nomenclature_produits[],2,FALSE)</f>
        <v>Acier2</v>
      </c>
      <c r="K27" s="77">
        <f>prod_declarations[[#This Row],[pv acier]]*VLOOKUP(prod_declarations[[#This Row],[acier ]],data_compta!$M$7:$O$11,2,FALSE)</f>
        <v>0</v>
      </c>
      <c r="L27" s="77">
        <f>IF(LEFT(prod_declarations[[#This Row],[Mach]],5)="MachR",prod_declarations[[#This Row],[QteProdPcs]]/100,0)</f>
        <v>0</v>
      </c>
      <c r="M27" s="7" t="str">
        <f>VLOOKUP(prod_declarations[[#This Row],[RefProd]],meth_nomenclature_produits[],3,FALSE)</f>
        <v>Rdelle4</v>
      </c>
      <c r="N27" s="77">
        <f>IFERROR(prod_declarations[[#This Row],[pv  rondelle]]*VLOOKUP(prod_declarations[[#This Row],[rondelle]],data_compta!$M$12:$O$16,2,FALSE),0)</f>
        <v>0</v>
      </c>
      <c r="P27" s="2">
        <v>44626</v>
      </c>
      <c r="Q27" t="s">
        <v>284</v>
      </c>
      <c r="R27">
        <v>8</v>
      </c>
      <c r="S27">
        <v>3.5</v>
      </c>
      <c r="T27">
        <v>0.5</v>
      </c>
      <c r="U27">
        <v>0.75</v>
      </c>
      <c r="V27">
        <v>0.25</v>
      </c>
      <c r="W27">
        <f>prod_pointage_heures[[#This Row],[TpsOuv(h)]]-(SUM(prod_pointage_heures[[#This Row],[TpsProd(h)]:[TpsAbsOP(h)]]))</f>
        <v>3</v>
      </c>
    </row>
    <row r="28" spans="2:27">
      <c r="B28" s="2">
        <v>44573</v>
      </c>
      <c r="C28" t="s">
        <v>271</v>
      </c>
      <c r="D28" t="s">
        <v>206</v>
      </c>
      <c r="E28" t="s">
        <v>130</v>
      </c>
      <c r="F28" s="7">
        <v>6734.6899199999998</v>
      </c>
      <c r="G28" s="7">
        <f>prod_declarations[[#This Row],[QteProdKg]]*1000/VLOOKUP(prod_declarations[[#This Row],[RefProd]],meth_nomenclature_produits[#All],5,FALSE)</f>
        <v>201035.51999999999</v>
      </c>
      <c r="H28" s="7">
        <f>prod_declarations[[#This Row],[QteProdPcs]]*VLOOKUP(prod_declarations[[#This Row],[RefProd]],cptb_prix_vente[#All],2,FALSE)/100</f>
        <v>40094.524108799997</v>
      </c>
      <c r="I28" s="77">
        <f>IF(LEFT(prod_declarations[[#This Row],[Mach]],5)="MachF",prod_declarations[[#This Row],[QteProdKg]]/1000,0)</f>
        <v>6.7346899200000001</v>
      </c>
      <c r="J28" s="7" t="str">
        <f>VLOOKUP(prod_declarations[[#This Row],[RefProd]],meth_nomenclature_produits[],2,FALSE)</f>
        <v>Acier2</v>
      </c>
      <c r="K28" s="77">
        <f>prod_declarations[[#This Row],[pv acier]]*VLOOKUP(prod_declarations[[#This Row],[acier ]],data_compta!$M$7:$O$11,2,FALSE)</f>
        <v>7239.7916640000003</v>
      </c>
      <c r="L28" s="77">
        <f>IF(LEFT(prod_declarations[[#This Row],[Mach]],5)="MachR",prod_declarations[[#This Row],[QteProdPcs]]/100,0)</f>
        <v>0</v>
      </c>
      <c r="M28" s="7">
        <f>VLOOKUP(prod_declarations[[#This Row],[RefProd]],meth_nomenclature_produits[],3,FALSE)</f>
        <v>0</v>
      </c>
      <c r="N28" s="77">
        <f>IFERROR(prod_declarations[[#This Row],[pv  rondelle]]*VLOOKUP(prod_declarations[[#This Row],[rondelle]],data_compta!$M$12:$O$16,2,FALSE),0)</f>
        <v>0</v>
      </c>
      <c r="P28" s="2">
        <v>44633</v>
      </c>
      <c r="Q28" t="s">
        <v>284</v>
      </c>
      <c r="R28">
        <v>16</v>
      </c>
      <c r="S28">
        <v>9.5</v>
      </c>
      <c r="T28">
        <v>1.25</v>
      </c>
      <c r="U28">
        <v>1.25</v>
      </c>
      <c r="V28">
        <v>1.25</v>
      </c>
      <c r="W28">
        <f>prod_pointage_heures[[#This Row],[TpsOuv(h)]]-(SUM(prod_pointage_heures[[#This Row],[TpsProd(h)]:[TpsAbsOP(h)]]))</f>
        <v>2.75</v>
      </c>
    </row>
    <row r="29" spans="2:27">
      <c r="B29" s="2">
        <v>44573</v>
      </c>
      <c r="C29" t="s">
        <v>126</v>
      </c>
      <c r="D29" t="s">
        <v>218</v>
      </c>
      <c r="E29" t="s">
        <v>191</v>
      </c>
      <c r="F29" s="7">
        <v>2234.7069160500005</v>
      </c>
      <c r="G29" s="7">
        <f>prod_declarations[[#This Row],[QteProdKg]]*1000/VLOOKUP(prod_declarations[[#This Row],[RefProd]],meth_nomenclature_produits[#All],5,FALSE)</f>
        <v>113436.8992918782</v>
      </c>
      <c r="H29" s="7">
        <f>prod_declarations[[#This Row],[QteProdPcs]]*VLOOKUP(prod_declarations[[#This Row],[RefProd]],cptb_prix_vente[#All],2,FALSE)/100</f>
        <v>14810.32157154762</v>
      </c>
      <c r="I29" s="77">
        <f>IF(LEFT(prod_declarations[[#This Row],[Mach]],5)="MachF",prod_declarations[[#This Row],[QteProdKg]]/1000,0)</f>
        <v>2.2347069160500004</v>
      </c>
      <c r="J29" s="7" t="str">
        <f>VLOOKUP(prod_declarations[[#This Row],[RefProd]],meth_nomenclature_produits[],2,FALSE)</f>
        <v>Acier2</v>
      </c>
      <c r="K29" s="77">
        <f>prod_declarations[[#This Row],[pv acier]]*VLOOKUP(prod_declarations[[#This Row],[acier ]],data_compta!$M$7:$O$11,2,FALSE)</f>
        <v>2402.3099347537504</v>
      </c>
      <c r="L29" s="77">
        <f>IF(LEFT(prod_declarations[[#This Row],[Mach]],5)="MachR",prod_declarations[[#This Row],[QteProdPcs]]/100,0)</f>
        <v>0</v>
      </c>
      <c r="M29" s="7" t="str">
        <f>VLOOKUP(prod_declarations[[#This Row],[RefProd]],meth_nomenclature_produits[],3,FALSE)</f>
        <v>Rdelle1</v>
      </c>
      <c r="N29" s="77">
        <f>IFERROR(prod_declarations[[#This Row],[pv  rondelle]]*VLOOKUP(prod_declarations[[#This Row],[rondelle]],data_compta!$M$12:$O$16,2,FALSE),0)</f>
        <v>0</v>
      </c>
      <c r="P29" s="2">
        <v>44637</v>
      </c>
      <c r="Q29" t="s">
        <v>284</v>
      </c>
      <c r="R29">
        <v>16</v>
      </c>
      <c r="S29">
        <v>10.5</v>
      </c>
      <c r="T29">
        <v>1.25</v>
      </c>
      <c r="U29">
        <v>2.25</v>
      </c>
      <c r="V29">
        <v>1.25</v>
      </c>
      <c r="W29">
        <f>prod_pointage_heures[[#This Row],[TpsOuv(h)]]-(SUM(prod_pointage_heures[[#This Row],[TpsProd(h)]:[TpsAbsOP(h)]]))</f>
        <v>0.75</v>
      </c>
    </row>
    <row r="30" spans="2:27">
      <c r="B30" s="2">
        <v>44573</v>
      </c>
      <c r="C30" t="s">
        <v>190</v>
      </c>
      <c r="D30" t="s">
        <v>194</v>
      </c>
      <c r="E30" t="s">
        <v>248</v>
      </c>
      <c r="F30" s="7">
        <v>8182.8736579589995</v>
      </c>
      <c r="G30" s="7">
        <f>prod_declarations[[#This Row],[QteProdKg]]*1000/VLOOKUP(prod_declarations[[#This Row],[RefProd]],meth_nomenclature_produits[#All],5,FALSE)</f>
        <v>287118.37396347366</v>
      </c>
      <c r="H30" s="7">
        <f>prod_declarations[[#This Row],[QteProdPcs]]*VLOOKUP(prod_declarations[[#This Row],[RefProd]],cptb_prix_vente[#All],2,FALSE)/100</f>
        <v>25496.111607956464</v>
      </c>
      <c r="I30" s="77">
        <f>IF(LEFT(prod_declarations[[#This Row],[Mach]],5)="MachF",prod_declarations[[#This Row],[QteProdKg]]/1000,0)</f>
        <v>0</v>
      </c>
      <c r="J30" s="7" t="str">
        <f>VLOOKUP(prod_declarations[[#This Row],[RefProd]],meth_nomenclature_produits[],2,FALSE)</f>
        <v>Acier1</v>
      </c>
      <c r="K30" s="77">
        <f>prod_declarations[[#This Row],[pv acier]]*VLOOKUP(prod_declarations[[#This Row],[acier ]],data_compta!$M$7:$O$11,2,FALSE)</f>
        <v>0</v>
      </c>
      <c r="L30" s="77">
        <f>IF(LEFT(prod_declarations[[#This Row],[Mach]],5)="MachR",prod_declarations[[#This Row],[QteProdPcs]]/100,0)</f>
        <v>2871.1837396347364</v>
      </c>
      <c r="M30" s="7" t="str">
        <f>VLOOKUP(prod_declarations[[#This Row],[RefProd]],meth_nomenclature_produits[],3,FALSE)</f>
        <v>Rdelle2</v>
      </c>
      <c r="N30" s="77">
        <f>IFERROR(prod_declarations[[#This Row],[pv  rondelle]]*VLOOKUP(prod_declarations[[#This Row],[rondelle]],data_compta!$M$12:$O$16,2,FALSE),0)</f>
        <v>9130.3642920384627</v>
      </c>
      <c r="P30" s="2">
        <v>44638</v>
      </c>
      <c r="Q30" t="s">
        <v>284</v>
      </c>
      <c r="R30">
        <v>8</v>
      </c>
      <c r="S30">
        <v>3</v>
      </c>
      <c r="T30">
        <v>1.25</v>
      </c>
      <c r="U30">
        <v>2</v>
      </c>
      <c r="V30">
        <v>1.5</v>
      </c>
      <c r="W30">
        <f>prod_pointage_heures[[#This Row],[TpsOuv(h)]]-(SUM(prod_pointage_heures[[#This Row],[TpsProd(h)]:[TpsAbsOP(h)]]))</f>
        <v>0.25</v>
      </c>
    </row>
    <row r="31" spans="2:27">
      <c r="B31" s="2">
        <v>44574</v>
      </c>
      <c r="C31" t="s">
        <v>271</v>
      </c>
      <c r="D31" t="s">
        <v>206</v>
      </c>
      <c r="E31" t="s">
        <v>284</v>
      </c>
      <c r="F31" s="7">
        <v>6221.5706879999998</v>
      </c>
      <c r="G31" s="7">
        <f>prod_declarations[[#This Row],[QteProdKg]]*1000/VLOOKUP(prod_declarations[[#This Row],[RefProd]],meth_nomenclature_produits[#All],5,FALSE)</f>
        <v>185718.52799999999</v>
      </c>
      <c r="H31" s="7">
        <f>prod_declarations[[#This Row],[QteProdPcs]]*VLOOKUP(prod_declarations[[#This Row],[RefProd]],cptb_prix_vente[#All],2,FALSE)/100</f>
        <v>37039.703224319994</v>
      </c>
      <c r="I31" s="77">
        <f>IF(LEFT(prod_declarations[[#This Row],[Mach]],5)="MachF",prod_declarations[[#This Row],[QteProdKg]]/1000,0)</f>
        <v>0</v>
      </c>
      <c r="J31" s="7" t="str">
        <f>VLOOKUP(prod_declarations[[#This Row],[RefProd]],meth_nomenclature_produits[],2,FALSE)</f>
        <v>Acier2</v>
      </c>
      <c r="K31" s="77">
        <f>prod_declarations[[#This Row],[pv acier]]*VLOOKUP(prod_declarations[[#This Row],[acier ]],data_compta!$M$7:$O$11,2,FALSE)</f>
        <v>0</v>
      </c>
      <c r="L31" s="77">
        <f>IF(LEFT(prod_declarations[[#This Row],[Mach]],5)="MachR",prod_declarations[[#This Row],[QteProdPcs]]/100,0)</f>
        <v>0</v>
      </c>
      <c r="M31" s="7">
        <f>VLOOKUP(prod_declarations[[#This Row],[RefProd]],meth_nomenclature_produits[],3,FALSE)</f>
        <v>0</v>
      </c>
      <c r="N31" s="77">
        <f>IFERROR(prod_declarations[[#This Row],[pv  rondelle]]*VLOOKUP(prod_declarations[[#This Row],[rondelle]],data_compta!$M$12:$O$16,2,FALSE),0)</f>
        <v>0</v>
      </c>
      <c r="P31" s="2">
        <v>44639</v>
      </c>
      <c r="Q31" t="s">
        <v>284</v>
      </c>
      <c r="R31">
        <v>16</v>
      </c>
      <c r="S31">
        <v>10</v>
      </c>
      <c r="T31">
        <v>1</v>
      </c>
      <c r="U31">
        <v>0.75</v>
      </c>
      <c r="V31">
        <v>0.5</v>
      </c>
      <c r="W31">
        <f>prod_pointage_heures[[#This Row],[TpsOuv(h)]]-(SUM(prod_pointage_heures[[#This Row],[TpsProd(h)]:[TpsAbsOP(h)]]))</f>
        <v>3.75</v>
      </c>
    </row>
    <row r="32" spans="2:27">
      <c r="B32" s="2">
        <v>44574</v>
      </c>
      <c r="C32" t="s">
        <v>190</v>
      </c>
      <c r="D32" t="s">
        <v>194</v>
      </c>
      <c r="E32" t="s">
        <v>290</v>
      </c>
      <c r="F32" s="7">
        <v>7084.7390978000003</v>
      </c>
      <c r="G32" s="7">
        <f>prod_declarations[[#This Row],[QteProdKg]]*1000/VLOOKUP(prod_declarations[[#This Row],[RefProd]],meth_nomenclature_produits[#All],5,FALSE)</f>
        <v>248587.3367649123</v>
      </c>
      <c r="H32" s="7">
        <f>prod_declarations[[#This Row],[QteProdPcs]]*VLOOKUP(prod_declarations[[#This Row],[RefProd]],cptb_prix_vente[#All],2,FALSE)/100</f>
        <v>22074.555504724216</v>
      </c>
      <c r="I32" s="77">
        <f>IF(LEFT(prod_declarations[[#This Row],[Mach]],5)="MachF",prod_declarations[[#This Row],[QteProdKg]]/1000,0)</f>
        <v>0</v>
      </c>
      <c r="J32" s="7" t="str">
        <f>VLOOKUP(prod_declarations[[#This Row],[RefProd]],meth_nomenclature_produits[],2,FALSE)</f>
        <v>Acier1</v>
      </c>
      <c r="K32" s="77">
        <f>prod_declarations[[#This Row],[pv acier]]*VLOOKUP(prod_declarations[[#This Row],[acier ]],data_compta!$M$7:$O$11,2,FALSE)</f>
        <v>0</v>
      </c>
      <c r="L32" s="77">
        <f>IF(LEFT(prod_declarations[[#This Row],[Mach]],5)="MachR",prod_declarations[[#This Row],[QteProdPcs]]/100,0)</f>
        <v>0</v>
      </c>
      <c r="M32" s="7" t="str">
        <f>VLOOKUP(prod_declarations[[#This Row],[RefProd]],meth_nomenclature_produits[],3,FALSE)</f>
        <v>Rdelle2</v>
      </c>
      <c r="N32" s="77">
        <f>IFERROR(prod_declarations[[#This Row],[pv  rondelle]]*VLOOKUP(prod_declarations[[#This Row],[rondelle]],data_compta!$M$12:$O$16,2,FALSE),0)</f>
        <v>0</v>
      </c>
      <c r="P32" s="2">
        <v>44640</v>
      </c>
      <c r="Q32" t="s">
        <v>284</v>
      </c>
      <c r="R32">
        <v>16</v>
      </c>
      <c r="S32">
        <v>14.5</v>
      </c>
      <c r="T32">
        <v>0.25</v>
      </c>
      <c r="U32">
        <v>0.25</v>
      </c>
      <c r="V32">
        <v>0</v>
      </c>
      <c r="W32">
        <f>prod_pointage_heures[[#This Row],[TpsOuv(h)]]-(SUM(prod_pointage_heures[[#This Row],[TpsProd(h)]:[TpsAbsOP(h)]]))</f>
        <v>1</v>
      </c>
    </row>
    <row r="33" spans="2:23">
      <c r="B33" s="2">
        <v>44574</v>
      </c>
      <c r="C33" t="s">
        <v>271</v>
      </c>
      <c r="D33" t="s">
        <v>206</v>
      </c>
      <c r="E33" t="s">
        <v>296</v>
      </c>
      <c r="F33" s="7">
        <v>6221.5706879999998</v>
      </c>
      <c r="G33" s="7">
        <f>prod_declarations[[#This Row],[QteProdKg]]*1000/VLOOKUP(prod_declarations[[#This Row],[RefProd]],meth_nomenclature_produits[#All],5,FALSE)</f>
        <v>185718.52799999999</v>
      </c>
      <c r="H33" s="7">
        <f>prod_declarations[[#This Row],[QteProdPcs]]*VLOOKUP(prod_declarations[[#This Row],[RefProd]],cptb_prix_vente[#All],2,FALSE)/100</f>
        <v>37039.703224319994</v>
      </c>
      <c r="I33" s="77">
        <f>IF(LEFT(prod_declarations[[#This Row],[Mach]],5)="MachF",prod_declarations[[#This Row],[QteProdKg]]/1000,0)</f>
        <v>0</v>
      </c>
      <c r="J33" s="7" t="str">
        <f>VLOOKUP(prod_declarations[[#This Row],[RefProd]],meth_nomenclature_produits[],2,FALSE)</f>
        <v>Acier2</v>
      </c>
      <c r="K33" s="77">
        <f>prod_declarations[[#This Row],[pv acier]]*VLOOKUP(prod_declarations[[#This Row],[acier ]],data_compta!$M$7:$O$11,2,FALSE)</f>
        <v>0</v>
      </c>
      <c r="L33" s="77">
        <f>IF(LEFT(prod_declarations[[#This Row],[Mach]],5)="MachR",prod_declarations[[#This Row],[QteProdPcs]]/100,0)</f>
        <v>0</v>
      </c>
      <c r="M33" s="7">
        <f>VLOOKUP(prod_declarations[[#This Row],[RefProd]],meth_nomenclature_produits[],3,FALSE)</f>
        <v>0</v>
      </c>
      <c r="N33" s="77">
        <f>IFERROR(prod_declarations[[#This Row],[pv  rondelle]]*VLOOKUP(prod_declarations[[#This Row],[rondelle]],data_compta!$M$12:$O$16,2,FALSE),0)</f>
        <v>0</v>
      </c>
      <c r="P33" s="2">
        <v>44642</v>
      </c>
      <c r="Q33" t="s">
        <v>284</v>
      </c>
      <c r="R33">
        <v>8</v>
      </c>
      <c r="S33">
        <v>1.5</v>
      </c>
      <c r="T33">
        <v>1.25</v>
      </c>
      <c r="U33">
        <v>0.75</v>
      </c>
      <c r="V33">
        <v>3.5</v>
      </c>
      <c r="W33">
        <f>prod_pointage_heures[[#This Row],[TpsOuv(h)]]-(SUM(prod_pointage_heures[[#This Row],[TpsProd(h)]:[TpsAbsOP(h)]]))</f>
        <v>1</v>
      </c>
    </row>
    <row r="34" spans="2:23">
      <c r="B34" s="2">
        <v>44574</v>
      </c>
      <c r="C34" t="s">
        <v>171</v>
      </c>
      <c r="D34" t="s">
        <v>245</v>
      </c>
      <c r="E34" t="s">
        <v>156</v>
      </c>
      <c r="F34" s="7">
        <v>2222.6973898500005</v>
      </c>
      <c r="G34" s="7">
        <f>prod_declarations[[#This Row],[QteProdKg]]*1000/VLOOKUP(prod_declarations[[#This Row],[RefProd]],meth_nomenclature_produits[#All],5,FALSE)</f>
        <v>120798.77118750002</v>
      </c>
      <c r="H34" s="7">
        <f>prod_declarations[[#This Row],[QteProdPcs]]*VLOOKUP(prod_declarations[[#This Row],[RefProd]],cptb_prix_vente[#All],2,FALSE)/100</f>
        <v>12785.341942485004</v>
      </c>
      <c r="I34" s="77">
        <f>IF(LEFT(prod_declarations[[#This Row],[Mach]],5)="MachF",prod_declarations[[#This Row],[QteProdKg]]/1000,0)</f>
        <v>2.2226973898500004</v>
      </c>
      <c r="J34" s="7" t="str">
        <f>VLOOKUP(prod_declarations[[#This Row],[RefProd]],meth_nomenclature_produits[],2,FALSE)</f>
        <v>Acier2</v>
      </c>
      <c r="K34" s="77">
        <f>prod_declarations[[#This Row],[pv acier]]*VLOOKUP(prod_declarations[[#This Row],[acier ]],data_compta!$M$7:$O$11,2,FALSE)</f>
        <v>2389.3996940887505</v>
      </c>
      <c r="L34" s="77">
        <f>IF(LEFT(prod_declarations[[#This Row],[Mach]],5)="MachR",prod_declarations[[#This Row],[QteProdPcs]]/100,0)</f>
        <v>0</v>
      </c>
      <c r="M34" s="7" t="str">
        <f>VLOOKUP(prod_declarations[[#This Row],[RefProd]],meth_nomenclature_produits[],3,FALSE)</f>
        <v>Rdelle1</v>
      </c>
      <c r="N34" s="77">
        <f>IFERROR(prod_declarations[[#This Row],[pv  rondelle]]*VLOOKUP(prod_declarations[[#This Row],[rondelle]],data_compta!$M$12:$O$16,2,FALSE),0)</f>
        <v>0</v>
      </c>
      <c r="P34" s="2">
        <v>44648</v>
      </c>
      <c r="Q34" t="s">
        <v>284</v>
      </c>
      <c r="R34">
        <v>8</v>
      </c>
      <c r="S34">
        <v>6.5</v>
      </c>
      <c r="T34">
        <v>0.25</v>
      </c>
      <c r="U34">
        <v>0.25</v>
      </c>
      <c r="V34">
        <v>0</v>
      </c>
      <c r="W34">
        <f>prod_pointage_heures[[#This Row],[TpsOuv(h)]]-(SUM(prod_pointage_heures[[#This Row],[TpsProd(h)]:[TpsAbsOP(h)]]))</f>
        <v>1</v>
      </c>
    </row>
    <row r="35" spans="2:23">
      <c r="B35" s="2">
        <v>44574</v>
      </c>
      <c r="C35" t="s">
        <v>226</v>
      </c>
      <c r="D35" t="s">
        <v>251</v>
      </c>
      <c r="E35" t="s">
        <v>191</v>
      </c>
      <c r="F35" s="7">
        <v>3590.6905314000005</v>
      </c>
      <c r="G35" s="7">
        <f>prod_declarations[[#This Row],[QteProdKg]]*1000/VLOOKUP(prod_declarations[[#This Row],[RefProd]],meth_nomenclature_produits[#All],5,FALSE)</f>
        <v>135497.75590188682</v>
      </c>
      <c r="H35" s="7">
        <f>prod_declarations[[#This Row],[QteProdPcs]]*VLOOKUP(prod_declarations[[#This Row],[RefProd]],cptb_prix_vente[#All],2,FALSE)/100</f>
        <v>16552.405860974493</v>
      </c>
      <c r="I35" s="77">
        <f>IF(LEFT(prod_declarations[[#This Row],[Mach]],5)="MachF",prod_declarations[[#This Row],[QteProdKg]]/1000,0)</f>
        <v>3.5906905314000004</v>
      </c>
      <c r="J35" s="7" t="str">
        <f>VLOOKUP(prod_declarations[[#This Row],[RefProd]],meth_nomenclature_produits[],2,FALSE)</f>
        <v>Acier3</v>
      </c>
      <c r="K35" s="77">
        <f>prod_declarations[[#This Row],[pv acier]]*VLOOKUP(prod_declarations[[#This Row],[acier ]],data_compta!$M$7:$O$11,2,FALSE)</f>
        <v>3745.0902242502002</v>
      </c>
      <c r="L35" s="77">
        <f>IF(LEFT(prod_declarations[[#This Row],[Mach]],5)="MachR",prod_declarations[[#This Row],[QteProdPcs]]/100,0)</f>
        <v>0</v>
      </c>
      <c r="M35" s="7" t="str">
        <f>VLOOKUP(prod_declarations[[#This Row],[RefProd]],meth_nomenclature_produits[],3,FALSE)</f>
        <v>Rdelle2</v>
      </c>
      <c r="N35" s="77">
        <f>IFERROR(prod_declarations[[#This Row],[pv  rondelle]]*VLOOKUP(prod_declarations[[#This Row],[rondelle]],data_compta!$M$12:$O$16,2,FALSE),0)</f>
        <v>0</v>
      </c>
      <c r="P35" s="2">
        <v>44651</v>
      </c>
      <c r="Q35" t="s">
        <v>284</v>
      </c>
      <c r="R35">
        <v>8</v>
      </c>
      <c r="S35">
        <v>2.5</v>
      </c>
      <c r="T35">
        <v>0.5</v>
      </c>
      <c r="U35">
        <v>1</v>
      </c>
      <c r="V35">
        <v>2.25</v>
      </c>
      <c r="W35">
        <f>prod_pointage_heures[[#This Row],[TpsOuv(h)]]-(SUM(prod_pointage_heures[[#This Row],[TpsProd(h)]:[TpsAbsOP(h)]]))</f>
        <v>1.75</v>
      </c>
    </row>
    <row r="36" spans="2:23">
      <c r="B36" s="2">
        <v>44574</v>
      </c>
      <c r="C36" t="s">
        <v>253</v>
      </c>
      <c r="D36" t="s">
        <v>230</v>
      </c>
      <c r="E36" t="s">
        <v>203</v>
      </c>
      <c r="F36" s="7">
        <v>3037.3606577999994</v>
      </c>
      <c r="G36" s="7">
        <f>prod_declarations[[#This Row],[QteProdKg]]*1000/VLOOKUP(prod_declarations[[#This Row],[RefProd]],meth_nomenclature_produits[#All],5,FALSE)</f>
        <v>67198.244641592901</v>
      </c>
      <c r="H36" s="7">
        <f>prod_declarations[[#This Row],[QteProdPcs]]*VLOOKUP(prod_declarations[[#This Row],[RefProd]],cptb_prix_vente[#All],2,FALSE)/100</f>
        <v>10353.905534376634</v>
      </c>
      <c r="I36" s="77">
        <f>IF(LEFT(prod_declarations[[#This Row],[Mach]],5)="MachF",prod_declarations[[#This Row],[QteProdKg]]/1000,0)</f>
        <v>3.0373606577999994</v>
      </c>
      <c r="J36" s="7" t="str">
        <f>VLOOKUP(prod_declarations[[#This Row],[RefProd]],meth_nomenclature_produits[],2,FALSE)</f>
        <v>Acier2</v>
      </c>
      <c r="K36" s="77">
        <f>prod_declarations[[#This Row],[pv acier]]*VLOOKUP(prod_declarations[[#This Row],[acier ]],data_compta!$M$7:$O$11,2,FALSE)</f>
        <v>3265.1627071349994</v>
      </c>
      <c r="L36" s="77">
        <f>IF(LEFT(prod_declarations[[#This Row],[Mach]],5)="MachR",prod_declarations[[#This Row],[QteProdPcs]]/100,0)</f>
        <v>0</v>
      </c>
      <c r="M36" s="7" t="str">
        <f>VLOOKUP(prod_declarations[[#This Row],[RefProd]],meth_nomenclature_produits[],3,FALSE)</f>
        <v>Rdelle3</v>
      </c>
      <c r="N36" s="77">
        <f>IFERROR(prod_declarations[[#This Row],[pv  rondelle]]*VLOOKUP(prod_declarations[[#This Row],[rondelle]],data_compta!$M$12:$O$16,2,FALSE),0)</f>
        <v>0</v>
      </c>
      <c r="P36" s="2">
        <v>44658</v>
      </c>
      <c r="Q36" t="s">
        <v>284</v>
      </c>
      <c r="R36">
        <v>8</v>
      </c>
      <c r="S36">
        <v>4</v>
      </c>
      <c r="T36">
        <v>0.5</v>
      </c>
      <c r="U36">
        <v>2.25</v>
      </c>
      <c r="V36">
        <v>0.25</v>
      </c>
      <c r="W36">
        <f>prod_pointage_heures[[#This Row],[TpsOuv(h)]]-(SUM(prod_pointage_heures[[#This Row],[TpsProd(h)]:[TpsAbsOP(h)]]))</f>
        <v>1</v>
      </c>
    </row>
    <row r="37" spans="2:23">
      <c r="B37" s="2">
        <v>44574</v>
      </c>
      <c r="C37" t="s">
        <v>289</v>
      </c>
      <c r="D37" t="s">
        <v>238</v>
      </c>
      <c r="E37" t="s">
        <v>227</v>
      </c>
      <c r="F37" s="7">
        <v>4674.6551397000003</v>
      </c>
      <c r="G37" s="7">
        <f>prod_declarations[[#This Row],[QteProdKg]]*1000/VLOOKUP(prod_declarations[[#This Row],[RefProd]],meth_nomenclature_produits[#All],5,FALSE)</f>
        <v>124325.93456648936</v>
      </c>
      <c r="H37" s="7">
        <f>prod_declarations[[#This Row],[QteProdPcs]]*VLOOKUP(prod_declarations[[#This Row],[RefProd]],cptb_prix_vente[#All],2,FALSE)/100</f>
        <v>18559.375512085531</v>
      </c>
      <c r="I37" s="77">
        <f>IF(LEFT(prod_declarations[[#This Row],[Mach]],5)="MachF",prod_declarations[[#This Row],[QteProdKg]]/1000,0)</f>
        <v>4.6746551397000005</v>
      </c>
      <c r="J37" s="7" t="str">
        <f>VLOOKUP(prod_declarations[[#This Row],[RefProd]],meth_nomenclature_produits[],2,FALSE)</f>
        <v>Acier1</v>
      </c>
      <c r="K37" s="77">
        <f>prod_declarations[[#This Row],[pv acier]]*VLOOKUP(prod_declarations[[#This Row],[acier ]],data_compta!$M$7:$O$11,2,FALSE)</f>
        <v>4810.2201387513005</v>
      </c>
      <c r="L37" s="77">
        <f>IF(LEFT(prod_declarations[[#This Row],[Mach]],5)="MachR",prod_declarations[[#This Row],[QteProdPcs]]/100,0)</f>
        <v>0</v>
      </c>
      <c r="M37" s="7" t="str">
        <f>VLOOKUP(prod_declarations[[#This Row],[RefProd]],meth_nomenclature_produits[],3,FALSE)</f>
        <v>Rdelle2</v>
      </c>
      <c r="N37" s="77">
        <f>IFERROR(prod_declarations[[#This Row],[pv  rondelle]]*VLOOKUP(prod_declarations[[#This Row],[rondelle]],data_compta!$M$12:$O$16,2,FALSE),0)</f>
        <v>0</v>
      </c>
      <c r="P37" s="2">
        <v>44662</v>
      </c>
      <c r="Q37" t="s">
        <v>284</v>
      </c>
      <c r="R37">
        <v>16</v>
      </c>
      <c r="S37">
        <v>10.5</v>
      </c>
      <c r="T37">
        <v>1.25</v>
      </c>
      <c r="U37">
        <v>0.75</v>
      </c>
      <c r="V37">
        <v>1</v>
      </c>
      <c r="W37">
        <f>prod_pointage_heures[[#This Row],[TpsOuv(h)]]-(SUM(prod_pointage_heures[[#This Row],[TpsProd(h)]:[TpsAbsOP(h)]]))</f>
        <v>2.5</v>
      </c>
    </row>
    <row r="38" spans="2:23">
      <c r="B38" s="2">
        <v>44574</v>
      </c>
      <c r="C38" t="s">
        <v>126</v>
      </c>
      <c r="D38" t="s">
        <v>218</v>
      </c>
      <c r="E38" t="s">
        <v>266</v>
      </c>
      <c r="F38" s="7">
        <v>2317.7103157890006</v>
      </c>
      <c r="G38" s="7">
        <f>prod_declarations[[#This Row],[QteProdKg]]*1000/VLOOKUP(prod_declarations[[#This Row],[RefProd]],meth_nomenclature_produits[#All],5,FALSE)</f>
        <v>117650.26983700511</v>
      </c>
      <c r="H38" s="7">
        <f>prod_declarations[[#This Row],[QteProdPcs]]*VLOOKUP(prod_declarations[[#This Row],[RefProd]],cptb_prix_vente[#All],2,FALSE)/100</f>
        <v>15360.419229919389</v>
      </c>
      <c r="I38" s="77">
        <f>IF(LEFT(prod_declarations[[#This Row],[Mach]],5)="MachF",prod_declarations[[#This Row],[QteProdKg]]/1000,0)</f>
        <v>0</v>
      </c>
      <c r="J38" s="7" t="str">
        <f>VLOOKUP(prod_declarations[[#This Row],[RefProd]],meth_nomenclature_produits[],2,FALSE)</f>
        <v>Acier2</v>
      </c>
      <c r="K38" s="77">
        <f>prod_declarations[[#This Row],[pv acier]]*VLOOKUP(prod_declarations[[#This Row],[acier ]],data_compta!$M$7:$O$11,2,FALSE)</f>
        <v>0</v>
      </c>
      <c r="L38" s="77">
        <f>IF(LEFT(prod_declarations[[#This Row],[Mach]],5)="MachR",prod_declarations[[#This Row],[QteProdPcs]]/100,0)</f>
        <v>1176.5026983700511</v>
      </c>
      <c r="M38" s="7" t="str">
        <f>VLOOKUP(prod_declarations[[#This Row],[RefProd]],meth_nomenclature_produits[],3,FALSE)</f>
        <v>Rdelle1</v>
      </c>
      <c r="N38" s="77">
        <f>IFERROR(prod_declarations[[#This Row],[pv  rondelle]]*VLOOKUP(prod_declarations[[#This Row],[rondelle]],data_compta!$M$12:$O$16,2,FALSE),0)</f>
        <v>4400.1200919039911</v>
      </c>
      <c r="P38" s="2">
        <v>44665</v>
      </c>
      <c r="Q38" t="s">
        <v>284</v>
      </c>
      <c r="R38">
        <v>8</v>
      </c>
      <c r="S38">
        <v>5.5</v>
      </c>
      <c r="T38">
        <v>0.5</v>
      </c>
      <c r="U38">
        <v>0.75</v>
      </c>
      <c r="V38">
        <v>0.25</v>
      </c>
      <c r="W38">
        <f>prod_pointage_heures[[#This Row],[TpsOuv(h)]]-(SUM(prod_pointage_heures[[#This Row],[TpsProd(h)]:[TpsAbsOP(h)]]))</f>
        <v>1</v>
      </c>
    </row>
    <row r="39" spans="2:23">
      <c r="B39" s="2">
        <v>44574</v>
      </c>
      <c r="C39" t="s">
        <v>226</v>
      </c>
      <c r="D39" t="s">
        <v>251</v>
      </c>
      <c r="E39" t="s">
        <v>266</v>
      </c>
      <c r="F39" s="7">
        <v>3761.6757948000004</v>
      </c>
      <c r="G39" s="7">
        <f>prod_declarations[[#This Row],[QteProdKg]]*1000/VLOOKUP(prod_declarations[[#This Row],[RefProd]],meth_nomenclature_produits[#All],5,FALSE)</f>
        <v>141950.02999245285</v>
      </c>
      <c r="H39" s="7">
        <f>prod_declarations[[#This Row],[QteProdPcs]]*VLOOKUP(prod_declarations[[#This Row],[RefProd]],cptb_prix_vente[#All],2,FALSE)/100</f>
        <v>17340.615663878041</v>
      </c>
      <c r="I39" s="77">
        <f>IF(LEFT(prod_declarations[[#This Row],[Mach]],5)="MachF",prod_declarations[[#This Row],[QteProdKg]]/1000,0)</f>
        <v>0</v>
      </c>
      <c r="J39" s="7" t="str">
        <f>VLOOKUP(prod_declarations[[#This Row],[RefProd]],meth_nomenclature_produits[],2,FALSE)</f>
        <v>Acier3</v>
      </c>
      <c r="K39" s="77">
        <f>prod_declarations[[#This Row],[pv acier]]*VLOOKUP(prod_declarations[[#This Row],[acier ]],data_compta!$M$7:$O$11,2,FALSE)</f>
        <v>0</v>
      </c>
      <c r="L39" s="77">
        <f>IF(LEFT(prod_declarations[[#This Row],[Mach]],5)="MachR",prod_declarations[[#This Row],[QteProdPcs]]/100,0)</f>
        <v>1419.5002999245285</v>
      </c>
      <c r="M39" s="7" t="str">
        <f>VLOOKUP(prod_declarations[[#This Row],[RefProd]],meth_nomenclature_produits[],3,FALSE)</f>
        <v>Rdelle2</v>
      </c>
      <c r="N39" s="77">
        <f>IFERROR(prod_declarations[[#This Row],[pv  rondelle]]*VLOOKUP(prod_declarations[[#This Row],[rondelle]],data_compta!$M$12:$O$16,2,FALSE),0)</f>
        <v>4514.010953760001</v>
      </c>
      <c r="P39" s="2">
        <v>44666</v>
      </c>
      <c r="Q39" t="s">
        <v>284</v>
      </c>
      <c r="R39">
        <v>8</v>
      </c>
      <c r="S39">
        <v>3.5</v>
      </c>
      <c r="T39">
        <v>0.5</v>
      </c>
      <c r="U39">
        <v>1.25</v>
      </c>
      <c r="V39">
        <v>0.75</v>
      </c>
      <c r="W39">
        <f>prod_pointage_heures[[#This Row],[TpsOuv(h)]]-(SUM(prod_pointage_heures[[#This Row],[TpsProd(h)]:[TpsAbsOP(h)]]))</f>
        <v>2</v>
      </c>
    </row>
    <row r="40" spans="2:23">
      <c r="B40" s="2">
        <v>44574</v>
      </c>
      <c r="C40" t="s">
        <v>171</v>
      </c>
      <c r="D40" t="s">
        <v>245</v>
      </c>
      <c r="E40" t="s">
        <v>272</v>
      </c>
      <c r="F40" s="7">
        <v>2347.1684436816004</v>
      </c>
      <c r="G40" s="7">
        <f>prod_declarations[[#This Row],[QteProdKg]]*1000/VLOOKUP(prod_declarations[[#This Row],[RefProd]],meth_nomenclature_produits[#All],5,FALSE)</f>
        <v>127563.50237400003</v>
      </c>
      <c r="H40" s="7">
        <f>prod_declarations[[#This Row],[QteProdPcs]]*VLOOKUP(prod_declarations[[#This Row],[RefProd]],cptb_prix_vente[#All],2,FALSE)/100</f>
        <v>13501.321091264163</v>
      </c>
      <c r="I40" s="77">
        <f>IF(LEFT(prod_declarations[[#This Row],[Mach]],5)="MachF",prod_declarations[[#This Row],[QteProdKg]]/1000,0)</f>
        <v>0</v>
      </c>
      <c r="J40" s="7" t="str">
        <f>VLOOKUP(prod_declarations[[#This Row],[RefProd]],meth_nomenclature_produits[],2,FALSE)</f>
        <v>Acier2</v>
      </c>
      <c r="K40" s="77">
        <f>prod_declarations[[#This Row],[pv acier]]*VLOOKUP(prod_declarations[[#This Row],[acier ]],data_compta!$M$7:$O$11,2,FALSE)</f>
        <v>0</v>
      </c>
      <c r="L40" s="77">
        <f>IF(LEFT(prod_declarations[[#This Row],[Mach]],5)="MachR",prod_declarations[[#This Row],[QteProdPcs]]/100,0)</f>
        <v>1275.6350237400004</v>
      </c>
      <c r="M40" s="7" t="str">
        <f>VLOOKUP(prod_declarations[[#This Row],[RefProd]],meth_nomenclature_produits[],3,FALSE)</f>
        <v>Rdelle1</v>
      </c>
      <c r="N40" s="77">
        <f>IFERROR(prod_declarations[[#This Row],[pv  rondelle]]*VLOOKUP(prod_declarations[[#This Row],[rondelle]],data_compta!$M$12:$O$16,2,FALSE),0)</f>
        <v>4770.874988787602</v>
      </c>
      <c r="P40" s="2">
        <v>44671</v>
      </c>
      <c r="Q40" t="s">
        <v>284</v>
      </c>
      <c r="R40">
        <v>8</v>
      </c>
      <c r="S40">
        <v>7.5</v>
      </c>
      <c r="T40">
        <v>0.25</v>
      </c>
      <c r="U40">
        <v>0.25</v>
      </c>
      <c r="V40">
        <v>0</v>
      </c>
      <c r="W40">
        <f>prod_pointage_heures[[#This Row],[TpsOuv(h)]]-(SUM(prod_pointage_heures[[#This Row],[TpsProd(h)]:[TpsAbsOP(h)]]))</f>
        <v>0</v>
      </c>
    </row>
    <row r="41" spans="2:23">
      <c r="B41" s="2">
        <v>44575</v>
      </c>
      <c r="C41" t="s">
        <v>289</v>
      </c>
      <c r="D41" t="s">
        <v>238</v>
      </c>
      <c r="E41" t="s">
        <v>284</v>
      </c>
      <c r="F41" s="7">
        <v>4229.4498882999997</v>
      </c>
      <c r="G41" s="7">
        <f>prod_declarations[[#This Row],[QteProdKg]]*1000/VLOOKUP(prod_declarations[[#This Row],[RefProd]],meth_nomenclature_produits[#All],5,FALSE)</f>
        <v>112485.36936968083</v>
      </c>
      <c r="H41" s="7">
        <f>prod_declarations[[#This Row],[QteProdPcs]]*VLOOKUP(prod_declarations[[#This Row],[RefProd]],cptb_prix_vente[#All],2,FALSE)/100</f>
        <v>16791.815939505956</v>
      </c>
      <c r="I41" s="77">
        <f>IF(LEFT(prod_declarations[[#This Row],[Mach]],5)="MachF",prod_declarations[[#This Row],[QteProdKg]]/1000,0)</f>
        <v>0</v>
      </c>
      <c r="J41" s="7" t="str">
        <f>VLOOKUP(prod_declarations[[#This Row],[RefProd]],meth_nomenclature_produits[],2,FALSE)</f>
        <v>Acier1</v>
      </c>
      <c r="K41" s="77">
        <f>prod_declarations[[#This Row],[pv acier]]*VLOOKUP(prod_declarations[[#This Row],[acier ]],data_compta!$M$7:$O$11,2,FALSE)</f>
        <v>0</v>
      </c>
      <c r="L41" s="77">
        <f>IF(LEFT(prod_declarations[[#This Row],[Mach]],5)="MachR",prod_declarations[[#This Row],[QteProdPcs]]/100,0)</f>
        <v>0</v>
      </c>
      <c r="M41" s="7" t="str">
        <f>VLOOKUP(prod_declarations[[#This Row],[RefProd]],meth_nomenclature_produits[],3,FALSE)</f>
        <v>Rdelle2</v>
      </c>
      <c r="N41" s="77">
        <f>IFERROR(prod_declarations[[#This Row],[pv  rondelle]]*VLOOKUP(prod_declarations[[#This Row],[rondelle]],data_compta!$M$12:$O$16,2,FALSE),0)</f>
        <v>0</v>
      </c>
      <c r="P41" s="2">
        <v>44672</v>
      </c>
      <c r="Q41" t="s">
        <v>284</v>
      </c>
      <c r="R41">
        <v>8</v>
      </c>
      <c r="S41">
        <v>3</v>
      </c>
      <c r="T41">
        <v>1.5</v>
      </c>
      <c r="U41">
        <v>1.25</v>
      </c>
      <c r="V41">
        <v>1.75</v>
      </c>
      <c r="W41">
        <f>prod_pointage_heures[[#This Row],[TpsOuv(h)]]-(SUM(prod_pointage_heures[[#This Row],[TpsProd(h)]:[TpsAbsOP(h)]]))</f>
        <v>0.5</v>
      </c>
    </row>
    <row r="42" spans="2:23">
      <c r="B42" s="2">
        <v>44575</v>
      </c>
      <c r="C42" t="s">
        <v>171</v>
      </c>
      <c r="D42" t="s">
        <v>245</v>
      </c>
      <c r="E42" t="s">
        <v>284</v>
      </c>
      <c r="F42" s="7">
        <v>1991.5368613056</v>
      </c>
      <c r="G42" s="7">
        <f>prod_declarations[[#This Row],[QteProdKg]]*1000/VLOOKUP(prod_declarations[[#This Row],[RefProd]],meth_nomenclature_produits[#All],5,FALSE)</f>
        <v>108235.69898400002</v>
      </c>
      <c r="H42" s="7">
        <f>prod_declarations[[#This Row],[QteProdPcs]]*VLOOKUP(prod_declarations[[#This Row],[RefProd]],cptb_prix_vente[#All],2,FALSE)/100</f>
        <v>11455.66638046656</v>
      </c>
      <c r="I42" s="77">
        <f>IF(LEFT(prod_declarations[[#This Row],[Mach]],5)="MachF",prod_declarations[[#This Row],[QteProdKg]]/1000,0)</f>
        <v>0</v>
      </c>
      <c r="J42" s="7" t="str">
        <f>VLOOKUP(prod_declarations[[#This Row],[RefProd]],meth_nomenclature_produits[],2,FALSE)</f>
        <v>Acier2</v>
      </c>
      <c r="K42" s="77">
        <f>prod_declarations[[#This Row],[pv acier]]*VLOOKUP(prod_declarations[[#This Row],[acier ]],data_compta!$M$7:$O$11,2,FALSE)</f>
        <v>0</v>
      </c>
      <c r="L42" s="77">
        <f>IF(LEFT(prod_declarations[[#This Row],[Mach]],5)="MachR",prod_declarations[[#This Row],[QteProdPcs]]/100,0)</f>
        <v>0</v>
      </c>
      <c r="M42" s="7" t="str">
        <f>VLOOKUP(prod_declarations[[#This Row],[RefProd]],meth_nomenclature_produits[],3,FALSE)</f>
        <v>Rdelle1</v>
      </c>
      <c r="N42" s="77">
        <f>IFERROR(prod_declarations[[#This Row],[pv  rondelle]]*VLOOKUP(prod_declarations[[#This Row],[rondelle]],data_compta!$M$12:$O$16,2,FALSE),0)</f>
        <v>0</v>
      </c>
      <c r="P42" s="2">
        <v>44674</v>
      </c>
      <c r="Q42" t="s">
        <v>284</v>
      </c>
      <c r="R42">
        <v>16</v>
      </c>
      <c r="S42">
        <v>14.5</v>
      </c>
      <c r="T42">
        <v>0</v>
      </c>
      <c r="U42">
        <v>0</v>
      </c>
      <c r="V42">
        <v>0</v>
      </c>
      <c r="W42">
        <f>prod_pointage_heures[[#This Row],[TpsOuv(h)]]-(SUM(prod_pointage_heures[[#This Row],[TpsProd(h)]:[TpsAbsOP(h)]]))</f>
        <v>1.5</v>
      </c>
    </row>
    <row r="43" spans="2:23">
      <c r="B43" s="2">
        <v>44575</v>
      </c>
      <c r="C43" t="s">
        <v>253</v>
      </c>
      <c r="D43" t="s">
        <v>230</v>
      </c>
      <c r="E43" t="s">
        <v>290</v>
      </c>
      <c r="F43" s="7">
        <v>2691.9693601415993</v>
      </c>
      <c r="G43" s="7">
        <f>prod_declarations[[#This Row],[QteProdKg]]*1000/VLOOKUP(prod_declarations[[#This Row],[RefProd]],meth_nomenclature_produits[#All],5,FALSE)</f>
        <v>59556.844250920331</v>
      </c>
      <c r="H43" s="7">
        <f>prod_declarations[[#This Row],[QteProdPcs]]*VLOOKUP(prod_declarations[[#This Row],[RefProd]],cptb_prix_vente[#All],2,FALSE)/100</f>
        <v>9176.5185621818036</v>
      </c>
      <c r="I43" s="77">
        <f>IF(LEFT(prod_declarations[[#This Row],[Mach]],5)="MachF",prod_declarations[[#This Row],[QteProdKg]]/1000,0)</f>
        <v>0</v>
      </c>
      <c r="J43" s="7" t="str">
        <f>VLOOKUP(prod_declarations[[#This Row],[RefProd]],meth_nomenclature_produits[],2,FALSE)</f>
        <v>Acier2</v>
      </c>
      <c r="K43" s="77">
        <f>prod_declarations[[#This Row],[pv acier]]*VLOOKUP(prod_declarations[[#This Row],[acier ]],data_compta!$M$7:$O$11,2,FALSE)</f>
        <v>0</v>
      </c>
      <c r="L43" s="77">
        <f>IF(LEFT(prod_declarations[[#This Row],[Mach]],5)="MachR",prod_declarations[[#This Row],[QteProdPcs]]/100,0)</f>
        <v>0</v>
      </c>
      <c r="M43" s="7" t="str">
        <f>VLOOKUP(prod_declarations[[#This Row],[RefProd]],meth_nomenclature_produits[],3,FALSE)</f>
        <v>Rdelle3</v>
      </c>
      <c r="N43" s="77">
        <f>IFERROR(prod_declarations[[#This Row],[pv  rondelle]]*VLOOKUP(prod_declarations[[#This Row],[rondelle]],data_compta!$M$12:$O$16,2,FALSE),0)</f>
        <v>0</v>
      </c>
      <c r="P43" s="2">
        <v>44681</v>
      </c>
      <c r="Q43" t="s">
        <v>284</v>
      </c>
      <c r="R43">
        <v>8</v>
      </c>
      <c r="S43">
        <v>2</v>
      </c>
      <c r="T43">
        <v>1.25</v>
      </c>
      <c r="U43">
        <v>4.5</v>
      </c>
      <c r="V43">
        <v>0.25</v>
      </c>
      <c r="W43">
        <f>prod_pointage_heures[[#This Row],[TpsOuv(h)]]-(SUM(prod_pointage_heures[[#This Row],[TpsProd(h)]:[TpsAbsOP(h)]]))</f>
        <v>0</v>
      </c>
    </row>
    <row r="44" spans="2:23">
      <c r="B44" s="2">
        <v>44575</v>
      </c>
      <c r="C44" t="s">
        <v>226</v>
      </c>
      <c r="D44" t="s">
        <v>251</v>
      </c>
      <c r="E44" t="s">
        <v>290</v>
      </c>
      <c r="F44" s="7">
        <v>3385.5082153200001</v>
      </c>
      <c r="G44" s="7">
        <f>prod_declarations[[#This Row],[QteProdKg]]*1000/VLOOKUP(prod_declarations[[#This Row],[RefProd]],meth_nomenclature_produits[#All],5,FALSE)</f>
        <v>127755.02699320755</v>
      </c>
      <c r="H44" s="7">
        <f>prod_declarations[[#This Row],[QteProdPcs]]*VLOOKUP(prod_declarations[[#This Row],[RefProd]],cptb_prix_vente[#All],2,FALSE)/100</f>
        <v>15606.554097490234</v>
      </c>
      <c r="I44" s="77">
        <f>IF(LEFT(prod_declarations[[#This Row],[Mach]],5)="MachF",prod_declarations[[#This Row],[QteProdKg]]/1000,0)</f>
        <v>0</v>
      </c>
      <c r="J44" s="7" t="str">
        <f>VLOOKUP(prod_declarations[[#This Row],[RefProd]],meth_nomenclature_produits[],2,FALSE)</f>
        <v>Acier3</v>
      </c>
      <c r="K44" s="77">
        <f>prod_declarations[[#This Row],[pv acier]]*VLOOKUP(prod_declarations[[#This Row],[acier ]],data_compta!$M$7:$O$11,2,FALSE)</f>
        <v>0</v>
      </c>
      <c r="L44" s="77">
        <f>IF(LEFT(prod_declarations[[#This Row],[Mach]],5)="MachR",prod_declarations[[#This Row],[QteProdPcs]]/100,0)</f>
        <v>0</v>
      </c>
      <c r="M44" s="7" t="str">
        <f>VLOOKUP(prod_declarations[[#This Row],[RefProd]],meth_nomenclature_produits[],3,FALSE)</f>
        <v>Rdelle2</v>
      </c>
      <c r="N44" s="77">
        <f>IFERROR(prod_declarations[[#This Row],[pv  rondelle]]*VLOOKUP(prod_declarations[[#This Row],[rondelle]],data_compta!$M$12:$O$16,2,FALSE),0)</f>
        <v>0</v>
      </c>
      <c r="P44" s="2">
        <v>44685</v>
      </c>
      <c r="Q44" t="s">
        <v>284</v>
      </c>
      <c r="R44">
        <v>8</v>
      </c>
      <c r="S44">
        <v>2</v>
      </c>
      <c r="T44">
        <v>2</v>
      </c>
      <c r="U44">
        <v>3.5</v>
      </c>
      <c r="V44">
        <v>0</v>
      </c>
      <c r="W44">
        <f>prod_pointage_heures[[#This Row],[TpsOuv(h)]]-(SUM(prod_pointage_heures[[#This Row],[TpsProd(h)]:[TpsAbsOP(h)]]))</f>
        <v>0.5</v>
      </c>
    </row>
    <row r="45" spans="2:23">
      <c r="B45" s="2">
        <v>44575</v>
      </c>
      <c r="C45" t="s">
        <v>289</v>
      </c>
      <c r="D45" t="s">
        <v>238</v>
      </c>
      <c r="E45" t="s">
        <v>296</v>
      </c>
      <c r="F45" s="7">
        <v>4102.5663916509993</v>
      </c>
      <c r="G45" s="7">
        <f>prod_declarations[[#This Row],[QteProdKg]]*1000/VLOOKUP(prod_declarations[[#This Row],[RefProd]],meth_nomenclature_produits[#All],5,FALSE)</f>
        <v>109110.8082885904</v>
      </c>
      <c r="H45" s="7">
        <f>prod_declarations[[#This Row],[QteProdPcs]]*VLOOKUP(prod_declarations[[#This Row],[RefProd]],cptb_prix_vente[#All],2,FALSE)/100</f>
        <v>16288.061461320773</v>
      </c>
      <c r="I45" s="77">
        <f>IF(LEFT(prod_declarations[[#This Row],[Mach]],5)="MachF",prod_declarations[[#This Row],[QteProdKg]]/1000,0)</f>
        <v>0</v>
      </c>
      <c r="J45" s="7" t="str">
        <f>VLOOKUP(prod_declarations[[#This Row],[RefProd]],meth_nomenclature_produits[],2,FALSE)</f>
        <v>Acier1</v>
      </c>
      <c r="K45" s="77">
        <f>prod_declarations[[#This Row],[pv acier]]*VLOOKUP(prod_declarations[[#This Row],[acier ]],data_compta!$M$7:$O$11,2,FALSE)</f>
        <v>0</v>
      </c>
      <c r="L45" s="77">
        <f>IF(LEFT(prod_declarations[[#This Row],[Mach]],5)="MachR",prod_declarations[[#This Row],[QteProdPcs]]/100,0)</f>
        <v>0</v>
      </c>
      <c r="M45" s="7" t="str">
        <f>VLOOKUP(prod_declarations[[#This Row],[RefProd]],meth_nomenclature_produits[],3,FALSE)</f>
        <v>Rdelle2</v>
      </c>
      <c r="N45" s="77">
        <f>IFERROR(prod_declarations[[#This Row],[pv  rondelle]]*VLOOKUP(prod_declarations[[#This Row],[rondelle]],data_compta!$M$12:$O$16,2,FALSE),0)</f>
        <v>0</v>
      </c>
      <c r="P45" s="2">
        <v>44687</v>
      </c>
      <c r="Q45" t="s">
        <v>284</v>
      </c>
      <c r="R45">
        <v>16</v>
      </c>
      <c r="S45">
        <v>11</v>
      </c>
      <c r="T45">
        <v>0.5</v>
      </c>
      <c r="U45">
        <v>3</v>
      </c>
      <c r="V45">
        <v>1</v>
      </c>
      <c r="W45">
        <f>prod_pointage_heures[[#This Row],[TpsOuv(h)]]-(SUM(prod_pointage_heures[[#This Row],[TpsProd(h)]:[TpsAbsOP(h)]]))</f>
        <v>0.5</v>
      </c>
    </row>
    <row r="46" spans="2:23">
      <c r="B46" s="2">
        <v>44575</v>
      </c>
      <c r="C46" t="s">
        <v>226</v>
      </c>
      <c r="D46" t="s">
        <v>251</v>
      </c>
      <c r="E46" t="s">
        <v>296</v>
      </c>
      <c r="F46" s="7">
        <v>3283.9429688604</v>
      </c>
      <c r="G46" s="7">
        <f>prod_declarations[[#This Row],[QteProdKg]]*1000/VLOOKUP(prod_declarations[[#This Row],[RefProd]],meth_nomenclature_produits[#All],5,FALSE)</f>
        <v>123922.37618341131</v>
      </c>
      <c r="H46" s="7">
        <f>prod_declarations[[#This Row],[QteProdPcs]]*VLOOKUP(prod_declarations[[#This Row],[RefProd]],cptb_prix_vente[#All],2,FALSE)/100</f>
        <v>15138.357474565524</v>
      </c>
      <c r="I46" s="77">
        <f>IF(LEFT(prod_declarations[[#This Row],[Mach]],5)="MachF",prod_declarations[[#This Row],[QteProdKg]]/1000,0)</f>
        <v>0</v>
      </c>
      <c r="J46" s="7" t="str">
        <f>VLOOKUP(prod_declarations[[#This Row],[RefProd]],meth_nomenclature_produits[],2,FALSE)</f>
        <v>Acier3</v>
      </c>
      <c r="K46" s="77">
        <f>prod_declarations[[#This Row],[pv acier]]*VLOOKUP(prod_declarations[[#This Row],[acier ]],data_compta!$M$7:$O$11,2,FALSE)</f>
        <v>0</v>
      </c>
      <c r="L46" s="77">
        <f>IF(LEFT(prod_declarations[[#This Row],[Mach]],5)="MachR",prod_declarations[[#This Row],[QteProdPcs]]/100,0)</f>
        <v>0</v>
      </c>
      <c r="M46" s="7" t="str">
        <f>VLOOKUP(prod_declarations[[#This Row],[RefProd]],meth_nomenclature_produits[],3,FALSE)</f>
        <v>Rdelle2</v>
      </c>
      <c r="N46" s="77">
        <f>IFERROR(prod_declarations[[#This Row],[pv  rondelle]]*VLOOKUP(prod_declarations[[#This Row],[rondelle]],data_compta!$M$12:$O$16,2,FALSE),0)</f>
        <v>0</v>
      </c>
      <c r="P46" s="2">
        <v>44688</v>
      </c>
      <c r="Q46" t="s">
        <v>284</v>
      </c>
      <c r="R46">
        <v>24</v>
      </c>
      <c r="S46">
        <v>16.5</v>
      </c>
      <c r="T46">
        <v>2.5</v>
      </c>
      <c r="U46">
        <v>3.5</v>
      </c>
      <c r="V46">
        <v>0.25</v>
      </c>
      <c r="W46">
        <f>prod_pointage_heures[[#This Row],[TpsOuv(h)]]-(SUM(prod_pointage_heures[[#This Row],[TpsProd(h)]:[TpsAbsOP(h)]]))</f>
        <v>1.25</v>
      </c>
    </row>
    <row r="47" spans="2:23">
      <c r="B47" s="2">
        <v>44575</v>
      </c>
      <c r="C47" t="s">
        <v>171</v>
      </c>
      <c r="D47" t="s">
        <v>245</v>
      </c>
      <c r="E47" t="s">
        <v>301</v>
      </c>
      <c r="F47" s="7">
        <v>1971.6214926925441</v>
      </c>
      <c r="G47" s="7">
        <f>prod_declarations[[#This Row],[QteProdKg]]*1000/VLOOKUP(prod_declarations[[#This Row],[RefProd]],meth_nomenclature_produits[#All],5,FALSE)</f>
        <v>107153.34199416002</v>
      </c>
      <c r="H47" s="7">
        <f>prod_declarations[[#This Row],[QteProdPcs]]*VLOOKUP(prod_declarations[[#This Row],[RefProd]],cptb_prix_vente[#All],2,FALSE)/100</f>
        <v>11341.109716661897</v>
      </c>
      <c r="I47" s="77">
        <f>IF(LEFT(prod_declarations[[#This Row],[Mach]],5)="MachF",prod_declarations[[#This Row],[QteProdKg]]/1000,0)</f>
        <v>0</v>
      </c>
      <c r="J47" s="7" t="str">
        <f>VLOOKUP(prod_declarations[[#This Row],[RefProd]],meth_nomenclature_produits[],2,FALSE)</f>
        <v>Acier2</v>
      </c>
      <c r="K47" s="77">
        <f>prod_declarations[[#This Row],[pv acier]]*VLOOKUP(prod_declarations[[#This Row],[acier ]],data_compta!$M$7:$O$11,2,FALSE)</f>
        <v>0</v>
      </c>
      <c r="L47" s="77">
        <f>IF(LEFT(prod_declarations[[#This Row],[Mach]],5)="MachR",prod_declarations[[#This Row],[QteProdPcs]]/100,0)</f>
        <v>0</v>
      </c>
      <c r="M47" s="7" t="str">
        <f>VLOOKUP(prod_declarations[[#This Row],[RefProd]],meth_nomenclature_produits[],3,FALSE)</f>
        <v>Rdelle1</v>
      </c>
      <c r="N47" s="77">
        <f>IFERROR(prod_declarations[[#This Row],[pv  rondelle]]*VLOOKUP(prod_declarations[[#This Row],[rondelle]],data_compta!$M$12:$O$16,2,FALSE),0)</f>
        <v>0</v>
      </c>
      <c r="P47" s="2">
        <v>44689</v>
      </c>
      <c r="Q47" t="s">
        <v>284</v>
      </c>
      <c r="R47">
        <v>8</v>
      </c>
      <c r="S47">
        <v>3</v>
      </c>
      <c r="T47">
        <v>0.25</v>
      </c>
      <c r="U47">
        <v>2.25</v>
      </c>
      <c r="V47">
        <v>1.25</v>
      </c>
      <c r="W47">
        <f>prod_pointage_heures[[#This Row],[TpsOuv(h)]]-(SUM(prod_pointage_heures[[#This Row],[TpsProd(h)]:[TpsAbsOP(h)]]))</f>
        <v>1.25</v>
      </c>
    </row>
    <row r="48" spans="2:23">
      <c r="B48" s="2">
        <v>44575</v>
      </c>
      <c r="C48" t="s">
        <v>190</v>
      </c>
      <c r="D48" t="s">
        <v>194</v>
      </c>
      <c r="E48" t="s">
        <v>301</v>
      </c>
      <c r="F48" s="7">
        <v>6943.0443158440003</v>
      </c>
      <c r="G48" s="7">
        <f>prod_declarations[[#This Row],[QteProdKg]]*1000/VLOOKUP(prod_declarations[[#This Row],[RefProd]],meth_nomenclature_produits[#All],5,FALSE)</f>
        <v>243615.59002961405</v>
      </c>
      <c r="H48" s="7">
        <f>prod_declarations[[#This Row],[QteProdPcs]]*VLOOKUP(prod_declarations[[#This Row],[RefProd]],cptb_prix_vente[#All],2,FALSE)/100</f>
        <v>21633.064394629728</v>
      </c>
      <c r="I48" s="77">
        <f>IF(LEFT(prod_declarations[[#This Row],[Mach]],5)="MachF",prod_declarations[[#This Row],[QteProdKg]]/1000,0)</f>
        <v>0</v>
      </c>
      <c r="J48" s="7" t="str">
        <f>VLOOKUP(prod_declarations[[#This Row],[RefProd]],meth_nomenclature_produits[],2,FALSE)</f>
        <v>Acier1</v>
      </c>
      <c r="K48" s="77">
        <f>prod_declarations[[#This Row],[pv acier]]*VLOOKUP(prod_declarations[[#This Row],[acier ]],data_compta!$M$7:$O$11,2,FALSE)</f>
        <v>0</v>
      </c>
      <c r="L48" s="77">
        <f>IF(LEFT(prod_declarations[[#This Row],[Mach]],5)="MachR",prod_declarations[[#This Row],[QteProdPcs]]/100,0)</f>
        <v>0</v>
      </c>
      <c r="M48" s="7" t="str">
        <f>VLOOKUP(prod_declarations[[#This Row],[RefProd]],meth_nomenclature_produits[],3,FALSE)</f>
        <v>Rdelle2</v>
      </c>
      <c r="N48" s="77">
        <f>IFERROR(prod_declarations[[#This Row],[pv  rondelle]]*VLOOKUP(prod_declarations[[#This Row],[rondelle]],data_compta!$M$12:$O$16,2,FALSE),0)</f>
        <v>0</v>
      </c>
      <c r="P48" s="2">
        <v>44700</v>
      </c>
      <c r="Q48" t="s">
        <v>284</v>
      </c>
      <c r="R48">
        <v>8</v>
      </c>
      <c r="S48">
        <v>1</v>
      </c>
      <c r="T48">
        <v>2</v>
      </c>
      <c r="U48">
        <v>2.25</v>
      </c>
      <c r="V48">
        <v>1</v>
      </c>
      <c r="W48">
        <f>prod_pointage_heures[[#This Row],[TpsOuv(h)]]-(SUM(prod_pointage_heures[[#This Row],[TpsProd(h)]:[TpsAbsOP(h)]]))</f>
        <v>1.75</v>
      </c>
    </row>
    <row r="49" spans="2:23">
      <c r="B49" s="2">
        <v>44575</v>
      </c>
      <c r="C49" t="s">
        <v>259</v>
      </c>
      <c r="D49" t="s">
        <v>257</v>
      </c>
      <c r="E49" t="s">
        <v>215</v>
      </c>
      <c r="F49" s="7">
        <v>8600.5503675</v>
      </c>
      <c r="G49" s="7">
        <f>prod_declarations[[#This Row],[QteProdKg]]*1000/VLOOKUP(prod_declarations[[#This Row],[RefProd]],meth_nomenclature_produits[#All],5,FALSE)</f>
        <v>200479.02954545454</v>
      </c>
      <c r="H49" s="7">
        <f>prod_declarations[[#This Row],[QteProdPcs]]*VLOOKUP(prod_declarations[[#This Row],[RefProd]],cptb_prix_vente[#All],2,FALSE)/100</f>
        <v>30168.084365999995</v>
      </c>
      <c r="I49" s="77">
        <f>IF(LEFT(prod_declarations[[#This Row],[Mach]],5)="MachF",prod_declarations[[#This Row],[QteProdKg]]/1000,0)</f>
        <v>8.6005503675000003</v>
      </c>
      <c r="J49" s="7" t="str">
        <f>VLOOKUP(prod_declarations[[#This Row],[RefProd]],meth_nomenclature_produits[],2,FALSE)</f>
        <v>Acier1</v>
      </c>
      <c r="K49" s="77">
        <f>prod_declarations[[#This Row],[pv acier]]*VLOOKUP(prod_declarations[[#This Row],[acier ]],data_compta!$M$7:$O$11,2,FALSE)</f>
        <v>8849.9663281575013</v>
      </c>
      <c r="L49" s="77">
        <f>IF(LEFT(prod_declarations[[#This Row],[Mach]],5)="MachR",prod_declarations[[#This Row],[QteProdPcs]]/100,0)</f>
        <v>0</v>
      </c>
      <c r="M49" s="7" t="str">
        <f>VLOOKUP(prod_declarations[[#This Row],[RefProd]],meth_nomenclature_produits[],3,FALSE)</f>
        <v>Rdelle3</v>
      </c>
      <c r="N49" s="77">
        <f>IFERROR(prod_declarations[[#This Row],[pv  rondelle]]*VLOOKUP(prod_declarations[[#This Row],[rondelle]],data_compta!$M$12:$O$16,2,FALSE),0)</f>
        <v>0</v>
      </c>
      <c r="P49" s="2">
        <v>44708</v>
      </c>
      <c r="Q49" t="s">
        <v>284</v>
      </c>
      <c r="R49">
        <v>24</v>
      </c>
      <c r="S49">
        <v>22</v>
      </c>
      <c r="T49">
        <v>0.25</v>
      </c>
      <c r="U49">
        <v>1.25</v>
      </c>
      <c r="V49">
        <v>0</v>
      </c>
      <c r="W49">
        <f>prod_pointage_heures[[#This Row],[TpsOuv(h)]]-(SUM(prod_pointage_heures[[#This Row],[TpsProd(h)]:[TpsAbsOP(h)]]))</f>
        <v>0.5</v>
      </c>
    </row>
    <row r="50" spans="2:23">
      <c r="B50" s="2">
        <v>44575</v>
      </c>
      <c r="C50" t="s">
        <v>253</v>
      </c>
      <c r="D50" t="s">
        <v>230</v>
      </c>
      <c r="E50" t="s">
        <v>248</v>
      </c>
      <c r="F50" s="7">
        <v>2991.0770668239993</v>
      </c>
      <c r="G50" s="7">
        <f>prod_declarations[[#This Row],[QteProdKg]]*1000/VLOOKUP(prod_declarations[[#This Row],[RefProd]],meth_nomenclature_produits[#All],5,FALSE)</f>
        <v>66174.27138991149</v>
      </c>
      <c r="H50" s="7">
        <f>prod_declarations[[#This Row],[QteProdPcs]]*VLOOKUP(prod_declarations[[#This Row],[RefProd]],cptb_prix_vente[#All],2,FALSE)/100</f>
        <v>10196.131735757561</v>
      </c>
      <c r="I50" s="77">
        <f>IF(LEFT(prod_declarations[[#This Row],[Mach]],5)="MachF",prod_declarations[[#This Row],[QteProdKg]]/1000,0)</f>
        <v>0</v>
      </c>
      <c r="J50" s="7" t="str">
        <f>VLOOKUP(prod_declarations[[#This Row],[RefProd]],meth_nomenclature_produits[],2,FALSE)</f>
        <v>Acier2</v>
      </c>
      <c r="K50" s="77">
        <f>prod_declarations[[#This Row],[pv acier]]*VLOOKUP(prod_declarations[[#This Row],[acier ]],data_compta!$M$7:$O$11,2,FALSE)</f>
        <v>0</v>
      </c>
      <c r="L50" s="77">
        <f>IF(LEFT(prod_declarations[[#This Row],[Mach]],5)="MachR",prod_declarations[[#This Row],[QteProdPcs]]/100,0)</f>
        <v>661.74271389911485</v>
      </c>
      <c r="M50" s="7" t="str">
        <f>VLOOKUP(prod_declarations[[#This Row],[RefProd]],meth_nomenclature_produits[],3,FALSE)</f>
        <v>Rdelle3</v>
      </c>
      <c r="N50" s="77">
        <f>IFERROR(prod_declarations[[#This Row],[pv  rondelle]]*VLOOKUP(prod_declarations[[#This Row],[rondelle]],data_compta!$M$12:$O$16,2,FALSE),0)</f>
        <v>2799.1716797932559</v>
      </c>
      <c r="P50" s="2">
        <v>44709</v>
      </c>
      <c r="Q50" t="s">
        <v>284</v>
      </c>
      <c r="R50">
        <v>8</v>
      </c>
      <c r="S50">
        <v>6</v>
      </c>
      <c r="T50">
        <v>0.75</v>
      </c>
      <c r="U50">
        <v>0.5</v>
      </c>
      <c r="V50">
        <v>0.5</v>
      </c>
      <c r="W50">
        <f>prod_pointage_heures[[#This Row],[TpsOuv(h)]]-(SUM(prod_pointage_heures[[#This Row],[TpsProd(h)]:[TpsAbsOP(h)]]))</f>
        <v>0.25</v>
      </c>
    </row>
    <row r="51" spans="2:23">
      <c r="B51" s="2">
        <v>44575</v>
      </c>
      <c r="C51" t="s">
        <v>289</v>
      </c>
      <c r="D51" t="s">
        <v>238</v>
      </c>
      <c r="E51" t="s">
        <v>260</v>
      </c>
      <c r="F51" s="7">
        <v>5129.2653520358263</v>
      </c>
      <c r="G51" s="7">
        <f>prod_declarations[[#This Row],[QteProdKg]]*1000/VLOOKUP(prod_declarations[[#This Row],[RefProd]],meth_nomenclature_produits[#All],5,FALSE)</f>
        <v>136416.63170308046</v>
      </c>
      <c r="H51" s="7">
        <f>prod_declarations[[#This Row],[QteProdPcs]]*VLOOKUP(prod_declarations[[#This Row],[RefProd]],cptb_prix_vente[#All],2,FALSE)/100</f>
        <v>20364.274780635849</v>
      </c>
      <c r="I51" s="77">
        <f>IF(LEFT(prod_declarations[[#This Row],[Mach]],5)="MachF",prod_declarations[[#This Row],[QteProdKg]]/1000,0)</f>
        <v>0</v>
      </c>
      <c r="J51" s="7" t="str">
        <f>VLOOKUP(prod_declarations[[#This Row],[RefProd]],meth_nomenclature_produits[],2,FALSE)</f>
        <v>Acier1</v>
      </c>
      <c r="K51" s="77">
        <f>prod_declarations[[#This Row],[pv acier]]*VLOOKUP(prod_declarations[[#This Row],[acier ]],data_compta!$M$7:$O$11,2,FALSE)</f>
        <v>0</v>
      </c>
      <c r="L51" s="77">
        <f>IF(LEFT(prod_declarations[[#This Row],[Mach]],5)="MachR",prod_declarations[[#This Row],[QteProdPcs]]/100,0)</f>
        <v>1364.1663170308047</v>
      </c>
      <c r="M51" s="7" t="str">
        <f>VLOOKUP(prod_declarations[[#This Row],[RefProd]],meth_nomenclature_produits[],3,FALSE)</f>
        <v>Rdelle2</v>
      </c>
      <c r="N51" s="77">
        <f>IFERROR(prod_declarations[[#This Row],[pv  rondelle]]*VLOOKUP(prod_declarations[[#This Row],[rondelle]],data_compta!$M$12:$O$16,2,FALSE),0)</f>
        <v>4338.0488881579595</v>
      </c>
      <c r="P51" s="2">
        <v>44711</v>
      </c>
      <c r="Q51" t="s">
        <v>284</v>
      </c>
      <c r="R51">
        <v>16</v>
      </c>
      <c r="S51">
        <v>7.5</v>
      </c>
      <c r="T51">
        <v>0.75</v>
      </c>
      <c r="U51">
        <v>2.75</v>
      </c>
      <c r="V51">
        <v>3.25</v>
      </c>
      <c r="W51">
        <f>prod_pointage_heures[[#This Row],[TpsOuv(h)]]-(SUM(prod_pointage_heures[[#This Row],[TpsProd(h)]:[TpsAbsOP(h)]]))</f>
        <v>1.75</v>
      </c>
    </row>
    <row r="52" spans="2:23">
      <c r="B52" s="2">
        <v>44576</v>
      </c>
      <c r="C52" t="s">
        <v>259</v>
      </c>
      <c r="D52" t="s">
        <v>257</v>
      </c>
      <c r="E52" t="s">
        <v>290</v>
      </c>
      <c r="F52" s="7">
        <v>7784.7267326399997</v>
      </c>
      <c r="G52" s="7">
        <f>prod_declarations[[#This Row],[QteProdKg]]*1000/VLOOKUP(prod_declarations[[#This Row],[RefProd]],meth_nomenclature_produits[#All],5,FALSE)</f>
        <v>181462.16160000002</v>
      </c>
      <c r="H52" s="7">
        <f>prod_declarations[[#This Row],[QteProdPcs]]*VLOOKUP(prod_declarations[[#This Row],[RefProd]],cptb_prix_vente[#All],2,FALSE)/100</f>
        <v>27306.426077568001</v>
      </c>
      <c r="I52" s="77">
        <f>IF(LEFT(prod_declarations[[#This Row],[Mach]],5)="MachF",prod_declarations[[#This Row],[QteProdKg]]/1000,0)</f>
        <v>0</v>
      </c>
      <c r="J52" s="7" t="str">
        <f>VLOOKUP(prod_declarations[[#This Row],[RefProd]],meth_nomenclature_produits[],2,FALSE)</f>
        <v>Acier1</v>
      </c>
      <c r="K52" s="77">
        <f>prod_declarations[[#This Row],[pv acier]]*VLOOKUP(prod_declarations[[#This Row],[acier ]],data_compta!$M$7:$O$11,2,FALSE)</f>
        <v>0</v>
      </c>
      <c r="L52" s="77">
        <f>IF(LEFT(prod_declarations[[#This Row],[Mach]],5)="MachR",prod_declarations[[#This Row],[QteProdPcs]]/100,0)</f>
        <v>0</v>
      </c>
      <c r="M52" s="7" t="str">
        <f>VLOOKUP(prod_declarations[[#This Row],[RefProd]],meth_nomenclature_produits[],3,FALSE)</f>
        <v>Rdelle3</v>
      </c>
      <c r="N52" s="77">
        <f>IFERROR(prod_declarations[[#This Row],[pv  rondelle]]*VLOOKUP(prod_declarations[[#This Row],[rondelle]],data_compta!$M$12:$O$16,2,FALSE),0)</f>
        <v>0</v>
      </c>
      <c r="P52" s="2">
        <v>44716</v>
      </c>
      <c r="Q52" t="s">
        <v>284</v>
      </c>
      <c r="R52">
        <v>8</v>
      </c>
      <c r="S52">
        <v>2</v>
      </c>
      <c r="T52">
        <v>1</v>
      </c>
      <c r="U52">
        <v>3.25</v>
      </c>
      <c r="V52">
        <v>1.25</v>
      </c>
      <c r="W52">
        <f>prod_pointage_heures[[#This Row],[TpsOuv(h)]]-(SUM(prod_pointage_heures[[#This Row],[TpsProd(h)]:[TpsAbsOP(h)]]))</f>
        <v>0.5</v>
      </c>
    </row>
    <row r="53" spans="2:23">
      <c r="B53" s="2">
        <v>44576</v>
      </c>
      <c r="C53" t="s">
        <v>253</v>
      </c>
      <c r="D53" t="s">
        <v>230</v>
      </c>
      <c r="E53" t="s">
        <v>301</v>
      </c>
      <c r="F53" s="7">
        <v>2638.129972938767</v>
      </c>
      <c r="G53" s="7">
        <f>prod_declarations[[#This Row],[QteProdKg]]*1000/VLOOKUP(prod_declarations[[#This Row],[RefProd]],meth_nomenclature_produits[#All],5,FALSE)</f>
        <v>58365.707365901922</v>
      </c>
      <c r="H53" s="7">
        <f>prod_declarations[[#This Row],[QteProdPcs]]*VLOOKUP(prod_declarations[[#This Row],[RefProd]],cptb_prix_vente[#All],2,FALSE)/100</f>
        <v>8992.9881909381675</v>
      </c>
      <c r="I53" s="77">
        <f>IF(LEFT(prod_declarations[[#This Row],[Mach]],5)="MachF",prod_declarations[[#This Row],[QteProdKg]]/1000,0)</f>
        <v>0</v>
      </c>
      <c r="J53" s="7" t="str">
        <f>VLOOKUP(prod_declarations[[#This Row],[RefProd]],meth_nomenclature_produits[],2,FALSE)</f>
        <v>Acier2</v>
      </c>
      <c r="K53" s="77">
        <f>prod_declarations[[#This Row],[pv acier]]*VLOOKUP(prod_declarations[[#This Row],[acier ]],data_compta!$M$7:$O$11,2,FALSE)</f>
        <v>0</v>
      </c>
      <c r="L53" s="77">
        <f>IF(LEFT(prod_declarations[[#This Row],[Mach]],5)="MachR",prod_declarations[[#This Row],[QteProdPcs]]/100,0)</f>
        <v>0</v>
      </c>
      <c r="M53" s="7" t="str">
        <f>VLOOKUP(prod_declarations[[#This Row],[RefProd]],meth_nomenclature_produits[],3,FALSE)</f>
        <v>Rdelle3</v>
      </c>
      <c r="N53" s="77">
        <f>IFERROR(prod_declarations[[#This Row],[pv  rondelle]]*VLOOKUP(prod_declarations[[#This Row],[rondelle]],data_compta!$M$12:$O$16,2,FALSE),0)</f>
        <v>0</v>
      </c>
      <c r="P53" s="2">
        <v>44718</v>
      </c>
      <c r="Q53" t="s">
        <v>284</v>
      </c>
      <c r="R53">
        <v>8</v>
      </c>
      <c r="S53">
        <v>1.5</v>
      </c>
      <c r="T53">
        <v>0.75</v>
      </c>
      <c r="U53">
        <v>5.5</v>
      </c>
      <c r="V53">
        <v>0.25</v>
      </c>
      <c r="W53">
        <f>prod_pointage_heures[[#This Row],[TpsOuv(h)]]-(SUM(prod_pointage_heures[[#This Row],[TpsProd(h)]:[TpsAbsOP(h)]]))</f>
        <v>0</v>
      </c>
    </row>
    <row r="54" spans="2:23">
      <c r="B54" s="2">
        <v>44576</v>
      </c>
      <c r="C54" t="s">
        <v>315</v>
      </c>
      <c r="D54" t="s">
        <v>263</v>
      </c>
      <c r="E54" t="s">
        <v>191</v>
      </c>
      <c r="F54" s="7">
        <v>26087.565902999999</v>
      </c>
      <c r="G54" s="7">
        <f>prod_declarations[[#This Row],[QteProdKg]]*1000/VLOOKUP(prod_declarations[[#This Row],[RefProd]],meth_nomenclature_produits[#All],5,FALSE)</f>
        <v>262714.66166163143</v>
      </c>
      <c r="H54" s="7">
        <f>prod_declarations[[#This Row],[QteProdPcs]]*VLOOKUP(prod_declarations[[#This Row],[RefProd]],cptb_prix_vente[#All],2,FALSE)/100</f>
        <v>63997.291580773417</v>
      </c>
      <c r="I54" s="77">
        <f>IF(LEFT(prod_declarations[[#This Row],[Mach]],5)="MachF",prod_declarations[[#This Row],[QteProdKg]]/1000,0)</f>
        <v>26.087565902999998</v>
      </c>
      <c r="J54" s="7" t="str">
        <f>VLOOKUP(prod_declarations[[#This Row],[RefProd]],meth_nomenclature_produits[],2,FALSE)</f>
        <v>Acier5</v>
      </c>
      <c r="K54" s="77">
        <f>prod_declarations[[#This Row],[pv acier]]*VLOOKUP(prod_declarations[[#This Row],[acier ]],data_compta!$M$7:$O$11,2,FALSE)</f>
        <v>23896.210367148</v>
      </c>
      <c r="L54" s="77">
        <f>IF(LEFT(prod_declarations[[#This Row],[Mach]],5)="MachR",prod_declarations[[#This Row],[QteProdPcs]]/100,0)</f>
        <v>0</v>
      </c>
      <c r="M54" s="7" t="str">
        <f>VLOOKUP(prod_declarations[[#This Row],[RefProd]],meth_nomenclature_produits[],3,FALSE)</f>
        <v>Rdelle5</v>
      </c>
      <c r="N54" s="77">
        <f>IFERROR(prod_declarations[[#This Row],[pv  rondelle]]*VLOOKUP(prod_declarations[[#This Row],[rondelle]],data_compta!$M$12:$O$16,2,FALSE),0)</f>
        <v>0</v>
      </c>
      <c r="P54" s="2">
        <v>44720</v>
      </c>
      <c r="Q54" t="s">
        <v>284</v>
      </c>
      <c r="R54">
        <v>8</v>
      </c>
      <c r="S54">
        <v>1.5</v>
      </c>
      <c r="T54">
        <v>1.5</v>
      </c>
      <c r="U54">
        <v>1.5</v>
      </c>
      <c r="V54">
        <v>1</v>
      </c>
      <c r="W54">
        <f>prod_pointage_heures[[#This Row],[TpsOuv(h)]]-(SUM(prod_pointage_heures[[#This Row],[TpsProd(h)]:[TpsAbsOP(h)]]))</f>
        <v>2.5</v>
      </c>
    </row>
    <row r="55" spans="2:23">
      <c r="B55" s="2">
        <v>44576</v>
      </c>
      <c r="C55" t="s">
        <v>259</v>
      </c>
      <c r="D55" t="s">
        <v>257</v>
      </c>
      <c r="E55" t="s">
        <v>248</v>
      </c>
      <c r="F55" s="7">
        <v>8649.6963696000003</v>
      </c>
      <c r="G55" s="7">
        <f>prod_declarations[[#This Row],[QteProdKg]]*1000/VLOOKUP(prod_declarations[[#This Row],[RefProd]],meth_nomenclature_produits[#All],5,FALSE)</f>
        <v>201624.62400000001</v>
      </c>
      <c r="H55" s="7">
        <f>prod_declarations[[#This Row],[QteProdPcs]]*VLOOKUP(prod_declarations[[#This Row],[RefProd]],cptb_prix_vente[#All],2,FALSE)/100</f>
        <v>30340.47341952</v>
      </c>
      <c r="I55" s="77">
        <f>IF(LEFT(prod_declarations[[#This Row],[Mach]],5)="MachF",prod_declarations[[#This Row],[QteProdKg]]/1000,0)</f>
        <v>0</v>
      </c>
      <c r="J55" s="7" t="str">
        <f>VLOOKUP(prod_declarations[[#This Row],[RefProd]],meth_nomenclature_produits[],2,FALSE)</f>
        <v>Acier1</v>
      </c>
      <c r="K55" s="77">
        <f>prod_declarations[[#This Row],[pv acier]]*VLOOKUP(prod_declarations[[#This Row],[acier ]],data_compta!$M$7:$O$11,2,FALSE)</f>
        <v>0</v>
      </c>
      <c r="L55" s="77">
        <f>IF(LEFT(prod_declarations[[#This Row],[Mach]],5)="MachR",prod_declarations[[#This Row],[QteProdPcs]]/100,0)</f>
        <v>2016.2462400000002</v>
      </c>
      <c r="M55" s="7" t="str">
        <f>VLOOKUP(prod_declarations[[#This Row],[RefProd]],meth_nomenclature_produits[],3,FALSE)</f>
        <v>Rdelle3</v>
      </c>
      <c r="N55" s="77">
        <f>IFERROR(prod_declarations[[#This Row],[pv  rondelle]]*VLOOKUP(prod_declarations[[#This Row],[rondelle]],data_compta!$M$12:$O$16,2,FALSE),0)</f>
        <v>8528.7215952000024</v>
      </c>
      <c r="P55" s="2">
        <v>44722</v>
      </c>
      <c r="Q55" t="s">
        <v>284</v>
      </c>
      <c r="R55">
        <v>8</v>
      </c>
      <c r="S55">
        <v>6.5</v>
      </c>
      <c r="T55">
        <v>0.25</v>
      </c>
      <c r="U55">
        <v>0.5</v>
      </c>
      <c r="V55">
        <v>0</v>
      </c>
      <c r="W55">
        <f>prod_pointage_heures[[#This Row],[TpsOuv(h)]]-(SUM(prod_pointage_heures[[#This Row],[TpsProd(h)]:[TpsAbsOP(h)]]))</f>
        <v>0.75</v>
      </c>
    </row>
    <row r="56" spans="2:23">
      <c r="B56" s="2">
        <v>44577</v>
      </c>
      <c r="C56" t="s">
        <v>259</v>
      </c>
      <c r="D56" t="s">
        <v>257</v>
      </c>
      <c r="E56" t="s">
        <v>301</v>
      </c>
      <c r="F56" s="7">
        <v>7629.0321979871997</v>
      </c>
      <c r="G56" s="7">
        <f>prod_declarations[[#This Row],[QteProdKg]]*1000/VLOOKUP(prod_declarations[[#This Row],[RefProd]],meth_nomenclature_produits[#All],5,FALSE)</f>
        <v>177832.91836800001</v>
      </c>
      <c r="H56" s="7">
        <f>prod_declarations[[#This Row],[QteProdPcs]]*VLOOKUP(prod_declarations[[#This Row],[RefProd]],cptb_prix_vente[#All],2,FALSE)/100</f>
        <v>26760.297556016641</v>
      </c>
      <c r="I56" s="77">
        <f>IF(LEFT(prod_declarations[[#This Row],[Mach]],5)="MachF",prod_declarations[[#This Row],[QteProdKg]]/1000,0)</f>
        <v>0</v>
      </c>
      <c r="J56" s="7" t="str">
        <f>VLOOKUP(prod_declarations[[#This Row],[RefProd]],meth_nomenclature_produits[],2,FALSE)</f>
        <v>Acier1</v>
      </c>
      <c r="K56" s="77">
        <f>prod_declarations[[#This Row],[pv acier]]*VLOOKUP(prod_declarations[[#This Row],[acier ]],data_compta!$M$7:$O$11,2,FALSE)</f>
        <v>0</v>
      </c>
      <c r="L56" s="77">
        <f>IF(LEFT(prod_declarations[[#This Row],[Mach]],5)="MachR",prod_declarations[[#This Row],[QteProdPcs]]/100,0)</f>
        <v>0</v>
      </c>
      <c r="M56" s="7" t="str">
        <f>VLOOKUP(prod_declarations[[#This Row],[RefProd]],meth_nomenclature_produits[],3,FALSE)</f>
        <v>Rdelle3</v>
      </c>
      <c r="N56" s="77">
        <f>IFERROR(prod_declarations[[#This Row],[pv  rondelle]]*VLOOKUP(prod_declarations[[#This Row],[rondelle]],data_compta!$M$12:$O$16,2,FALSE),0)</f>
        <v>0</v>
      </c>
      <c r="P56" s="2">
        <v>44728</v>
      </c>
      <c r="Q56" t="s">
        <v>284</v>
      </c>
      <c r="R56">
        <v>8</v>
      </c>
      <c r="S56">
        <v>1.5</v>
      </c>
      <c r="T56">
        <v>1.75</v>
      </c>
      <c r="U56">
        <v>3.75</v>
      </c>
      <c r="V56">
        <v>0</v>
      </c>
      <c r="W56">
        <f>prod_pointage_heures[[#This Row],[TpsOuv(h)]]-(SUM(prod_pointage_heures[[#This Row],[TpsProd(h)]:[TpsAbsOP(h)]]))</f>
        <v>1</v>
      </c>
    </row>
    <row r="57" spans="2:23">
      <c r="B57" s="2">
        <v>44578</v>
      </c>
      <c r="C57" t="s">
        <v>315</v>
      </c>
      <c r="D57" t="s">
        <v>263</v>
      </c>
      <c r="E57" t="s">
        <v>248</v>
      </c>
      <c r="F57" s="7">
        <v>26509.936017620003</v>
      </c>
      <c r="G57" s="7">
        <f>prod_declarations[[#This Row],[QteProdKg]]*1000/VLOOKUP(prod_declarations[[#This Row],[RefProd]],meth_nomenclature_produits[#All],5,FALSE)</f>
        <v>266968.13713615306</v>
      </c>
      <c r="H57" s="7">
        <f>prod_declarations[[#This Row],[QteProdPcs]]*VLOOKUP(prod_declarations[[#This Row],[RefProd]],cptb_prix_vente[#All],2,FALSE)/100</f>
        <v>65033.438206366889</v>
      </c>
      <c r="I57" s="77">
        <f>IF(LEFT(prod_declarations[[#This Row],[Mach]],5)="MachF",prod_declarations[[#This Row],[QteProdKg]]/1000,0)</f>
        <v>0</v>
      </c>
      <c r="J57" s="7" t="str">
        <f>VLOOKUP(prod_declarations[[#This Row],[RefProd]],meth_nomenclature_produits[],2,FALSE)</f>
        <v>Acier5</v>
      </c>
      <c r="K57" s="77">
        <f>prod_declarations[[#This Row],[pv acier]]*VLOOKUP(prod_declarations[[#This Row],[acier ]],data_compta!$M$7:$O$11,2,FALSE)</f>
        <v>0</v>
      </c>
      <c r="L57" s="77">
        <f>IF(LEFT(prod_declarations[[#This Row],[Mach]],5)="MachR",prod_declarations[[#This Row],[QteProdPcs]]/100,0)</f>
        <v>2669.6813713615306</v>
      </c>
      <c r="M57" s="7" t="str">
        <f>VLOOKUP(prod_declarations[[#This Row],[RefProd]],meth_nomenclature_produits[],3,FALSE)</f>
        <v>Rdelle5</v>
      </c>
      <c r="N57" s="77">
        <f>IFERROR(prod_declarations[[#This Row],[pv  rondelle]]*VLOOKUP(prod_declarations[[#This Row],[rondelle]],data_compta!$M$12:$O$16,2,FALSE),0)</f>
        <v>14256.098523070574</v>
      </c>
      <c r="P57" s="2">
        <v>44730</v>
      </c>
      <c r="Q57" t="s">
        <v>284</v>
      </c>
      <c r="R57">
        <v>8</v>
      </c>
      <c r="S57">
        <v>7.5</v>
      </c>
      <c r="T57">
        <v>0.25</v>
      </c>
      <c r="U57">
        <v>0.25</v>
      </c>
      <c r="V57">
        <v>0</v>
      </c>
      <c r="W57">
        <f>prod_pointage_heures[[#This Row],[TpsOuv(h)]]-(SUM(prod_pointage_heures[[#This Row],[TpsProd(h)]:[TpsAbsOP(h)]]))</f>
        <v>0</v>
      </c>
    </row>
    <row r="58" spans="2:23">
      <c r="B58" s="2">
        <v>44579</v>
      </c>
      <c r="C58" t="s">
        <v>315</v>
      </c>
      <c r="D58" t="s">
        <v>263</v>
      </c>
      <c r="E58" t="s">
        <v>284</v>
      </c>
      <c r="F58" s="7">
        <v>23858.942415858</v>
      </c>
      <c r="G58" s="7">
        <f>prod_declarations[[#This Row],[QteProdKg]]*1000/VLOOKUP(prod_declarations[[#This Row],[RefProd]],meth_nomenclature_produits[#All],5,FALSE)</f>
        <v>240271.32342253777</v>
      </c>
      <c r="H58" s="7">
        <f>prod_declarations[[#This Row],[QteProdPcs]]*VLOOKUP(prod_declarations[[#This Row],[RefProd]],cptb_prix_vente[#All],2,FALSE)/100</f>
        <v>58530.094385730197</v>
      </c>
      <c r="I58" s="77">
        <f>IF(LEFT(prod_declarations[[#This Row],[Mach]],5)="MachF",prod_declarations[[#This Row],[QteProdKg]]/1000,0)</f>
        <v>0</v>
      </c>
      <c r="J58" s="7" t="str">
        <f>VLOOKUP(prod_declarations[[#This Row],[RefProd]],meth_nomenclature_produits[],2,FALSE)</f>
        <v>Acier5</v>
      </c>
      <c r="K58" s="77">
        <f>prod_declarations[[#This Row],[pv acier]]*VLOOKUP(prod_declarations[[#This Row],[acier ]],data_compta!$M$7:$O$11,2,FALSE)</f>
        <v>0</v>
      </c>
      <c r="L58" s="77">
        <f>IF(LEFT(prod_declarations[[#This Row],[Mach]],5)="MachR",prod_declarations[[#This Row],[QteProdPcs]]/100,0)</f>
        <v>0</v>
      </c>
      <c r="M58" s="7" t="str">
        <f>VLOOKUP(prod_declarations[[#This Row],[RefProd]],meth_nomenclature_produits[],3,FALSE)</f>
        <v>Rdelle5</v>
      </c>
      <c r="N58" s="77">
        <f>IFERROR(prod_declarations[[#This Row],[pv  rondelle]]*VLOOKUP(prod_declarations[[#This Row],[rondelle]],data_compta!$M$12:$O$16,2,FALSE),0)</f>
        <v>0</v>
      </c>
      <c r="P58" s="2">
        <v>44734</v>
      </c>
      <c r="Q58" t="s">
        <v>284</v>
      </c>
      <c r="R58">
        <v>8</v>
      </c>
      <c r="S58">
        <v>4.5</v>
      </c>
      <c r="T58">
        <v>0.25</v>
      </c>
      <c r="U58">
        <v>0.25</v>
      </c>
      <c r="V58">
        <v>0.75</v>
      </c>
      <c r="W58">
        <f>prod_pointage_heures[[#This Row],[TpsOuv(h)]]-(SUM(prod_pointage_heures[[#This Row],[TpsProd(h)]:[TpsAbsOP(h)]]))</f>
        <v>2.25</v>
      </c>
    </row>
    <row r="59" spans="2:23">
      <c r="B59" s="2">
        <v>44579</v>
      </c>
      <c r="C59" t="s">
        <v>72</v>
      </c>
      <c r="D59" t="s">
        <v>269</v>
      </c>
      <c r="E59" t="s">
        <v>235</v>
      </c>
      <c r="F59" s="7">
        <v>3363.7617195000003</v>
      </c>
      <c r="G59" s="7">
        <f>prod_declarations[[#This Row],[QteProdKg]]*1000/VLOOKUP(prod_declarations[[#This Row],[RefProd]],meth_nomenclature_produits[#All],5,FALSE)</f>
        <v>127899.68515209126</v>
      </c>
      <c r="H59" s="7">
        <f>prod_declarations[[#This Row],[QteProdPcs]]*VLOOKUP(prod_declarations[[#This Row],[RefProd]],cptb_prix_vente[#All],2,FALSE)/100</f>
        <v>17711.548399861596</v>
      </c>
      <c r="I59" s="77">
        <f>IF(LEFT(prod_declarations[[#This Row],[Mach]],5)="MachF",prod_declarations[[#This Row],[QteProdKg]]/1000,0)</f>
        <v>3.3637617195000002</v>
      </c>
      <c r="J59" s="7" t="str">
        <f>VLOOKUP(prod_declarations[[#This Row],[RefProd]],meth_nomenclature_produits[],2,FALSE)</f>
        <v>Acier3</v>
      </c>
      <c r="K59" s="77">
        <f>prod_declarations[[#This Row],[pv acier]]*VLOOKUP(prod_declarations[[#This Row],[acier ]],data_compta!$M$7:$O$11,2,FALSE)</f>
        <v>3508.4034734385004</v>
      </c>
      <c r="L59" s="77">
        <f>IF(LEFT(prod_declarations[[#This Row],[Mach]],5)="MachR",prod_declarations[[#This Row],[QteProdPcs]]/100,0)</f>
        <v>0</v>
      </c>
      <c r="M59" s="7" t="str">
        <f>VLOOKUP(prod_declarations[[#This Row],[RefProd]],meth_nomenclature_produits[],3,FALSE)</f>
        <v>Rdelle1</v>
      </c>
      <c r="N59" s="77">
        <f>IFERROR(prod_declarations[[#This Row],[pv  rondelle]]*VLOOKUP(prod_declarations[[#This Row],[rondelle]],data_compta!$M$12:$O$16,2,FALSE),0)</f>
        <v>0</v>
      </c>
      <c r="P59" s="2">
        <v>44737</v>
      </c>
      <c r="Q59" t="s">
        <v>284</v>
      </c>
      <c r="R59">
        <v>8</v>
      </c>
      <c r="S59">
        <v>2</v>
      </c>
      <c r="T59">
        <v>1.5</v>
      </c>
      <c r="U59">
        <v>0.25</v>
      </c>
      <c r="V59">
        <v>2.5</v>
      </c>
      <c r="W59">
        <f>prod_pointage_heures[[#This Row],[TpsOuv(h)]]-(SUM(prod_pointage_heures[[#This Row],[TpsProd(h)]:[TpsAbsOP(h)]]))</f>
        <v>1.75</v>
      </c>
    </row>
    <row r="60" spans="2:23">
      <c r="B60" s="2">
        <v>44580</v>
      </c>
      <c r="C60" t="s">
        <v>72</v>
      </c>
      <c r="D60" t="s">
        <v>269</v>
      </c>
      <c r="E60" t="s">
        <v>266</v>
      </c>
      <c r="F60" s="7">
        <v>3453.4620320200002</v>
      </c>
      <c r="G60" s="7">
        <f>prod_declarations[[#This Row],[QteProdKg]]*1000/VLOOKUP(prod_declarations[[#This Row],[RefProd]],meth_nomenclature_produits[#All],5,FALSE)</f>
        <v>131310.34342281369</v>
      </c>
      <c r="H60" s="7">
        <f>prod_declarations[[#This Row],[QteProdPcs]]*VLOOKUP(prod_declarations[[#This Row],[RefProd]],cptb_prix_vente[#All],2,FALSE)/100</f>
        <v>18183.856357191238</v>
      </c>
      <c r="I60" s="77">
        <f>IF(LEFT(prod_declarations[[#This Row],[Mach]],5)="MachF",prod_declarations[[#This Row],[QteProdKg]]/1000,0)</f>
        <v>0</v>
      </c>
      <c r="J60" s="7" t="str">
        <f>VLOOKUP(prod_declarations[[#This Row],[RefProd]],meth_nomenclature_produits[],2,FALSE)</f>
        <v>Acier3</v>
      </c>
      <c r="K60" s="77">
        <f>prod_declarations[[#This Row],[pv acier]]*VLOOKUP(prod_declarations[[#This Row],[acier ]],data_compta!$M$7:$O$11,2,FALSE)</f>
        <v>0</v>
      </c>
      <c r="L60" s="77">
        <f>IF(LEFT(prod_declarations[[#This Row],[Mach]],5)="MachR",prod_declarations[[#This Row],[QteProdPcs]]/100,0)</f>
        <v>1313.1034342281368</v>
      </c>
      <c r="M60" s="7" t="str">
        <f>VLOOKUP(prod_declarations[[#This Row],[RefProd]],meth_nomenclature_produits[],3,FALSE)</f>
        <v>Rdelle1</v>
      </c>
      <c r="N60" s="77">
        <f>IFERROR(prod_declarations[[#This Row],[pv  rondelle]]*VLOOKUP(prod_declarations[[#This Row],[rondelle]],data_compta!$M$12:$O$16,2,FALSE),0)</f>
        <v>4911.0068440132318</v>
      </c>
      <c r="P60" s="2">
        <v>44745</v>
      </c>
      <c r="Q60" t="s">
        <v>284</v>
      </c>
      <c r="R60">
        <v>8</v>
      </c>
      <c r="S60">
        <v>1.5</v>
      </c>
      <c r="T60">
        <v>1.25</v>
      </c>
      <c r="U60">
        <v>3.25</v>
      </c>
      <c r="V60">
        <v>0.25</v>
      </c>
      <c r="W60">
        <f>prod_pointage_heures[[#This Row],[TpsOuv(h)]]-(SUM(prod_pointage_heures[[#This Row],[TpsProd(h)]:[TpsAbsOP(h)]]))</f>
        <v>1.75</v>
      </c>
    </row>
    <row r="61" spans="2:23">
      <c r="B61" s="2">
        <v>44581</v>
      </c>
      <c r="C61" t="s">
        <v>72</v>
      </c>
      <c r="D61" t="s">
        <v>269</v>
      </c>
      <c r="E61" t="s">
        <v>284</v>
      </c>
      <c r="F61" s="7">
        <v>3045.3256100540002</v>
      </c>
      <c r="G61" s="7">
        <f>prod_declarations[[#This Row],[QteProdKg]]*1000/VLOOKUP(prod_declarations[[#This Row],[RefProd]],meth_nomenclature_produits[#All],5,FALSE)</f>
        <v>115791.84829102662</v>
      </c>
      <c r="H61" s="7">
        <f>prod_declarations[[#This Row],[QteProdPcs]]*VLOOKUP(prod_declarations[[#This Row],[RefProd]],cptb_prix_vente[#All],2,FALSE)/100</f>
        <v>16034.855151341364</v>
      </c>
      <c r="I61" s="77">
        <f>IF(LEFT(prod_declarations[[#This Row],[Mach]],5)="MachF",prod_declarations[[#This Row],[QteProdKg]]/1000,0)</f>
        <v>0</v>
      </c>
      <c r="J61" s="7" t="str">
        <f>VLOOKUP(prod_declarations[[#This Row],[RefProd]],meth_nomenclature_produits[],2,FALSE)</f>
        <v>Acier3</v>
      </c>
      <c r="K61" s="77">
        <f>prod_declarations[[#This Row],[pv acier]]*VLOOKUP(prod_declarations[[#This Row],[acier ]],data_compta!$M$7:$O$11,2,FALSE)</f>
        <v>0</v>
      </c>
      <c r="L61" s="77">
        <f>IF(LEFT(prod_declarations[[#This Row],[Mach]],5)="MachR",prod_declarations[[#This Row],[QteProdPcs]]/100,0)</f>
        <v>0</v>
      </c>
      <c r="M61" s="7" t="str">
        <f>VLOOKUP(prod_declarations[[#This Row],[RefProd]],meth_nomenclature_produits[],3,FALSE)</f>
        <v>Rdelle1</v>
      </c>
      <c r="N61" s="77">
        <f>IFERROR(prod_declarations[[#This Row],[pv  rondelle]]*VLOOKUP(prod_declarations[[#This Row],[rondelle]],data_compta!$M$12:$O$16,2,FALSE),0)</f>
        <v>0</v>
      </c>
      <c r="P61" s="2">
        <v>44750</v>
      </c>
      <c r="Q61" t="s">
        <v>284</v>
      </c>
      <c r="R61">
        <v>16</v>
      </c>
      <c r="S61">
        <v>11</v>
      </c>
      <c r="T61">
        <v>0.5</v>
      </c>
      <c r="U61">
        <v>2.25</v>
      </c>
      <c r="V61">
        <v>1.75</v>
      </c>
      <c r="W61">
        <f>prod_pointage_heures[[#This Row],[TpsOuv(h)]]-(SUM(prod_pointage_heures[[#This Row],[TpsProd(h)]:[TpsAbsOP(h)]]))</f>
        <v>0.5</v>
      </c>
    </row>
    <row r="62" spans="2:23">
      <c r="B62" s="2">
        <v>44581</v>
      </c>
      <c r="C62" t="s">
        <v>72</v>
      </c>
      <c r="D62" t="s">
        <v>269</v>
      </c>
      <c r="E62" t="s">
        <v>301</v>
      </c>
      <c r="F62" s="7">
        <v>2984.41909785292</v>
      </c>
      <c r="G62" s="7">
        <f>prod_declarations[[#This Row],[QteProdKg]]*1000/VLOOKUP(prod_declarations[[#This Row],[RefProd]],meth_nomenclature_produits[#All],5,FALSE)</f>
        <v>113476.01132520608</v>
      </c>
      <c r="H62" s="7">
        <f>prod_declarations[[#This Row],[QteProdPcs]]*VLOOKUP(prod_declarations[[#This Row],[RefProd]],cptb_prix_vente[#All],2,FALSE)/100</f>
        <v>15714.158048314539</v>
      </c>
      <c r="I62" s="77">
        <f>IF(LEFT(prod_declarations[[#This Row],[Mach]],5)="MachF",prod_declarations[[#This Row],[QteProdKg]]/1000,0)</f>
        <v>0</v>
      </c>
      <c r="J62" s="7" t="str">
        <f>VLOOKUP(prod_declarations[[#This Row],[RefProd]],meth_nomenclature_produits[],2,FALSE)</f>
        <v>Acier3</v>
      </c>
      <c r="K62" s="77">
        <f>prod_declarations[[#This Row],[pv acier]]*VLOOKUP(prod_declarations[[#This Row],[acier ]],data_compta!$M$7:$O$11,2,FALSE)</f>
        <v>0</v>
      </c>
      <c r="L62" s="77">
        <f>IF(LEFT(prod_declarations[[#This Row],[Mach]],5)="MachR",prod_declarations[[#This Row],[QteProdPcs]]/100,0)</f>
        <v>0</v>
      </c>
      <c r="M62" s="7" t="str">
        <f>VLOOKUP(prod_declarations[[#This Row],[RefProd]],meth_nomenclature_produits[],3,FALSE)</f>
        <v>Rdelle1</v>
      </c>
      <c r="N62" s="77">
        <f>IFERROR(prod_declarations[[#This Row],[pv  rondelle]]*VLOOKUP(prod_declarations[[#This Row],[rondelle]],data_compta!$M$12:$O$16,2,FALSE),0)</f>
        <v>0</v>
      </c>
      <c r="P62" s="2">
        <v>44751</v>
      </c>
      <c r="Q62" t="s">
        <v>284</v>
      </c>
      <c r="R62">
        <v>16</v>
      </c>
      <c r="S62">
        <v>8.5</v>
      </c>
      <c r="T62">
        <v>1.5</v>
      </c>
      <c r="U62">
        <v>2.25</v>
      </c>
      <c r="V62">
        <v>1</v>
      </c>
      <c r="W62">
        <f>prod_pointage_heures[[#This Row],[TpsOuv(h)]]-(SUM(prod_pointage_heures[[#This Row],[TpsProd(h)]:[TpsAbsOP(h)]]))</f>
        <v>2.75</v>
      </c>
    </row>
    <row r="63" spans="2:23">
      <c r="B63" s="2">
        <v>44581</v>
      </c>
      <c r="C63" t="s">
        <v>315</v>
      </c>
      <c r="D63" t="s">
        <v>263</v>
      </c>
      <c r="E63" t="s">
        <v>301</v>
      </c>
      <c r="F63" s="7">
        <v>13871.418715858001</v>
      </c>
      <c r="G63" s="7">
        <f>prod_declarations[[#This Row],[QteProdKg]]*1000/VLOOKUP(prod_declarations[[#This Row],[RefProd]],meth_nomenclature_produits[#All],5,FALSE)</f>
        <v>139692.03137822761</v>
      </c>
      <c r="H63" s="7">
        <f>prod_declarations[[#This Row],[QteProdPcs]]*VLOOKUP(prod_declarations[[#This Row],[RefProd]],cptb_prix_vente[#All],2,FALSE)/100</f>
        <v>34028.978843736244</v>
      </c>
      <c r="I63" s="77">
        <f>IF(LEFT(prod_declarations[[#This Row],[Mach]],5)="MachF",prod_declarations[[#This Row],[QteProdKg]]/1000,0)</f>
        <v>0</v>
      </c>
      <c r="J63" s="7" t="str">
        <f>VLOOKUP(prod_declarations[[#This Row],[RefProd]],meth_nomenclature_produits[],2,FALSE)</f>
        <v>Acier5</v>
      </c>
      <c r="K63" s="77">
        <f>prod_declarations[[#This Row],[pv acier]]*VLOOKUP(prod_declarations[[#This Row],[acier ]],data_compta!$M$7:$O$11,2,FALSE)</f>
        <v>0</v>
      </c>
      <c r="L63" s="77">
        <f>IF(LEFT(prod_declarations[[#This Row],[Mach]],5)="MachR",prod_declarations[[#This Row],[QteProdPcs]]/100,0)</f>
        <v>0</v>
      </c>
      <c r="M63" s="7" t="str">
        <f>VLOOKUP(prod_declarations[[#This Row],[RefProd]],meth_nomenclature_produits[],3,FALSE)</f>
        <v>Rdelle5</v>
      </c>
      <c r="N63" s="77">
        <f>IFERROR(prod_declarations[[#This Row],[pv  rondelle]]*VLOOKUP(prod_declarations[[#This Row],[rondelle]],data_compta!$M$12:$O$16,2,FALSE),0)</f>
        <v>0</v>
      </c>
      <c r="P63" s="2">
        <v>44756</v>
      </c>
      <c r="Q63" t="s">
        <v>284</v>
      </c>
      <c r="R63">
        <v>8</v>
      </c>
      <c r="S63">
        <v>5.5</v>
      </c>
      <c r="T63">
        <v>0.25</v>
      </c>
      <c r="U63">
        <v>1.25</v>
      </c>
      <c r="V63">
        <v>0</v>
      </c>
      <c r="W63">
        <f>prod_pointage_heures[[#This Row],[TpsOuv(h)]]-(SUM(prod_pointage_heures[[#This Row],[TpsProd(h)]:[TpsAbsOP(h)]]))</f>
        <v>1</v>
      </c>
    </row>
    <row r="64" spans="2:23">
      <c r="B64" s="2">
        <v>44581</v>
      </c>
      <c r="C64" t="s">
        <v>247</v>
      </c>
      <c r="D64" t="s">
        <v>275</v>
      </c>
      <c r="E64" t="s">
        <v>215</v>
      </c>
      <c r="F64" s="7">
        <v>8974.4060700000009</v>
      </c>
      <c r="G64" s="7">
        <f>prod_declarations[[#This Row],[QteProdKg]]*1000/VLOOKUP(prod_declarations[[#This Row],[RefProd]],meth_nomenclature_produits[#All],5,FALSE)</f>
        <v>212160.90000000002</v>
      </c>
      <c r="H64" s="7">
        <f>prod_declarations[[#This Row],[QteProdPcs]]*VLOOKUP(prod_declarations[[#This Row],[RefProd]],cptb_prix_vente[#All],2,FALSE)/100</f>
        <v>36814.159368000001</v>
      </c>
      <c r="I64" s="77">
        <f>IF(LEFT(prod_declarations[[#This Row],[Mach]],5)="MachF",prod_declarations[[#This Row],[QteProdKg]]/1000,0)</f>
        <v>8.9744060700000006</v>
      </c>
      <c r="J64" s="7" t="str">
        <f>VLOOKUP(prod_declarations[[#This Row],[RefProd]],meth_nomenclature_produits[],2,FALSE)</f>
        <v>Acier2</v>
      </c>
      <c r="K64" s="77">
        <f>prod_declarations[[#This Row],[pv acier]]*VLOOKUP(prod_declarations[[#This Row],[acier ]],data_compta!$M$7:$O$11,2,FALSE)</f>
        <v>9647.4865252500003</v>
      </c>
      <c r="L64" s="77">
        <f>IF(LEFT(prod_declarations[[#This Row],[Mach]],5)="MachR",prod_declarations[[#This Row],[QteProdPcs]]/100,0)</f>
        <v>0</v>
      </c>
      <c r="M64" s="7">
        <f>VLOOKUP(prod_declarations[[#This Row],[RefProd]],meth_nomenclature_produits[],3,FALSE)</f>
        <v>0</v>
      </c>
      <c r="N64" s="77">
        <f>IFERROR(prod_declarations[[#This Row],[pv  rondelle]]*VLOOKUP(prod_declarations[[#This Row],[rondelle]],data_compta!$M$12:$O$16,2,FALSE),0)</f>
        <v>0</v>
      </c>
      <c r="P64" s="2">
        <v>44759</v>
      </c>
      <c r="Q64" t="s">
        <v>284</v>
      </c>
      <c r="R64">
        <v>16</v>
      </c>
      <c r="S64">
        <v>13.5</v>
      </c>
      <c r="T64">
        <v>0.5</v>
      </c>
      <c r="U64">
        <v>1.5</v>
      </c>
      <c r="V64">
        <v>0</v>
      </c>
      <c r="W64">
        <f>prod_pointage_heures[[#This Row],[TpsOuv(h)]]-(SUM(prod_pointage_heures[[#This Row],[TpsProd(h)]:[TpsAbsOP(h)]]))</f>
        <v>0.5</v>
      </c>
    </row>
    <row r="65" spans="2:23">
      <c r="B65" s="2">
        <v>44582</v>
      </c>
      <c r="C65" t="s">
        <v>247</v>
      </c>
      <c r="D65" t="s">
        <v>275</v>
      </c>
      <c r="E65" t="s">
        <v>284</v>
      </c>
      <c r="F65" s="7">
        <v>8290.6417980000006</v>
      </c>
      <c r="G65" s="7">
        <f>prod_declarations[[#This Row],[QteProdKg]]*1000/VLOOKUP(prod_declarations[[#This Row],[RefProd]],meth_nomenclature_produits[#All],5,FALSE)</f>
        <v>195996.26</v>
      </c>
      <c r="H65" s="7">
        <f>prod_declarations[[#This Row],[QteProdPcs]]*VLOOKUP(prod_declarations[[#This Row],[RefProd]],cptb_prix_vente[#All],2,FALSE)/100</f>
        <v>34009.271035200007</v>
      </c>
      <c r="I65" s="77">
        <f>IF(LEFT(prod_declarations[[#This Row],[Mach]],5)="MachF",prod_declarations[[#This Row],[QteProdKg]]/1000,0)</f>
        <v>0</v>
      </c>
      <c r="J65" s="7" t="str">
        <f>VLOOKUP(prod_declarations[[#This Row],[RefProd]],meth_nomenclature_produits[],2,FALSE)</f>
        <v>Acier2</v>
      </c>
      <c r="K65" s="77">
        <f>prod_declarations[[#This Row],[pv acier]]*VLOOKUP(prod_declarations[[#This Row],[acier ]],data_compta!$M$7:$O$11,2,FALSE)</f>
        <v>0</v>
      </c>
      <c r="L65" s="77">
        <f>IF(LEFT(prod_declarations[[#This Row],[Mach]],5)="MachR",prod_declarations[[#This Row],[QteProdPcs]]/100,0)</f>
        <v>0</v>
      </c>
      <c r="M65" s="7">
        <f>VLOOKUP(prod_declarations[[#This Row],[RefProd]],meth_nomenclature_produits[],3,FALSE)</f>
        <v>0</v>
      </c>
      <c r="N65" s="77">
        <f>IFERROR(prod_declarations[[#This Row],[pv  rondelle]]*VLOOKUP(prod_declarations[[#This Row],[rondelle]],data_compta!$M$12:$O$16,2,FALSE),0)</f>
        <v>0</v>
      </c>
      <c r="P65" s="2">
        <v>44760</v>
      </c>
      <c r="Q65" t="s">
        <v>284</v>
      </c>
      <c r="R65">
        <v>8</v>
      </c>
      <c r="S65">
        <v>5</v>
      </c>
      <c r="T65">
        <v>0.5</v>
      </c>
      <c r="U65">
        <v>1.5</v>
      </c>
      <c r="V65">
        <v>0.5</v>
      </c>
      <c r="W65">
        <f>prod_pointage_heures[[#This Row],[TpsOuv(h)]]-(SUM(prod_pointage_heures[[#This Row],[TpsProd(h)]:[TpsAbsOP(h)]]))</f>
        <v>0.5</v>
      </c>
    </row>
    <row r="66" spans="2:23">
      <c r="B66" s="2">
        <v>44582</v>
      </c>
      <c r="C66" t="s">
        <v>315</v>
      </c>
      <c r="D66" t="s">
        <v>263</v>
      </c>
      <c r="E66" t="s">
        <v>301</v>
      </c>
      <c r="F66" s="7">
        <v>9987.5236999999997</v>
      </c>
      <c r="G66" s="7">
        <f>prod_declarations[[#This Row],[QteProdKg]]*1000/VLOOKUP(prod_declarations[[#This Row],[RefProd]],meth_nomenclature_produits[#All],5,FALSE)</f>
        <v>100579.29204431016</v>
      </c>
      <c r="H66" s="7">
        <f>prod_declarations[[#This Row],[QteProdPcs]]*VLOOKUP(prod_declarations[[#This Row],[RefProd]],cptb_prix_vente[#All],2,FALSE)/100</f>
        <v>24501.115541993953</v>
      </c>
      <c r="I66" s="77">
        <f>IF(LEFT(prod_declarations[[#This Row],[Mach]],5)="MachF",prod_declarations[[#This Row],[QteProdKg]]/1000,0)</f>
        <v>0</v>
      </c>
      <c r="J66" s="7" t="str">
        <f>VLOOKUP(prod_declarations[[#This Row],[RefProd]],meth_nomenclature_produits[],2,FALSE)</f>
        <v>Acier5</v>
      </c>
      <c r="K66" s="77">
        <f>prod_declarations[[#This Row],[pv acier]]*VLOOKUP(prod_declarations[[#This Row],[acier ]],data_compta!$M$7:$O$11,2,FALSE)</f>
        <v>0</v>
      </c>
      <c r="L66" s="77">
        <f>IF(LEFT(prod_declarations[[#This Row],[Mach]],5)="MachR",prod_declarations[[#This Row],[QteProdPcs]]/100,0)</f>
        <v>0</v>
      </c>
      <c r="M66" s="7" t="str">
        <f>VLOOKUP(prod_declarations[[#This Row],[RefProd]],meth_nomenclature_produits[],3,FALSE)</f>
        <v>Rdelle5</v>
      </c>
      <c r="N66" s="77">
        <f>IFERROR(prod_declarations[[#This Row],[pv  rondelle]]*VLOOKUP(prod_declarations[[#This Row],[rondelle]],data_compta!$M$12:$O$16,2,FALSE),0)</f>
        <v>0</v>
      </c>
      <c r="P66" s="2">
        <v>44763</v>
      </c>
      <c r="Q66" t="s">
        <v>284</v>
      </c>
      <c r="R66">
        <v>8</v>
      </c>
      <c r="S66">
        <v>5.5</v>
      </c>
      <c r="T66">
        <v>1</v>
      </c>
      <c r="U66">
        <v>1.25</v>
      </c>
      <c r="V66">
        <v>0.25</v>
      </c>
      <c r="W66">
        <f>prod_pointage_heures[[#This Row],[TpsOuv(h)]]-(SUM(prod_pointage_heures[[#This Row],[TpsProd(h)]:[TpsAbsOP(h)]]))</f>
        <v>0</v>
      </c>
    </row>
    <row r="67" spans="2:23">
      <c r="B67" s="2">
        <v>44582</v>
      </c>
      <c r="C67" t="s">
        <v>202</v>
      </c>
      <c r="D67" t="s">
        <v>287</v>
      </c>
      <c r="E67" t="s">
        <v>235</v>
      </c>
      <c r="F67" s="7">
        <v>2298.8285050500003</v>
      </c>
      <c r="G67" s="7">
        <f>prod_declarations[[#This Row],[QteProdKg]]*1000/VLOOKUP(prod_declarations[[#This Row],[RefProd]],meth_nomenclature_produits[#All],5,FALSE)</f>
        <v>91586.793029880486</v>
      </c>
      <c r="H67" s="7">
        <f>prod_declarations[[#This Row],[QteProdPcs]]*VLOOKUP(prod_declarations[[#This Row],[RefProd]],cptb_prix_vente[#All],2,FALSE)/100</f>
        <v>12507.092456160479</v>
      </c>
      <c r="I67" s="77">
        <f>IF(LEFT(prod_declarations[[#This Row],[Mach]],5)="MachF",prod_declarations[[#This Row],[QteProdKg]]/1000,0)</f>
        <v>2.2988285050500004</v>
      </c>
      <c r="J67" s="7" t="str">
        <f>VLOOKUP(prod_declarations[[#This Row],[RefProd]],meth_nomenclature_produits[],2,FALSE)</f>
        <v>Acier4</v>
      </c>
      <c r="K67" s="77">
        <f>prod_declarations[[#This Row],[pv acier]]*VLOOKUP(prod_declarations[[#This Row],[acier ]],data_compta!$M$7:$O$11,2,FALSE)</f>
        <v>2301.1273335550504</v>
      </c>
      <c r="L67" s="77">
        <f>IF(LEFT(prod_declarations[[#This Row],[Mach]],5)="MachR",prod_declarations[[#This Row],[QteProdPcs]]/100,0)</f>
        <v>0</v>
      </c>
      <c r="M67" s="7" t="str">
        <f>VLOOKUP(prod_declarations[[#This Row],[RefProd]],meth_nomenclature_produits[],3,FALSE)</f>
        <v>Rdelle1</v>
      </c>
      <c r="N67" s="77">
        <f>IFERROR(prod_declarations[[#This Row],[pv  rondelle]]*VLOOKUP(prod_declarations[[#This Row],[rondelle]],data_compta!$M$12:$O$16,2,FALSE),0)</f>
        <v>0</v>
      </c>
      <c r="P67" s="2">
        <v>44764</v>
      </c>
      <c r="Q67" t="s">
        <v>284</v>
      </c>
      <c r="R67">
        <v>16</v>
      </c>
      <c r="S67">
        <v>9.5</v>
      </c>
      <c r="T67">
        <v>0.75</v>
      </c>
      <c r="U67">
        <v>3</v>
      </c>
      <c r="V67">
        <v>1</v>
      </c>
      <c r="W67">
        <f>prod_pointage_heures[[#This Row],[TpsOuv(h)]]-(SUM(prod_pointage_heures[[#This Row],[TpsProd(h)]:[TpsAbsOP(h)]]))</f>
        <v>1.75</v>
      </c>
    </row>
    <row r="68" spans="2:23">
      <c r="B68" s="2">
        <v>44582</v>
      </c>
      <c r="C68" t="s">
        <v>234</v>
      </c>
      <c r="D68" t="s">
        <v>281</v>
      </c>
      <c r="E68" t="s">
        <v>175</v>
      </c>
      <c r="F68" s="7">
        <v>8825.7298500000015</v>
      </c>
      <c r="G68" s="7">
        <f>prod_declarations[[#This Row],[QteProdKg]]*1000/VLOOKUP(prod_declarations[[#This Row],[RefProd]],meth_nomenclature_produits[#All],5,FALSE)</f>
        <v>295174.91137123754</v>
      </c>
      <c r="H68" s="7">
        <f>prod_declarations[[#This Row],[QteProdPcs]]*VLOOKUP(prod_declarations[[#This Row],[RefProd]],cptb_prix_vente[#All],2,FALSE)/100</f>
        <v>31453.838555719074</v>
      </c>
      <c r="I68" s="77">
        <f>IF(LEFT(prod_declarations[[#This Row],[Mach]],5)="MachF",prod_declarations[[#This Row],[QteProdKg]]/1000,0)</f>
        <v>8.8257298500000019</v>
      </c>
      <c r="J68" s="7" t="str">
        <f>VLOOKUP(prod_declarations[[#This Row],[RefProd]],meth_nomenclature_produits[],2,FALSE)</f>
        <v>Acier1</v>
      </c>
      <c r="K68" s="77">
        <f>prod_declarations[[#This Row],[pv acier]]*VLOOKUP(prod_declarations[[#This Row],[acier ]],data_compta!$M$7:$O$11,2,FALSE)</f>
        <v>9081.6760156500022</v>
      </c>
      <c r="L68" s="77">
        <f>IF(LEFT(prod_declarations[[#This Row],[Mach]],5)="MachR",prod_declarations[[#This Row],[QteProdPcs]]/100,0)</f>
        <v>0</v>
      </c>
      <c r="M68" s="7" t="str">
        <f>VLOOKUP(prod_declarations[[#This Row],[RefProd]],meth_nomenclature_produits[],3,FALSE)</f>
        <v>Rdelle2</v>
      </c>
      <c r="N68" s="77">
        <f>IFERROR(prod_declarations[[#This Row],[pv  rondelle]]*VLOOKUP(prod_declarations[[#This Row],[rondelle]],data_compta!$M$12:$O$16,2,FALSE),0)</f>
        <v>0</v>
      </c>
      <c r="P68" s="2">
        <v>44769</v>
      </c>
      <c r="Q68" t="s">
        <v>284</v>
      </c>
      <c r="R68">
        <v>8</v>
      </c>
      <c r="S68">
        <v>4</v>
      </c>
      <c r="T68">
        <v>0.5</v>
      </c>
      <c r="U68">
        <v>0.25</v>
      </c>
      <c r="V68">
        <v>3.25</v>
      </c>
      <c r="W68">
        <f>prod_pointage_heures[[#This Row],[TpsOuv(h)]]-(SUM(prod_pointage_heures[[#This Row],[TpsProd(h)]:[TpsAbsOP(h)]]))</f>
        <v>0</v>
      </c>
    </row>
    <row r="69" spans="2:23">
      <c r="B69" s="2">
        <v>44582</v>
      </c>
      <c r="C69" t="s">
        <v>202</v>
      </c>
      <c r="D69" t="s">
        <v>287</v>
      </c>
      <c r="E69" t="s">
        <v>248</v>
      </c>
      <c r="F69" s="7">
        <v>2427.5629013328003</v>
      </c>
      <c r="G69" s="7">
        <f>prod_declarations[[#This Row],[QteProdKg]]*1000/VLOOKUP(prod_declarations[[#This Row],[RefProd]],meth_nomenclature_produits[#All],5,FALSE)</f>
        <v>96715.653439553789</v>
      </c>
      <c r="H69" s="7">
        <f>prod_declarations[[#This Row],[QteProdPcs]]*VLOOKUP(prod_declarations[[#This Row],[RefProd]],cptb_prix_vente[#All],2,FALSE)/100</f>
        <v>13207.489633705467</v>
      </c>
      <c r="I69" s="77">
        <f>IF(LEFT(prod_declarations[[#This Row],[Mach]],5)="MachF",prod_declarations[[#This Row],[QteProdKg]]/1000,0)</f>
        <v>0</v>
      </c>
      <c r="J69" s="7" t="str">
        <f>VLOOKUP(prod_declarations[[#This Row],[RefProd]],meth_nomenclature_produits[],2,FALSE)</f>
        <v>Acier4</v>
      </c>
      <c r="K69" s="77">
        <f>prod_declarations[[#This Row],[pv acier]]*VLOOKUP(prod_declarations[[#This Row],[acier ]],data_compta!$M$7:$O$11,2,FALSE)</f>
        <v>0</v>
      </c>
      <c r="L69" s="77">
        <f>IF(LEFT(prod_declarations[[#This Row],[Mach]],5)="MachR",prod_declarations[[#This Row],[QteProdPcs]]/100,0)</f>
        <v>967.15653439553785</v>
      </c>
      <c r="M69" s="7" t="str">
        <f>VLOOKUP(prod_declarations[[#This Row],[RefProd]],meth_nomenclature_produits[],3,FALSE)</f>
        <v>Rdelle1</v>
      </c>
      <c r="N69" s="77">
        <f>IFERROR(prod_declarations[[#This Row],[pv  rondelle]]*VLOOKUP(prod_declarations[[#This Row],[rondelle]],data_compta!$M$12:$O$16,2,FALSE),0)</f>
        <v>3617.1654386393116</v>
      </c>
      <c r="P69" s="2">
        <v>44777</v>
      </c>
      <c r="Q69" t="s">
        <v>284</v>
      </c>
      <c r="R69">
        <v>24</v>
      </c>
      <c r="S69">
        <v>21</v>
      </c>
      <c r="T69">
        <v>0.5</v>
      </c>
      <c r="U69">
        <v>1.25</v>
      </c>
      <c r="V69">
        <v>0.25</v>
      </c>
      <c r="W69">
        <f>prod_pointage_heures[[#This Row],[TpsOuv(h)]]-(SUM(prod_pointage_heures[[#This Row],[TpsProd(h)]:[TpsAbsOP(h)]]))</f>
        <v>1</v>
      </c>
    </row>
    <row r="70" spans="2:23">
      <c r="B70" s="2">
        <v>44583</v>
      </c>
      <c r="C70" t="s">
        <v>202</v>
      </c>
      <c r="D70" t="s">
        <v>287</v>
      </c>
      <c r="E70" t="s">
        <v>290</v>
      </c>
      <c r="F70" s="7">
        <v>2038.7324799072001</v>
      </c>
      <c r="G70" s="7">
        <f>prod_declarations[[#This Row],[QteProdKg]]*1000/VLOOKUP(prod_declarations[[#This Row],[RefProd]],meth_nomenclature_produits[#All],5,FALSE)</f>
        <v>81224.401589928282</v>
      </c>
      <c r="H70" s="7">
        <f>prod_declarations[[#This Row],[QteProdPcs]]*VLOOKUP(prod_declarations[[#This Row],[RefProd]],cptb_prix_vente[#All],2,FALSE)/100</f>
        <v>11092.004281120608</v>
      </c>
      <c r="I70" s="77">
        <f>IF(LEFT(prod_declarations[[#This Row],[Mach]],5)="MachF",prod_declarations[[#This Row],[QteProdKg]]/1000,0)</f>
        <v>0</v>
      </c>
      <c r="J70" s="7" t="str">
        <f>VLOOKUP(prod_declarations[[#This Row],[RefProd]],meth_nomenclature_produits[],2,FALSE)</f>
        <v>Acier4</v>
      </c>
      <c r="K70" s="77">
        <f>prod_declarations[[#This Row],[pv acier]]*VLOOKUP(prod_declarations[[#This Row],[acier ]],data_compta!$M$7:$O$11,2,FALSE)</f>
        <v>0</v>
      </c>
      <c r="L70" s="77">
        <f>IF(LEFT(prod_declarations[[#This Row],[Mach]],5)="MachR",prod_declarations[[#This Row],[QteProdPcs]]/100,0)</f>
        <v>0</v>
      </c>
      <c r="M70" s="7" t="str">
        <f>VLOOKUP(prod_declarations[[#This Row],[RefProd]],meth_nomenclature_produits[],3,FALSE)</f>
        <v>Rdelle1</v>
      </c>
      <c r="N70" s="77">
        <f>IFERROR(prod_declarations[[#This Row],[pv  rondelle]]*VLOOKUP(prod_declarations[[#This Row],[rondelle]],data_compta!$M$12:$O$16,2,FALSE),0)</f>
        <v>0</v>
      </c>
      <c r="P70" s="2">
        <v>44778</v>
      </c>
      <c r="Q70" t="s">
        <v>284</v>
      </c>
      <c r="R70">
        <v>8</v>
      </c>
      <c r="S70">
        <v>2.5</v>
      </c>
      <c r="T70">
        <v>1.5</v>
      </c>
      <c r="U70">
        <v>1.5</v>
      </c>
      <c r="V70">
        <v>1.5</v>
      </c>
      <c r="W70">
        <f>prod_pointage_heures[[#This Row],[TpsOuv(h)]]-(SUM(prod_pointage_heures[[#This Row],[TpsProd(h)]:[TpsAbsOP(h)]]))</f>
        <v>1</v>
      </c>
    </row>
    <row r="71" spans="2:23">
      <c r="B71" s="2">
        <v>44583</v>
      </c>
      <c r="C71" t="s">
        <v>247</v>
      </c>
      <c r="D71" t="s">
        <v>275</v>
      </c>
      <c r="E71" t="s">
        <v>301</v>
      </c>
      <c r="F71" s="7">
        <v>8207.7353800199999</v>
      </c>
      <c r="G71" s="7">
        <f>prod_declarations[[#This Row],[QteProdKg]]*1000/VLOOKUP(prod_declarations[[#This Row],[RefProd]],meth_nomenclature_produits[#All],5,FALSE)</f>
        <v>194036.29740000001</v>
      </c>
      <c r="H71" s="7">
        <f>prod_declarations[[#This Row],[QteProdPcs]]*VLOOKUP(prod_declarations[[#This Row],[RefProd]],cptb_prix_vente[#All],2,FALSE)/100</f>
        <v>33669.178324848006</v>
      </c>
      <c r="I71" s="77">
        <f>IF(LEFT(prod_declarations[[#This Row],[Mach]],5)="MachF",prod_declarations[[#This Row],[QteProdKg]]/1000,0)</f>
        <v>0</v>
      </c>
      <c r="J71" s="7" t="str">
        <f>VLOOKUP(prod_declarations[[#This Row],[RefProd]],meth_nomenclature_produits[],2,FALSE)</f>
        <v>Acier2</v>
      </c>
      <c r="K71" s="77">
        <f>prod_declarations[[#This Row],[pv acier]]*VLOOKUP(prod_declarations[[#This Row],[acier ]],data_compta!$M$7:$O$11,2,FALSE)</f>
        <v>0</v>
      </c>
      <c r="L71" s="77">
        <f>IF(LEFT(prod_declarations[[#This Row],[Mach]],5)="MachR",prod_declarations[[#This Row],[QteProdPcs]]/100,0)</f>
        <v>0</v>
      </c>
      <c r="M71" s="7">
        <f>VLOOKUP(prod_declarations[[#This Row],[RefProd]],meth_nomenclature_produits[],3,FALSE)</f>
        <v>0</v>
      </c>
      <c r="N71" s="77">
        <f>IFERROR(prod_declarations[[#This Row],[pv  rondelle]]*VLOOKUP(prod_declarations[[#This Row],[rondelle]],data_compta!$M$12:$O$16,2,FALSE),0)</f>
        <v>0</v>
      </c>
      <c r="P71" s="2">
        <v>44779</v>
      </c>
      <c r="Q71" t="s">
        <v>284</v>
      </c>
      <c r="R71">
        <v>16</v>
      </c>
      <c r="S71">
        <v>8</v>
      </c>
      <c r="T71">
        <v>0.25</v>
      </c>
      <c r="U71">
        <v>1</v>
      </c>
      <c r="V71">
        <v>5.75</v>
      </c>
      <c r="W71">
        <f>prod_pointage_heures[[#This Row],[TpsOuv(h)]]-(SUM(prod_pointage_heures[[#This Row],[TpsProd(h)]:[TpsAbsOP(h)]]))</f>
        <v>1</v>
      </c>
    </row>
    <row r="72" spans="2:23">
      <c r="B72" s="2">
        <v>44583</v>
      </c>
      <c r="C72" t="s">
        <v>202</v>
      </c>
      <c r="D72" t="s">
        <v>287</v>
      </c>
      <c r="E72" t="s">
        <v>301</v>
      </c>
      <c r="F72" s="7">
        <v>1977.5705055099838</v>
      </c>
      <c r="G72" s="7">
        <f>prod_declarations[[#This Row],[QteProdKg]]*1000/VLOOKUP(prod_declarations[[#This Row],[RefProd]],meth_nomenclature_produits[#All],5,FALSE)</f>
        <v>78787.669542230418</v>
      </c>
      <c r="H72" s="7">
        <f>prod_declarations[[#This Row],[QteProdPcs]]*VLOOKUP(prod_declarations[[#This Row],[RefProd]],cptb_prix_vente[#All],2,FALSE)/100</f>
        <v>10759.244152686988</v>
      </c>
      <c r="I72" s="77">
        <f>IF(LEFT(prod_declarations[[#This Row],[Mach]],5)="MachF",prod_declarations[[#This Row],[QteProdKg]]/1000,0)</f>
        <v>0</v>
      </c>
      <c r="J72" s="7" t="str">
        <f>VLOOKUP(prod_declarations[[#This Row],[RefProd]],meth_nomenclature_produits[],2,FALSE)</f>
        <v>Acier4</v>
      </c>
      <c r="K72" s="77">
        <f>prod_declarations[[#This Row],[pv acier]]*VLOOKUP(prod_declarations[[#This Row],[acier ]],data_compta!$M$7:$O$11,2,FALSE)</f>
        <v>0</v>
      </c>
      <c r="L72" s="77">
        <f>IF(LEFT(prod_declarations[[#This Row],[Mach]],5)="MachR",prod_declarations[[#This Row],[QteProdPcs]]/100,0)</f>
        <v>0</v>
      </c>
      <c r="M72" s="7" t="str">
        <f>VLOOKUP(prod_declarations[[#This Row],[RefProd]],meth_nomenclature_produits[],3,FALSE)</f>
        <v>Rdelle1</v>
      </c>
      <c r="N72" s="77">
        <f>IFERROR(prod_declarations[[#This Row],[pv  rondelle]]*VLOOKUP(prod_declarations[[#This Row],[rondelle]],data_compta!$M$12:$O$16,2,FALSE),0)</f>
        <v>0</v>
      </c>
      <c r="P72" s="2">
        <v>44781</v>
      </c>
      <c r="Q72" t="s">
        <v>284</v>
      </c>
      <c r="R72">
        <v>8</v>
      </c>
      <c r="S72">
        <v>4</v>
      </c>
      <c r="T72">
        <v>0.5</v>
      </c>
      <c r="U72">
        <v>2.5</v>
      </c>
      <c r="V72">
        <v>0</v>
      </c>
      <c r="W72">
        <f>prod_pointage_heures[[#This Row],[TpsOuv(h)]]-(SUM(prod_pointage_heures[[#This Row],[TpsProd(h)]:[TpsAbsOP(h)]]))</f>
        <v>1</v>
      </c>
    </row>
    <row r="73" spans="2:23">
      <c r="B73" s="2">
        <v>44583</v>
      </c>
      <c r="C73" t="s">
        <v>234</v>
      </c>
      <c r="D73" t="s">
        <v>281</v>
      </c>
      <c r="E73" t="s">
        <v>272</v>
      </c>
      <c r="F73" s="7">
        <v>8742.5697999999993</v>
      </c>
      <c r="G73" s="7">
        <f>prod_declarations[[#This Row],[QteProdKg]]*1000/VLOOKUP(prod_declarations[[#This Row],[RefProd]],meth_nomenclature_produits[#All],5,FALSE)</f>
        <v>292393.6387959866</v>
      </c>
      <c r="H73" s="7">
        <f>prod_declarations[[#This Row],[QteProdPcs]]*VLOOKUP(prod_declarations[[#This Row],[RefProd]],cptb_prix_vente[#All],2,FALSE)/100</f>
        <v>31157.466150100332</v>
      </c>
      <c r="I73" s="77">
        <f>IF(LEFT(prod_declarations[[#This Row],[Mach]],5)="MachF",prod_declarations[[#This Row],[QteProdKg]]/1000,0)</f>
        <v>0</v>
      </c>
      <c r="J73" s="7" t="str">
        <f>VLOOKUP(prod_declarations[[#This Row],[RefProd]],meth_nomenclature_produits[],2,FALSE)</f>
        <v>Acier1</v>
      </c>
      <c r="K73" s="77">
        <f>prod_declarations[[#This Row],[pv acier]]*VLOOKUP(prod_declarations[[#This Row],[acier ]],data_compta!$M$7:$O$11,2,FALSE)</f>
        <v>0</v>
      </c>
      <c r="L73" s="77">
        <f>IF(LEFT(prod_declarations[[#This Row],[Mach]],5)="MachR",prod_declarations[[#This Row],[QteProdPcs]]/100,0)</f>
        <v>2923.9363879598659</v>
      </c>
      <c r="M73" s="7" t="str">
        <f>VLOOKUP(prod_declarations[[#This Row],[RefProd]],meth_nomenclature_produits[],3,FALSE)</f>
        <v>Rdelle2</v>
      </c>
      <c r="N73" s="77">
        <f>IFERROR(prod_declarations[[#This Row],[pv  rondelle]]*VLOOKUP(prod_declarations[[#This Row],[rondelle]],data_compta!$M$12:$O$16,2,FALSE),0)</f>
        <v>9298.1177137123741</v>
      </c>
      <c r="P73" s="2">
        <v>44784</v>
      </c>
      <c r="Q73" t="s">
        <v>284</v>
      </c>
      <c r="R73">
        <v>8</v>
      </c>
      <c r="S73">
        <v>3</v>
      </c>
      <c r="T73">
        <v>0.5</v>
      </c>
      <c r="U73">
        <v>1.5</v>
      </c>
      <c r="V73">
        <v>1.5</v>
      </c>
      <c r="W73">
        <f>prod_pointage_heures[[#This Row],[TpsOuv(h)]]-(SUM(prod_pointage_heures[[#This Row],[TpsProd(h)]:[TpsAbsOP(h)]]))</f>
        <v>1.5</v>
      </c>
    </row>
    <row r="74" spans="2:23">
      <c r="B74" s="2">
        <v>44584</v>
      </c>
      <c r="C74" t="s">
        <v>234</v>
      </c>
      <c r="D74" t="s">
        <v>281</v>
      </c>
      <c r="E74" t="s">
        <v>284</v>
      </c>
      <c r="F74" s="7">
        <v>7543.3657006760013</v>
      </c>
      <c r="G74" s="7">
        <f>prod_declarations[[#This Row],[QteProdKg]]*1000/VLOOKUP(prod_declarations[[#This Row],[RefProd]],meth_nomenclature_produits[#All],5,FALSE)</f>
        <v>252286.47828347833</v>
      </c>
      <c r="H74" s="7">
        <f>prod_declarations[[#This Row],[QteProdPcs]]*VLOOKUP(prod_declarations[[#This Row],[RefProd]],cptb_prix_vente[#All],2,FALSE)/100</f>
        <v>26883.647125887452</v>
      </c>
      <c r="I74" s="77">
        <f>IF(LEFT(prod_declarations[[#This Row],[Mach]],5)="MachF",prod_declarations[[#This Row],[QteProdKg]]/1000,0)</f>
        <v>0</v>
      </c>
      <c r="J74" s="7" t="str">
        <f>VLOOKUP(prod_declarations[[#This Row],[RefProd]],meth_nomenclature_produits[],2,FALSE)</f>
        <v>Acier1</v>
      </c>
      <c r="K74" s="77">
        <f>prod_declarations[[#This Row],[pv acier]]*VLOOKUP(prod_declarations[[#This Row],[acier ]],data_compta!$M$7:$O$11,2,FALSE)</f>
        <v>0</v>
      </c>
      <c r="L74" s="77">
        <f>IF(LEFT(prod_declarations[[#This Row],[Mach]],5)="MachR",prod_declarations[[#This Row],[QteProdPcs]]/100,0)</f>
        <v>0</v>
      </c>
      <c r="M74" s="7" t="str">
        <f>VLOOKUP(prod_declarations[[#This Row],[RefProd]],meth_nomenclature_produits[],3,FALSE)</f>
        <v>Rdelle2</v>
      </c>
      <c r="N74" s="77">
        <f>IFERROR(prod_declarations[[#This Row],[pv  rondelle]]*VLOOKUP(prod_declarations[[#This Row],[rondelle]],data_compta!$M$12:$O$16,2,FALSE),0)</f>
        <v>0</v>
      </c>
      <c r="P74" s="2">
        <v>44785</v>
      </c>
      <c r="Q74" t="s">
        <v>284</v>
      </c>
      <c r="R74">
        <v>8</v>
      </c>
      <c r="S74">
        <v>6.5</v>
      </c>
      <c r="T74">
        <v>0.75</v>
      </c>
      <c r="U74">
        <v>0.25</v>
      </c>
      <c r="V74">
        <v>0.5</v>
      </c>
      <c r="W74">
        <f>prod_pointage_heures[[#This Row],[TpsOuv(h)]]-(SUM(prod_pointage_heures[[#This Row],[TpsProd(h)]:[TpsAbsOP(h)]]))</f>
        <v>0</v>
      </c>
    </row>
    <row r="75" spans="2:23">
      <c r="B75" s="2">
        <v>44585</v>
      </c>
      <c r="C75" t="s">
        <v>234</v>
      </c>
      <c r="D75" t="s">
        <v>281</v>
      </c>
      <c r="E75" t="s">
        <v>296</v>
      </c>
      <c r="F75" s="7">
        <v>7392.4983866624816</v>
      </c>
      <c r="G75" s="7">
        <f>prod_declarations[[#This Row],[QteProdKg]]*1000/VLOOKUP(prod_declarations[[#This Row],[RefProd]],meth_nomenclature_produits[#All],5,FALSE)</f>
        <v>247240.74871780875</v>
      </c>
      <c r="H75" s="7">
        <f>prod_declarations[[#This Row],[QteProdPcs]]*VLOOKUP(prod_declarations[[#This Row],[RefProd]],cptb_prix_vente[#All],2,FALSE)/100</f>
        <v>26345.974183369704</v>
      </c>
      <c r="I75" s="77">
        <f>IF(LEFT(prod_declarations[[#This Row],[Mach]],5)="MachF",prod_declarations[[#This Row],[QteProdKg]]/1000,0)</f>
        <v>0</v>
      </c>
      <c r="J75" s="7" t="str">
        <f>VLOOKUP(prod_declarations[[#This Row],[RefProd]],meth_nomenclature_produits[],2,FALSE)</f>
        <v>Acier1</v>
      </c>
      <c r="K75" s="77">
        <f>prod_declarations[[#This Row],[pv acier]]*VLOOKUP(prod_declarations[[#This Row],[acier ]],data_compta!$M$7:$O$11,2,FALSE)</f>
        <v>0</v>
      </c>
      <c r="L75" s="77">
        <f>IF(LEFT(prod_declarations[[#This Row],[Mach]],5)="MachR",prod_declarations[[#This Row],[QteProdPcs]]/100,0)</f>
        <v>0</v>
      </c>
      <c r="M75" s="7" t="str">
        <f>VLOOKUP(prod_declarations[[#This Row],[RefProd]],meth_nomenclature_produits[],3,FALSE)</f>
        <v>Rdelle2</v>
      </c>
      <c r="N75" s="77">
        <f>IFERROR(prod_declarations[[#This Row],[pv  rondelle]]*VLOOKUP(prod_declarations[[#This Row],[rondelle]],data_compta!$M$12:$O$16,2,FALSE),0)</f>
        <v>0</v>
      </c>
      <c r="P75" s="2">
        <v>44790</v>
      </c>
      <c r="Q75" t="s">
        <v>284</v>
      </c>
      <c r="R75">
        <v>8</v>
      </c>
      <c r="S75">
        <v>3</v>
      </c>
      <c r="T75">
        <v>1</v>
      </c>
      <c r="U75">
        <v>0.75</v>
      </c>
      <c r="V75">
        <v>2.25</v>
      </c>
      <c r="W75">
        <f>prod_pointage_heures[[#This Row],[TpsOuv(h)]]-(SUM(prod_pointage_heures[[#This Row],[TpsProd(h)]:[TpsAbsOP(h)]]))</f>
        <v>1</v>
      </c>
    </row>
    <row r="76" spans="2:23">
      <c r="B76" s="2">
        <v>44586</v>
      </c>
      <c r="C76" t="s">
        <v>152</v>
      </c>
      <c r="D76" t="s">
        <v>293</v>
      </c>
      <c r="E76" t="s">
        <v>156</v>
      </c>
      <c r="F76" s="7">
        <v>6768.3559418999994</v>
      </c>
      <c r="G76" s="7">
        <f>prod_declarations[[#This Row],[QteProdKg]]*1000/VLOOKUP(prod_declarations[[#This Row],[RefProd]],meth_nomenclature_produits[#All],5,FALSE)</f>
        <v>326973.71699999995</v>
      </c>
      <c r="H76" s="7">
        <f>prod_declarations[[#This Row],[QteProdPcs]]*VLOOKUP(prod_declarations[[#This Row],[RefProd]],cptb_prix_vente[#All],2,FALSE)/100</f>
        <v>31232.529447839996</v>
      </c>
      <c r="I76" s="77">
        <f>IF(LEFT(prod_declarations[[#This Row],[Mach]],5)="MachF",prod_declarations[[#This Row],[QteProdKg]]/1000,0)</f>
        <v>6.7683559418999995</v>
      </c>
      <c r="J76" s="7" t="str">
        <f>VLOOKUP(prod_declarations[[#This Row],[RefProd]],meth_nomenclature_produits[],2,FALSE)</f>
        <v>Acier4</v>
      </c>
      <c r="K76" s="77">
        <f>prod_declarations[[#This Row],[pv acier]]*VLOOKUP(prod_declarations[[#This Row],[acier ]],data_compta!$M$7:$O$11,2,FALSE)</f>
        <v>6775.1242978418995</v>
      </c>
      <c r="L76" s="77">
        <f>IF(LEFT(prod_declarations[[#This Row],[Mach]],5)="MachR",prod_declarations[[#This Row],[QteProdPcs]]/100,0)</f>
        <v>0</v>
      </c>
      <c r="M76" s="7">
        <f>VLOOKUP(prod_declarations[[#This Row],[RefProd]],meth_nomenclature_produits[],3,FALSE)</f>
        <v>0</v>
      </c>
      <c r="N76" s="77">
        <f>IFERROR(prod_declarations[[#This Row],[pv  rondelle]]*VLOOKUP(prod_declarations[[#This Row],[rondelle]],data_compta!$M$12:$O$16,2,FALSE),0)</f>
        <v>0</v>
      </c>
      <c r="P76" s="2">
        <v>44791</v>
      </c>
      <c r="Q76" t="s">
        <v>284</v>
      </c>
      <c r="R76">
        <v>16</v>
      </c>
      <c r="S76">
        <v>8.5</v>
      </c>
      <c r="T76">
        <v>0.25</v>
      </c>
      <c r="U76">
        <v>5.75</v>
      </c>
      <c r="V76">
        <v>1.5</v>
      </c>
      <c r="W76">
        <f>prod_pointage_heures[[#This Row],[TpsOuv(h)]]-(SUM(prod_pointage_heures[[#This Row],[TpsProd(h)]:[TpsAbsOP(h)]]))</f>
        <v>0</v>
      </c>
    </row>
    <row r="77" spans="2:23">
      <c r="B77" s="2">
        <v>44587</v>
      </c>
      <c r="C77" t="s">
        <v>152</v>
      </c>
      <c r="D77" t="s">
        <v>293</v>
      </c>
      <c r="E77" t="s">
        <v>290</v>
      </c>
      <c r="F77" s="7">
        <v>6252.6716796599994</v>
      </c>
      <c r="G77" s="7">
        <f>prod_declarations[[#This Row],[QteProdKg]]*1000/VLOOKUP(prod_declarations[[#This Row],[RefProd]],meth_nomenclature_produits[#All],5,FALSE)</f>
        <v>302061.43379999994</v>
      </c>
      <c r="H77" s="7">
        <f>prod_declarations[[#This Row],[QteProdPcs]]*VLOOKUP(prod_declarations[[#This Row],[RefProd]],cptb_prix_vente[#All],2,FALSE)/100</f>
        <v>28852.908156575995</v>
      </c>
      <c r="I77" s="77">
        <f>IF(LEFT(prod_declarations[[#This Row],[Mach]],5)="MachF",prod_declarations[[#This Row],[QteProdKg]]/1000,0)</f>
        <v>0</v>
      </c>
      <c r="J77" s="7" t="str">
        <f>VLOOKUP(prod_declarations[[#This Row],[RefProd]],meth_nomenclature_produits[],2,FALSE)</f>
        <v>Acier4</v>
      </c>
      <c r="K77" s="77">
        <f>prod_declarations[[#This Row],[pv acier]]*VLOOKUP(prod_declarations[[#This Row],[acier ]],data_compta!$M$7:$O$11,2,FALSE)</f>
        <v>0</v>
      </c>
      <c r="L77" s="77">
        <f>IF(LEFT(prod_declarations[[#This Row],[Mach]],5)="MachR",prod_declarations[[#This Row],[QteProdPcs]]/100,0)</f>
        <v>0</v>
      </c>
      <c r="M77" s="7">
        <f>VLOOKUP(prod_declarations[[#This Row],[RefProd]],meth_nomenclature_produits[],3,FALSE)</f>
        <v>0</v>
      </c>
      <c r="N77" s="77">
        <f>IFERROR(prod_declarations[[#This Row],[pv  rondelle]]*VLOOKUP(prod_declarations[[#This Row],[rondelle]],data_compta!$M$12:$O$16,2,FALSE),0)</f>
        <v>0</v>
      </c>
      <c r="P77" s="2">
        <v>44794</v>
      </c>
      <c r="Q77" t="s">
        <v>284</v>
      </c>
      <c r="R77">
        <v>8</v>
      </c>
      <c r="S77">
        <v>2</v>
      </c>
      <c r="T77">
        <v>2.25</v>
      </c>
      <c r="U77">
        <v>0.25</v>
      </c>
      <c r="V77">
        <v>2.5</v>
      </c>
      <c r="W77">
        <f>prod_pointage_heures[[#This Row],[TpsOuv(h)]]-(SUM(prod_pointage_heures[[#This Row],[TpsProd(h)]:[TpsAbsOP(h)]]))</f>
        <v>1</v>
      </c>
    </row>
    <row r="78" spans="2:23">
      <c r="B78" s="2">
        <v>44587</v>
      </c>
      <c r="C78" t="s">
        <v>152</v>
      </c>
      <c r="D78" t="s">
        <v>293</v>
      </c>
      <c r="E78" t="s">
        <v>296</v>
      </c>
      <c r="F78" s="7">
        <v>6190.1449628633991</v>
      </c>
      <c r="G78" s="7">
        <f>prod_declarations[[#This Row],[QteProdKg]]*1000/VLOOKUP(prod_declarations[[#This Row],[RefProd]],meth_nomenclature_produits[#All],5,FALSE)</f>
        <v>299040.81946199993</v>
      </c>
      <c r="H78" s="7">
        <f>prod_declarations[[#This Row],[QteProdPcs]]*VLOOKUP(prod_declarations[[#This Row],[RefProd]],cptb_prix_vente[#All],2,FALSE)/100</f>
        <v>28564.379075010234</v>
      </c>
      <c r="I78" s="77">
        <f>IF(LEFT(prod_declarations[[#This Row],[Mach]],5)="MachF",prod_declarations[[#This Row],[QteProdKg]]/1000,0)</f>
        <v>0</v>
      </c>
      <c r="J78" s="7" t="str">
        <f>VLOOKUP(prod_declarations[[#This Row],[RefProd]],meth_nomenclature_produits[],2,FALSE)</f>
        <v>Acier4</v>
      </c>
      <c r="K78" s="77">
        <f>prod_declarations[[#This Row],[pv acier]]*VLOOKUP(prod_declarations[[#This Row],[acier ]],data_compta!$M$7:$O$11,2,FALSE)</f>
        <v>0</v>
      </c>
      <c r="L78" s="77">
        <f>IF(LEFT(prod_declarations[[#This Row],[Mach]],5)="MachR",prod_declarations[[#This Row],[QteProdPcs]]/100,0)</f>
        <v>0</v>
      </c>
      <c r="M78" s="7">
        <f>VLOOKUP(prod_declarations[[#This Row],[RefProd]],meth_nomenclature_produits[],3,FALSE)</f>
        <v>0</v>
      </c>
      <c r="N78" s="77">
        <f>IFERROR(prod_declarations[[#This Row],[pv  rondelle]]*VLOOKUP(prod_declarations[[#This Row],[rondelle]],data_compta!$M$12:$O$16,2,FALSE),0)</f>
        <v>0</v>
      </c>
      <c r="P78" s="2">
        <v>44796</v>
      </c>
      <c r="Q78" t="s">
        <v>284</v>
      </c>
      <c r="R78">
        <v>8</v>
      </c>
      <c r="S78">
        <v>2</v>
      </c>
      <c r="T78">
        <v>0.75</v>
      </c>
      <c r="U78">
        <v>3.25</v>
      </c>
      <c r="V78">
        <v>1.25</v>
      </c>
      <c r="W78">
        <f>prod_pointage_heures[[#This Row],[TpsOuv(h)]]-(SUM(prod_pointage_heures[[#This Row],[TpsProd(h)]:[TpsAbsOP(h)]]))</f>
        <v>0.75</v>
      </c>
    </row>
    <row r="79" spans="2:23">
      <c r="B79" s="2">
        <v>44587</v>
      </c>
      <c r="C79" t="s">
        <v>295</v>
      </c>
      <c r="D79" t="s">
        <v>298</v>
      </c>
      <c r="E79" t="s">
        <v>235</v>
      </c>
      <c r="F79" s="7">
        <v>3247.5286999999998</v>
      </c>
      <c r="G79" s="7">
        <f>prod_declarations[[#This Row],[QteProdKg]]*1000/VLOOKUP(prod_declarations[[#This Row],[RefProd]],meth_nomenclature_produits[#All],5,FALSE)</f>
        <v>71374.257142857139</v>
      </c>
      <c r="H79" s="7">
        <f>prod_declarations[[#This Row],[QteProdPcs]]*VLOOKUP(prod_declarations[[#This Row],[RefProd]],cptb_prix_vente[#All],2,FALSE)/100</f>
        <v>11322.812153142855</v>
      </c>
      <c r="I79" s="77">
        <f>IF(LEFT(prod_declarations[[#This Row],[Mach]],5)="MachF",prod_declarations[[#This Row],[QteProdKg]]/1000,0)</f>
        <v>3.2475286999999997</v>
      </c>
      <c r="J79" s="7" t="str">
        <f>VLOOKUP(prod_declarations[[#This Row],[RefProd]],meth_nomenclature_produits[],2,FALSE)</f>
        <v>Acier2</v>
      </c>
      <c r="K79" s="77">
        <f>prod_declarations[[#This Row],[pv acier]]*VLOOKUP(prod_declarations[[#This Row],[acier ]],data_compta!$M$7:$O$11,2,FALSE)</f>
        <v>3491.0933524999996</v>
      </c>
      <c r="L79" s="77">
        <f>IF(LEFT(prod_declarations[[#This Row],[Mach]],5)="MachR",prod_declarations[[#This Row],[QteProdPcs]]/100,0)</f>
        <v>0</v>
      </c>
      <c r="M79" s="7" t="str">
        <f>VLOOKUP(prod_declarations[[#This Row],[RefProd]],meth_nomenclature_produits[],3,FALSE)</f>
        <v>Rdelle3</v>
      </c>
      <c r="N79" s="77">
        <f>IFERROR(prod_declarations[[#This Row],[pv  rondelle]]*VLOOKUP(prod_declarations[[#This Row],[rondelle]],data_compta!$M$12:$O$16,2,FALSE),0)</f>
        <v>0</v>
      </c>
      <c r="P79" s="2">
        <v>44798</v>
      </c>
      <c r="Q79" t="s">
        <v>284</v>
      </c>
      <c r="R79">
        <v>16</v>
      </c>
      <c r="S79">
        <v>11</v>
      </c>
      <c r="T79">
        <v>1.5</v>
      </c>
      <c r="U79">
        <v>2</v>
      </c>
      <c r="V79">
        <v>0.25</v>
      </c>
      <c r="W79">
        <f>prod_pointage_heures[[#This Row],[TpsOuv(h)]]-(SUM(prod_pointage_heures[[#This Row],[TpsProd(h)]:[TpsAbsOP(h)]]))</f>
        <v>1.25</v>
      </c>
    </row>
    <row r="80" spans="2:23">
      <c r="B80" s="2">
        <v>44588</v>
      </c>
      <c r="C80" t="s">
        <v>295</v>
      </c>
      <c r="D80" t="s">
        <v>298</v>
      </c>
      <c r="E80" t="s">
        <v>235</v>
      </c>
      <c r="F80" s="7">
        <v>8099.0190065500001</v>
      </c>
      <c r="G80" s="7">
        <f>prod_declarations[[#This Row],[QteProdKg]]*1000/VLOOKUP(prod_declarations[[#This Row],[RefProd]],meth_nomenclature_produits[#All],5,FALSE)</f>
        <v>178000.41772637362</v>
      </c>
      <c r="H80" s="7">
        <f>prod_declarations[[#This Row],[QteProdPcs]]*VLOOKUP(prod_declarations[[#This Row],[RefProd]],cptb_prix_vente[#All],2,FALSE)/100</f>
        <v>28237.986268111916</v>
      </c>
      <c r="I80" s="77">
        <f>IF(LEFT(prod_declarations[[#This Row],[Mach]],5)="MachF",prod_declarations[[#This Row],[QteProdKg]]/1000,0)</f>
        <v>8.0990190065499998</v>
      </c>
      <c r="J80" s="7" t="str">
        <f>VLOOKUP(prod_declarations[[#This Row],[RefProd]],meth_nomenclature_produits[],2,FALSE)</f>
        <v>Acier2</v>
      </c>
      <c r="K80" s="77">
        <f>prod_declarations[[#This Row],[pv acier]]*VLOOKUP(prod_declarations[[#This Row],[acier ]],data_compta!$M$7:$O$11,2,FALSE)</f>
        <v>8706.4454320412497</v>
      </c>
      <c r="L80" s="77">
        <f>IF(LEFT(prod_declarations[[#This Row],[Mach]],5)="MachR",prod_declarations[[#This Row],[QteProdPcs]]/100,0)</f>
        <v>0</v>
      </c>
      <c r="M80" s="7" t="str">
        <f>VLOOKUP(prod_declarations[[#This Row],[RefProd]],meth_nomenclature_produits[],3,FALSE)</f>
        <v>Rdelle3</v>
      </c>
      <c r="N80" s="77">
        <f>IFERROR(prod_declarations[[#This Row],[pv  rondelle]]*VLOOKUP(prod_declarations[[#This Row],[rondelle]],data_compta!$M$12:$O$16,2,FALSE),0)</f>
        <v>0</v>
      </c>
      <c r="P80" s="2">
        <v>44799</v>
      </c>
      <c r="Q80" t="s">
        <v>284</v>
      </c>
      <c r="R80">
        <v>8</v>
      </c>
      <c r="S80">
        <v>5.5</v>
      </c>
      <c r="T80">
        <v>0.25</v>
      </c>
      <c r="U80">
        <v>0.5</v>
      </c>
      <c r="V80">
        <v>0.5</v>
      </c>
      <c r="W80">
        <f>prod_pointage_heures[[#This Row],[TpsOuv(h)]]-(SUM(prod_pointage_heures[[#This Row],[TpsProd(h)]:[TpsAbsOP(h)]]))</f>
        <v>1.25</v>
      </c>
    </row>
    <row r="81" spans="2:23">
      <c r="B81" s="2">
        <v>44589</v>
      </c>
      <c r="C81" t="s">
        <v>214</v>
      </c>
      <c r="D81" t="s">
        <v>303</v>
      </c>
      <c r="E81" t="s">
        <v>235</v>
      </c>
      <c r="F81" s="7">
        <v>2862.4291920000001</v>
      </c>
      <c r="G81" s="7">
        <f>prod_declarations[[#This Row],[QteProdKg]]*1000/VLOOKUP(prod_declarations[[#This Row],[RefProd]],meth_nomenclature_produits[#All],5,FALSE)</f>
        <v>113139.49375494072</v>
      </c>
      <c r="H81" s="7">
        <f>prod_declarations[[#This Row],[QteProdPcs]]*VLOOKUP(prod_declarations[[#This Row],[RefProd]],cptb_prix_vente[#All],2,FALSE)/100</f>
        <v>11784.609669514624</v>
      </c>
      <c r="I81" s="77">
        <f>IF(LEFT(prod_declarations[[#This Row],[Mach]],5)="MachF",prod_declarations[[#This Row],[QteProdKg]]/1000,0)</f>
        <v>2.862429192</v>
      </c>
      <c r="J81" s="7" t="str">
        <f>VLOOKUP(prod_declarations[[#This Row],[RefProd]],meth_nomenclature_produits[],2,FALSE)</f>
        <v>Acier1</v>
      </c>
      <c r="K81" s="77">
        <f>prod_declarations[[#This Row],[pv acier]]*VLOOKUP(prod_declarations[[#This Row],[acier ]],data_compta!$M$7:$O$11,2,FALSE)</f>
        <v>2945.4396385680002</v>
      </c>
      <c r="L81" s="77">
        <f>IF(LEFT(prod_declarations[[#This Row],[Mach]],5)="MachR",prod_declarations[[#This Row],[QteProdPcs]]/100,0)</f>
        <v>0</v>
      </c>
      <c r="M81" s="7" t="str">
        <f>VLOOKUP(prod_declarations[[#This Row],[RefProd]],meth_nomenclature_produits[],3,FALSE)</f>
        <v>Rdelle1</v>
      </c>
      <c r="N81" s="77">
        <f>IFERROR(prod_declarations[[#This Row],[pv  rondelle]]*VLOOKUP(prod_declarations[[#This Row],[rondelle]],data_compta!$M$12:$O$16,2,FALSE),0)</f>
        <v>0</v>
      </c>
      <c r="P81" s="2">
        <v>44807</v>
      </c>
      <c r="Q81" t="s">
        <v>284</v>
      </c>
      <c r="R81">
        <v>8</v>
      </c>
      <c r="S81">
        <v>7</v>
      </c>
      <c r="T81">
        <v>0</v>
      </c>
      <c r="U81">
        <v>0</v>
      </c>
      <c r="V81">
        <v>0</v>
      </c>
      <c r="W81">
        <f>prod_pointage_heures[[#This Row],[TpsOuv(h)]]-(SUM(prod_pointage_heures[[#This Row],[TpsProd(h)]:[TpsAbsOP(h)]]))</f>
        <v>1</v>
      </c>
    </row>
    <row r="82" spans="2:23">
      <c r="B82" s="2">
        <v>44590</v>
      </c>
      <c r="C82" t="s">
        <v>214</v>
      </c>
      <c r="D82" t="s">
        <v>303</v>
      </c>
      <c r="E82" t="s">
        <v>284</v>
      </c>
      <c r="F82" s="7">
        <v>2511.3045444479999</v>
      </c>
      <c r="G82" s="7">
        <f>prod_declarations[[#This Row],[QteProdKg]]*1000/VLOOKUP(prod_declarations[[#This Row],[RefProd]],meth_nomenclature_produits[#All],5,FALSE)</f>
        <v>99261.049187667973</v>
      </c>
      <c r="H82" s="7">
        <f>prod_declarations[[#This Row],[QteProdPcs]]*VLOOKUP(prod_declarations[[#This Row],[RefProd]],cptb_prix_vente[#All],2,FALSE)/100</f>
        <v>10339.030883387495</v>
      </c>
      <c r="I82" s="77">
        <f>IF(LEFT(prod_declarations[[#This Row],[Mach]],5)="MachF",prod_declarations[[#This Row],[QteProdKg]]/1000,0)</f>
        <v>0</v>
      </c>
      <c r="J82" s="7" t="str">
        <f>VLOOKUP(prod_declarations[[#This Row],[RefProd]],meth_nomenclature_produits[],2,FALSE)</f>
        <v>Acier1</v>
      </c>
      <c r="K82" s="77">
        <f>prod_declarations[[#This Row],[pv acier]]*VLOOKUP(prod_declarations[[#This Row],[acier ]],data_compta!$M$7:$O$11,2,FALSE)</f>
        <v>0</v>
      </c>
      <c r="L82" s="77">
        <f>IF(LEFT(prod_declarations[[#This Row],[Mach]],5)="MachR",prod_declarations[[#This Row],[QteProdPcs]]/100,0)</f>
        <v>0</v>
      </c>
      <c r="M82" s="7" t="str">
        <f>VLOOKUP(prod_declarations[[#This Row],[RefProd]],meth_nomenclature_produits[],3,FALSE)</f>
        <v>Rdelle1</v>
      </c>
      <c r="N82" s="77">
        <f>IFERROR(prod_declarations[[#This Row],[pv  rondelle]]*VLOOKUP(prod_declarations[[#This Row],[rondelle]],data_compta!$M$12:$O$16,2,FALSE),0)</f>
        <v>0</v>
      </c>
      <c r="P82" s="2">
        <v>44811</v>
      </c>
      <c r="Q82" t="s">
        <v>284</v>
      </c>
      <c r="R82">
        <v>8</v>
      </c>
      <c r="S82">
        <v>4</v>
      </c>
      <c r="T82">
        <v>0.75</v>
      </c>
      <c r="U82">
        <v>1.5</v>
      </c>
      <c r="V82">
        <v>1</v>
      </c>
      <c r="W82">
        <f>prod_pointage_heures[[#This Row],[TpsOuv(h)]]-(SUM(prod_pointage_heures[[#This Row],[TpsProd(h)]:[TpsAbsOP(h)]]))</f>
        <v>0.75</v>
      </c>
    </row>
    <row r="83" spans="2:23">
      <c r="B83" s="2">
        <v>44590</v>
      </c>
      <c r="C83" t="s">
        <v>295</v>
      </c>
      <c r="D83" t="s">
        <v>298</v>
      </c>
      <c r="E83" t="s">
        <v>242</v>
      </c>
      <c r="F83" s="7">
        <v>11981.954378116799</v>
      </c>
      <c r="G83" s="7">
        <f>prod_declarations[[#This Row],[QteProdKg]]*1000/VLOOKUP(prod_declarations[[#This Row],[RefProd]],meth_nomenclature_produits[#All],5,FALSE)</f>
        <v>263339.65666190768</v>
      </c>
      <c r="H83" s="7">
        <f>prod_declarations[[#This Row],[QteProdPcs]]*VLOOKUP(prod_declarations[[#This Row],[RefProd]],cptb_prix_vente[#All],2,FALSE)/100</f>
        <v>41776.203132845039</v>
      </c>
      <c r="I83" s="77">
        <f>IF(LEFT(prod_declarations[[#This Row],[Mach]],5)="MachF",prod_declarations[[#This Row],[QteProdKg]]/1000,0)</f>
        <v>0</v>
      </c>
      <c r="J83" s="7" t="str">
        <f>VLOOKUP(prod_declarations[[#This Row],[RefProd]],meth_nomenclature_produits[],2,FALSE)</f>
        <v>Acier2</v>
      </c>
      <c r="K83" s="77">
        <f>prod_declarations[[#This Row],[pv acier]]*VLOOKUP(prod_declarations[[#This Row],[acier ]],data_compta!$M$7:$O$11,2,FALSE)</f>
        <v>0</v>
      </c>
      <c r="L83" s="77">
        <f>IF(LEFT(prod_declarations[[#This Row],[Mach]],5)="MachR",prod_declarations[[#This Row],[QteProdPcs]]/100,0)</f>
        <v>2633.3965666190766</v>
      </c>
      <c r="M83" s="7" t="str">
        <f>VLOOKUP(prod_declarations[[#This Row],[RefProd]],meth_nomenclature_produits[],3,FALSE)</f>
        <v>Rdelle3</v>
      </c>
      <c r="N83" s="77">
        <f>IFERROR(prod_declarations[[#This Row],[pv  rondelle]]*VLOOKUP(prod_declarations[[#This Row],[rondelle]],data_compta!$M$12:$O$16,2,FALSE),0)</f>
        <v>11139.267476798695</v>
      </c>
      <c r="P83" s="2">
        <v>44814</v>
      </c>
      <c r="Q83" t="s">
        <v>284</v>
      </c>
      <c r="R83">
        <v>8</v>
      </c>
      <c r="S83">
        <v>2.5</v>
      </c>
      <c r="T83">
        <v>1.5</v>
      </c>
      <c r="U83">
        <v>2</v>
      </c>
      <c r="V83">
        <v>0.25</v>
      </c>
      <c r="W83">
        <f>prod_pointage_heures[[#This Row],[TpsOuv(h)]]-(SUM(prod_pointage_heures[[#This Row],[TpsProd(h)]:[TpsAbsOP(h)]]))</f>
        <v>1.75</v>
      </c>
    </row>
    <row r="84" spans="2:23">
      <c r="B84" s="2">
        <v>44590</v>
      </c>
      <c r="C84" t="s">
        <v>214</v>
      </c>
      <c r="D84" t="s">
        <v>303</v>
      </c>
      <c r="E84" t="s">
        <v>278</v>
      </c>
      <c r="F84" s="7">
        <v>2959.7517845279999</v>
      </c>
      <c r="G84" s="7">
        <f>prod_declarations[[#This Row],[QteProdKg]]*1000/VLOOKUP(prod_declarations[[#This Row],[RefProd]],meth_nomenclature_produits[#All],5,FALSE)</f>
        <v>116986.23654260869</v>
      </c>
      <c r="H84" s="7">
        <f>prod_declarations[[#This Row],[QteProdPcs]]*VLOOKUP(prod_declarations[[#This Row],[RefProd]],cptb_prix_vente[#All],2,FALSE)/100</f>
        <v>12185.286398278118</v>
      </c>
      <c r="I84" s="77">
        <f>IF(LEFT(prod_declarations[[#This Row],[Mach]],5)="MachF",prod_declarations[[#This Row],[QteProdKg]]/1000,0)</f>
        <v>0</v>
      </c>
      <c r="J84" s="7" t="str">
        <f>VLOOKUP(prod_declarations[[#This Row],[RefProd]],meth_nomenclature_produits[],2,FALSE)</f>
        <v>Acier1</v>
      </c>
      <c r="K84" s="77">
        <f>prod_declarations[[#This Row],[pv acier]]*VLOOKUP(prod_declarations[[#This Row],[acier ]],data_compta!$M$7:$O$11,2,FALSE)</f>
        <v>0</v>
      </c>
      <c r="L84" s="77">
        <f>IF(LEFT(prod_declarations[[#This Row],[Mach]],5)="MachR",prod_declarations[[#This Row],[QteProdPcs]]/100,0)</f>
        <v>1169.8623654260869</v>
      </c>
      <c r="M84" s="7" t="str">
        <f>VLOOKUP(prod_declarations[[#This Row],[RefProd]],meth_nomenclature_produits[],3,FALSE)</f>
        <v>Rdelle1</v>
      </c>
      <c r="N84" s="77">
        <f>IFERROR(prod_declarations[[#This Row],[pv  rondelle]]*VLOOKUP(prod_declarations[[#This Row],[rondelle]],data_compta!$M$12:$O$16,2,FALSE),0)</f>
        <v>4375.2852466935647</v>
      </c>
      <c r="P84" s="2">
        <v>44815</v>
      </c>
      <c r="Q84" t="s">
        <v>284</v>
      </c>
      <c r="R84">
        <v>16</v>
      </c>
      <c r="S84">
        <v>8</v>
      </c>
      <c r="T84">
        <v>1.25</v>
      </c>
      <c r="U84">
        <v>3.25</v>
      </c>
      <c r="V84">
        <v>3</v>
      </c>
      <c r="W84">
        <f>prod_pointage_heures[[#This Row],[TpsOuv(h)]]-(SUM(prod_pointage_heures[[#This Row],[TpsProd(h)]:[TpsAbsOP(h)]]))</f>
        <v>0.5</v>
      </c>
    </row>
    <row r="85" spans="2:23">
      <c r="B85" s="2">
        <v>44591</v>
      </c>
      <c r="C85" t="s">
        <v>295</v>
      </c>
      <c r="D85" t="s">
        <v>298</v>
      </c>
      <c r="E85" t="s">
        <v>284</v>
      </c>
      <c r="F85" s="7">
        <v>10373.986474559999</v>
      </c>
      <c r="G85" s="7">
        <f>prod_declarations[[#This Row],[QteProdKg]]*1000/VLOOKUP(prod_declarations[[#This Row],[RefProd]],meth_nomenclature_produits[#All],5,FALSE)</f>
        <v>227999.70273758238</v>
      </c>
      <c r="H85" s="7">
        <f>prod_declarations[[#This Row],[QteProdPcs]]*VLOOKUP(prod_declarations[[#This Row],[RefProd]],cptb_prix_vente[#All],2,FALSE)/100</f>
        <v>36169.872842290068</v>
      </c>
      <c r="I85" s="77">
        <f>IF(LEFT(prod_declarations[[#This Row],[Mach]],5)="MachF",prod_declarations[[#This Row],[QteProdKg]]/1000,0)</f>
        <v>0</v>
      </c>
      <c r="J85" s="7" t="str">
        <f>VLOOKUP(prod_declarations[[#This Row],[RefProd]],meth_nomenclature_produits[],2,FALSE)</f>
        <v>Acier2</v>
      </c>
      <c r="K85" s="77">
        <f>prod_declarations[[#This Row],[pv acier]]*VLOOKUP(prod_declarations[[#This Row],[acier ]],data_compta!$M$7:$O$11,2,FALSE)</f>
        <v>0</v>
      </c>
      <c r="L85" s="77">
        <f>IF(LEFT(prod_declarations[[#This Row],[Mach]],5)="MachR",prod_declarations[[#This Row],[QteProdPcs]]/100,0)</f>
        <v>0</v>
      </c>
      <c r="M85" s="7" t="str">
        <f>VLOOKUP(prod_declarations[[#This Row],[RefProd]],meth_nomenclature_produits[],3,FALSE)</f>
        <v>Rdelle3</v>
      </c>
      <c r="N85" s="77">
        <f>IFERROR(prod_declarations[[#This Row],[pv  rondelle]]*VLOOKUP(prod_declarations[[#This Row],[rondelle]],data_compta!$M$12:$O$16,2,FALSE),0)</f>
        <v>0</v>
      </c>
      <c r="P85" s="2">
        <v>44817</v>
      </c>
      <c r="Q85" t="s">
        <v>284</v>
      </c>
      <c r="R85">
        <v>16</v>
      </c>
      <c r="S85">
        <v>9.5</v>
      </c>
      <c r="T85">
        <v>0.75</v>
      </c>
      <c r="U85">
        <v>3</v>
      </c>
      <c r="V85">
        <v>2.5</v>
      </c>
      <c r="W85">
        <f>prod_pointage_heures[[#This Row],[TpsOuv(h)]]-(SUM(prod_pointage_heures[[#This Row],[TpsProd(h)]:[TpsAbsOP(h)]]))</f>
        <v>0.25</v>
      </c>
    </row>
    <row r="86" spans="2:23">
      <c r="B86" s="2">
        <v>44591</v>
      </c>
      <c r="C86" t="s">
        <v>214</v>
      </c>
      <c r="D86" t="s">
        <v>303</v>
      </c>
      <c r="E86" t="s">
        <v>296</v>
      </c>
      <c r="F86" s="7">
        <v>2486.1914990035202</v>
      </c>
      <c r="G86" s="7">
        <f>prod_declarations[[#This Row],[QteProdKg]]*1000/VLOOKUP(prod_declarations[[#This Row],[RefProd]],meth_nomenclature_produits[#All],5,FALSE)</f>
        <v>98268.438695791308</v>
      </c>
      <c r="H86" s="7">
        <f>prod_declarations[[#This Row],[QteProdPcs]]*VLOOKUP(prod_declarations[[#This Row],[RefProd]],cptb_prix_vente[#All],2,FALSE)/100</f>
        <v>10235.640574553621</v>
      </c>
      <c r="I86" s="77">
        <f>IF(LEFT(prod_declarations[[#This Row],[Mach]],5)="MachF",prod_declarations[[#This Row],[QteProdKg]]/1000,0)</f>
        <v>0</v>
      </c>
      <c r="J86" s="7" t="str">
        <f>VLOOKUP(prod_declarations[[#This Row],[RefProd]],meth_nomenclature_produits[],2,FALSE)</f>
        <v>Acier1</v>
      </c>
      <c r="K86" s="77">
        <f>prod_declarations[[#This Row],[pv acier]]*VLOOKUP(prod_declarations[[#This Row],[acier ]],data_compta!$M$7:$O$11,2,FALSE)</f>
        <v>0</v>
      </c>
      <c r="L86" s="77">
        <f>IF(LEFT(prod_declarations[[#This Row],[Mach]],5)="MachR",prod_declarations[[#This Row],[QteProdPcs]]/100,0)</f>
        <v>0</v>
      </c>
      <c r="M86" s="7" t="str">
        <f>VLOOKUP(prod_declarations[[#This Row],[RefProd]],meth_nomenclature_produits[],3,FALSE)</f>
        <v>Rdelle1</v>
      </c>
      <c r="N86" s="77">
        <f>IFERROR(prod_declarations[[#This Row],[pv  rondelle]]*VLOOKUP(prod_declarations[[#This Row],[rondelle]],data_compta!$M$12:$O$16,2,FALSE),0)</f>
        <v>0</v>
      </c>
      <c r="P86" s="2">
        <v>44820</v>
      </c>
      <c r="Q86" t="s">
        <v>284</v>
      </c>
      <c r="R86">
        <v>8</v>
      </c>
      <c r="S86">
        <v>4.5</v>
      </c>
      <c r="T86">
        <v>1</v>
      </c>
      <c r="U86">
        <v>1.5</v>
      </c>
      <c r="V86">
        <v>0.25</v>
      </c>
      <c r="W86">
        <f>prod_pointage_heures[[#This Row],[TpsOuv(h)]]-(SUM(prod_pointage_heures[[#This Row],[TpsProd(h)]:[TpsAbsOP(h)]]))</f>
        <v>0.75</v>
      </c>
    </row>
    <row r="87" spans="2:23">
      <c r="B87" s="2">
        <v>44592</v>
      </c>
      <c r="C87" t="s">
        <v>295</v>
      </c>
      <c r="D87" t="s">
        <v>298</v>
      </c>
      <c r="E87" t="s">
        <v>296</v>
      </c>
      <c r="F87" s="7">
        <v>10166.506745068798</v>
      </c>
      <c r="G87" s="7">
        <f>prod_declarations[[#This Row],[QteProdKg]]*1000/VLOOKUP(prod_declarations[[#This Row],[RefProd]],meth_nomenclature_produits[#All],5,FALSE)</f>
        <v>223439.70868283071</v>
      </c>
      <c r="H87" s="7">
        <f>prod_declarations[[#This Row],[QteProdPcs]]*VLOOKUP(prod_declarations[[#This Row],[RefProd]],cptb_prix_vente[#All],2,FALSE)/100</f>
        <v>35446.475385444268</v>
      </c>
      <c r="I87" s="77">
        <f>IF(LEFT(prod_declarations[[#This Row],[Mach]],5)="MachF",prod_declarations[[#This Row],[QteProdKg]]/1000,0)</f>
        <v>0</v>
      </c>
      <c r="J87" s="7" t="str">
        <f>VLOOKUP(prod_declarations[[#This Row],[RefProd]],meth_nomenclature_produits[],2,FALSE)</f>
        <v>Acier2</v>
      </c>
      <c r="K87" s="77">
        <f>prod_declarations[[#This Row],[pv acier]]*VLOOKUP(prod_declarations[[#This Row],[acier ]],data_compta!$M$7:$O$11,2,FALSE)</f>
        <v>0</v>
      </c>
      <c r="L87" s="77">
        <f>IF(LEFT(prod_declarations[[#This Row],[Mach]],5)="MachR",prod_declarations[[#This Row],[QteProdPcs]]/100,0)</f>
        <v>0</v>
      </c>
      <c r="M87" s="7" t="str">
        <f>VLOOKUP(prod_declarations[[#This Row],[RefProd]],meth_nomenclature_produits[],3,FALSE)</f>
        <v>Rdelle3</v>
      </c>
      <c r="N87" s="77">
        <f>IFERROR(prod_declarations[[#This Row],[pv  rondelle]]*VLOOKUP(prod_declarations[[#This Row],[rondelle]],data_compta!$M$12:$O$16,2,FALSE),0)</f>
        <v>0</v>
      </c>
      <c r="P87" s="2">
        <v>44827</v>
      </c>
      <c r="Q87" t="s">
        <v>284</v>
      </c>
      <c r="R87">
        <v>8</v>
      </c>
      <c r="S87">
        <v>3.5</v>
      </c>
      <c r="T87">
        <v>1.25</v>
      </c>
      <c r="U87">
        <v>3</v>
      </c>
      <c r="V87">
        <v>0.25</v>
      </c>
      <c r="W87">
        <f>prod_pointage_heures[[#This Row],[TpsOuv(h)]]-(SUM(prod_pointage_heures[[#This Row],[TpsProd(h)]:[TpsAbsOP(h)]]))</f>
        <v>0</v>
      </c>
    </row>
    <row r="88" spans="2:23">
      <c r="B88" s="2">
        <v>44593</v>
      </c>
      <c r="C88" t="s">
        <v>72</v>
      </c>
      <c r="D88" t="s">
        <v>307</v>
      </c>
      <c r="E88" t="s">
        <v>215</v>
      </c>
      <c r="F88" s="7">
        <v>5309.1836752499994</v>
      </c>
      <c r="G88" s="7">
        <f>prod_declarations[[#This Row],[QteProdKg]]*1000/VLOOKUP(prod_declarations[[#This Row],[RefProd]],meth_nomenclature_produits[#All],5,FALSE)</f>
        <v>201870.10172053229</v>
      </c>
      <c r="H88" s="7">
        <f>prod_declarations[[#This Row],[QteProdPcs]]*VLOOKUP(prod_declarations[[#This Row],[RefProd]],cptb_prix_vente[#All],2,FALSE)/100</f>
        <v>27954.971686259309</v>
      </c>
      <c r="I88" s="77">
        <f>IF(LEFT(prod_declarations[[#This Row],[Mach]],5)="MachF",prod_declarations[[#This Row],[QteProdKg]]/1000,0)</f>
        <v>5.309183675249999</v>
      </c>
      <c r="J88" s="7" t="str">
        <f>VLOOKUP(prod_declarations[[#This Row],[RefProd]],meth_nomenclature_produits[],2,FALSE)</f>
        <v>Acier3</v>
      </c>
      <c r="K88" s="77">
        <f>prod_declarations[[#This Row],[pv acier]]*VLOOKUP(prod_declarations[[#This Row],[acier ]],data_compta!$M$7:$O$11,2,FALSE)</f>
        <v>5537.478573285749</v>
      </c>
      <c r="L88" s="77">
        <f>IF(LEFT(prod_declarations[[#This Row],[Mach]],5)="MachR",prod_declarations[[#This Row],[QteProdPcs]]/100,0)</f>
        <v>0</v>
      </c>
      <c r="M88" s="7" t="str">
        <f>VLOOKUP(prod_declarations[[#This Row],[RefProd]],meth_nomenclature_produits[],3,FALSE)</f>
        <v>Rdelle1</v>
      </c>
      <c r="N88" s="77">
        <f>IFERROR(prod_declarations[[#This Row],[pv  rondelle]]*VLOOKUP(prod_declarations[[#This Row],[rondelle]],data_compta!$M$12:$O$16,2,FALSE),0)</f>
        <v>0</v>
      </c>
      <c r="P88" s="2">
        <v>44828</v>
      </c>
      <c r="Q88" t="s">
        <v>284</v>
      </c>
      <c r="R88">
        <v>24</v>
      </c>
      <c r="S88">
        <v>16.5</v>
      </c>
      <c r="T88">
        <v>0</v>
      </c>
      <c r="U88">
        <v>0.75</v>
      </c>
      <c r="V88">
        <v>3.5</v>
      </c>
      <c r="W88">
        <f>prod_pointage_heures[[#This Row],[TpsOuv(h)]]-(SUM(prod_pointage_heures[[#This Row],[TpsProd(h)]:[TpsAbsOP(h)]]))</f>
        <v>3.25</v>
      </c>
    </row>
    <row r="89" spans="2:23">
      <c r="B89" s="2">
        <v>44594</v>
      </c>
      <c r="C89" t="s">
        <v>72</v>
      </c>
      <c r="D89" t="s">
        <v>307</v>
      </c>
      <c r="E89" t="s">
        <v>272</v>
      </c>
      <c r="F89" s="7">
        <v>5489.6959202085009</v>
      </c>
      <c r="G89" s="7">
        <f>prod_declarations[[#This Row],[QteProdKg]]*1000/VLOOKUP(prod_declarations[[#This Row],[RefProd]],meth_nomenclature_produits[#All],5,FALSE)</f>
        <v>208733.68517903044</v>
      </c>
      <c r="H89" s="7">
        <f>prod_declarations[[#This Row],[QteProdPcs]]*VLOOKUP(prod_declarations[[#This Row],[RefProd]],cptb_prix_vente[#All],2,FALSE)/100</f>
        <v>28905.440723592132</v>
      </c>
      <c r="I89" s="77">
        <f>IF(LEFT(prod_declarations[[#This Row],[Mach]],5)="MachF",prod_declarations[[#This Row],[QteProdKg]]/1000,0)</f>
        <v>0</v>
      </c>
      <c r="J89" s="7" t="str">
        <f>VLOOKUP(prod_declarations[[#This Row],[RefProd]],meth_nomenclature_produits[],2,FALSE)</f>
        <v>Acier3</v>
      </c>
      <c r="K89" s="77">
        <f>prod_declarations[[#This Row],[pv acier]]*VLOOKUP(prod_declarations[[#This Row],[acier ]],data_compta!$M$7:$O$11,2,FALSE)</f>
        <v>0</v>
      </c>
      <c r="L89" s="77">
        <f>IF(LEFT(prod_declarations[[#This Row],[Mach]],5)="MachR",prod_declarations[[#This Row],[QteProdPcs]]/100,0)</f>
        <v>2087.3368517903045</v>
      </c>
      <c r="M89" s="7" t="str">
        <f>VLOOKUP(prod_declarations[[#This Row],[RefProd]],meth_nomenclature_produits[],3,FALSE)</f>
        <v>Rdelle1</v>
      </c>
      <c r="N89" s="77">
        <f>IFERROR(prod_declarations[[#This Row],[pv  rondelle]]*VLOOKUP(prod_declarations[[#This Row],[rondelle]],data_compta!$M$12:$O$16,2,FALSE),0)</f>
        <v>7806.6398256957391</v>
      </c>
      <c r="P89" s="2">
        <v>44830</v>
      </c>
      <c r="Q89" t="s">
        <v>284</v>
      </c>
      <c r="R89">
        <v>16</v>
      </c>
      <c r="S89">
        <v>12</v>
      </c>
      <c r="T89">
        <v>0.25</v>
      </c>
      <c r="U89">
        <v>1.75</v>
      </c>
      <c r="V89">
        <v>0.5</v>
      </c>
      <c r="W89">
        <f>prod_pointage_heures[[#This Row],[TpsOuv(h)]]-(SUM(prod_pointage_heures[[#This Row],[TpsProd(h)]:[TpsAbsOP(h)]]))</f>
        <v>1.5</v>
      </c>
    </row>
    <row r="90" spans="2:23">
      <c r="B90" s="2">
        <v>44595</v>
      </c>
      <c r="C90" t="s">
        <v>72</v>
      </c>
      <c r="D90" t="s">
        <v>307</v>
      </c>
      <c r="E90" t="s">
        <v>290</v>
      </c>
      <c r="F90" s="7">
        <v>4610.3939762789996</v>
      </c>
      <c r="G90" s="7">
        <f>prod_declarations[[#This Row],[QteProdKg]]*1000/VLOOKUP(prod_declarations[[#This Row],[RefProd]],meth_nomenclature_produits[#All],5,FALSE)</f>
        <v>175300.15118931557</v>
      </c>
      <c r="H90" s="7">
        <f>prod_declarations[[#This Row],[QteProdPcs]]*VLOOKUP(prod_declarations[[#This Row],[RefProd]],cptb_prix_vente[#All],2,FALSE)/100</f>
        <v>24275.564936696417</v>
      </c>
      <c r="I90" s="77">
        <f>IF(LEFT(prod_declarations[[#This Row],[Mach]],5)="MachF",prod_declarations[[#This Row],[QteProdKg]]/1000,0)</f>
        <v>0</v>
      </c>
      <c r="J90" s="7" t="str">
        <f>VLOOKUP(prod_declarations[[#This Row],[RefProd]],meth_nomenclature_produits[],2,FALSE)</f>
        <v>Acier3</v>
      </c>
      <c r="K90" s="77">
        <f>prod_declarations[[#This Row],[pv acier]]*VLOOKUP(prod_declarations[[#This Row],[acier ]],data_compta!$M$7:$O$11,2,FALSE)</f>
        <v>0</v>
      </c>
      <c r="L90" s="77">
        <f>IF(LEFT(prod_declarations[[#This Row],[Mach]],5)="MachR",prod_declarations[[#This Row],[QteProdPcs]]/100,0)</f>
        <v>0</v>
      </c>
      <c r="M90" s="7" t="str">
        <f>VLOOKUP(prod_declarations[[#This Row],[RefProd]],meth_nomenclature_produits[],3,FALSE)</f>
        <v>Rdelle1</v>
      </c>
      <c r="N90" s="77">
        <f>IFERROR(prod_declarations[[#This Row],[pv  rondelle]]*VLOOKUP(prod_declarations[[#This Row],[rondelle]],data_compta!$M$12:$O$16,2,FALSE),0)</f>
        <v>0</v>
      </c>
      <c r="P90" s="2">
        <v>44831</v>
      </c>
      <c r="Q90" t="s">
        <v>284</v>
      </c>
      <c r="R90">
        <v>8</v>
      </c>
      <c r="S90">
        <v>1</v>
      </c>
      <c r="T90">
        <v>1.5</v>
      </c>
      <c r="U90">
        <v>3</v>
      </c>
      <c r="V90">
        <v>2.5</v>
      </c>
      <c r="W90">
        <f>prod_pointage_heures[[#This Row],[TpsOuv(h)]]-(SUM(prod_pointage_heures[[#This Row],[TpsProd(h)]:[TpsAbsOP(h)]]))</f>
        <v>0</v>
      </c>
    </row>
    <row r="91" spans="2:23">
      <c r="B91" s="2">
        <v>44595</v>
      </c>
      <c r="C91" t="s">
        <v>241</v>
      </c>
      <c r="D91" t="s">
        <v>317</v>
      </c>
      <c r="E91" t="s">
        <v>235</v>
      </c>
      <c r="F91" s="7">
        <v>3131.097127</v>
      </c>
      <c r="G91" s="7">
        <f>prod_declarations[[#This Row],[QteProdKg]]*1000/VLOOKUP(prod_declarations[[#This Row],[RefProd]],meth_nomenclature_produits[#All],5,FALSE)</f>
        <v>104369.90423333333</v>
      </c>
      <c r="H91" s="7">
        <f>prod_declarations[[#This Row],[QteProdPcs]]*VLOOKUP(prod_declarations[[#This Row],[RefProd]],cptb_prix_vente[#All],2,FALSE)/100</f>
        <v>12574.486062031998</v>
      </c>
      <c r="I91" s="77">
        <f>IF(LEFT(prod_declarations[[#This Row],[Mach]],5)="MachF",prod_declarations[[#This Row],[QteProdKg]]/1000,0)</f>
        <v>3.1310971269999999</v>
      </c>
      <c r="J91" s="7" t="str">
        <f>VLOOKUP(prod_declarations[[#This Row],[RefProd]],meth_nomenclature_produits[],2,FALSE)</f>
        <v>Acier5</v>
      </c>
      <c r="K91" s="77">
        <f>prod_declarations[[#This Row],[pv acier]]*VLOOKUP(prod_declarations[[#This Row],[acier ]],data_compta!$M$7:$O$11,2,FALSE)</f>
        <v>2868.0849683319998</v>
      </c>
      <c r="L91" s="77">
        <f>IF(LEFT(prod_declarations[[#This Row],[Mach]],5)="MachR",prod_declarations[[#This Row],[QteProdPcs]]/100,0)</f>
        <v>0</v>
      </c>
      <c r="M91" s="7" t="str">
        <f>VLOOKUP(prod_declarations[[#This Row],[RefProd]],meth_nomenclature_produits[],3,FALSE)</f>
        <v>Rdelle2</v>
      </c>
      <c r="N91" s="77">
        <f>IFERROR(prod_declarations[[#This Row],[pv  rondelle]]*VLOOKUP(prod_declarations[[#This Row],[rondelle]],data_compta!$M$12:$O$16,2,FALSE),0)</f>
        <v>0</v>
      </c>
      <c r="P91" s="2">
        <v>44832</v>
      </c>
      <c r="Q91" t="s">
        <v>284</v>
      </c>
      <c r="R91">
        <v>8</v>
      </c>
      <c r="S91">
        <v>3.5</v>
      </c>
      <c r="T91">
        <v>0.25</v>
      </c>
      <c r="U91">
        <v>1.5</v>
      </c>
      <c r="V91">
        <v>1.25</v>
      </c>
      <c r="W91">
        <f>prod_pointage_heures[[#This Row],[TpsOuv(h)]]-(SUM(prod_pointage_heures[[#This Row],[TpsProd(h)]:[TpsAbsOP(h)]]))</f>
        <v>1.5</v>
      </c>
    </row>
    <row r="92" spans="2:23">
      <c r="B92" s="2">
        <v>44595</v>
      </c>
      <c r="C92" t="s">
        <v>315</v>
      </c>
      <c r="D92" t="s">
        <v>312</v>
      </c>
      <c r="E92" t="s">
        <v>191</v>
      </c>
      <c r="F92" s="7">
        <v>13507.954467</v>
      </c>
      <c r="G92" s="7">
        <f>prod_declarations[[#This Row],[QteProdKg]]*1000/VLOOKUP(prod_declarations[[#This Row],[RefProd]],meth_nomenclature_produits[#All],5,FALSE)</f>
        <v>136031.76703927494</v>
      </c>
      <c r="H92" s="7">
        <f>prod_declarations[[#This Row],[QteProdPcs]]*VLOOKUP(prod_declarations[[#This Row],[RefProd]],cptb_prix_vente[#All],2,FALSE)/100</f>
        <v>33137.338450767376</v>
      </c>
      <c r="I92" s="77">
        <f>IF(LEFT(prod_declarations[[#This Row],[Mach]],5)="MachF",prod_declarations[[#This Row],[QteProdKg]]/1000,0)</f>
        <v>13.507954466999999</v>
      </c>
      <c r="J92" s="7" t="str">
        <f>VLOOKUP(prod_declarations[[#This Row],[RefProd]],meth_nomenclature_produits[],2,FALSE)</f>
        <v>Acier5</v>
      </c>
      <c r="K92" s="77">
        <f>prod_declarations[[#This Row],[pv acier]]*VLOOKUP(prod_declarations[[#This Row],[acier ]],data_compta!$M$7:$O$11,2,FALSE)</f>
        <v>12373.286291771999</v>
      </c>
      <c r="L92" s="77">
        <f>IF(LEFT(prod_declarations[[#This Row],[Mach]],5)="MachR",prod_declarations[[#This Row],[QteProdPcs]]/100,0)</f>
        <v>0</v>
      </c>
      <c r="M92" s="7" t="str">
        <f>VLOOKUP(prod_declarations[[#This Row],[RefProd]],meth_nomenclature_produits[],3,FALSE)</f>
        <v>Rdelle5</v>
      </c>
      <c r="N92" s="77">
        <f>IFERROR(prod_declarations[[#This Row],[pv  rondelle]]*VLOOKUP(prod_declarations[[#This Row],[rondelle]],data_compta!$M$12:$O$16,2,FALSE),0)</f>
        <v>0</v>
      </c>
      <c r="P92" s="2">
        <v>44838</v>
      </c>
      <c r="Q92" t="s">
        <v>284</v>
      </c>
      <c r="R92">
        <v>8</v>
      </c>
      <c r="S92">
        <v>5</v>
      </c>
      <c r="T92">
        <v>0.75</v>
      </c>
      <c r="U92">
        <v>0.5</v>
      </c>
      <c r="V92">
        <v>0.5</v>
      </c>
      <c r="W92">
        <f>prod_pointage_heures[[#This Row],[TpsOuv(h)]]-(SUM(prod_pointage_heures[[#This Row],[TpsProd(h)]:[TpsAbsOP(h)]]))</f>
        <v>1.25</v>
      </c>
    </row>
    <row r="93" spans="2:23">
      <c r="B93" s="2">
        <v>44596</v>
      </c>
      <c r="C93" t="s">
        <v>315</v>
      </c>
      <c r="D93" t="s">
        <v>312</v>
      </c>
      <c r="E93" t="s">
        <v>284</v>
      </c>
      <c r="F93" s="7">
        <v>12481.349927507999</v>
      </c>
      <c r="G93" s="7">
        <f>prod_declarations[[#This Row],[QteProdKg]]*1000/VLOOKUP(prod_declarations[[#This Row],[RefProd]],meth_nomenclature_produits[#All],5,FALSE)</f>
        <v>125693.35274429004</v>
      </c>
      <c r="H93" s="7">
        <f>prod_declarations[[#This Row],[QteProdPcs]]*VLOOKUP(prod_declarations[[#This Row],[RefProd]],cptb_prix_vente[#All],2,FALSE)/100</f>
        <v>30618.900728509052</v>
      </c>
      <c r="I93" s="77">
        <f>IF(LEFT(prod_declarations[[#This Row],[Mach]],5)="MachF",prod_declarations[[#This Row],[QteProdKg]]/1000,0)</f>
        <v>0</v>
      </c>
      <c r="J93" s="7" t="str">
        <f>VLOOKUP(prod_declarations[[#This Row],[RefProd]],meth_nomenclature_produits[],2,FALSE)</f>
        <v>Acier5</v>
      </c>
      <c r="K93" s="77">
        <f>prod_declarations[[#This Row],[pv acier]]*VLOOKUP(prod_declarations[[#This Row],[acier ]],data_compta!$M$7:$O$11,2,FALSE)</f>
        <v>0</v>
      </c>
      <c r="L93" s="77">
        <f>IF(LEFT(prod_declarations[[#This Row],[Mach]],5)="MachR",prod_declarations[[#This Row],[QteProdPcs]]/100,0)</f>
        <v>0</v>
      </c>
      <c r="M93" s="7" t="str">
        <f>VLOOKUP(prod_declarations[[#This Row],[RefProd]],meth_nomenclature_produits[],3,FALSE)</f>
        <v>Rdelle5</v>
      </c>
      <c r="N93" s="77">
        <f>IFERROR(prod_declarations[[#This Row],[pv  rondelle]]*VLOOKUP(prod_declarations[[#This Row],[rondelle]],data_compta!$M$12:$O$16,2,FALSE),0)</f>
        <v>0</v>
      </c>
      <c r="P93" s="2">
        <v>44840</v>
      </c>
      <c r="Q93" t="s">
        <v>284</v>
      </c>
      <c r="R93">
        <v>8</v>
      </c>
      <c r="S93">
        <v>1.5</v>
      </c>
      <c r="T93">
        <v>2.25</v>
      </c>
      <c r="U93">
        <v>0.25</v>
      </c>
      <c r="V93">
        <v>3</v>
      </c>
      <c r="W93">
        <f>prod_pointage_heures[[#This Row],[TpsOuv(h)]]-(SUM(prod_pointage_heures[[#This Row],[TpsProd(h)]:[TpsAbsOP(h)]]))</f>
        <v>1</v>
      </c>
    </row>
    <row r="94" spans="2:23">
      <c r="B94" s="2">
        <v>44596</v>
      </c>
      <c r="C94" t="s">
        <v>72</v>
      </c>
      <c r="D94" t="s">
        <v>307</v>
      </c>
      <c r="E94" t="s">
        <v>301</v>
      </c>
      <c r="F94" s="7">
        <v>4610.3939762789996</v>
      </c>
      <c r="G94" s="7">
        <f>prod_declarations[[#This Row],[QteProdKg]]*1000/VLOOKUP(prod_declarations[[#This Row],[RefProd]],meth_nomenclature_produits[#All],5,FALSE)</f>
        <v>175300.15118931557</v>
      </c>
      <c r="H94" s="7">
        <f>prod_declarations[[#This Row],[QteProdPcs]]*VLOOKUP(prod_declarations[[#This Row],[RefProd]],cptb_prix_vente[#All],2,FALSE)/100</f>
        <v>24275.564936696417</v>
      </c>
      <c r="I94" s="77">
        <f>IF(LEFT(prod_declarations[[#This Row],[Mach]],5)="MachF",prod_declarations[[#This Row],[QteProdKg]]/1000,0)</f>
        <v>0</v>
      </c>
      <c r="J94" s="7" t="str">
        <f>VLOOKUP(prod_declarations[[#This Row],[RefProd]],meth_nomenclature_produits[],2,FALSE)</f>
        <v>Acier3</v>
      </c>
      <c r="K94" s="77">
        <f>prod_declarations[[#This Row],[pv acier]]*VLOOKUP(prod_declarations[[#This Row],[acier ]],data_compta!$M$7:$O$11,2,FALSE)</f>
        <v>0</v>
      </c>
      <c r="L94" s="77">
        <f>IF(LEFT(prod_declarations[[#This Row],[Mach]],5)="MachR",prod_declarations[[#This Row],[QteProdPcs]]/100,0)</f>
        <v>0</v>
      </c>
      <c r="M94" s="7" t="str">
        <f>VLOOKUP(prod_declarations[[#This Row],[RefProd]],meth_nomenclature_produits[],3,FALSE)</f>
        <v>Rdelle1</v>
      </c>
      <c r="N94" s="77">
        <f>IFERROR(prod_declarations[[#This Row],[pv  rondelle]]*VLOOKUP(prod_declarations[[#This Row],[rondelle]],data_compta!$M$12:$O$16,2,FALSE),0)</f>
        <v>0</v>
      </c>
      <c r="P94" s="2">
        <v>44841</v>
      </c>
      <c r="Q94" t="s">
        <v>284</v>
      </c>
      <c r="R94">
        <v>8</v>
      </c>
      <c r="S94">
        <v>4</v>
      </c>
      <c r="T94">
        <v>1</v>
      </c>
      <c r="U94">
        <v>0.75</v>
      </c>
      <c r="V94">
        <v>1.25</v>
      </c>
      <c r="W94">
        <f>prod_pointage_heures[[#This Row],[TpsOuv(h)]]-(SUM(prod_pointage_heures[[#This Row],[TpsProd(h)]:[TpsAbsOP(h)]]))</f>
        <v>1</v>
      </c>
    </row>
    <row r="95" spans="2:23">
      <c r="B95" s="2">
        <v>44596</v>
      </c>
      <c r="C95" t="s">
        <v>241</v>
      </c>
      <c r="D95" t="s">
        <v>317</v>
      </c>
      <c r="E95" t="s">
        <v>235</v>
      </c>
      <c r="F95" s="7">
        <v>3247.5286999999998</v>
      </c>
      <c r="G95" s="7">
        <f>prod_declarations[[#This Row],[QteProdKg]]*1000/VLOOKUP(prod_declarations[[#This Row],[RefProd]],meth_nomenclature_produits[#All],5,FALSE)</f>
        <v>108250.95666666665</v>
      </c>
      <c r="H95" s="7">
        <f>prod_declarations[[#This Row],[QteProdPcs]]*VLOOKUP(prod_declarations[[#This Row],[RefProd]],cptb_prix_vente[#All],2,FALSE)/100</f>
        <v>13042.075259199997</v>
      </c>
      <c r="I95" s="77">
        <f>IF(LEFT(prod_declarations[[#This Row],[Mach]],5)="MachF",prod_declarations[[#This Row],[QteProdKg]]/1000,0)</f>
        <v>3.2475286999999997</v>
      </c>
      <c r="J95" s="7" t="str">
        <f>VLOOKUP(prod_declarations[[#This Row],[RefProd]],meth_nomenclature_produits[],2,FALSE)</f>
        <v>Acier5</v>
      </c>
      <c r="K95" s="77">
        <f>prod_declarations[[#This Row],[pv acier]]*VLOOKUP(prod_declarations[[#This Row],[acier ]],data_compta!$M$7:$O$11,2,FALSE)</f>
        <v>2974.7362891999996</v>
      </c>
      <c r="L95" s="77">
        <f>IF(LEFT(prod_declarations[[#This Row],[Mach]],5)="MachR",prod_declarations[[#This Row],[QteProdPcs]]/100,0)</f>
        <v>0</v>
      </c>
      <c r="M95" s="7" t="str">
        <f>VLOOKUP(prod_declarations[[#This Row],[RefProd]],meth_nomenclature_produits[],3,FALSE)</f>
        <v>Rdelle2</v>
      </c>
      <c r="N95" s="77">
        <f>IFERROR(prod_declarations[[#This Row],[pv  rondelle]]*VLOOKUP(prod_declarations[[#This Row],[rondelle]],data_compta!$M$12:$O$16,2,FALSE),0)</f>
        <v>0</v>
      </c>
      <c r="P95" s="2">
        <v>44842</v>
      </c>
      <c r="Q95" t="s">
        <v>284</v>
      </c>
      <c r="R95">
        <v>16</v>
      </c>
      <c r="S95">
        <v>11.5</v>
      </c>
      <c r="T95">
        <v>0.5</v>
      </c>
      <c r="U95">
        <v>2.25</v>
      </c>
      <c r="V95">
        <v>0.25</v>
      </c>
      <c r="W95">
        <f>prod_pointage_heures[[#This Row],[TpsOuv(h)]]-(SUM(prod_pointage_heures[[#This Row],[TpsProd(h)]:[TpsAbsOP(h)]]))</f>
        <v>1.5</v>
      </c>
    </row>
    <row r="96" spans="2:23">
      <c r="B96" s="2">
        <v>44596</v>
      </c>
      <c r="C96" t="s">
        <v>253</v>
      </c>
      <c r="D96" t="s">
        <v>321</v>
      </c>
      <c r="E96" t="s">
        <v>130</v>
      </c>
      <c r="F96" s="7">
        <v>8162.8913015999997</v>
      </c>
      <c r="G96" s="7">
        <f>prod_declarations[[#This Row],[QteProdKg]]*1000/VLOOKUP(prod_declarations[[#This Row],[RefProd]],meth_nomenclature_produits[#All],5,FALSE)</f>
        <v>180594.94030088495</v>
      </c>
      <c r="H96" s="7">
        <f>prod_declarations[[#This Row],[QteProdPcs]]*VLOOKUP(prod_declarations[[#This Row],[RefProd]],cptb_prix_vente[#All],2,FALSE)/100</f>
        <v>27826.068401560351</v>
      </c>
      <c r="I96" s="77">
        <f>IF(LEFT(prod_declarations[[#This Row],[Mach]],5)="MachF",prod_declarations[[#This Row],[QteProdKg]]/1000,0)</f>
        <v>8.1628913016000002</v>
      </c>
      <c r="J96" s="7" t="str">
        <f>VLOOKUP(prod_declarations[[#This Row],[RefProd]],meth_nomenclature_produits[],2,FALSE)</f>
        <v>Acier2</v>
      </c>
      <c r="K96" s="77">
        <f>prod_declarations[[#This Row],[pv acier]]*VLOOKUP(prod_declarations[[#This Row],[acier ]],data_compta!$M$7:$O$11,2,FALSE)</f>
        <v>8775.108149220001</v>
      </c>
      <c r="L96" s="77">
        <f>IF(LEFT(prod_declarations[[#This Row],[Mach]],5)="MachR",prod_declarations[[#This Row],[QteProdPcs]]/100,0)</f>
        <v>0</v>
      </c>
      <c r="M96" s="7" t="str">
        <f>VLOOKUP(prod_declarations[[#This Row],[RefProd]],meth_nomenclature_produits[],3,FALSE)</f>
        <v>Rdelle3</v>
      </c>
      <c r="N96" s="77">
        <f>IFERROR(prod_declarations[[#This Row],[pv  rondelle]]*VLOOKUP(prod_declarations[[#This Row],[rondelle]],data_compta!$M$12:$O$16,2,FALSE),0)</f>
        <v>0</v>
      </c>
      <c r="P96" s="2">
        <v>44846</v>
      </c>
      <c r="Q96" t="s">
        <v>284</v>
      </c>
      <c r="R96">
        <v>8</v>
      </c>
      <c r="S96">
        <v>3</v>
      </c>
      <c r="T96">
        <v>0.5</v>
      </c>
      <c r="U96">
        <v>1.75</v>
      </c>
      <c r="V96">
        <v>1.75</v>
      </c>
      <c r="W96">
        <f>prod_pointage_heures[[#This Row],[TpsOuv(h)]]-(SUM(prod_pointage_heures[[#This Row],[TpsProd(h)]:[TpsAbsOP(h)]]))</f>
        <v>1</v>
      </c>
    </row>
    <row r="97" spans="2:23">
      <c r="B97" s="2">
        <v>44596</v>
      </c>
      <c r="C97" t="s">
        <v>126</v>
      </c>
      <c r="D97" t="s">
        <v>324</v>
      </c>
      <c r="E97" t="s">
        <v>156</v>
      </c>
      <c r="F97" s="7">
        <v>7199.5805280000004</v>
      </c>
      <c r="G97" s="7">
        <f>prod_declarations[[#This Row],[QteProdKg]]*1000/VLOOKUP(prod_declarations[[#This Row],[RefProd]],meth_nomenclature_produits[#All],5,FALSE)</f>
        <v>365460.94050761429</v>
      </c>
      <c r="H97" s="7">
        <f>prod_declarations[[#This Row],[QteProdPcs]]*VLOOKUP(prod_declarations[[#This Row],[RefProd]],cptb_prix_vente[#All],2,FALSE)/100</f>
        <v>47714.580392674121</v>
      </c>
      <c r="I97" s="77">
        <f>IF(LEFT(prod_declarations[[#This Row],[Mach]],5)="MachF",prod_declarations[[#This Row],[QteProdKg]]/1000,0)</f>
        <v>7.1995805280000003</v>
      </c>
      <c r="J97" s="7" t="str">
        <f>VLOOKUP(prod_declarations[[#This Row],[RefProd]],meth_nomenclature_produits[],2,FALSE)</f>
        <v>Acier2</v>
      </c>
      <c r="K97" s="77">
        <f>prod_declarations[[#This Row],[pv acier]]*VLOOKUP(prod_declarations[[#This Row],[acier ]],data_compta!$M$7:$O$11,2,FALSE)</f>
        <v>7739.5490675999999</v>
      </c>
      <c r="L97" s="77">
        <f>IF(LEFT(prod_declarations[[#This Row],[Mach]],5)="MachR",prod_declarations[[#This Row],[QteProdPcs]]/100,0)</f>
        <v>0</v>
      </c>
      <c r="M97" s="7" t="str">
        <f>VLOOKUP(prod_declarations[[#This Row],[RefProd]],meth_nomenclature_produits[],3,FALSE)</f>
        <v>Rdelle1</v>
      </c>
      <c r="N97" s="77">
        <f>IFERROR(prod_declarations[[#This Row],[pv  rondelle]]*VLOOKUP(prod_declarations[[#This Row],[rondelle]],data_compta!$M$12:$O$16,2,FALSE),0)</f>
        <v>0</v>
      </c>
      <c r="P97" s="2">
        <v>44850</v>
      </c>
      <c r="Q97" t="s">
        <v>284</v>
      </c>
      <c r="R97">
        <v>8</v>
      </c>
      <c r="S97">
        <v>1.5</v>
      </c>
      <c r="T97">
        <v>1.75</v>
      </c>
      <c r="U97">
        <v>4.5</v>
      </c>
      <c r="V97">
        <v>0.25</v>
      </c>
      <c r="W97">
        <f>prod_pointage_heures[[#This Row],[TpsOuv(h)]]-(SUM(prod_pointage_heures[[#This Row],[TpsProd(h)]:[TpsAbsOP(h)]]))</f>
        <v>0</v>
      </c>
    </row>
    <row r="98" spans="2:23">
      <c r="B98" s="2">
        <v>44596</v>
      </c>
      <c r="C98" t="s">
        <v>315</v>
      </c>
      <c r="D98" t="s">
        <v>312</v>
      </c>
      <c r="E98" t="s">
        <v>248</v>
      </c>
      <c r="F98" s="7">
        <v>13868.16658612</v>
      </c>
      <c r="G98" s="7">
        <f>prod_declarations[[#This Row],[QteProdKg]]*1000/VLOOKUP(prod_declarations[[#This Row],[RefProd]],meth_nomenclature_produits[#All],5,FALSE)</f>
        <v>139659.28082698892</v>
      </c>
      <c r="H98" s="7">
        <f>prod_declarations[[#This Row],[QteProdPcs]]*VLOOKUP(prod_declarations[[#This Row],[RefProd]],cptb_prix_vente[#All],2,FALSE)/100</f>
        <v>34021.000809454497</v>
      </c>
      <c r="I98" s="77">
        <f>IF(LEFT(prod_declarations[[#This Row],[Mach]],5)="MachF",prod_declarations[[#This Row],[QteProdKg]]/1000,0)</f>
        <v>0</v>
      </c>
      <c r="J98" s="7" t="str">
        <f>VLOOKUP(prod_declarations[[#This Row],[RefProd]],meth_nomenclature_produits[],2,FALSE)</f>
        <v>Acier5</v>
      </c>
      <c r="K98" s="77">
        <f>prod_declarations[[#This Row],[pv acier]]*VLOOKUP(prod_declarations[[#This Row],[acier ]],data_compta!$M$7:$O$11,2,FALSE)</f>
        <v>0</v>
      </c>
      <c r="L98" s="77">
        <f>IF(LEFT(prod_declarations[[#This Row],[Mach]],5)="MachR",prod_declarations[[#This Row],[QteProdPcs]]/100,0)</f>
        <v>1396.5928082698892</v>
      </c>
      <c r="M98" s="7" t="str">
        <f>VLOOKUP(prod_declarations[[#This Row],[RefProd]],meth_nomenclature_produits[],3,FALSE)</f>
        <v>Rdelle5</v>
      </c>
      <c r="N98" s="77">
        <f>IFERROR(prod_declarations[[#This Row],[pv  rondelle]]*VLOOKUP(prod_declarations[[#This Row],[rondelle]],data_compta!$M$12:$O$16,2,FALSE),0)</f>
        <v>7457.8055961612081</v>
      </c>
      <c r="P98" s="2">
        <v>44855</v>
      </c>
      <c r="Q98" t="s">
        <v>284</v>
      </c>
      <c r="R98">
        <v>8</v>
      </c>
      <c r="S98">
        <v>4.5</v>
      </c>
      <c r="T98">
        <v>1</v>
      </c>
      <c r="U98">
        <v>2.5</v>
      </c>
      <c r="V98">
        <v>0</v>
      </c>
      <c r="W98">
        <f>prod_pointage_heures[[#This Row],[TpsOuv(h)]]-(SUM(prod_pointage_heures[[#This Row],[TpsProd(h)]:[TpsAbsOP(h)]]))</f>
        <v>0</v>
      </c>
    </row>
    <row r="99" spans="2:23">
      <c r="B99" s="2">
        <v>44597</v>
      </c>
      <c r="C99" t="s">
        <v>315</v>
      </c>
      <c r="D99" t="s">
        <v>312</v>
      </c>
      <c r="E99" t="s">
        <v>301</v>
      </c>
      <c r="F99" s="7">
        <v>12106.909429682759</v>
      </c>
      <c r="G99" s="7">
        <f>prod_declarations[[#This Row],[QteProdKg]]*1000/VLOOKUP(prod_declarations[[#This Row],[RefProd]],meth_nomenclature_produits[#All],5,FALSE)</f>
        <v>121922.55216196133</v>
      </c>
      <c r="H99" s="7">
        <f>prod_declarations[[#This Row],[QteProdPcs]]*VLOOKUP(prod_declarations[[#This Row],[RefProd]],cptb_prix_vente[#All],2,FALSE)/100</f>
        <v>29700.333706653779</v>
      </c>
      <c r="I99" s="77">
        <f>IF(LEFT(prod_declarations[[#This Row],[Mach]],5)="MachF",prod_declarations[[#This Row],[QteProdKg]]/1000,0)</f>
        <v>0</v>
      </c>
      <c r="J99" s="7" t="str">
        <f>VLOOKUP(prod_declarations[[#This Row],[RefProd]],meth_nomenclature_produits[],2,FALSE)</f>
        <v>Acier5</v>
      </c>
      <c r="K99" s="77">
        <f>prod_declarations[[#This Row],[pv acier]]*VLOOKUP(prod_declarations[[#This Row],[acier ]],data_compta!$M$7:$O$11,2,FALSE)</f>
        <v>0</v>
      </c>
      <c r="L99" s="77">
        <f>IF(LEFT(prod_declarations[[#This Row],[Mach]],5)="MachR",prod_declarations[[#This Row],[QteProdPcs]]/100,0)</f>
        <v>0</v>
      </c>
      <c r="M99" s="7" t="str">
        <f>VLOOKUP(prod_declarations[[#This Row],[RefProd]],meth_nomenclature_produits[],3,FALSE)</f>
        <v>Rdelle5</v>
      </c>
      <c r="N99" s="77">
        <f>IFERROR(prod_declarations[[#This Row],[pv  rondelle]]*VLOOKUP(prod_declarations[[#This Row],[rondelle]],data_compta!$M$12:$O$16,2,FALSE),0)</f>
        <v>0</v>
      </c>
      <c r="P99" s="2">
        <v>44856</v>
      </c>
      <c r="Q99" t="s">
        <v>284</v>
      </c>
      <c r="R99">
        <v>8</v>
      </c>
      <c r="S99">
        <v>3</v>
      </c>
      <c r="T99">
        <v>1</v>
      </c>
      <c r="U99">
        <v>1</v>
      </c>
      <c r="V99">
        <v>0.25</v>
      </c>
      <c r="W99">
        <f>prod_pointage_heures[[#This Row],[TpsOuv(h)]]-(SUM(prod_pointage_heures[[#This Row],[TpsProd(h)]:[TpsAbsOP(h)]]))</f>
        <v>2.75</v>
      </c>
    </row>
    <row r="100" spans="2:23">
      <c r="B100" s="2">
        <v>44597</v>
      </c>
      <c r="C100" t="s">
        <v>277</v>
      </c>
      <c r="D100" t="s">
        <v>327</v>
      </c>
      <c r="E100" t="s">
        <v>235</v>
      </c>
      <c r="F100" s="7">
        <v>6041.4277833000006</v>
      </c>
      <c r="G100" s="7">
        <f>prod_declarations[[#This Row],[QteProdKg]]*1000/VLOOKUP(prod_declarations[[#This Row],[RefProd]],meth_nomenclature_produits[#All],5,FALSE)</f>
        <v>124309.21364814814</v>
      </c>
      <c r="H100" s="7">
        <f>prod_declarations[[#This Row],[QteProdPcs]]*VLOOKUP(prod_declarations[[#This Row],[RefProd]],cptb_prix_vente[#All],2,FALSE)/100</f>
        <v>22047.482132635549</v>
      </c>
      <c r="I100" s="77">
        <f>IF(LEFT(prod_declarations[[#This Row],[Mach]],5)="MachF",prod_declarations[[#This Row],[QteProdKg]]/1000,0)</f>
        <v>6.0414277833000005</v>
      </c>
      <c r="J100" s="7" t="str">
        <f>VLOOKUP(prod_declarations[[#This Row],[RefProd]],meth_nomenclature_produits[],2,FALSE)</f>
        <v>Acier2</v>
      </c>
      <c r="K100" s="77">
        <f>prod_declarations[[#This Row],[pv acier]]*VLOOKUP(prod_declarations[[#This Row],[acier ]],data_compta!$M$7:$O$11,2,FALSE)</f>
        <v>6494.5348670475005</v>
      </c>
      <c r="L100" s="77">
        <f>IF(LEFT(prod_declarations[[#This Row],[Mach]],5)="MachR",prod_declarations[[#This Row],[QteProdPcs]]/100,0)</f>
        <v>0</v>
      </c>
      <c r="M100" s="7" t="str">
        <f>VLOOKUP(prod_declarations[[#This Row],[RefProd]],meth_nomenclature_produits[],3,FALSE)</f>
        <v>Rdelle3</v>
      </c>
      <c r="N100" s="77">
        <f>IFERROR(prod_declarations[[#This Row],[pv  rondelle]]*VLOOKUP(prod_declarations[[#This Row],[rondelle]],data_compta!$M$12:$O$16,2,FALSE),0)</f>
        <v>0</v>
      </c>
      <c r="P100" s="2">
        <v>44858</v>
      </c>
      <c r="Q100" t="s">
        <v>284</v>
      </c>
      <c r="R100">
        <v>8</v>
      </c>
      <c r="S100">
        <v>4</v>
      </c>
      <c r="T100">
        <v>0</v>
      </c>
      <c r="U100">
        <v>0.25</v>
      </c>
      <c r="V100">
        <v>2.25</v>
      </c>
      <c r="W100">
        <f>prod_pointage_heures[[#This Row],[TpsOuv(h)]]-(SUM(prod_pointage_heures[[#This Row],[TpsProd(h)]:[TpsAbsOP(h)]]))</f>
        <v>1.5</v>
      </c>
    </row>
    <row r="101" spans="2:23">
      <c r="B101" s="2">
        <v>44597</v>
      </c>
      <c r="C101" t="s">
        <v>253</v>
      </c>
      <c r="D101" t="s">
        <v>321</v>
      </c>
      <c r="E101" t="s">
        <v>248</v>
      </c>
      <c r="F101" s="7">
        <v>8236.4586999999992</v>
      </c>
      <c r="G101" s="7">
        <f>prod_declarations[[#This Row],[QteProdKg]]*1000/VLOOKUP(prod_declarations[[#This Row],[RefProd]],meth_nomenclature_produits[#All],5,FALSE)</f>
        <v>182222.53761061945</v>
      </c>
      <c r="H101" s="7">
        <f>prod_declarations[[#This Row],[QteProdPcs]]*VLOOKUP(prod_declarations[[#This Row],[RefProd]],cptb_prix_vente[#All],2,FALSE)/100</f>
        <v>28076.848595044245</v>
      </c>
      <c r="I101" s="77">
        <f>IF(LEFT(prod_declarations[[#This Row],[Mach]],5)="MachF",prod_declarations[[#This Row],[QteProdKg]]/1000,0)</f>
        <v>0</v>
      </c>
      <c r="J101" s="7" t="str">
        <f>VLOOKUP(prod_declarations[[#This Row],[RefProd]],meth_nomenclature_produits[],2,FALSE)</f>
        <v>Acier2</v>
      </c>
      <c r="K101" s="77">
        <f>prod_declarations[[#This Row],[pv acier]]*VLOOKUP(prod_declarations[[#This Row],[acier ]],data_compta!$M$7:$O$11,2,FALSE)</f>
        <v>0</v>
      </c>
      <c r="L101" s="77">
        <f>IF(LEFT(prod_declarations[[#This Row],[Mach]],5)="MachR",prod_declarations[[#This Row],[QteProdPcs]]/100,0)</f>
        <v>1822.2253761061945</v>
      </c>
      <c r="M101" s="7" t="str">
        <f>VLOOKUP(prod_declarations[[#This Row],[RefProd]],meth_nomenclature_produits[],3,FALSE)</f>
        <v>Rdelle3</v>
      </c>
      <c r="N101" s="77">
        <f>IFERROR(prod_declarations[[#This Row],[pv  rondelle]]*VLOOKUP(prod_declarations[[#This Row],[rondelle]],data_compta!$M$12:$O$16,2,FALSE),0)</f>
        <v>7708.0133409292039</v>
      </c>
      <c r="P101" s="2">
        <v>44574</v>
      </c>
      <c r="Q101" t="s">
        <v>290</v>
      </c>
      <c r="R101">
        <v>8</v>
      </c>
      <c r="S101">
        <v>4</v>
      </c>
      <c r="T101">
        <v>1</v>
      </c>
      <c r="U101">
        <v>1.5</v>
      </c>
      <c r="V101">
        <v>0.5</v>
      </c>
      <c r="W101">
        <f>prod_pointage_heures[[#This Row],[TpsOuv(h)]]-(SUM(prod_pointage_heures[[#This Row],[TpsProd(h)]:[TpsAbsOP(h)]]))</f>
        <v>1</v>
      </c>
    </row>
    <row r="102" spans="2:23">
      <c r="B102" s="2">
        <v>44597</v>
      </c>
      <c r="C102" t="s">
        <v>126</v>
      </c>
      <c r="D102" t="s">
        <v>324</v>
      </c>
      <c r="E102" t="s">
        <v>254</v>
      </c>
      <c r="F102" s="7">
        <v>7523.561651760001</v>
      </c>
      <c r="G102" s="7">
        <f>prod_declarations[[#This Row],[QteProdKg]]*1000/VLOOKUP(prod_declarations[[#This Row],[RefProd]],meth_nomenclature_produits[#All],5,FALSE)</f>
        <v>381906.68283045688</v>
      </c>
      <c r="H102" s="7">
        <f>prod_declarations[[#This Row],[QteProdPcs]]*VLOOKUP(prod_declarations[[#This Row],[RefProd]],cptb_prix_vente[#All],2,FALSE)/100</f>
        <v>49861.736510344454</v>
      </c>
      <c r="I102" s="77">
        <f>IF(LEFT(prod_declarations[[#This Row],[Mach]],5)="MachF",prod_declarations[[#This Row],[QteProdKg]]/1000,0)</f>
        <v>0</v>
      </c>
      <c r="J102" s="7" t="str">
        <f>VLOOKUP(prod_declarations[[#This Row],[RefProd]],meth_nomenclature_produits[],2,FALSE)</f>
        <v>Acier2</v>
      </c>
      <c r="K102" s="77">
        <f>prod_declarations[[#This Row],[pv acier]]*VLOOKUP(prod_declarations[[#This Row],[acier ]],data_compta!$M$7:$O$11,2,FALSE)</f>
        <v>0</v>
      </c>
      <c r="L102" s="77">
        <f>IF(LEFT(prod_declarations[[#This Row],[Mach]],5)="MachR",prod_declarations[[#This Row],[QteProdPcs]]/100,0)</f>
        <v>3819.0668283045688</v>
      </c>
      <c r="M102" s="7" t="str">
        <f>VLOOKUP(prod_declarations[[#This Row],[RefProd]],meth_nomenclature_produits[],3,FALSE)</f>
        <v>Rdelle1</v>
      </c>
      <c r="N102" s="77">
        <f>IFERROR(prod_declarations[[#This Row],[pv  rondelle]]*VLOOKUP(prod_declarations[[#This Row],[rondelle]],data_compta!$M$12:$O$16,2,FALSE),0)</f>
        <v>14283.309937859089</v>
      </c>
      <c r="P102" s="2">
        <v>44575</v>
      </c>
      <c r="Q102" t="s">
        <v>290</v>
      </c>
      <c r="R102">
        <v>8</v>
      </c>
      <c r="S102">
        <v>3.5</v>
      </c>
      <c r="T102">
        <v>1.25</v>
      </c>
      <c r="U102">
        <v>1.5</v>
      </c>
      <c r="V102">
        <v>0.75</v>
      </c>
      <c r="W102">
        <f>prod_pointage_heures[[#This Row],[TpsOuv(h)]]-(SUM(prod_pointage_heures[[#This Row],[TpsProd(h)]:[TpsAbsOP(h)]]))</f>
        <v>1</v>
      </c>
    </row>
    <row r="103" spans="2:23">
      <c r="B103" s="2">
        <v>44598</v>
      </c>
      <c r="C103" t="s">
        <v>241</v>
      </c>
      <c r="D103" t="s">
        <v>317</v>
      </c>
      <c r="E103" t="s">
        <v>290</v>
      </c>
      <c r="F103" s="7">
        <v>5713.4262764699997</v>
      </c>
      <c r="G103" s="7">
        <f>prod_declarations[[#This Row],[QteProdKg]]*1000/VLOOKUP(prod_declarations[[#This Row],[RefProd]],meth_nomenclature_produits[#All],5,FALSE)</f>
        <v>190447.54254900001</v>
      </c>
      <c r="H103" s="7">
        <f>prod_declarations[[#This Row],[QteProdPcs]]*VLOOKUP(prod_declarations[[#This Row],[RefProd]],cptb_prix_vente[#All],2,FALSE)/100</f>
        <v>22945.11992630352</v>
      </c>
      <c r="I103" s="77">
        <f>IF(LEFT(prod_declarations[[#This Row],[Mach]],5)="MachF",prod_declarations[[#This Row],[QteProdKg]]/1000,0)</f>
        <v>0</v>
      </c>
      <c r="J103" s="7" t="str">
        <f>VLOOKUP(prod_declarations[[#This Row],[RefProd]],meth_nomenclature_produits[],2,FALSE)</f>
        <v>Acier5</v>
      </c>
      <c r="K103" s="77">
        <f>prod_declarations[[#This Row],[pv acier]]*VLOOKUP(prod_declarations[[#This Row],[acier ]],data_compta!$M$7:$O$11,2,FALSE)</f>
        <v>0</v>
      </c>
      <c r="L103" s="77">
        <f>IF(LEFT(prod_declarations[[#This Row],[Mach]],5)="MachR",prod_declarations[[#This Row],[QteProdPcs]]/100,0)</f>
        <v>0</v>
      </c>
      <c r="M103" s="7" t="str">
        <f>VLOOKUP(prod_declarations[[#This Row],[RefProd]],meth_nomenclature_produits[],3,FALSE)</f>
        <v>Rdelle2</v>
      </c>
      <c r="N103" s="77">
        <f>IFERROR(prod_declarations[[#This Row],[pv  rondelle]]*VLOOKUP(prod_declarations[[#This Row],[rondelle]],data_compta!$M$12:$O$16,2,FALSE),0)</f>
        <v>0</v>
      </c>
      <c r="P103" s="2">
        <v>44576</v>
      </c>
      <c r="Q103" t="s">
        <v>290</v>
      </c>
      <c r="R103">
        <v>8</v>
      </c>
      <c r="S103">
        <v>5.5</v>
      </c>
      <c r="T103">
        <v>0.25</v>
      </c>
      <c r="U103">
        <v>1</v>
      </c>
      <c r="V103">
        <v>0.75</v>
      </c>
      <c r="W103">
        <f>prod_pointage_heures[[#This Row],[TpsOuv(h)]]-(SUM(prod_pointage_heures[[#This Row],[TpsProd(h)]:[TpsAbsOP(h)]]))</f>
        <v>0.5</v>
      </c>
    </row>
    <row r="104" spans="2:23">
      <c r="B104" s="2">
        <v>44598</v>
      </c>
      <c r="C104" t="s">
        <v>253</v>
      </c>
      <c r="D104" t="s">
        <v>321</v>
      </c>
      <c r="E104" t="s">
        <v>290</v>
      </c>
      <c r="F104" s="7">
        <v>7619.4759663791992</v>
      </c>
      <c r="G104" s="7">
        <f>prod_declarations[[#This Row],[QteProdKg]]*1000/VLOOKUP(prod_declarations[[#This Row],[RefProd]],meth_nomenclature_produits[#All],5,FALSE)</f>
        <v>168572.47713228315</v>
      </c>
      <c r="H104" s="7">
        <f>prod_declarations[[#This Row],[QteProdPcs]]*VLOOKUP(prod_declarations[[#This Row],[RefProd]],cptb_prix_vente[#All],2,FALSE)/100</f>
        <v>25973.647276542186</v>
      </c>
      <c r="I104" s="77">
        <f>IF(LEFT(prod_declarations[[#This Row],[Mach]],5)="MachF",prod_declarations[[#This Row],[QteProdKg]]/1000,0)</f>
        <v>0</v>
      </c>
      <c r="J104" s="7" t="str">
        <f>VLOOKUP(prod_declarations[[#This Row],[RefProd]],meth_nomenclature_produits[],2,FALSE)</f>
        <v>Acier2</v>
      </c>
      <c r="K104" s="77">
        <f>prod_declarations[[#This Row],[pv acier]]*VLOOKUP(prod_declarations[[#This Row],[acier ]],data_compta!$M$7:$O$11,2,FALSE)</f>
        <v>0</v>
      </c>
      <c r="L104" s="77">
        <f>IF(LEFT(prod_declarations[[#This Row],[Mach]],5)="MachR",prod_declarations[[#This Row],[QteProdPcs]]/100,0)</f>
        <v>0</v>
      </c>
      <c r="M104" s="7" t="str">
        <f>VLOOKUP(prod_declarations[[#This Row],[RefProd]],meth_nomenclature_produits[],3,FALSE)</f>
        <v>Rdelle3</v>
      </c>
      <c r="N104" s="77">
        <f>IFERROR(prod_declarations[[#This Row],[pv  rondelle]]*VLOOKUP(prod_declarations[[#This Row],[rondelle]],data_compta!$M$12:$O$16,2,FALSE),0)</f>
        <v>0</v>
      </c>
      <c r="P104" s="2">
        <v>44583</v>
      </c>
      <c r="Q104" t="s">
        <v>290</v>
      </c>
      <c r="R104">
        <v>8</v>
      </c>
      <c r="S104">
        <v>1.5</v>
      </c>
      <c r="T104">
        <v>1</v>
      </c>
      <c r="U104">
        <v>2.25</v>
      </c>
      <c r="V104">
        <v>3.25</v>
      </c>
      <c r="W104">
        <f>prod_pointage_heures[[#This Row],[TpsOuv(h)]]-(SUM(prod_pointage_heures[[#This Row],[TpsProd(h)]:[TpsAbsOP(h)]]))</f>
        <v>0</v>
      </c>
    </row>
    <row r="105" spans="2:23">
      <c r="B105" s="2">
        <v>44598</v>
      </c>
      <c r="C105" t="s">
        <v>253</v>
      </c>
      <c r="D105" t="s">
        <v>321</v>
      </c>
      <c r="E105" t="s">
        <v>301</v>
      </c>
      <c r="F105" s="7">
        <v>7467.0864470516153</v>
      </c>
      <c r="G105" s="7">
        <f>prod_declarations[[#This Row],[QteProdKg]]*1000/VLOOKUP(prod_declarations[[#This Row],[RefProd]],meth_nomenclature_produits[#All],5,FALSE)</f>
        <v>165201.0275896375</v>
      </c>
      <c r="H105" s="7">
        <f>prod_declarations[[#This Row],[QteProdPcs]]*VLOOKUP(prod_declarations[[#This Row],[RefProd]],cptb_prix_vente[#All],2,FALSE)/100</f>
        <v>25454.174331011345</v>
      </c>
      <c r="I105" s="77">
        <f>IF(LEFT(prod_declarations[[#This Row],[Mach]],5)="MachF",prod_declarations[[#This Row],[QteProdKg]]/1000,0)</f>
        <v>0</v>
      </c>
      <c r="J105" s="7" t="str">
        <f>VLOOKUP(prod_declarations[[#This Row],[RefProd]],meth_nomenclature_produits[],2,FALSE)</f>
        <v>Acier2</v>
      </c>
      <c r="K105" s="77">
        <f>prod_declarations[[#This Row],[pv acier]]*VLOOKUP(prod_declarations[[#This Row],[acier ]],data_compta!$M$7:$O$11,2,FALSE)</f>
        <v>0</v>
      </c>
      <c r="L105" s="77">
        <f>IF(LEFT(prod_declarations[[#This Row],[Mach]],5)="MachR",prod_declarations[[#This Row],[QteProdPcs]]/100,0)</f>
        <v>0</v>
      </c>
      <c r="M105" s="7" t="str">
        <f>VLOOKUP(prod_declarations[[#This Row],[RefProd]],meth_nomenclature_produits[],3,FALSE)</f>
        <v>Rdelle3</v>
      </c>
      <c r="N105" s="77">
        <f>IFERROR(prod_declarations[[#This Row],[pv  rondelle]]*VLOOKUP(prod_declarations[[#This Row],[rondelle]],data_compta!$M$12:$O$16,2,FALSE),0)</f>
        <v>0</v>
      </c>
      <c r="P105" s="2">
        <v>44587</v>
      </c>
      <c r="Q105" t="s">
        <v>290</v>
      </c>
      <c r="R105">
        <v>8</v>
      </c>
      <c r="S105">
        <v>4.5</v>
      </c>
      <c r="T105">
        <v>0.5</v>
      </c>
      <c r="U105">
        <v>0.25</v>
      </c>
      <c r="V105">
        <v>2.5</v>
      </c>
      <c r="W105">
        <f>prod_pointage_heures[[#This Row],[TpsOuv(h)]]-(SUM(prod_pointage_heures[[#This Row],[TpsProd(h)]:[TpsAbsOP(h)]]))</f>
        <v>0.25</v>
      </c>
    </row>
    <row r="106" spans="2:23">
      <c r="B106" s="2">
        <v>44598</v>
      </c>
      <c r="C106" t="s">
        <v>241</v>
      </c>
      <c r="D106" t="s">
        <v>317</v>
      </c>
      <c r="E106" t="s">
        <v>242</v>
      </c>
      <c r="F106" s="7">
        <v>6998.947188675751</v>
      </c>
      <c r="G106" s="7">
        <f>prod_declarations[[#This Row],[QteProdKg]]*1000/VLOOKUP(prod_declarations[[#This Row],[RefProd]],meth_nomenclature_produits[#All],5,FALSE)</f>
        <v>233298.23962252503</v>
      </c>
      <c r="H106" s="7">
        <f>prod_declarations[[#This Row],[QteProdPcs]]*VLOOKUP(prod_declarations[[#This Row],[RefProd]],cptb_prix_vente[#All],2,FALSE)/100</f>
        <v>28107.771909721811</v>
      </c>
      <c r="I106" s="77">
        <f>IF(LEFT(prod_declarations[[#This Row],[Mach]],5)="MachF",prod_declarations[[#This Row],[QteProdKg]]/1000,0)</f>
        <v>0</v>
      </c>
      <c r="J106" s="7" t="str">
        <f>VLOOKUP(prod_declarations[[#This Row],[RefProd]],meth_nomenclature_produits[],2,FALSE)</f>
        <v>Acier5</v>
      </c>
      <c r="K106" s="77">
        <f>prod_declarations[[#This Row],[pv acier]]*VLOOKUP(prod_declarations[[#This Row],[acier ]],data_compta!$M$7:$O$11,2,FALSE)</f>
        <v>0</v>
      </c>
      <c r="L106" s="77">
        <f>IF(LEFT(prod_declarations[[#This Row],[Mach]],5)="MachR",prod_declarations[[#This Row],[QteProdPcs]]/100,0)</f>
        <v>2332.9823962252503</v>
      </c>
      <c r="M106" s="7" t="str">
        <f>VLOOKUP(prod_declarations[[#This Row],[RefProd]],meth_nomenclature_produits[],3,FALSE)</f>
        <v>Rdelle2</v>
      </c>
      <c r="N106" s="77">
        <f>IFERROR(prod_declarations[[#This Row],[pv  rondelle]]*VLOOKUP(prod_declarations[[#This Row],[rondelle]],data_compta!$M$12:$O$16,2,FALSE),0)</f>
        <v>7418.884019996296</v>
      </c>
      <c r="P106" s="2">
        <v>44595</v>
      </c>
      <c r="Q106" t="s">
        <v>290</v>
      </c>
      <c r="R106">
        <v>8</v>
      </c>
      <c r="S106">
        <v>2.5</v>
      </c>
      <c r="T106">
        <v>1.25</v>
      </c>
      <c r="U106">
        <v>2.25</v>
      </c>
      <c r="V106">
        <v>0.25</v>
      </c>
      <c r="W106">
        <f>prod_pointage_heures[[#This Row],[TpsOuv(h)]]-(SUM(prod_pointage_heures[[#This Row],[TpsProd(h)]:[TpsAbsOP(h)]]))</f>
        <v>1.75</v>
      </c>
    </row>
    <row r="107" spans="2:23">
      <c r="B107" s="2">
        <v>44598</v>
      </c>
      <c r="C107" t="s">
        <v>277</v>
      </c>
      <c r="D107" t="s">
        <v>327</v>
      </c>
      <c r="E107" t="s">
        <v>278</v>
      </c>
      <c r="F107" s="7">
        <v>6559.1781443288119</v>
      </c>
      <c r="G107" s="7">
        <f>prod_declarations[[#This Row],[QteProdKg]]*1000/VLOOKUP(prod_declarations[[#This Row],[RefProd]],meth_nomenclature_produits[#All],5,FALSE)</f>
        <v>134962.51325779449</v>
      </c>
      <c r="H107" s="7">
        <f>prod_declarations[[#This Row],[QteProdPcs]]*VLOOKUP(prod_declarations[[#This Row],[RefProd]],cptb_prix_vente[#All],2,FALSE)/100</f>
        <v>23936.951351402426</v>
      </c>
      <c r="I107" s="77">
        <f>IF(LEFT(prod_declarations[[#This Row],[Mach]],5)="MachF",prod_declarations[[#This Row],[QteProdKg]]/1000,0)</f>
        <v>0</v>
      </c>
      <c r="J107" s="7" t="str">
        <f>VLOOKUP(prod_declarations[[#This Row],[RefProd]],meth_nomenclature_produits[],2,FALSE)</f>
        <v>Acier2</v>
      </c>
      <c r="K107" s="77">
        <f>prod_declarations[[#This Row],[pv acier]]*VLOOKUP(prod_declarations[[#This Row],[acier ]],data_compta!$M$7:$O$11,2,FALSE)</f>
        <v>0</v>
      </c>
      <c r="L107" s="77">
        <f>IF(LEFT(prod_declarations[[#This Row],[Mach]],5)="MachR",prod_declarations[[#This Row],[QteProdPcs]]/100,0)</f>
        <v>1349.6251325779449</v>
      </c>
      <c r="M107" s="7" t="str">
        <f>VLOOKUP(prod_declarations[[#This Row],[RefProd]],meth_nomenclature_produits[],3,FALSE)</f>
        <v>Rdelle3</v>
      </c>
      <c r="N107" s="77">
        <f>IFERROR(prod_declarations[[#This Row],[pv  rondelle]]*VLOOKUP(prod_declarations[[#This Row],[rondelle]],data_compta!$M$12:$O$16,2,FALSE),0)</f>
        <v>5708.9143108047074</v>
      </c>
      <c r="P107" s="2">
        <v>44598</v>
      </c>
      <c r="Q107" t="s">
        <v>290</v>
      </c>
      <c r="R107">
        <v>16</v>
      </c>
      <c r="S107">
        <v>8.5</v>
      </c>
      <c r="T107">
        <v>1.75</v>
      </c>
      <c r="U107">
        <v>0.5</v>
      </c>
      <c r="V107">
        <v>2</v>
      </c>
      <c r="W107">
        <f>prod_pointage_heures[[#This Row],[TpsOuv(h)]]-(SUM(prod_pointage_heures[[#This Row],[TpsProd(h)]:[TpsAbsOP(h)]]))</f>
        <v>3.25</v>
      </c>
    </row>
    <row r="108" spans="2:23">
      <c r="B108" s="2">
        <v>44599</v>
      </c>
      <c r="C108" t="s">
        <v>277</v>
      </c>
      <c r="D108" t="s">
        <v>327</v>
      </c>
      <c r="E108" t="s">
        <v>290</v>
      </c>
      <c r="F108" s="7">
        <v>5408.5163012399998</v>
      </c>
      <c r="G108" s="7">
        <f>prod_declarations[[#This Row],[QteProdKg]]*1000/VLOOKUP(prod_declarations[[#This Row],[RefProd]],meth_nomenclature_produits[#All],5,FALSE)</f>
        <v>111286.34364691358</v>
      </c>
      <c r="H108" s="7">
        <f>prod_declarations[[#This Row],[QteProdPcs]]*VLOOKUP(prod_declarations[[#This Row],[RefProd]],cptb_prix_vente[#All],2,FALSE)/100</f>
        <v>19737.745909216588</v>
      </c>
      <c r="I108" s="77">
        <f>IF(LEFT(prod_declarations[[#This Row],[Mach]],5)="MachF",prod_declarations[[#This Row],[QteProdKg]]/1000,0)</f>
        <v>0</v>
      </c>
      <c r="J108" s="7" t="str">
        <f>VLOOKUP(prod_declarations[[#This Row],[RefProd]],meth_nomenclature_produits[],2,FALSE)</f>
        <v>Acier2</v>
      </c>
      <c r="K108" s="77">
        <f>prod_declarations[[#This Row],[pv acier]]*VLOOKUP(prod_declarations[[#This Row],[acier ]],data_compta!$M$7:$O$11,2,FALSE)</f>
        <v>0</v>
      </c>
      <c r="L108" s="77">
        <f>IF(LEFT(prod_declarations[[#This Row],[Mach]],5)="MachR",prod_declarations[[#This Row],[QteProdPcs]]/100,0)</f>
        <v>0</v>
      </c>
      <c r="M108" s="7" t="str">
        <f>VLOOKUP(prod_declarations[[#This Row],[RefProd]],meth_nomenclature_produits[],3,FALSE)</f>
        <v>Rdelle3</v>
      </c>
      <c r="N108" s="77">
        <f>IFERROR(prod_declarations[[#This Row],[pv  rondelle]]*VLOOKUP(prod_declarations[[#This Row],[rondelle]],data_compta!$M$12:$O$16,2,FALSE),0)</f>
        <v>0</v>
      </c>
      <c r="P108" s="2">
        <v>44599</v>
      </c>
      <c r="Q108" t="s">
        <v>290</v>
      </c>
      <c r="R108">
        <v>8</v>
      </c>
      <c r="S108">
        <v>3</v>
      </c>
      <c r="T108">
        <v>1.25</v>
      </c>
      <c r="U108">
        <v>1.75</v>
      </c>
      <c r="V108">
        <v>1</v>
      </c>
      <c r="W108">
        <f>prod_pointage_heures[[#This Row],[TpsOuv(h)]]-(SUM(prod_pointage_heures[[#This Row],[TpsProd(h)]:[TpsAbsOP(h)]]))</f>
        <v>1</v>
      </c>
    </row>
    <row r="109" spans="2:23">
      <c r="B109" s="2">
        <v>44599</v>
      </c>
      <c r="C109" t="s">
        <v>241</v>
      </c>
      <c r="D109" t="s">
        <v>317</v>
      </c>
      <c r="E109" t="s">
        <v>296</v>
      </c>
      <c r="F109" s="7">
        <v>5713.4262764699997</v>
      </c>
      <c r="G109" s="7">
        <f>prod_declarations[[#This Row],[QteProdKg]]*1000/VLOOKUP(prod_declarations[[#This Row],[RefProd]],meth_nomenclature_produits[#All],5,FALSE)</f>
        <v>190447.54254900001</v>
      </c>
      <c r="H109" s="7">
        <f>prod_declarations[[#This Row],[QteProdPcs]]*VLOOKUP(prod_declarations[[#This Row],[RefProd]],cptb_prix_vente[#All],2,FALSE)/100</f>
        <v>22945.11992630352</v>
      </c>
      <c r="I109" s="77">
        <f>IF(LEFT(prod_declarations[[#This Row],[Mach]],5)="MachF",prod_declarations[[#This Row],[QteProdKg]]/1000,0)</f>
        <v>0</v>
      </c>
      <c r="J109" s="7" t="str">
        <f>VLOOKUP(prod_declarations[[#This Row],[RefProd]],meth_nomenclature_produits[],2,FALSE)</f>
        <v>Acier5</v>
      </c>
      <c r="K109" s="77">
        <f>prod_declarations[[#This Row],[pv acier]]*VLOOKUP(prod_declarations[[#This Row],[acier ]],data_compta!$M$7:$O$11,2,FALSE)</f>
        <v>0</v>
      </c>
      <c r="L109" s="77">
        <f>IF(LEFT(prod_declarations[[#This Row],[Mach]],5)="MachR",prod_declarations[[#This Row],[QteProdPcs]]/100,0)</f>
        <v>0</v>
      </c>
      <c r="M109" s="7" t="str">
        <f>VLOOKUP(prod_declarations[[#This Row],[RefProd]],meth_nomenclature_produits[],3,FALSE)</f>
        <v>Rdelle2</v>
      </c>
      <c r="N109" s="77">
        <f>IFERROR(prod_declarations[[#This Row],[pv  rondelle]]*VLOOKUP(prod_declarations[[#This Row],[rondelle]],data_compta!$M$12:$O$16,2,FALSE),0)</f>
        <v>0</v>
      </c>
      <c r="P109" s="2">
        <v>44603</v>
      </c>
      <c r="Q109" t="s">
        <v>290</v>
      </c>
      <c r="R109">
        <v>8</v>
      </c>
      <c r="S109">
        <v>2</v>
      </c>
      <c r="T109">
        <v>0.25</v>
      </c>
      <c r="U109">
        <v>5.25</v>
      </c>
      <c r="V109">
        <v>0.25</v>
      </c>
      <c r="W109">
        <f>prod_pointage_heures[[#This Row],[TpsOuv(h)]]-(SUM(prod_pointage_heures[[#This Row],[TpsProd(h)]:[TpsAbsOP(h)]]))</f>
        <v>0.25</v>
      </c>
    </row>
    <row r="110" spans="2:23">
      <c r="B110" s="2">
        <v>44600</v>
      </c>
      <c r="C110" t="s">
        <v>277</v>
      </c>
      <c r="D110" t="s">
        <v>327</v>
      </c>
      <c r="E110" t="s">
        <v>296</v>
      </c>
      <c r="F110" s="7">
        <v>5300.3459752152003</v>
      </c>
      <c r="G110" s="7">
        <f>prod_declarations[[#This Row],[QteProdKg]]*1000/VLOOKUP(prod_declarations[[#This Row],[RefProd]],meth_nomenclature_produits[#All],5,FALSE)</f>
        <v>109060.61677397531</v>
      </c>
      <c r="H110" s="7">
        <f>prod_declarations[[#This Row],[QteProdPcs]]*VLOOKUP(prod_declarations[[#This Row],[RefProd]],cptb_prix_vente[#All],2,FALSE)/100</f>
        <v>19342.99099103226</v>
      </c>
      <c r="I110" s="77">
        <f>IF(LEFT(prod_declarations[[#This Row],[Mach]],5)="MachF",prod_declarations[[#This Row],[QteProdKg]]/1000,0)</f>
        <v>0</v>
      </c>
      <c r="J110" s="7" t="str">
        <f>VLOOKUP(prod_declarations[[#This Row],[RefProd]],meth_nomenclature_produits[],2,FALSE)</f>
        <v>Acier2</v>
      </c>
      <c r="K110" s="77">
        <f>prod_declarations[[#This Row],[pv acier]]*VLOOKUP(prod_declarations[[#This Row],[acier ]],data_compta!$M$7:$O$11,2,FALSE)</f>
        <v>0</v>
      </c>
      <c r="L110" s="77">
        <f>IF(LEFT(prod_declarations[[#This Row],[Mach]],5)="MachR",prod_declarations[[#This Row],[QteProdPcs]]/100,0)</f>
        <v>0</v>
      </c>
      <c r="M110" s="7" t="str">
        <f>VLOOKUP(prod_declarations[[#This Row],[RefProd]],meth_nomenclature_produits[],3,FALSE)</f>
        <v>Rdelle3</v>
      </c>
      <c r="N110" s="77">
        <f>IFERROR(prod_declarations[[#This Row],[pv  rondelle]]*VLOOKUP(prod_declarations[[#This Row],[rondelle]],data_compta!$M$12:$O$16,2,FALSE),0)</f>
        <v>0</v>
      </c>
      <c r="P110" s="2">
        <v>44612</v>
      </c>
      <c r="Q110" t="s">
        <v>290</v>
      </c>
      <c r="R110">
        <v>8</v>
      </c>
      <c r="S110">
        <v>1</v>
      </c>
      <c r="T110">
        <v>1.25</v>
      </c>
      <c r="U110">
        <v>3.25</v>
      </c>
      <c r="V110">
        <v>0.75</v>
      </c>
      <c r="W110">
        <f>prod_pointage_heures[[#This Row],[TpsOuv(h)]]-(SUM(prod_pointage_heures[[#This Row],[TpsProd(h)]:[TpsAbsOP(h)]]))</f>
        <v>1.75</v>
      </c>
    </row>
    <row r="111" spans="2:23">
      <c r="B111" s="2">
        <v>44602</v>
      </c>
      <c r="C111" t="s">
        <v>214</v>
      </c>
      <c r="D111" t="s">
        <v>330</v>
      </c>
      <c r="E111" t="s">
        <v>103</v>
      </c>
      <c r="F111" s="7">
        <v>3296.6488799999997</v>
      </c>
      <c r="G111" s="7">
        <f>prod_declarations[[#This Row],[QteProdKg]]*1000/VLOOKUP(prod_declarations[[#This Row],[RefProd]],meth_nomenclature_produits[#All],5,FALSE)</f>
        <v>130302.32727272727</v>
      </c>
      <c r="H111" s="7">
        <f>prod_declarations[[#This Row],[QteProdPcs]]*VLOOKUP(prod_declarations[[#This Row],[RefProd]],cptb_prix_vente[#All],2,FALSE)/100</f>
        <v>13572.290408727271</v>
      </c>
      <c r="I111" s="77">
        <f>IF(LEFT(prod_declarations[[#This Row],[Mach]],5)="MachF",prod_declarations[[#This Row],[QteProdKg]]/1000,0)</f>
        <v>3.2966488799999998</v>
      </c>
      <c r="J111" s="7" t="str">
        <f>VLOOKUP(prod_declarations[[#This Row],[RefProd]],meth_nomenclature_produits[],2,FALSE)</f>
        <v>Acier1</v>
      </c>
      <c r="K111" s="77">
        <f>prod_declarations[[#This Row],[pv acier]]*VLOOKUP(prod_declarations[[#This Row],[acier ]],data_compta!$M$7:$O$11,2,FALSE)</f>
        <v>3392.2516975199997</v>
      </c>
      <c r="L111" s="77">
        <f>IF(LEFT(prod_declarations[[#This Row],[Mach]],5)="MachR",prod_declarations[[#This Row],[QteProdPcs]]/100,0)</f>
        <v>0</v>
      </c>
      <c r="M111" s="7" t="str">
        <f>VLOOKUP(prod_declarations[[#This Row],[RefProd]],meth_nomenclature_produits[],3,FALSE)</f>
        <v>Rdelle1</v>
      </c>
      <c r="N111" s="77">
        <f>IFERROR(prod_declarations[[#This Row],[pv  rondelle]]*VLOOKUP(prod_declarations[[#This Row],[rondelle]],data_compta!$M$12:$O$16,2,FALSE),0)</f>
        <v>0</v>
      </c>
      <c r="P111" s="2">
        <v>44613</v>
      </c>
      <c r="Q111" t="s">
        <v>290</v>
      </c>
      <c r="R111">
        <v>8</v>
      </c>
      <c r="S111">
        <v>1.5</v>
      </c>
      <c r="T111">
        <v>1.75</v>
      </c>
      <c r="U111">
        <v>2.5</v>
      </c>
      <c r="V111">
        <v>1</v>
      </c>
      <c r="W111">
        <f>prod_pointage_heures[[#This Row],[TpsOuv(h)]]-(SUM(prod_pointage_heures[[#This Row],[TpsProd(h)]:[TpsAbsOP(h)]]))</f>
        <v>1.25</v>
      </c>
    </row>
    <row r="112" spans="2:23">
      <c r="B112" s="2">
        <v>44603</v>
      </c>
      <c r="C112" t="s">
        <v>214</v>
      </c>
      <c r="D112" t="s">
        <v>330</v>
      </c>
      <c r="E112" t="s">
        <v>290</v>
      </c>
      <c r="F112" s="7">
        <v>2982.6823199999994</v>
      </c>
      <c r="G112" s="7">
        <f>prod_declarations[[#This Row],[QteProdKg]]*1000/VLOOKUP(prod_declarations[[#This Row],[RefProd]],meth_nomenclature_produits[#All],5,FALSE)</f>
        <v>117892.58181818179</v>
      </c>
      <c r="H112" s="7">
        <f>prod_declarations[[#This Row],[QteProdPcs]]*VLOOKUP(prod_declarations[[#This Row],[RefProd]],cptb_prix_vente[#All],2,FALSE)/100</f>
        <v>12279.691322181814</v>
      </c>
      <c r="I112" s="77">
        <f>IF(LEFT(prod_declarations[[#This Row],[Mach]],5)="MachF",prod_declarations[[#This Row],[QteProdKg]]/1000,0)</f>
        <v>0</v>
      </c>
      <c r="J112" s="7" t="str">
        <f>VLOOKUP(prod_declarations[[#This Row],[RefProd]],meth_nomenclature_produits[],2,FALSE)</f>
        <v>Acier1</v>
      </c>
      <c r="K112" s="77">
        <f>prod_declarations[[#This Row],[pv acier]]*VLOOKUP(prod_declarations[[#This Row],[acier ]],data_compta!$M$7:$O$11,2,FALSE)</f>
        <v>0</v>
      </c>
      <c r="L112" s="77">
        <f>IF(LEFT(prod_declarations[[#This Row],[Mach]],5)="MachR",prod_declarations[[#This Row],[QteProdPcs]]/100,0)</f>
        <v>0</v>
      </c>
      <c r="M112" s="7" t="str">
        <f>VLOOKUP(prod_declarations[[#This Row],[RefProd]],meth_nomenclature_produits[],3,FALSE)</f>
        <v>Rdelle1</v>
      </c>
      <c r="N112" s="77">
        <f>IFERROR(prod_declarations[[#This Row],[pv  rondelle]]*VLOOKUP(prod_declarations[[#This Row],[rondelle]],data_compta!$M$12:$O$16,2,FALSE),0)</f>
        <v>0</v>
      </c>
      <c r="P112" s="2">
        <v>44616</v>
      </c>
      <c r="Q112" t="s">
        <v>290</v>
      </c>
      <c r="R112">
        <v>8</v>
      </c>
      <c r="S112">
        <v>2</v>
      </c>
      <c r="T112">
        <v>1.75</v>
      </c>
      <c r="U112">
        <v>3.5</v>
      </c>
      <c r="V112">
        <v>0.5</v>
      </c>
      <c r="W112">
        <f>prod_pointage_heures[[#This Row],[TpsOuv(h)]]-(SUM(prod_pointage_heures[[#This Row],[TpsProd(h)]:[TpsAbsOP(h)]]))</f>
        <v>0.25</v>
      </c>
    </row>
    <row r="113" spans="2:23">
      <c r="B113" s="2">
        <v>44603</v>
      </c>
      <c r="C113" t="s">
        <v>214</v>
      </c>
      <c r="D113" t="s">
        <v>330</v>
      </c>
      <c r="E113" t="s">
        <v>296</v>
      </c>
      <c r="F113" s="7">
        <v>2952.8554967999994</v>
      </c>
      <c r="G113" s="7">
        <f>prod_declarations[[#This Row],[QteProdKg]]*1000/VLOOKUP(prod_declarations[[#This Row],[RefProd]],meth_nomenclature_produits[#All],5,FALSE)</f>
        <v>116713.65599999997</v>
      </c>
      <c r="H113" s="7">
        <f>prod_declarations[[#This Row],[QteProdPcs]]*VLOOKUP(prod_declarations[[#This Row],[RefProd]],cptb_prix_vente[#All],2,FALSE)/100</f>
        <v>12156.894408959995</v>
      </c>
      <c r="I113" s="77">
        <f>IF(LEFT(prod_declarations[[#This Row],[Mach]],5)="MachF",prod_declarations[[#This Row],[QteProdKg]]/1000,0)</f>
        <v>0</v>
      </c>
      <c r="J113" s="7" t="str">
        <f>VLOOKUP(prod_declarations[[#This Row],[RefProd]],meth_nomenclature_produits[],2,FALSE)</f>
        <v>Acier1</v>
      </c>
      <c r="K113" s="77">
        <f>prod_declarations[[#This Row],[pv acier]]*VLOOKUP(prod_declarations[[#This Row],[acier ]],data_compta!$M$7:$O$11,2,FALSE)</f>
        <v>0</v>
      </c>
      <c r="L113" s="77">
        <f>IF(LEFT(prod_declarations[[#This Row],[Mach]],5)="MachR",prod_declarations[[#This Row],[QteProdPcs]]/100,0)</f>
        <v>0</v>
      </c>
      <c r="M113" s="7" t="str">
        <f>VLOOKUP(prod_declarations[[#This Row],[RefProd]],meth_nomenclature_produits[],3,FALSE)</f>
        <v>Rdelle1</v>
      </c>
      <c r="N113" s="77">
        <f>IFERROR(prod_declarations[[#This Row],[pv  rondelle]]*VLOOKUP(prod_declarations[[#This Row],[rondelle]],data_compta!$M$12:$O$16,2,FALSE),0)</f>
        <v>0</v>
      </c>
      <c r="P113" s="2">
        <v>44617</v>
      </c>
      <c r="Q113" t="s">
        <v>290</v>
      </c>
      <c r="R113">
        <v>8</v>
      </c>
      <c r="S113">
        <v>3</v>
      </c>
      <c r="T113">
        <v>1.5</v>
      </c>
      <c r="U113">
        <v>1.75</v>
      </c>
      <c r="V113">
        <v>0.25</v>
      </c>
      <c r="W113">
        <f>prod_pointage_heures[[#This Row],[TpsOuv(h)]]-(SUM(prod_pointage_heures[[#This Row],[TpsProd(h)]:[TpsAbsOP(h)]]))</f>
        <v>1.5</v>
      </c>
    </row>
    <row r="114" spans="2:23">
      <c r="B114" s="2">
        <v>44603</v>
      </c>
      <c r="C114" t="s">
        <v>214</v>
      </c>
      <c r="D114" t="s">
        <v>330</v>
      </c>
      <c r="E114" t="s">
        <v>278</v>
      </c>
      <c r="F114" s="7">
        <v>3444.9980796000004</v>
      </c>
      <c r="G114" s="7">
        <f>prod_declarations[[#This Row],[QteProdKg]]*1000/VLOOKUP(prod_declarations[[#This Row],[RefProd]],meth_nomenclature_produits[#All],5,FALSE)</f>
        <v>136165.932</v>
      </c>
      <c r="H114" s="7">
        <f>prod_declarations[[#This Row],[QteProdPcs]]*VLOOKUP(prod_declarations[[#This Row],[RefProd]],cptb_prix_vente[#All],2,FALSE)/100</f>
        <v>14183.04347712</v>
      </c>
      <c r="I114" s="77">
        <f>IF(LEFT(prod_declarations[[#This Row],[Mach]],5)="MachF",prod_declarations[[#This Row],[QteProdKg]]/1000,0)</f>
        <v>0</v>
      </c>
      <c r="J114" s="7" t="str">
        <f>VLOOKUP(prod_declarations[[#This Row],[RefProd]],meth_nomenclature_produits[],2,FALSE)</f>
        <v>Acier1</v>
      </c>
      <c r="K114" s="77">
        <f>prod_declarations[[#This Row],[pv acier]]*VLOOKUP(prod_declarations[[#This Row],[acier ]],data_compta!$M$7:$O$11,2,FALSE)</f>
        <v>0</v>
      </c>
      <c r="L114" s="77">
        <f>IF(LEFT(prod_declarations[[#This Row],[Mach]],5)="MachR",prod_declarations[[#This Row],[QteProdPcs]]/100,0)</f>
        <v>1361.65932</v>
      </c>
      <c r="M114" s="7" t="str">
        <f>VLOOKUP(prod_declarations[[#This Row],[RefProd]],meth_nomenclature_produits[],3,FALSE)</f>
        <v>Rdelle1</v>
      </c>
      <c r="N114" s="77">
        <f>IFERROR(prod_declarations[[#This Row],[pv  rondelle]]*VLOOKUP(prod_declarations[[#This Row],[rondelle]],data_compta!$M$12:$O$16,2,FALSE),0)</f>
        <v>5092.6058567999999</v>
      </c>
      <c r="P114" s="2">
        <v>44618</v>
      </c>
      <c r="Q114" t="s">
        <v>290</v>
      </c>
      <c r="R114">
        <v>8</v>
      </c>
      <c r="S114">
        <v>2.5</v>
      </c>
      <c r="T114">
        <v>2</v>
      </c>
      <c r="U114">
        <v>0.5</v>
      </c>
      <c r="V114">
        <v>0.75</v>
      </c>
      <c r="W114">
        <f>prod_pointage_heures[[#This Row],[TpsOuv(h)]]-(SUM(prod_pointage_heures[[#This Row],[TpsProd(h)]:[TpsAbsOP(h)]]))</f>
        <v>2.25</v>
      </c>
    </row>
    <row r="115" spans="2:23">
      <c r="B115" s="2">
        <v>44608</v>
      </c>
      <c r="C115" t="s">
        <v>319</v>
      </c>
      <c r="D115" t="s">
        <v>336</v>
      </c>
      <c r="E115" t="s">
        <v>130</v>
      </c>
      <c r="F115" s="7">
        <v>15909.908784000001</v>
      </c>
      <c r="G115" s="7">
        <f>prod_declarations[[#This Row],[QteProdKg]]*1000/VLOOKUP(prod_declarations[[#This Row],[RefProd]],meth_nomenclature_produits[#All],5,FALSE)</f>
        <v>134147.62887015179</v>
      </c>
      <c r="H115" s="7">
        <f>prod_declarations[[#This Row],[QteProdPcs]]*VLOOKUP(prod_declarations[[#This Row],[RefProd]],cptb_prix_vente[#All],2,FALSE)/100</f>
        <v>40147.70236825903</v>
      </c>
      <c r="I115" s="77">
        <f>IF(LEFT(prod_declarations[[#This Row],[Mach]],5)="MachF",prod_declarations[[#This Row],[QteProdKg]]/1000,0)</f>
        <v>15.909908784000001</v>
      </c>
      <c r="J115" s="7" t="str">
        <f>VLOOKUP(prod_declarations[[#This Row],[RefProd]],meth_nomenclature_produits[],2,FALSE)</f>
        <v>Acier4</v>
      </c>
      <c r="K115" s="77">
        <f>prod_declarations[[#This Row],[pv acier]]*VLOOKUP(prod_declarations[[#This Row],[acier ]],data_compta!$M$7:$O$11,2,FALSE)</f>
        <v>15925.818692784002</v>
      </c>
      <c r="L115" s="77">
        <f>IF(LEFT(prod_declarations[[#This Row],[Mach]],5)="MachR",prod_declarations[[#This Row],[QteProdPcs]]/100,0)</f>
        <v>0</v>
      </c>
      <c r="M115" s="7" t="str">
        <f>VLOOKUP(prod_declarations[[#This Row],[RefProd]],meth_nomenclature_produits[],3,FALSE)</f>
        <v>Rdelle5</v>
      </c>
      <c r="N115" s="77">
        <f>IFERROR(prod_declarations[[#This Row],[pv  rondelle]]*VLOOKUP(prod_declarations[[#This Row],[rondelle]],data_compta!$M$12:$O$16,2,FALSE),0)</f>
        <v>0</v>
      </c>
      <c r="P115" s="2">
        <v>44619</v>
      </c>
      <c r="Q115" t="s">
        <v>290</v>
      </c>
      <c r="R115">
        <v>16</v>
      </c>
      <c r="S115">
        <v>8</v>
      </c>
      <c r="T115">
        <v>1.75</v>
      </c>
      <c r="U115">
        <v>2.75</v>
      </c>
      <c r="V115">
        <v>0.75</v>
      </c>
      <c r="W115">
        <f>prod_pointage_heures[[#This Row],[TpsOuv(h)]]-(SUM(prod_pointage_heures[[#This Row],[TpsProd(h)]:[TpsAbsOP(h)]]))</f>
        <v>2.75</v>
      </c>
    </row>
    <row r="116" spans="2:23">
      <c r="B116" s="2">
        <v>44608</v>
      </c>
      <c r="C116" t="s">
        <v>271</v>
      </c>
      <c r="D116" t="s">
        <v>333</v>
      </c>
      <c r="E116" t="s">
        <v>156</v>
      </c>
      <c r="F116" s="7">
        <v>2013.170775</v>
      </c>
      <c r="G116" s="7">
        <f>prod_declarations[[#This Row],[QteProdKg]]*1000/VLOOKUP(prod_declarations[[#This Row],[RefProd]],meth_nomenclature_produits[#All],5,FALSE)</f>
        <v>60094.65</v>
      </c>
      <c r="H116" s="7">
        <f>prod_declarations[[#This Row],[QteProdPcs]]*VLOOKUP(prod_declarations[[#This Row],[RefProd]],cptb_prix_vente[#All],2,FALSE)/100</f>
        <v>11985.276995999999</v>
      </c>
      <c r="I116" s="77">
        <f>IF(LEFT(prod_declarations[[#This Row],[Mach]],5)="MachF",prod_declarations[[#This Row],[QteProdKg]]/1000,0)</f>
        <v>2.0131707749999999</v>
      </c>
      <c r="J116" s="7" t="str">
        <f>VLOOKUP(prod_declarations[[#This Row],[RefProd]],meth_nomenclature_produits[],2,FALSE)</f>
        <v>Acier2</v>
      </c>
      <c r="K116" s="77">
        <f>prod_declarations[[#This Row],[pv acier]]*VLOOKUP(prod_declarations[[#This Row],[acier ]],data_compta!$M$7:$O$11,2,FALSE)</f>
        <v>2164.158583125</v>
      </c>
      <c r="L116" s="77">
        <f>IF(LEFT(prod_declarations[[#This Row],[Mach]],5)="MachR",prod_declarations[[#This Row],[QteProdPcs]]/100,0)</f>
        <v>0</v>
      </c>
      <c r="M116" s="7">
        <f>VLOOKUP(prod_declarations[[#This Row],[RefProd]],meth_nomenclature_produits[],3,FALSE)</f>
        <v>0</v>
      </c>
      <c r="N116" s="77">
        <f>IFERROR(prod_declarations[[#This Row],[pv  rondelle]]*VLOOKUP(prod_declarations[[#This Row],[rondelle]],data_compta!$M$12:$O$16,2,FALSE),0)</f>
        <v>0</v>
      </c>
      <c r="P116" s="2">
        <v>44620</v>
      </c>
      <c r="Q116" t="s">
        <v>290</v>
      </c>
      <c r="R116">
        <v>24</v>
      </c>
      <c r="S116">
        <v>15</v>
      </c>
      <c r="T116">
        <v>0.25</v>
      </c>
      <c r="U116">
        <v>0.25</v>
      </c>
      <c r="V116">
        <v>5</v>
      </c>
      <c r="W116">
        <f>prod_pointage_heures[[#This Row],[TpsOuv(h)]]-(SUM(prod_pointage_heures[[#This Row],[TpsProd(h)]:[TpsAbsOP(h)]]))</f>
        <v>3.5</v>
      </c>
    </row>
    <row r="117" spans="2:23">
      <c r="B117" s="2">
        <v>44608</v>
      </c>
      <c r="C117" t="s">
        <v>319</v>
      </c>
      <c r="D117" t="s">
        <v>336</v>
      </c>
      <c r="E117" t="s">
        <v>266</v>
      </c>
      <c r="F117" s="7">
        <v>15058.624889999999</v>
      </c>
      <c r="G117" s="7">
        <f>prod_declarations[[#This Row],[QteProdKg]]*1000/VLOOKUP(prod_declarations[[#This Row],[RefProd]],meth_nomenclature_produits[#All],5,FALSE)</f>
        <v>126969.85573355817</v>
      </c>
      <c r="H117" s="7">
        <f>prod_declarations[[#This Row],[QteProdPcs]]*VLOOKUP(prod_declarations[[#This Row],[RefProd]],cptb_prix_vente[#All],2,FALSE)/100</f>
        <v>37999.538423939288</v>
      </c>
      <c r="I117" s="77">
        <f>IF(LEFT(prod_declarations[[#This Row],[Mach]],5)="MachF",prod_declarations[[#This Row],[QteProdKg]]/1000,0)</f>
        <v>0</v>
      </c>
      <c r="J117" s="7" t="str">
        <f>VLOOKUP(prod_declarations[[#This Row],[RefProd]],meth_nomenclature_produits[],2,FALSE)</f>
        <v>Acier4</v>
      </c>
      <c r="K117" s="77">
        <f>prod_declarations[[#This Row],[pv acier]]*VLOOKUP(prod_declarations[[#This Row],[acier ]],data_compta!$M$7:$O$11,2,FALSE)</f>
        <v>0</v>
      </c>
      <c r="L117" s="77">
        <f>IF(LEFT(prod_declarations[[#This Row],[Mach]],5)="MachR",prod_declarations[[#This Row],[QteProdPcs]]/100,0)</f>
        <v>1269.6985573355817</v>
      </c>
      <c r="M117" s="7" t="str">
        <f>VLOOKUP(prod_declarations[[#This Row],[RefProd]],meth_nomenclature_produits[],3,FALSE)</f>
        <v>Rdelle5</v>
      </c>
      <c r="N117" s="77">
        <f>IFERROR(prod_declarations[[#This Row],[pv  rondelle]]*VLOOKUP(prod_declarations[[#This Row],[rondelle]],data_compta!$M$12:$O$16,2,FALSE),0)</f>
        <v>6780.1902961720061</v>
      </c>
      <c r="P117" s="2">
        <v>44623</v>
      </c>
      <c r="Q117" t="s">
        <v>290</v>
      </c>
      <c r="R117">
        <v>8</v>
      </c>
      <c r="S117">
        <v>3</v>
      </c>
      <c r="T117">
        <v>1.25</v>
      </c>
      <c r="U117">
        <v>0.25</v>
      </c>
      <c r="V117">
        <v>2.25</v>
      </c>
      <c r="W117">
        <f>prod_pointage_heures[[#This Row],[TpsOuv(h)]]-(SUM(prod_pointage_heures[[#This Row],[TpsProd(h)]:[TpsAbsOP(h)]]))</f>
        <v>1.25</v>
      </c>
    </row>
    <row r="118" spans="2:23">
      <c r="B118" s="2">
        <v>44609</v>
      </c>
      <c r="C118" t="s">
        <v>319</v>
      </c>
      <c r="D118" t="s">
        <v>336</v>
      </c>
      <c r="E118" t="s">
        <v>284</v>
      </c>
      <c r="F118" s="7">
        <v>14700.755716415997</v>
      </c>
      <c r="G118" s="7">
        <f>prod_declarations[[#This Row],[QteProdKg]]*1000/VLOOKUP(prod_declarations[[#This Row],[RefProd]],meth_nomenclature_produits[#All],5,FALSE)</f>
        <v>123952.40907602022</v>
      </c>
      <c r="H118" s="7">
        <f>prod_declarations[[#This Row],[QteProdPcs]]*VLOOKUP(prod_declarations[[#This Row],[RefProd]],cptb_prix_vente[#All],2,FALSE)/100</f>
        <v>37096.476988271337</v>
      </c>
      <c r="I118" s="77">
        <f>IF(LEFT(prod_declarations[[#This Row],[Mach]],5)="MachF",prod_declarations[[#This Row],[QteProdKg]]/1000,0)</f>
        <v>0</v>
      </c>
      <c r="J118" s="7" t="str">
        <f>VLOOKUP(prod_declarations[[#This Row],[RefProd]],meth_nomenclature_produits[],2,FALSE)</f>
        <v>Acier4</v>
      </c>
      <c r="K118" s="77">
        <f>prod_declarations[[#This Row],[pv acier]]*VLOOKUP(prod_declarations[[#This Row],[acier ]],data_compta!$M$7:$O$11,2,FALSE)</f>
        <v>0</v>
      </c>
      <c r="L118" s="77">
        <f>IF(LEFT(prod_declarations[[#This Row],[Mach]],5)="MachR",prod_declarations[[#This Row],[QteProdPcs]]/100,0)</f>
        <v>0</v>
      </c>
      <c r="M118" s="7" t="str">
        <f>VLOOKUP(prod_declarations[[#This Row],[RefProd]],meth_nomenclature_produits[],3,FALSE)</f>
        <v>Rdelle5</v>
      </c>
      <c r="N118" s="77">
        <f>IFERROR(prod_declarations[[#This Row],[pv  rondelle]]*VLOOKUP(prod_declarations[[#This Row],[rondelle]],data_compta!$M$12:$O$16,2,FALSE),0)</f>
        <v>0</v>
      </c>
      <c r="P118" s="2">
        <v>44624</v>
      </c>
      <c r="Q118" t="s">
        <v>290</v>
      </c>
      <c r="R118">
        <v>8</v>
      </c>
      <c r="S118">
        <v>1.5</v>
      </c>
      <c r="T118">
        <v>1.5</v>
      </c>
      <c r="U118">
        <v>2.5</v>
      </c>
      <c r="V118">
        <v>0.75</v>
      </c>
      <c r="W118">
        <f>prod_pointage_heures[[#This Row],[TpsOuv(h)]]-(SUM(prod_pointage_heures[[#This Row],[TpsProd(h)]:[TpsAbsOP(h)]]))</f>
        <v>1.75</v>
      </c>
    </row>
    <row r="119" spans="2:23">
      <c r="B119" s="2">
        <v>44610</v>
      </c>
      <c r="C119" t="s">
        <v>271</v>
      </c>
      <c r="D119" t="s">
        <v>333</v>
      </c>
      <c r="E119" t="s">
        <v>284</v>
      </c>
      <c r="F119" s="7">
        <v>1878.9593899999998</v>
      </c>
      <c r="G119" s="7">
        <f>prod_declarations[[#This Row],[QteProdKg]]*1000/VLOOKUP(prod_declarations[[#This Row],[RefProd]],meth_nomenclature_produits[#All],5,FALSE)</f>
        <v>56088.339999999989</v>
      </c>
      <c r="H119" s="7">
        <f>prod_declarations[[#This Row],[QteProdPcs]]*VLOOKUP(prod_declarations[[#This Row],[RefProd]],cptb_prix_vente[#All],2,FALSE)/100</f>
        <v>11186.258529599998</v>
      </c>
      <c r="I119" s="77">
        <f>IF(LEFT(prod_declarations[[#This Row],[Mach]],5)="MachF",prod_declarations[[#This Row],[QteProdKg]]/1000,0)</f>
        <v>0</v>
      </c>
      <c r="J119" s="7" t="str">
        <f>VLOOKUP(prod_declarations[[#This Row],[RefProd]],meth_nomenclature_produits[],2,FALSE)</f>
        <v>Acier2</v>
      </c>
      <c r="K119" s="77">
        <f>prod_declarations[[#This Row],[pv acier]]*VLOOKUP(prod_declarations[[#This Row],[acier ]],data_compta!$M$7:$O$11,2,FALSE)</f>
        <v>0</v>
      </c>
      <c r="L119" s="77">
        <f>IF(LEFT(prod_declarations[[#This Row],[Mach]],5)="MachR",prod_declarations[[#This Row],[QteProdPcs]]/100,0)</f>
        <v>0</v>
      </c>
      <c r="M119" s="7">
        <f>VLOOKUP(prod_declarations[[#This Row],[RefProd]],meth_nomenclature_produits[],3,FALSE)</f>
        <v>0</v>
      </c>
      <c r="N119" s="77">
        <f>IFERROR(prod_declarations[[#This Row],[pv  rondelle]]*VLOOKUP(prod_declarations[[#This Row],[rondelle]],data_compta!$M$12:$O$16,2,FALSE),0)</f>
        <v>0</v>
      </c>
      <c r="P119" s="2">
        <v>44625</v>
      </c>
      <c r="Q119" t="s">
        <v>290</v>
      </c>
      <c r="R119">
        <v>8</v>
      </c>
      <c r="S119">
        <v>2</v>
      </c>
      <c r="T119">
        <v>0.5</v>
      </c>
      <c r="U119">
        <v>5</v>
      </c>
      <c r="V119">
        <v>0.25</v>
      </c>
      <c r="W119">
        <f>prod_pointage_heures[[#This Row],[TpsOuv(h)]]-(SUM(prod_pointage_heures[[#This Row],[TpsProd(h)]:[TpsAbsOP(h)]]))</f>
        <v>0.25</v>
      </c>
    </row>
    <row r="120" spans="2:23">
      <c r="B120" s="2">
        <v>44610</v>
      </c>
      <c r="C120" t="s">
        <v>319</v>
      </c>
      <c r="D120" t="s">
        <v>336</v>
      </c>
      <c r="E120" t="s">
        <v>296</v>
      </c>
      <c r="F120" s="7">
        <v>14700.755716415997</v>
      </c>
      <c r="G120" s="7">
        <f>prod_declarations[[#This Row],[QteProdKg]]*1000/VLOOKUP(prod_declarations[[#This Row],[RefProd]],meth_nomenclature_produits[#All],5,FALSE)</f>
        <v>123952.40907602022</v>
      </c>
      <c r="H120" s="7">
        <f>prod_declarations[[#This Row],[QteProdPcs]]*VLOOKUP(prod_declarations[[#This Row],[RefProd]],cptb_prix_vente[#All],2,FALSE)/100</f>
        <v>37096.476988271337</v>
      </c>
      <c r="I120" s="77">
        <f>IF(LEFT(prod_declarations[[#This Row],[Mach]],5)="MachF",prod_declarations[[#This Row],[QteProdKg]]/1000,0)</f>
        <v>0</v>
      </c>
      <c r="J120" s="7" t="str">
        <f>VLOOKUP(prod_declarations[[#This Row],[RefProd]],meth_nomenclature_produits[],2,FALSE)</f>
        <v>Acier4</v>
      </c>
      <c r="K120" s="77">
        <f>prod_declarations[[#This Row],[pv acier]]*VLOOKUP(prod_declarations[[#This Row],[acier ]],data_compta!$M$7:$O$11,2,FALSE)</f>
        <v>0</v>
      </c>
      <c r="L120" s="77">
        <f>IF(LEFT(prod_declarations[[#This Row],[Mach]],5)="MachR",prod_declarations[[#This Row],[QteProdPcs]]/100,0)</f>
        <v>0</v>
      </c>
      <c r="M120" s="7" t="str">
        <f>VLOOKUP(prod_declarations[[#This Row],[RefProd]],meth_nomenclature_produits[],3,FALSE)</f>
        <v>Rdelle5</v>
      </c>
      <c r="N120" s="77">
        <f>IFERROR(prod_declarations[[#This Row],[pv  rondelle]]*VLOOKUP(prod_declarations[[#This Row],[rondelle]],data_compta!$M$12:$O$16,2,FALSE),0)</f>
        <v>0</v>
      </c>
      <c r="P120" s="2">
        <v>44632</v>
      </c>
      <c r="Q120" t="s">
        <v>290</v>
      </c>
      <c r="R120">
        <v>8</v>
      </c>
      <c r="S120">
        <v>2</v>
      </c>
      <c r="T120">
        <v>1.75</v>
      </c>
      <c r="U120">
        <v>1</v>
      </c>
      <c r="V120">
        <v>0.75</v>
      </c>
      <c r="W120">
        <f>prod_pointage_heures[[#This Row],[TpsOuv(h)]]-(SUM(prod_pointage_heures[[#This Row],[TpsProd(h)]:[TpsAbsOP(h)]]))</f>
        <v>2.5</v>
      </c>
    </row>
    <row r="121" spans="2:23">
      <c r="B121" s="2">
        <v>44610</v>
      </c>
      <c r="C121" t="s">
        <v>99</v>
      </c>
      <c r="D121" t="s">
        <v>339</v>
      </c>
      <c r="E121" t="s">
        <v>156</v>
      </c>
      <c r="F121" s="7">
        <v>2916.4113047999999</v>
      </c>
      <c r="G121" s="7">
        <f>prod_declarations[[#This Row],[QteProdKg]]*1000/VLOOKUP(prod_declarations[[#This Row],[RefProd]],meth_nomenclature_produits[#All],5,FALSE)</f>
        <v>162928.00585474863</v>
      </c>
      <c r="H121" s="7">
        <f>prod_declarations[[#This Row],[QteProdPcs]]*VLOOKUP(prod_declarations[[#This Row],[RefProd]],cptb_prix_vente[#All],2,FALSE)/100</f>
        <v>18691.10083165676</v>
      </c>
      <c r="I121" s="77">
        <f>IF(LEFT(prod_declarations[[#This Row],[Mach]],5)="MachF",prod_declarations[[#This Row],[QteProdKg]]/1000,0)</f>
        <v>2.9164113048</v>
      </c>
      <c r="J121" s="7" t="str">
        <f>VLOOKUP(prod_declarations[[#This Row],[RefProd]],meth_nomenclature_produits[],2,FALSE)</f>
        <v>Acier5</v>
      </c>
      <c r="K121" s="77">
        <f>prod_declarations[[#This Row],[pv acier]]*VLOOKUP(prod_declarations[[#This Row],[acier ]],data_compta!$M$7:$O$11,2,FALSE)</f>
        <v>2671.4327551967999</v>
      </c>
      <c r="L121" s="77">
        <f>IF(LEFT(prod_declarations[[#This Row],[Mach]],5)="MachR",prod_declarations[[#This Row],[QteProdPcs]]/100,0)</f>
        <v>0</v>
      </c>
      <c r="M121" s="7" t="str">
        <f>VLOOKUP(prod_declarations[[#This Row],[RefProd]],meth_nomenclature_produits[],3,FALSE)</f>
        <v>Rdelle1</v>
      </c>
      <c r="N121" s="77">
        <f>IFERROR(prod_declarations[[#This Row],[pv  rondelle]]*VLOOKUP(prod_declarations[[#This Row],[rondelle]],data_compta!$M$12:$O$16,2,FALSE),0)</f>
        <v>0</v>
      </c>
      <c r="P121" s="2">
        <v>44638</v>
      </c>
      <c r="Q121" t="s">
        <v>290</v>
      </c>
      <c r="R121">
        <v>8</v>
      </c>
      <c r="S121">
        <v>3</v>
      </c>
      <c r="T121">
        <v>1.25</v>
      </c>
      <c r="U121">
        <v>1.75</v>
      </c>
      <c r="V121">
        <v>1</v>
      </c>
      <c r="W121">
        <f>prod_pointage_heures[[#This Row],[TpsOuv(h)]]-(SUM(prod_pointage_heures[[#This Row],[TpsProd(h)]:[TpsAbsOP(h)]]))</f>
        <v>1</v>
      </c>
    </row>
    <row r="122" spans="2:23">
      <c r="B122" s="2">
        <v>44610</v>
      </c>
      <c r="C122" t="s">
        <v>152</v>
      </c>
      <c r="D122" t="s">
        <v>342</v>
      </c>
      <c r="E122" t="s">
        <v>191</v>
      </c>
      <c r="F122" s="7">
        <v>2123.7672770999998</v>
      </c>
      <c r="G122" s="7">
        <f>prod_declarations[[#This Row],[QteProdKg]]*1000/VLOOKUP(prod_declarations[[#This Row],[RefProd]],meth_nomenclature_produits[#All],5,FALSE)</f>
        <v>102597.45299999998</v>
      </c>
      <c r="H122" s="7">
        <f>prod_declarations[[#This Row],[QteProdPcs]]*VLOOKUP(prod_declarations[[#This Row],[RefProd]],cptb_prix_vente[#All],2,FALSE)/100</f>
        <v>9800.1087105599981</v>
      </c>
      <c r="I122" s="77">
        <f>IF(LEFT(prod_declarations[[#This Row],[Mach]],5)="MachF",prod_declarations[[#This Row],[QteProdKg]]/1000,0)</f>
        <v>2.1237672770999998</v>
      </c>
      <c r="J122" s="7" t="str">
        <f>VLOOKUP(prod_declarations[[#This Row],[RefProd]],meth_nomenclature_produits[],2,FALSE)</f>
        <v>Acier4</v>
      </c>
      <c r="K122" s="77">
        <f>prod_declarations[[#This Row],[pv acier]]*VLOOKUP(prod_declarations[[#This Row],[acier ]],data_compta!$M$7:$O$11,2,FALSE)</f>
        <v>2125.8910443770997</v>
      </c>
      <c r="L122" s="77">
        <f>IF(LEFT(prod_declarations[[#This Row],[Mach]],5)="MachR",prod_declarations[[#This Row],[QteProdPcs]]/100,0)</f>
        <v>0</v>
      </c>
      <c r="M122" s="7">
        <f>VLOOKUP(prod_declarations[[#This Row],[RefProd]],meth_nomenclature_produits[],3,FALSE)</f>
        <v>0</v>
      </c>
      <c r="N122" s="77">
        <f>IFERROR(prod_declarations[[#This Row],[pv  rondelle]]*VLOOKUP(prod_declarations[[#This Row],[rondelle]],data_compta!$M$12:$O$16,2,FALSE),0)</f>
        <v>0</v>
      </c>
      <c r="P122" s="2">
        <v>44639</v>
      </c>
      <c r="Q122" t="s">
        <v>290</v>
      </c>
      <c r="R122">
        <v>8</v>
      </c>
      <c r="S122">
        <v>5</v>
      </c>
      <c r="T122">
        <v>1</v>
      </c>
      <c r="U122">
        <v>1</v>
      </c>
      <c r="V122">
        <v>0</v>
      </c>
      <c r="W122">
        <f>prod_pointage_heures[[#This Row],[TpsOuv(h)]]-(SUM(prod_pointage_heures[[#This Row],[TpsProd(h)]:[TpsAbsOP(h)]]))</f>
        <v>1</v>
      </c>
    </row>
    <row r="123" spans="2:23">
      <c r="B123" s="2">
        <v>44610</v>
      </c>
      <c r="C123" t="s">
        <v>171</v>
      </c>
      <c r="D123" t="s">
        <v>345</v>
      </c>
      <c r="E123" t="s">
        <v>203</v>
      </c>
      <c r="F123" s="7">
        <v>4511.7108540000008</v>
      </c>
      <c r="G123" s="7">
        <f>prod_declarations[[#This Row],[QteProdKg]]*1000/VLOOKUP(prod_declarations[[#This Row],[RefProd]],meth_nomenclature_produits[#All],5,FALSE)</f>
        <v>245201.67684782617</v>
      </c>
      <c r="H123" s="7">
        <f>prod_declarations[[#This Row],[QteProdPcs]]*VLOOKUP(prod_declarations[[#This Row],[RefProd]],cptb_prix_vente[#All],2,FALSE)/100</f>
        <v>25952.145477573918</v>
      </c>
      <c r="I123" s="77">
        <f>IF(LEFT(prod_declarations[[#This Row],[Mach]],5)="MachF",prod_declarations[[#This Row],[QteProdKg]]/1000,0)</f>
        <v>4.5117108540000013</v>
      </c>
      <c r="J123" s="7" t="str">
        <f>VLOOKUP(prod_declarations[[#This Row],[RefProd]],meth_nomenclature_produits[],2,FALSE)</f>
        <v>Acier2</v>
      </c>
      <c r="K123" s="77">
        <f>prod_declarations[[#This Row],[pv acier]]*VLOOKUP(prod_declarations[[#This Row],[acier ]],data_compta!$M$7:$O$11,2,FALSE)</f>
        <v>4850.0891680500017</v>
      </c>
      <c r="L123" s="77">
        <f>IF(LEFT(prod_declarations[[#This Row],[Mach]],5)="MachR",prod_declarations[[#This Row],[QteProdPcs]]/100,0)</f>
        <v>0</v>
      </c>
      <c r="M123" s="7" t="str">
        <f>VLOOKUP(prod_declarations[[#This Row],[RefProd]],meth_nomenclature_produits[],3,FALSE)</f>
        <v>Rdelle1</v>
      </c>
      <c r="N123" s="77">
        <f>IFERROR(prod_declarations[[#This Row],[pv  rondelle]]*VLOOKUP(prod_declarations[[#This Row],[rondelle]],data_compta!$M$12:$O$16,2,FALSE),0)</f>
        <v>0</v>
      </c>
      <c r="P123" s="2">
        <v>44645</v>
      </c>
      <c r="Q123" t="s">
        <v>290</v>
      </c>
      <c r="R123">
        <v>16</v>
      </c>
      <c r="S123">
        <v>10.5</v>
      </c>
      <c r="T123">
        <v>1.5</v>
      </c>
      <c r="U123">
        <v>1.5</v>
      </c>
      <c r="V123">
        <v>0.75</v>
      </c>
      <c r="W123">
        <f>prod_pointage_heures[[#This Row],[TpsOuv(h)]]-(SUM(prod_pointage_heures[[#This Row],[TpsProd(h)]:[TpsAbsOP(h)]]))</f>
        <v>1.75</v>
      </c>
    </row>
    <row r="124" spans="2:23">
      <c r="B124" s="2">
        <v>44611</v>
      </c>
      <c r="C124" t="s">
        <v>271</v>
      </c>
      <c r="D124" t="s">
        <v>333</v>
      </c>
      <c r="E124" t="s">
        <v>296</v>
      </c>
      <c r="F124" s="7">
        <v>1878.9593899999998</v>
      </c>
      <c r="G124" s="7">
        <f>prod_declarations[[#This Row],[QteProdKg]]*1000/VLOOKUP(prod_declarations[[#This Row],[RefProd]],meth_nomenclature_produits[#All],5,FALSE)</f>
        <v>56088.339999999989</v>
      </c>
      <c r="H124" s="7">
        <f>prod_declarations[[#This Row],[QteProdPcs]]*VLOOKUP(prod_declarations[[#This Row],[RefProd]],cptb_prix_vente[#All],2,FALSE)/100</f>
        <v>11186.258529599998</v>
      </c>
      <c r="I124" s="77">
        <f>IF(LEFT(prod_declarations[[#This Row],[Mach]],5)="MachF",prod_declarations[[#This Row],[QteProdKg]]/1000,0)</f>
        <v>0</v>
      </c>
      <c r="J124" s="7" t="str">
        <f>VLOOKUP(prod_declarations[[#This Row],[RefProd]],meth_nomenclature_produits[],2,FALSE)</f>
        <v>Acier2</v>
      </c>
      <c r="K124" s="77">
        <f>prod_declarations[[#This Row],[pv acier]]*VLOOKUP(prod_declarations[[#This Row],[acier ]],data_compta!$M$7:$O$11,2,FALSE)</f>
        <v>0</v>
      </c>
      <c r="L124" s="77">
        <f>IF(LEFT(prod_declarations[[#This Row],[Mach]],5)="MachR",prod_declarations[[#This Row],[QteProdPcs]]/100,0)</f>
        <v>0</v>
      </c>
      <c r="M124" s="7">
        <f>VLOOKUP(prod_declarations[[#This Row],[RefProd]],meth_nomenclature_produits[],3,FALSE)</f>
        <v>0</v>
      </c>
      <c r="N124" s="77">
        <f>IFERROR(prod_declarations[[#This Row],[pv  rondelle]]*VLOOKUP(prod_declarations[[#This Row],[rondelle]],data_compta!$M$12:$O$16,2,FALSE),0)</f>
        <v>0</v>
      </c>
      <c r="P124" s="2">
        <v>44650</v>
      </c>
      <c r="Q124" t="s">
        <v>290</v>
      </c>
      <c r="R124">
        <v>16</v>
      </c>
      <c r="S124">
        <v>10.5</v>
      </c>
      <c r="T124">
        <v>1.5</v>
      </c>
      <c r="U124">
        <v>2.75</v>
      </c>
      <c r="V124">
        <v>0.25</v>
      </c>
      <c r="W124">
        <f>prod_pointage_heures[[#This Row],[TpsOuv(h)]]-(SUM(prod_pointage_heures[[#This Row],[TpsProd(h)]:[TpsAbsOP(h)]]))</f>
        <v>1</v>
      </c>
    </row>
    <row r="125" spans="2:23">
      <c r="B125" s="2">
        <v>44611</v>
      </c>
      <c r="C125" t="s">
        <v>202</v>
      </c>
      <c r="D125" t="s">
        <v>348</v>
      </c>
      <c r="E125" t="s">
        <v>235</v>
      </c>
      <c r="F125" s="7">
        <v>1106.4296628000002</v>
      </c>
      <c r="G125" s="7">
        <f>prod_declarations[[#This Row],[QteProdKg]]*1000/VLOOKUP(prod_declarations[[#This Row],[RefProd]],meth_nomenclature_produits[#All],5,FALSE)</f>
        <v>44080.863059760966</v>
      </c>
      <c r="H125" s="7">
        <f>prod_declarations[[#This Row],[QteProdPcs]]*VLOOKUP(prod_declarations[[#This Row],[RefProd]],cptb_prix_vente[#All],2,FALSE)/100</f>
        <v>6019.6826594409577</v>
      </c>
      <c r="I125" s="77">
        <f>IF(LEFT(prod_declarations[[#This Row],[Mach]],5)="MachF",prod_declarations[[#This Row],[QteProdKg]]/1000,0)</f>
        <v>1.1064296628000001</v>
      </c>
      <c r="J125" s="7" t="str">
        <f>VLOOKUP(prod_declarations[[#This Row],[RefProd]],meth_nomenclature_produits[],2,FALSE)</f>
        <v>Acier4</v>
      </c>
      <c r="K125" s="77">
        <f>prod_declarations[[#This Row],[pv acier]]*VLOOKUP(prod_declarations[[#This Row],[acier ]],data_compta!$M$7:$O$11,2,FALSE)</f>
        <v>1107.5360924628001</v>
      </c>
      <c r="L125" s="77">
        <f>IF(LEFT(prod_declarations[[#This Row],[Mach]],5)="MachR",prod_declarations[[#This Row],[QteProdPcs]]/100,0)</f>
        <v>0</v>
      </c>
      <c r="M125" s="7" t="str">
        <f>VLOOKUP(prod_declarations[[#This Row],[RefProd]],meth_nomenclature_produits[],3,FALSE)</f>
        <v>Rdelle1</v>
      </c>
      <c r="N125" s="77">
        <f>IFERROR(prod_declarations[[#This Row],[pv  rondelle]]*VLOOKUP(prod_declarations[[#This Row],[rondelle]],data_compta!$M$12:$O$16,2,FALSE),0)</f>
        <v>0</v>
      </c>
      <c r="P125" s="2">
        <v>44657</v>
      </c>
      <c r="Q125" t="s">
        <v>290</v>
      </c>
      <c r="R125">
        <v>8</v>
      </c>
      <c r="S125">
        <v>1</v>
      </c>
      <c r="T125">
        <v>2.75</v>
      </c>
      <c r="U125">
        <v>0.75</v>
      </c>
      <c r="V125">
        <v>0.25</v>
      </c>
      <c r="W125">
        <f>prod_pointage_heures[[#This Row],[TpsOuv(h)]]-(SUM(prod_pointage_heures[[#This Row],[TpsProd(h)]:[TpsAbsOP(h)]]))</f>
        <v>3.25</v>
      </c>
    </row>
    <row r="126" spans="2:23">
      <c r="B126" s="2">
        <v>44611</v>
      </c>
      <c r="C126" t="s">
        <v>226</v>
      </c>
      <c r="D126" t="s">
        <v>351</v>
      </c>
      <c r="E126" t="s">
        <v>215</v>
      </c>
      <c r="F126" s="7">
        <v>2072.0018970000001</v>
      </c>
      <c r="G126" s="7">
        <f>prod_declarations[[#This Row],[QteProdKg]]*1000/VLOOKUP(prod_declarations[[#This Row],[RefProd]],meth_nomenclature_produits[#All],5,FALSE)</f>
        <v>78188.750830188685</v>
      </c>
      <c r="H126" s="7">
        <f>prod_declarations[[#This Row],[QteProdPcs]]*VLOOKUP(prod_declarations[[#This Row],[RefProd]],cptb_prix_vente[#All],2,FALSE)/100</f>
        <v>9551.5378014158487</v>
      </c>
      <c r="I126" s="77">
        <f>IF(LEFT(prod_declarations[[#This Row],[Mach]],5)="MachF",prod_declarations[[#This Row],[QteProdKg]]/1000,0)</f>
        <v>2.0720018970000003</v>
      </c>
      <c r="J126" s="7" t="str">
        <f>VLOOKUP(prod_declarations[[#This Row],[RefProd]],meth_nomenclature_produits[],2,FALSE)</f>
        <v>Acier3</v>
      </c>
      <c r="K126" s="77">
        <f>prod_declarations[[#This Row],[pv acier]]*VLOOKUP(prod_declarations[[#This Row],[acier ]],data_compta!$M$7:$O$11,2,FALSE)</f>
        <v>2161.0979785710001</v>
      </c>
      <c r="L126" s="77">
        <f>IF(LEFT(prod_declarations[[#This Row],[Mach]],5)="MachR",prod_declarations[[#This Row],[QteProdPcs]]/100,0)</f>
        <v>0</v>
      </c>
      <c r="M126" s="7" t="str">
        <f>VLOOKUP(prod_declarations[[#This Row],[RefProd]],meth_nomenclature_produits[],3,FALSE)</f>
        <v>Rdelle2</v>
      </c>
      <c r="N126" s="77">
        <f>IFERROR(prod_declarations[[#This Row],[pv  rondelle]]*VLOOKUP(prod_declarations[[#This Row],[rondelle]],data_compta!$M$12:$O$16,2,FALSE),0)</f>
        <v>0</v>
      </c>
      <c r="P126" s="2">
        <v>44658</v>
      </c>
      <c r="Q126" t="s">
        <v>290</v>
      </c>
      <c r="R126">
        <v>8</v>
      </c>
      <c r="S126">
        <v>2</v>
      </c>
      <c r="T126">
        <v>1.5</v>
      </c>
      <c r="U126">
        <v>0.75</v>
      </c>
      <c r="V126">
        <v>1.75</v>
      </c>
      <c r="W126">
        <f>prod_pointage_heures[[#This Row],[TpsOuv(h)]]-(SUM(prod_pointage_heures[[#This Row],[TpsProd(h)]:[TpsAbsOP(h)]]))</f>
        <v>2</v>
      </c>
    </row>
    <row r="127" spans="2:23">
      <c r="B127" s="2">
        <v>44611</v>
      </c>
      <c r="C127" t="s">
        <v>99</v>
      </c>
      <c r="D127" t="s">
        <v>339</v>
      </c>
      <c r="E127" t="s">
        <v>266</v>
      </c>
      <c r="F127" s="7">
        <v>3143.8913865744003</v>
      </c>
      <c r="G127" s="7">
        <f>prod_declarations[[#This Row],[QteProdKg]]*1000/VLOOKUP(prod_declarations[[#This Row],[RefProd]],meth_nomenclature_produits[#All],5,FALSE)</f>
        <v>175636.390311419</v>
      </c>
      <c r="H127" s="7">
        <f>prod_declarations[[#This Row],[QteProdPcs]]*VLOOKUP(prod_declarations[[#This Row],[RefProd]],cptb_prix_vente[#All],2,FALSE)/100</f>
        <v>20149.006696525987</v>
      </c>
      <c r="I127" s="77">
        <f>IF(LEFT(prod_declarations[[#This Row],[Mach]],5)="MachF",prod_declarations[[#This Row],[QteProdKg]]/1000,0)</f>
        <v>0</v>
      </c>
      <c r="J127" s="7" t="str">
        <f>VLOOKUP(prod_declarations[[#This Row],[RefProd]],meth_nomenclature_produits[],2,FALSE)</f>
        <v>Acier5</v>
      </c>
      <c r="K127" s="77">
        <f>prod_declarations[[#This Row],[pv acier]]*VLOOKUP(prod_declarations[[#This Row],[acier ]],data_compta!$M$7:$O$11,2,FALSE)</f>
        <v>0</v>
      </c>
      <c r="L127" s="77">
        <f>IF(LEFT(prod_declarations[[#This Row],[Mach]],5)="MachR",prod_declarations[[#This Row],[QteProdPcs]]/100,0)</f>
        <v>1756.36390311419</v>
      </c>
      <c r="M127" s="7" t="str">
        <f>VLOOKUP(prod_declarations[[#This Row],[RefProd]],meth_nomenclature_produits[],3,FALSE)</f>
        <v>Rdelle1</v>
      </c>
      <c r="N127" s="77">
        <f>IFERROR(prod_declarations[[#This Row],[pv  rondelle]]*VLOOKUP(prod_declarations[[#This Row],[rondelle]],data_compta!$M$12:$O$16,2,FALSE),0)</f>
        <v>6568.8009976470712</v>
      </c>
      <c r="P127" s="2">
        <v>44660</v>
      </c>
      <c r="Q127" t="s">
        <v>290</v>
      </c>
      <c r="R127">
        <v>16</v>
      </c>
      <c r="S127">
        <v>9</v>
      </c>
      <c r="T127">
        <v>0.5</v>
      </c>
      <c r="U127">
        <v>1.25</v>
      </c>
      <c r="V127">
        <v>3.75</v>
      </c>
      <c r="W127">
        <f>prod_pointage_heures[[#This Row],[TpsOuv(h)]]-(SUM(prod_pointage_heures[[#This Row],[TpsProd(h)]:[TpsAbsOP(h)]]))</f>
        <v>1.5</v>
      </c>
    </row>
    <row r="128" spans="2:23">
      <c r="B128" s="2">
        <v>44612</v>
      </c>
      <c r="C128" t="s">
        <v>99</v>
      </c>
      <c r="D128" t="s">
        <v>339</v>
      </c>
      <c r="E128" t="s">
        <v>284</v>
      </c>
      <c r="F128" s="7">
        <v>2667.5442067904</v>
      </c>
      <c r="G128" s="7">
        <f>prod_declarations[[#This Row],[QteProdKg]]*1000/VLOOKUP(prod_declarations[[#This Row],[RefProd]],meth_nomenclature_produits[#All],5,FALSE)</f>
        <v>149024.81602181008</v>
      </c>
      <c r="H128" s="7">
        <f>prod_declarations[[#This Row],[QteProdPcs]]*VLOOKUP(prod_declarations[[#This Row],[RefProd]],cptb_prix_vente[#All],2,FALSE)/100</f>
        <v>17096.126894022051</v>
      </c>
      <c r="I128" s="77">
        <f>IF(LEFT(prod_declarations[[#This Row],[Mach]],5)="MachF",prod_declarations[[#This Row],[QteProdKg]]/1000,0)</f>
        <v>0</v>
      </c>
      <c r="J128" s="7" t="str">
        <f>VLOOKUP(prod_declarations[[#This Row],[RefProd]],meth_nomenclature_produits[],2,FALSE)</f>
        <v>Acier5</v>
      </c>
      <c r="K128" s="77">
        <f>prod_declarations[[#This Row],[pv acier]]*VLOOKUP(prod_declarations[[#This Row],[acier ]],data_compta!$M$7:$O$11,2,FALSE)</f>
        <v>0</v>
      </c>
      <c r="L128" s="77">
        <f>IF(LEFT(prod_declarations[[#This Row],[Mach]],5)="MachR",prod_declarations[[#This Row],[QteProdPcs]]/100,0)</f>
        <v>0</v>
      </c>
      <c r="M128" s="7" t="str">
        <f>VLOOKUP(prod_declarations[[#This Row],[RefProd]],meth_nomenclature_produits[],3,FALSE)</f>
        <v>Rdelle1</v>
      </c>
      <c r="N128" s="77">
        <f>IFERROR(prod_declarations[[#This Row],[pv  rondelle]]*VLOOKUP(prod_declarations[[#This Row],[rondelle]],data_compta!$M$12:$O$16,2,FALSE),0)</f>
        <v>0</v>
      </c>
      <c r="P128" s="2">
        <v>44664</v>
      </c>
      <c r="Q128" t="s">
        <v>290</v>
      </c>
      <c r="R128">
        <v>8</v>
      </c>
      <c r="S128">
        <v>3.5</v>
      </c>
      <c r="T128">
        <v>1.75</v>
      </c>
      <c r="U128">
        <v>0.25</v>
      </c>
      <c r="V128">
        <v>1.5</v>
      </c>
      <c r="W128">
        <f>prod_pointage_heures[[#This Row],[TpsOuv(h)]]-(SUM(prod_pointage_heures[[#This Row],[TpsProd(h)]:[TpsAbsOP(h)]]))</f>
        <v>1</v>
      </c>
    </row>
    <row r="129" spans="2:23">
      <c r="B129" s="2">
        <v>44612</v>
      </c>
      <c r="C129" t="s">
        <v>152</v>
      </c>
      <c r="D129" t="s">
        <v>342</v>
      </c>
      <c r="E129" t="s">
        <v>284</v>
      </c>
      <c r="F129" s="7">
        <v>2022.6355020000001</v>
      </c>
      <c r="G129" s="7">
        <f>prod_declarations[[#This Row],[QteProdKg]]*1000/VLOOKUP(prod_declarations[[#This Row],[RefProd]],meth_nomenclature_produits[#All],5,FALSE)</f>
        <v>97711.860000000015</v>
      </c>
      <c r="H129" s="7">
        <f>prod_declarations[[#This Row],[QteProdPcs]]*VLOOKUP(prod_declarations[[#This Row],[RefProd]],cptb_prix_vente[#All],2,FALSE)/100</f>
        <v>9333.4368672000019</v>
      </c>
      <c r="I129" s="77">
        <f>IF(LEFT(prod_declarations[[#This Row],[Mach]],5)="MachF",prod_declarations[[#This Row],[QteProdKg]]/1000,0)</f>
        <v>0</v>
      </c>
      <c r="J129" s="7" t="str">
        <f>VLOOKUP(prod_declarations[[#This Row],[RefProd]],meth_nomenclature_produits[],2,FALSE)</f>
        <v>Acier4</v>
      </c>
      <c r="K129" s="77">
        <f>prod_declarations[[#This Row],[pv acier]]*VLOOKUP(prod_declarations[[#This Row],[acier ]],data_compta!$M$7:$O$11,2,FALSE)</f>
        <v>0</v>
      </c>
      <c r="L129" s="77">
        <f>IF(LEFT(prod_declarations[[#This Row],[Mach]],5)="MachR",prod_declarations[[#This Row],[QteProdPcs]]/100,0)</f>
        <v>0</v>
      </c>
      <c r="M129" s="7">
        <f>VLOOKUP(prod_declarations[[#This Row],[RefProd]],meth_nomenclature_produits[],3,FALSE)</f>
        <v>0</v>
      </c>
      <c r="N129" s="77">
        <f>IFERROR(prod_declarations[[#This Row],[pv  rondelle]]*VLOOKUP(prod_declarations[[#This Row],[rondelle]],data_compta!$M$12:$O$16,2,FALSE),0)</f>
        <v>0</v>
      </c>
      <c r="P129" s="2">
        <v>44665</v>
      </c>
      <c r="Q129" t="s">
        <v>290</v>
      </c>
      <c r="R129">
        <v>8</v>
      </c>
      <c r="S129">
        <v>3</v>
      </c>
      <c r="T129">
        <v>0.25</v>
      </c>
      <c r="U129">
        <v>3.75</v>
      </c>
      <c r="V129">
        <v>0.25</v>
      </c>
      <c r="W129">
        <f>prod_pointage_heures[[#This Row],[TpsOuv(h)]]-(SUM(prod_pointage_heures[[#This Row],[TpsProd(h)]:[TpsAbsOP(h)]]))</f>
        <v>0.75</v>
      </c>
    </row>
    <row r="130" spans="2:23">
      <c r="B130" s="2">
        <v>44612</v>
      </c>
      <c r="C130" t="s">
        <v>171</v>
      </c>
      <c r="D130" t="s">
        <v>345</v>
      </c>
      <c r="E130" t="s">
        <v>284</v>
      </c>
      <c r="F130" s="7">
        <v>4042.9226119320006</v>
      </c>
      <c r="G130" s="7">
        <f>prod_declarations[[#This Row],[QteProdKg]]*1000/VLOOKUP(prod_declarations[[#This Row],[RefProd]],meth_nomenclature_produits[#All],5,FALSE)</f>
        <v>219724.05499630439</v>
      </c>
      <c r="H130" s="7">
        <f>prod_declarations[[#This Row],[QteProdPcs]]*VLOOKUP(prod_declarations[[#This Row],[RefProd]],cptb_prix_vente[#All],2,FALSE)/100</f>
        <v>23255.593980808855</v>
      </c>
      <c r="I130" s="77">
        <f>IF(LEFT(prod_declarations[[#This Row],[Mach]],5)="MachF",prod_declarations[[#This Row],[QteProdKg]]/1000,0)</f>
        <v>0</v>
      </c>
      <c r="J130" s="7" t="str">
        <f>VLOOKUP(prod_declarations[[#This Row],[RefProd]],meth_nomenclature_produits[],2,FALSE)</f>
        <v>Acier2</v>
      </c>
      <c r="K130" s="77">
        <f>prod_declarations[[#This Row],[pv acier]]*VLOOKUP(prod_declarations[[#This Row],[acier ]],data_compta!$M$7:$O$11,2,FALSE)</f>
        <v>0</v>
      </c>
      <c r="L130" s="77">
        <f>IF(LEFT(prod_declarations[[#This Row],[Mach]],5)="MachR",prod_declarations[[#This Row],[QteProdPcs]]/100,0)</f>
        <v>0</v>
      </c>
      <c r="M130" s="7" t="str">
        <f>VLOOKUP(prod_declarations[[#This Row],[RefProd]],meth_nomenclature_produits[],3,FALSE)</f>
        <v>Rdelle1</v>
      </c>
      <c r="N130" s="77">
        <f>IFERROR(prod_declarations[[#This Row],[pv  rondelle]]*VLOOKUP(prod_declarations[[#This Row],[rondelle]],data_compta!$M$12:$O$16,2,FALSE),0)</f>
        <v>0</v>
      </c>
      <c r="P130" s="2">
        <v>44672</v>
      </c>
      <c r="Q130" t="s">
        <v>290</v>
      </c>
      <c r="R130">
        <v>8</v>
      </c>
      <c r="S130">
        <v>2.5</v>
      </c>
      <c r="T130">
        <v>1.5</v>
      </c>
      <c r="U130">
        <v>0.75</v>
      </c>
      <c r="V130">
        <v>1.25</v>
      </c>
      <c r="W130">
        <f>prod_pointage_heures[[#This Row],[TpsOuv(h)]]-(SUM(prod_pointage_heures[[#This Row],[TpsProd(h)]:[TpsAbsOP(h)]]))</f>
        <v>2</v>
      </c>
    </row>
    <row r="131" spans="2:23">
      <c r="B131" s="2">
        <v>44612</v>
      </c>
      <c r="C131" t="s">
        <v>202</v>
      </c>
      <c r="D131" t="s">
        <v>348</v>
      </c>
      <c r="E131" t="s">
        <v>290</v>
      </c>
      <c r="F131" s="7">
        <v>971.02374692400019</v>
      </c>
      <c r="G131" s="7">
        <f>prod_declarations[[#This Row],[QteProdKg]]*1000/VLOOKUP(prod_declarations[[#This Row],[RefProd]],meth_nomenclature_produits[#All],5,FALSE)</f>
        <v>38686.205056733073</v>
      </c>
      <c r="H131" s="7">
        <f>prod_declarations[[#This Row],[QteProdPcs]]*VLOOKUP(prod_declarations[[#This Row],[RefProd]],cptb_prix_vente[#All],2,FALSE)/100</f>
        <v>5282.9881625474691</v>
      </c>
      <c r="I131" s="77">
        <f>IF(LEFT(prod_declarations[[#This Row],[Mach]],5)="MachF",prod_declarations[[#This Row],[QteProdKg]]/1000,0)</f>
        <v>0</v>
      </c>
      <c r="J131" s="7" t="str">
        <f>VLOOKUP(prod_declarations[[#This Row],[RefProd]],meth_nomenclature_produits[],2,FALSE)</f>
        <v>Acier4</v>
      </c>
      <c r="K131" s="77">
        <f>prod_declarations[[#This Row],[pv acier]]*VLOOKUP(prod_declarations[[#This Row],[acier ]],data_compta!$M$7:$O$11,2,FALSE)</f>
        <v>0</v>
      </c>
      <c r="L131" s="77">
        <f>IF(LEFT(prod_declarations[[#This Row],[Mach]],5)="MachR",prod_declarations[[#This Row],[QteProdPcs]]/100,0)</f>
        <v>0</v>
      </c>
      <c r="M131" s="7" t="str">
        <f>VLOOKUP(prod_declarations[[#This Row],[RefProd]],meth_nomenclature_produits[],3,FALSE)</f>
        <v>Rdelle1</v>
      </c>
      <c r="N131" s="77">
        <f>IFERROR(prod_declarations[[#This Row],[pv  rondelle]]*VLOOKUP(prod_declarations[[#This Row],[rondelle]],data_compta!$M$12:$O$16,2,FALSE),0)</f>
        <v>0</v>
      </c>
      <c r="P131" s="2">
        <v>44673</v>
      </c>
      <c r="Q131" t="s">
        <v>290</v>
      </c>
      <c r="R131">
        <v>8</v>
      </c>
      <c r="S131">
        <v>3.5</v>
      </c>
      <c r="T131">
        <v>1</v>
      </c>
      <c r="U131">
        <v>0.5</v>
      </c>
      <c r="V131">
        <v>0.25</v>
      </c>
      <c r="W131">
        <f>prod_pointage_heures[[#This Row],[TpsOuv(h)]]-(SUM(prod_pointage_heures[[#This Row],[TpsProd(h)]:[TpsAbsOP(h)]]))</f>
        <v>2.75</v>
      </c>
    </row>
    <row r="132" spans="2:23">
      <c r="B132" s="2">
        <v>44612</v>
      </c>
      <c r="C132" t="s">
        <v>99</v>
      </c>
      <c r="D132" t="s">
        <v>339</v>
      </c>
      <c r="E132" t="s">
        <v>296</v>
      </c>
      <c r="F132" s="7">
        <v>2614.1933226545921</v>
      </c>
      <c r="G132" s="7">
        <f>prod_declarations[[#This Row],[QteProdKg]]*1000/VLOOKUP(prod_declarations[[#This Row],[RefProd]],meth_nomenclature_produits[#All],5,FALSE)</f>
        <v>146044.31970137387</v>
      </c>
      <c r="H132" s="7">
        <f>prod_declarations[[#This Row],[QteProdPcs]]*VLOOKUP(prod_declarations[[#This Row],[RefProd]],cptb_prix_vente[#All],2,FALSE)/100</f>
        <v>16754.20435614161</v>
      </c>
      <c r="I132" s="77">
        <f>IF(LEFT(prod_declarations[[#This Row],[Mach]],5)="MachF",prod_declarations[[#This Row],[QteProdKg]]/1000,0)</f>
        <v>0</v>
      </c>
      <c r="J132" s="7" t="str">
        <f>VLOOKUP(prod_declarations[[#This Row],[RefProd]],meth_nomenclature_produits[],2,FALSE)</f>
        <v>Acier5</v>
      </c>
      <c r="K132" s="77">
        <f>prod_declarations[[#This Row],[pv acier]]*VLOOKUP(prod_declarations[[#This Row],[acier ]],data_compta!$M$7:$O$11,2,FALSE)</f>
        <v>0</v>
      </c>
      <c r="L132" s="77">
        <f>IF(LEFT(prod_declarations[[#This Row],[Mach]],5)="MachR",prod_declarations[[#This Row],[QteProdPcs]]/100,0)</f>
        <v>0</v>
      </c>
      <c r="M132" s="7" t="str">
        <f>VLOOKUP(prod_declarations[[#This Row],[RefProd]],meth_nomenclature_produits[],3,FALSE)</f>
        <v>Rdelle1</v>
      </c>
      <c r="N132" s="77">
        <f>IFERROR(prod_declarations[[#This Row],[pv  rondelle]]*VLOOKUP(prod_declarations[[#This Row],[rondelle]],data_compta!$M$12:$O$16,2,FALSE),0)</f>
        <v>0</v>
      </c>
      <c r="P132" s="2">
        <v>44674</v>
      </c>
      <c r="Q132" t="s">
        <v>290</v>
      </c>
      <c r="R132">
        <v>8</v>
      </c>
      <c r="S132">
        <v>1.5</v>
      </c>
      <c r="T132">
        <v>2.25</v>
      </c>
      <c r="U132">
        <v>1.25</v>
      </c>
      <c r="V132">
        <v>1.25</v>
      </c>
      <c r="W132">
        <f>prod_pointage_heures[[#This Row],[TpsOuv(h)]]-(SUM(prod_pointage_heures[[#This Row],[TpsProd(h)]:[TpsAbsOP(h)]]))</f>
        <v>1.75</v>
      </c>
    </row>
    <row r="133" spans="2:23">
      <c r="B133" s="2">
        <v>44612</v>
      </c>
      <c r="C133" t="s">
        <v>152</v>
      </c>
      <c r="D133" t="s">
        <v>342</v>
      </c>
      <c r="E133" t="s">
        <v>296</v>
      </c>
      <c r="F133" s="7">
        <v>1961.95643694</v>
      </c>
      <c r="G133" s="7">
        <f>prod_declarations[[#This Row],[QteProdKg]]*1000/VLOOKUP(prod_declarations[[#This Row],[RefProd]],meth_nomenclature_produits[#All],5,FALSE)</f>
        <v>94780.504199999996</v>
      </c>
      <c r="H133" s="7">
        <f>prod_declarations[[#This Row],[QteProdPcs]]*VLOOKUP(prod_declarations[[#This Row],[RefProd]],cptb_prix_vente[#All],2,FALSE)/100</f>
        <v>9053.4337611839983</v>
      </c>
      <c r="I133" s="77">
        <f>IF(LEFT(prod_declarations[[#This Row],[Mach]],5)="MachF",prod_declarations[[#This Row],[QteProdKg]]/1000,0)</f>
        <v>0</v>
      </c>
      <c r="J133" s="7" t="str">
        <f>VLOOKUP(prod_declarations[[#This Row],[RefProd]],meth_nomenclature_produits[],2,FALSE)</f>
        <v>Acier4</v>
      </c>
      <c r="K133" s="77">
        <f>prod_declarations[[#This Row],[pv acier]]*VLOOKUP(prod_declarations[[#This Row],[acier ]],data_compta!$M$7:$O$11,2,FALSE)</f>
        <v>0</v>
      </c>
      <c r="L133" s="77">
        <f>IF(LEFT(prod_declarations[[#This Row],[Mach]],5)="MachR",prod_declarations[[#This Row],[QteProdPcs]]/100,0)</f>
        <v>0</v>
      </c>
      <c r="M133" s="7">
        <f>VLOOKUP(prod_declarations[[#This Row],[RefProd]],meth_nomenclature_produits[],3,FALSE)</f>
        <v>0</v>
      </c>
      <c r="N133" s="77">
        <f>IFERROR(prod_declarations[[#This Row],[pv  rondelle]]*VLOOKUP(prod_declarations[[#This Row],[rondelle]],data_compta!$M$12:$O$16,2,FALSE),0)</f>
        <v>0</v>
      </c>
      <c r="P133" s="2">
        <v>44679</v>
      </c>
      <c r="Q133" t="s">
        <v>290</v>
      </c>
      <c r="R133">
        <v>8</v>
      </c>
      <c r="S133">
        <v>3.5</v>
      </c>
      <c r="T133">
        <v>1</v>
      </c>
      <c r="U133">
        <v>2.5</v>
      </c>
      <c r="V133">
        <v>0</v>
      </c>
      <c r="W133">
        <f>prod_pointage_heures[[#This Row],[TpsOuv(h)]]-(SUM(prod_pointage_heures[[#This Row],[TpsProd(h)]:[TpsAbsOP(h)]]))</f>
        <v>1</v>
      </c>
    </row>
    <row r="134" spans="2:23">
      <c r="B134" s="2">
        <v>44612</v>
      </c>
      <c r="C134" t="s">
        <v>202</v>
      </c>
      <c r="D134" t="s">
        <v>348</v>
      </c>
      <c r="E134" t="s">
        <v>301</v>
      </c>
      <c r="F134" s="7">
        <v>941.89303451628018</v>
      </c>
      <c r="G134" s="7">
        <f>prod_declarations[[#This Row],[QteProdKg]]*1000/VLOOKUP(prod_declarations[[#This Row],[RefProd]],meth_nomenclature_produits[#All],5,FALSE)</f>
        <v>37525.618905031079</v>
      </c>
      <c r="H134" s="7">
        <f>prod_declarations[[#This Row],[QteProdPcs]]*VLOOKUP(prod_declarations[[#This Row],[RefProd]],cptb_prix_vente[#All],2,FALSE)/100</f>
        <v>5124.4985176710443</v>
      </c>
      <c r="I134" s="77">
        <f>IF(LEFT(prod_declarations[[#This Row],[Mach]],5)="MachF",prod_declarations[[#This Row],[QteProdKg]]/1000,0)</f>
        <v>0</v>
      </c>
      <c r="J134" s="7" t="str">
        <f>VLOOKUP(prod_declarations[[#This Row],[RefProd]],meth_nomenclature_produits[],2,FALSE)</f>
        <v>Acier4</v>
      </c>
      <c r="K134" s="77">
        <f>prod_declarations[[#This Row],[pv acier]]*VLOOKUP(prod_declarations[[#This Row],[acier ]],data_compta!$M$7:$O$11,2,FALSE)</f>
        <v>0</v>
      </c>
      <c r="L134" s="77">
        <f>IF(LEFT(prod_declarations[[#This Row],[Mach]],5)="MachR",prod_declarations[[#This Row],[QteProdPcs]]/100,0)</f>
        <v>0</v>
      </c>
      <c r="M134" s="7" t="str">
        <f>VLOOKUP(prod_declarations[[#This Row],[RefProd]],meth_nomenclature_produits[],3,FALSE)</f>
        <v>Rdelle1</v>
      </c>
      <c r="N134" s="77">
        <f>IFERROR(prod_declarations[[#This Row],[pv  rondelle]]*VLOOKUP(prod_declarations[[#This Row],[rondelle]],data_compta!$M$12:$O$16,2,FALSE),0)</f>
        <v>0</v>
      </c>
      <c r="P134" s="2">
        <v>44680</v>
      </c>
      <c r="Q134" t="s">
        <v>290</v>
      </c>
      <c r="R134">
        <v>8</v>
      </c>
      <c r="S134">
        <v>4</v>
      </c>
      <c r="T134">
        <v>0.5</v>
      </c>
      <c r="U134">
        <v>0.75</v>
      </c>
      <c r="V134">
        <v>0.75</v>
      </c>
      <c r="W134">
        <f>prod_pointage_heures[[#This Row],[TpsOuv(h)]]-(SUM(prod_pointage_heures[[#This Row],[TpsProd(h)]:[TpsAbsOP(h)]]))</f>
        <v>2</v>
      </c>
    </row>
    <row r="135" spans="2:23">
      <c r="B135" s="2">
        <v>44612</v>
      </c>
      <c r="C135" t="s">
        <v>171</v>
      </c>
      <c r="D135" t="s">
        <v>345</v>
      </c>
      <c r="E135" t="s">
        <v>242</v>
      </c>
      <c r="F135" s="7">
        <v>4813.9954812180013</v>
      </c>
      <c r="G135" s="7">
        <f>prod_declarations[[#This Row],[QteProdKg]]*1000/VLOOKUP(prod_declarations[[#This Row],[RefProd]],meth_nomenclature_produits[#All],5,FALSE)</f>
        <v>261630.1891966305</v>
      </c>
      <c r="H135" s="7">
        <f>prod_declarations[[#This Row],[QteProdPcs]]*VLOOKUP(prod_declarations[[#This Row],[RefProd]],cptb_prix_vente[#All],2,FALSE)/100</f>
        <v>27690.939224571372</v>
      </c>
      <c r="I135" s="77">
        <f>IF(LEFT(prod_declarations[[#This Row],[Mach]],5)="MachF",prod_declarations[[#This Row],[QteProdKg]]/1000,0)</f>
        <v>0</v>
      </c>
      <c r="J135" s="7" t="str">
        <f>VLOOKUP(prod_declarations[[#This Row],[RefProd]],meth_nomenclature_produits[],2,FALSE)</f>
        <v>Acier2</v>
      </c>
      <c r="K135" s="77">
        <f>prod_declarations[[#This Row],[pv acier]]*VLOOKUP(prod_declarations[[#This Row],[acier ]],data_compta!$M$7:$O$11,2,FALSE)</f>
        <v>0</v>
      </c>
      <c r="L135" s="77">
        <f>IF(LEFT(prod_declarations[[#This Row],[Mach]],5)="MachR",prod_declarations[[#This Row],[QteProdPcs]]/100,0)</f>
        <v>2616.301891966305</v>
      </c>
      <c r="M135" s="7" t="str">
        <f>VLOOKUP(prod_declarations[[#This Row],[RefProd]],meth_nomenclature_produits[],3,FALSE)</f>
        <v>Rdelle1</v>
      </c>
      <c r="N135" s="77">
        <f>IFERROR(prod_declarations[[#This Row],[pv  rondelle]]*VLOOKUP(prod_declarations[[#This Row],[rondelle]],data_compta!$M$12:$O$16,2,FALSE),0)</f>
        <v>9784.9690759539808</v>
      </c>
      <c r="P135" s="2">
        <v>44685</v>
      </c>
      <c r="Q135" t="s">
        <v>290</v>
      </c>
      <c r="R135">
        <v>8</v>
      </c>
      <c r="S135">
        <v>6.5</v>
      </c>
      <c r="T135">
        <v>0.5</v>
      </c>
      <c r="U135">
        <v>0.5</v>
      </c>
      <c r="V135">
        <v>0.5</v>
      </c>
      <c r="W135">
        <f>prod_pointage_heures[[#This Row],[TpsOuv(h)]]-(SUM(prod_pointage_heures[[#This Row],[TpsProd(h)]:[TpsAbsOP(h)]]))</f>
        <v>0</v>
      </c>
    </row>
    <row r="136" spans="2:23">
      <c r="B136" s="2">
        <v>44612</v>
      </c>
      <c r="C136" t="s">
        <v>202</v>
      </c>
      <c r="D136" t="s">
        <v>348</v>
      </c>
      <c r="E136" t="s">
        <v>242</v>
      </c>
      <c r="F136" s="7">
        <v>1156.2189976260004</v>
      </c>
      <c r="G136" s="7">
        <f>prod_declarations[[#This Row],[QteProdKg]]*1000/VLOOKUP(prod_declarations[[#This Row],[RefProd]],meth_nomenclature_produits[#All],5,FALSE)</f>
        <v>46064.501897450209</v>
      </c>
      <c r="H136" s="7">
        <f>prod_declarations[[#This Row],[QteProdPcs]]*VLOOKUP(prod_declarations[[#This Row],[RefProd]],cptb_prix_vente[#All],2,FALSE)/100</f>
        <v>6290.5683791158008</v>
      </c>
      <c r="I136" s="77">
        <f>IF(LEFT(prod_declarations[[#This Row],[Mach]],5)="MachF",prod_declarations[[#This Row],[QteProdKg]]/1000,0)</f>
        <v>0</v>
      </c>
      <c r="J136" s="7" t="str">
        <f>VLOOKUP(prod_declarations[[#This Row],[RefProd]],meth_nomenclature_produits[],2,FALSE)</f>
        <v>Acier4</v>
      </c>
      <c r="K136" s="77">
        <f>prod_declarations[[#This Row],[pv acier]]*VLOOKUP(prod_declarations[[#This Row],[acier ]],data_compta!$M$7:$O$11,2,FALSE)</f>
        <v>0</v>
      </c>
      <c r="L136" s="77">
        <f>IF(LEFT(prod_declarations[[#This Row],[Mach]],5)="MachR",prod_declarations[[#This Row],[QteProdPcs]]/100,0)</f>
        <v>460.64501897450208</v>
      </c>
      <c r="M136" s="7" t="str">
        <f>VLOOKUP(prod_declarations[[#This Row],[RefProd]],meth_nomenclature_produits[],3,FALSE)</f>
        <v>Rdelle1</v>
      </c>
      <c r="N136" s="77">
        <f>IFERROR(prod_declarations[[#This Row],[pv  rondelle]]*VLOOKUP(prod_declarations[[#This Row],[rondelle]],data_compta!$M$12:$O$16,2,FALSE),0)</f>
        <v>1722.8123709646379</v>
      </c>
      <c r="P136" s="2">
        <v>44687</v>
      </c>
      <c r="Q136" t="s">
        <v>290</v>
      </c>
      <c r="R136">
        <v>8</v>
      </c>
      <c r="S136">
        <v>2</v>
      </c>
      <c r="T136">
        <v>0.75</v>
      </c>
      <c r="U136">
        <v>2.25</v>
      </c>
      <c r="V136">
        <v>0.5</v>
      </c>
      <c r="W136">
        <f>prod_pointage_heures[[#This Row],[TpsOuv(h)]]-(SUM(prod_pointage_heures[[#This Row],[TpsProd(h)]:[TpsAbsOP(h)]]))</f>
        <v>2.5</v>
      </c>
    </row>
    <row r="137" spans="2:23">
      <c r="B137" s="2">
        <v>44612</v>
      </c>
      <c r="C137" t="s">
        <v>226</v>
      </c>
      <c r="D137" t="s">
        <v>351</v>
      </c>
      <c r="E137" t="s">
        <v>278</v>
      </c>
      <c r="F137" s="7">
        <v>2083.8419078400002</v>
      </c>
      <c r="G137" s="7">
        <f>prod_declarations[[#This Row],[QteProdKg]]*1000/VLOOKUP(prod_declarations[[#This Row],[RefProd]],meth_nomenclature_produits[#All],5,FALSE)</f>
        <v>78635.543692075487</v>
      </c>
      <c r="H137" s="7">
        <f>prod_declarations[[#This Row],[QteProdPcs]]*VLOOKUP(prod_declarations[[#This Row],[RefProd]],cptb_prix_vente[#All],2,FALSE)/100</f>
        <v>9606.1180174239416</v>
      </c>
      <c r="I137" s="77">
        <f>IF(LEFT(prod_declarations[[#This Row],[Mach]],5)="MachF",prod_declarations[[#This Row],[QteProdKg]]/1000,0)</f>
        <v>0</v>
      </c>
      <c r="J137" s="7" t="str">
        <f>VLOOKUP(prod_declarations[[#This Row],[RefProd]],meth_nomenclature_produits[],2,FALSE)</f>
        <v>Acier3</v>
      </c>
      <c r="K137" s="77">
        <f>prod_declarations[[#This Row],[pv acier]]*VLOOKUP(prod_declarations[[#This Row],[acier ]],data_compta!$M$7:$O$11,2,FALSE)</f>
        <v>0</v>
      </c>
      <c r="L137" s="77">
        <f>IF(LEFT(prod_declarations[[#This Row],[Mach]],5)="MachR",prod_declarations[[#This Row],[QteProdPcs]]/100,0)</f>
        <v>786.35543692075487</v>
      </c>
      <c r="M137" s="7" t="str">
        <f>VLOOKUP(prod_declarations[[#This Row],[RefProd]],meth_nomenclature_produits[],3,FALSE)</f>
        <v>Rdelle2</v>
      </c>
      <c r="N137" s="77">
        <f>IFERROR(prod_declarations[[#This Row],[pv  rondelle]]*VLOOKUP(prod_declarations[[#This Row],[rondelle]],data_compta!$M$12:$O$16,2,FALSE),0)</f>
        <v>2500.6102894080004</v>
      </c>
      <c r="P137" s="2">
        <v>44692</v>
      </c>
      <c r="Q137" t="s">
        <v>290</v>
      </c>
      <c r="R137">
        <v>8</v>
      </c>
      <c r="S137">
        <v>3</v>
      </c>
      <c r="T137">
        <v>0.5</v>
      </c>
      <c r="U137">
        <v>2.25</v>
      </c>
      <c r="V137">
        <v>1.25</v>
      </c>
      <c r="W137">
        <f>prod_pointage_heures[[#This Row],[TpsOuv(h)]]-(SUM(prod_pointage_heures[[#This Row],[TpsProd(h)]:[TpsAbsOP(h)]]))</f>
        <v>1</v>
      </c>
    </row>
    <row r="138" spans="2:23">
      <c r="B138" s="2">
        <v>44613</v>
      </c>
      <c r="C138" t="s">
        <v>226</v>
      </c>
      <c r="D138" t="s">
        <v>351</v>
      </c>
      <c r="E138" t="s">
        <v>290</v>
      </c>
      <c r="F138" s="7">
        <v>1875.4577170559999</v>
      </c>
      <c r="G138" s="7">
        <f>prod_declarations[[#This Row],[QteProdKg]]*1000/VLOOKUP(prod_declarations[[#This Row],[RefProd]],meth_nomenclature_produits[#All],5,FALSE)</f>
        <v>70771.989322867914</v>
      </c>
      <c r="H138" s="7">
        <f>prod_declarations[[#This Row],[QteProdPcs]]*VLOOKUP(prod_declarations[[#This Row],[RefProd]],cptb_prix_vente[#All],2,FALSE)/100</f>
        <v>8645.5062156815438</v>
      </c>
      <c r="I138" s="77">
        <f>IF(LEFT(prod_declarations[[#This Row],[Mach]],5)="MachF",prod_declarations[[#This Row],[QteProdKg]]/1000,0)</f>
        <v>0</v>
      </c>
      <c r="J138" s="7" t="str">
        <f>VLOOKUP(prod_declarations[[#This Row],[RefProd]],meth_nomenclature_produits[],2,FALSE)</f>
        <v>Acier3</v>
      </c>
      <c r="K138" s="77">
        <f>prod_declarations[[#This Row],[pv acier]]*VLOOKUP(prod_declarations[[#This Row],[acier ]],data_compta!$M$7:$O$11,2,FALSE)</f>
        <v>0</v>
      </c>
      <c r="L138" s="77">
        <f>IF(LEFT(prod_declarations[[#This Row],[Mach]],5)="MachR",prod_declarations[[#This Row],[QteProdPcs]]/100,0)</f>
        <v>0</v>
      </c>
      <c r="M138" s="7" t="str">
        <f>VLOOKUP(prod_declarations[[#This Row],[RefProd]],meth_nomenclature_produits[],3,FALSE)</f>
        <v>Rdelle2</v>
      </c>
      <c r="N138" s="77">
        <f>IFERROR(prod_declarations[[#This Row],[pv  rondelle]]*VLOOKUP(prod_declarations[[#This Row],[rondelle]],data_compta!$M$12:$O$16,2,FALSE),0)</f>
        <v>0</v>
      </c>
      <c r="P138" s="2">
        <v>44694</v>
      </c>
      <c r="Q138" t="s">
        <v>290</v>
      </c>
      <c r="R138">
        <v>16</v>
      </c>
      <c r="S138">
        <v>8.5</v>
      </c>
      <c r="T138">
        <v>1.25</v>
      </c>
      <c r="U138">
        <v>2.75</v>
      </c>
      <c r="V138">
        <v>2</v>
      </c>
      <c r="W138">
        <f>prod_pointage_heures[[#This Row],[TpsOuv(h)]]-(SUM(prod_pointage_heures[[#This Row],[TpsProd(h)]:[TpsAbsOP(h)]]))</f>
        <v>1.5</v>
      </c>
    </row>
    <row r="139" spans="2:23">
      <c r="B139" s="2">
        <v>44613</v>
      </c>
      <c r="C139" t="s">
        <v>226</v>
      </c>
      <c r="D139" t="s">
        <v>351</v>
      </c>
      <c r="E139" t="s">
        <v>296</v>
      </c>
      <c r="F139" s="7">
        <v>1819.1939855443197</v>
      </c>
      <c r="G139" s="7">
        <f>prod_declarations[[#This Row],[QteProdKg]]*1000/VLOOKUP(prod_declarations[[#This Row],[RefProd]],meth_nomenclature_produits[#All],5,FALSE)</f>
        <v>68648.829643181874</v>
      </c>
      <c r="H139" s="7">
        <f>prod_declarations[[#This Row],[QteProdPcs]]*VLOOKUP(prod_declarations[[#This Row],[RefProd]],cptb_prix_vente[#All],2,FALSE)/100</f>
        <v>8386.1410292110977</v>
      </c>
      <c r="I139" s="77">
        <f>IF(LEFT(prod_declarations[[#This Row],[Mach]],5)="MachF",prod_declarations[[#This Row],[QteProdKg]]/1000,0)</f>
        <v>0</v>
      </c>
      <c r="J139" s="7" t="str">
        <f>VLOOKUP(prod_declarations[[#This Row],[RefProd]],meth_nomenclature_produits[],2,FALSE)</f>
        <v>Acier3</v>
      </c>
      <c r="K139" s="77">
        <f>prod_declarations[[#This Row],[pv acier]]*VLOOKUP(prod_declarations[[#This Row],[acier ]],data_compta!$M$7:$O$11,2,FALSE)</f>
        <v>0</v>
      </c>
      <c r="L139" s="77">
        <f>IF(LEFT(prod_declarations[[#This Row],[Mach]],5)="MachR",prod_declarations[[#This Row],[QteProdPcs]]/100,0)</f>
        <v>0</v>
      </c>
      <c r="M139" s="7" t="str">
        <f>VLOOKUP(prod_declarations[[#This Row],[RefProd]],meth_nomenclature_produits[],3,FALSE)</f>
        <v>Rdelle2</v>
      </c>
      <c r="N139" s="77">
        <f>IFERROR(prod_declarations[[#This Row],[pv  rondelle]]*VLOOKUP(prod_declarations[[#This Row],[rondelle]],data_compta!$M$12:$O$16,2,FALSE),0)</f>
        <v>0</v>
      </c>
      <c r="P139" s="2">
        <v>44695</v>
      </c>
      <c r="Q139" t="s">
        <v>290</v>
      </c>
      <c r="R139">
        <v>16</v>
      </c>
      <c r="S139">
        <v>8.5</v>
      </c>
      <c r="T139">
        <v>0.75</v>
      </c>
      <c r="U139">
        <v>4.25</v>
      </c>
      <c r="V139">
        <v>0.75</v>
      </c>
      <c r="W139">
        <f>prod_pointage_heures[[#This Row],[TpsOuv(h)]]-(SUM(prod_pointage_heures[[#This Row],[TpsProd(h)]:[TpsAbsOP(h)]]))</f>
        <v>1.75</v>
      </c>
    </row>
    <row r="140" spans="2:23">
      <c r="B140" s="2">
        <v>44613</v>
      </c>
      <c r="C140" t="s">
        <v>171</v>
      </c>
      <c r="D140" t="s">
        <v>345</v>
      </c>
      <c r="E140" t="s">
        <v>301</v>
      </c>
      <c r="F140" s="7">
        <v>4002.4933858126806</v>
      </c>
      <c r="G140" s="7">
        <f>prod_declarations[[#This Row],[QteProdKg]]*1000/VLOOKUP(prod_declarations[[#This Row],[RefProd]],meth_nomenclature_produits[#All],5,FALSE)</f>
        <v>217526.81444634136</v>
      </c>
      <c r="H140" s="7">
        <f>prod_declarations[[#This Row],[QteProdPcs]]*VLOOKUP(prod_declarations[[#This Row],[RefProd]],cptb_prix_vente[#All],2,FALSE)/100</f>
        <v>23023.038041000771</v>
      </c>
      <c r="I140" s="77">
        <f>IF(LEFT(prod_declarations[[#This Row],[Mach]],5)="MachF",prod_declarations[[#This Row],[QteProdKg]]/1000,0)</f>
        <v>0</v>
      </c>
      <c r="J140" s="7" t="str">
        <f>VLOOKUP(prod_declarations[[#This Row],[RefProd]],meth_nomenclature_produits[],2,FALSE)</f>
        <v>Acier2</v>
      </c>
      <c r="K140" s="77">
        <f>prod_declarations[[#This Row],[pv acier]]*VLOOKUP(prod_declarations[[#This Row],[acier ]],data_compta!$M$7:$O$11,2,FALSE)</f>
        <v>0</v>
      </c>
      <c r="L140" s="77">
        <f>IF(LEFT(prod_declarations[[#This Row],[Mach]],5)="MachR",prod_declarations[[#This Row],[QteProdPcs]]/100,0)</f>
        <v>0</v>
      </c>
      <c r="M140" s="7" t="str">
        <f>VLOOKUP(prod_declarations[[#This Row],[RefProd]],meth_nomenclature_produits[],3,FALSE)</f>
        <v>Rdelle1</v>
      </c>
      <c r="N140" s="77">
        <f>IFERROR(prod_declarations[[#This Row],[pv  rondelle]]*VLOOKUP(prod_declarations[[#This Row],[rondelle]],data_compta!$M$12:$O$16,2,FALSE),0)</f>
        <v>0</v>
      </c>
      <c r="P140" s="2">
        <v>44701</v>
      </c>
      <c r="Q140" t="s">
        <v>290</v>
      </c>
      <c r="R140">
        <v>8</v>
      </c>
      <c r="S140">
        <v>6</v>
      </c>
      <c r="T140">
        <v>0.25</v>
      </c>
      <c r="U140">
        <v>0.25</v>
      </c>
      <c r="V140">
        <v>0.25</v>
      </c>
      <c r="W140">
        <f>prod_pointage_heures[[#This Row],[TpsOuv(h)]]-(SUM(prod_pointage_heures[[#This Row],[TpsProd(h)]:[TpsAbsOP(h)]]))</f>
        <v>1.25</v>
      </c>
    </row>
    <row r="141" spans="2:23">
      <c r="B141" s="2">
        <v>44615</v>
      </c>
      <c r="C141" t="s">
        <v>265</v>
      </c>
      <c r="D141" t="s">
        <v>354</v>
      </c>
      <c r="E141" t="s">
        <v>175</v>
      </c>
      <c r="F141" s="7">
        <v>3152.2877567999999</v>
      </c>
      <c r="G141" s="7">
        <f>prod_declarations[[#This Row],[QteProdKg]]*1000/VLOOKUP(prod_declarations[[#This Row],[RefProd]],meth_nomenclature_produits[#All],5,FALSE)</f>
        <v>82090.827000000005</v>
      </c>
      <c r="H141" s="7">
        <f>prod_declarations[[#This Row],[QteProdPcs]]*VLOOKUP(prod_declarations[[#This Row],[RefProd]],cptb_prix_vente[#All],2,FALSE)/100</f>
        <v>13338.117570959997</v>
      </c>
      <c r="I141" s="77">
        <f>IF(LEFT(prod_declarations[[#This Row],[Mach]],5)="MachF",prod_declarations[[#This Row],[QteProdKg]]/1000,0)</f>
        <v>3.1522877567999998</v>
      </c>
      <c r="J141" s="7" t="str">
        <f>VLOOKUP(prod_declarations[[#This Row],[RefProd]],meth_nomenclature_produits[],2,FALSE)</f>
        <v>Acier2</v>
      </c>
      <c r="K141" s="77">
        <f>prod_declarations[[#This Row],[pv acier]]*VLOOKUP(prod_declarations[[#This Row],[acier ]],data_compta!$M$7:$O$11,2,FALSE)</f>
        <v>3388.7093385599997</v>
      </c>
      <c r="L141" s="77">
        <f>IF(LEFT(prod_declarations[[#This Row],[Mach]],5)="MachR",prod_declarations[[#This Row],[QteProdPcs]]/100,0)</f>
        <v>0</v>
      </c>
      <c r="M141" s="7" t="str">
        <f>VLOOKUP(prod_declarations[[#This Row],[RefProd]],meth_nomenclature_produits[],3,FALSE)</f>
        <v>Rdelle3</v>
      </c>
      <c r="N141" s="77">
        <f>IFERROR(prod_declarations[[#This Row],[pv  rondelle]]*VLOOKUP(prod_declarations[[#This Row],[rondelle]],data_compta!$M$12:$O$16,2,FALSE),0)</f>
        <v>0</v>
      </c>
      <c r="P141" s="2">
        <v>44704</v>
      </c>
      <c r="Q141" t="s">
        <v>290</v>
      </c>
      <c r="R141">
        <v>8</v>
      </c>
      <c r="S141">
        <v>4.5</v>
      </c>
      <c r="T141">
        <v>1</v>
      </c>
      <c r="U141">
        <v>1.5</v>
      </c>
      <c r="V141">
        <v>1</v>
      </c>
      <c r="W141">
        <f>prod_pointage_heures[[#This Row],[TpsOuv(h)]]-(SUM(prod_pointage_heures[[#This Row],[TpsProd(h)]:[TpsAbsOP(h)]]))</f>
        <v>0</v>
      </c>
    </row>
    <row r="142" spans="2:23">
      <c r="B142" s="2">
        <v>44616</v>
      </c>
      <c r="C142" t="s">
        <v>265</v>
      </c>
      <c r="D142" t="s">
        <v>354</v>
      </c>
      <c r="E142" t="s">
        <v>290</v>
      </c>
      <c r="F142" s="7">
        <v>2795.0284776959993</v>
      </c>
      <c r="G142" s="7">
        <f>prod_declarations[[#This Row],[QteProdKg]]*1000/VLOOKUP(prod_declarations[[#This Row],[RefProd]],meth_nomenclature_produits[#All],5,FALSE)</f>
        <v>72787.199939999977</v>
      </c>
      <c r="H142" s="7">
        <f>prod_declarations[[#This Row],[QteProdPcs]]*VLOOKUP(prod_declarations[[#This Row],[RefProd]],cptb_prix_vente[#All],2,FALSE)/100</f>
        <v>11826.464246251195</v>
      </c>
      <c r="I142" s="77">
        <f>IF(LEFT(prod_declarations[[#This Row],[Mach]],5)="MachF",prod_declarations[[#This Row],[QteProdKg]]/1000,0)</f>
        <v>0</v>
      </c>
      <c r="J142" s="7" t="str">
        <f>VLOOKUP(prod_declarations[[#This Row],[RefProd]],meth_nomenclature_produits[],2,FALSE)</f>
        <v>Acier2</v>
      </c>
      <c r="K142" s="77">
        <f>prod_declarations[[#This Row],[pv acier]]*VLOOKUP(prod_declarations[[#This Row],[acier ]],data_compta!$M$7:$O$11,2,FALSE)</f>
        <v>0</v>
      </c>
      <c r="L142" s="77">
        <f>IF(LEFT(prod_declarations[[#This Row],[Mach]],5)="MachR",prod_declarations[[#This Row],[QteProdPcs]]/100,0)</f>
        <v>0</v>
      </c>
      <c r="M142" s="7" t="str">
        <f>VLOOKUP(prod_declarations[[#This Row],[RefProd]],meth_nomenclature_produits[],3,FALSE)</f>
        <v>Rdelle3</v>
      </c>
      <c r="N142" s="77">
        <f>IFERROR(prod_declarations[[#This Row],[pv  rondelle]]*VLOOKUP(prod_declarations[[#This Row],[rondelle]],data_compta!$M$12:$O$16,2,FALSE),0)</f>
        <v>0</v>
      </c>
      <c r="P142" s="2">
        <v>44706</v>
      </c>
      <c r="Q142" t="s">
        <v>290</v>
      </c>
      <c r="R142">
        <v>8</v>
      </c>
      <c r="S142">
        <v>4</v>
      </c>
      <c r="T142">
        <v>0.5</v>
      </c>
      <c r="U142">
        <v>1.5</v>
      </c>
      <c r="V142">
        <v>1</v>
      </c>
      <c r="W142">
        <f>prod_pointage_heures[[#This Row],[TpsOuv(h)]]-(SUM(prod_pointage_heures[[#This Row],[TpsProd(h)]:[TpsAbsOP(h)]]))</f>
        <v>1</v>
      </c>
    </row>
    <row r="143" spans="2:23">
      <c r="B143" s="2">
        <v>44616</v>
      </c>
      <c r="C143" t="s">
        <v>283</v>
      </c>
      <c r="D143" t="s">
        <v>357</v>
      </c>
      <c r="E143" t="s">
        <v>191</v>
      </c>
      <c r="F143" s="7">
        <v>2542.6086504</v>
      </c>
      <c r="G143" s="7">
        <f>prod_declarations[[#This Row],[QteProdKg]]*1000/VLOOKUP(prod_declarations[[#This Row],[RefProd]],meth_nomenclature_produits[#All],5,FALSE)</f>
        <v>70237.808022099445</v>
      </c>
      <c r="H143" s="7">
        <f>prod_declarations[[#This Row],[QteProdPcs]]*VLOOKUP(prod_declarations[[#This Row],[RefProd]],cptb_prix_vente[#All],2,FALSE)/100</f>
        <v>10468.242907613701</v>
      </c>
      <c r="I143" s="77">
        <f>IF(LEFT(prod_declarations[[#This Row],[Mach]],5)="MachF",prod_declarations[[#This Row],[QteProdKg]]/1000,0)</f>
        <v>2.5426086504000001</v>
      </c>
      <c r="J143" s="7" t="str">
        <f>VLOOKUP(prod_declarations[[#This Row],[RefProd]],meth_nomenclature_produits[],2,FALSE)</f>
        <v>Acier4</v>
      </c>
      <c r="K143" s="77">
        <f>prod_declarations[[#This Row],[pv acier]]*VLOOKUP(prod_declarations[[#This Row],[acier ]],data_compta!$M$7:$O$11,2,FALSE)</f>
        <v>2545.1512590503999</v>
      </c>
      <c r="L143" s="77">
        <f>IF(LEFT(prod_declarations[[#This Row],[Mach]],5)="MachR",prod_declarations[[#This Row],[QteProdPcs]]/100,0)</f>
        <v>0</v>
      </c>
      <c r="M143" s="7" t="str">
        <f>VLOOKUP(prod_declarations[[#This Row],[RefProd]],meth_nomenclature_produits[],3,FALSE)</f>
        <v>Rdelle2</v>
      </c>
      <c r="N143" s="77">
        <f>IFERROR(prod_declarations[[#This Row],[pv  rondelle]]*VLOOKUP(prod_declarations[[#This Row],[rondelle]],data_compta!$M$12:$O$16,2,FALSE),0)</f>
        <v>0</v>
      </c>
      <c r="P143" s="2">
        <v>44708</v>
      </c>
      <c r="Q143" t="s">
        <v>290</v>
      </c>
      <c r="R143">
        <v>8</v>
      </c>
      <c r="S143">
        <v>6</v>
      </c>
      <c r="T143">
        <v>0.5</v>
      </c>
      <c r="U143">
        <v>0.25</v>
      </c>
      <c r="V143">
        <v>0.25</v>
      </c>
      <c r="W143">
        <f>prod_pointage_heures[[#This Row],[TpsOuv(h)]]-(SUM(prod_pointage_heures[[#This Row],[TpsProd(h)]:[TpsAbsOP(h)]]))</f>
        <v>1</v>
      </c>
    </row>
    <row r="144" spans="2:23">
      <c r="B144" s="2">
        <v>44616</v>
      </c>
      <c r="C144" t="s">
        <v>190</v>
      </c>
      <c r="D144" t="s">
        <v>360</v>
      </c>
      <c r="E144" t="s">
        <v>215</v>
      </c>
      <c r="F144" s="7">
        <v>5829.2442862500002</v>
      </c>
      <c r="G144" s="7">
        <f>prod_declarations[[#This Row],[QteProdKg]]*1000/VLOOKUP(prod_declarations[[#This Row],[RefProd]],meth_nomenclature_produits[#All],5,FALSE)</f>
        <v>204534.8872368421</v>
      </c>
      <c r="H144" s="7">
        <f>prod_declarations[[#This Row],[QteProdPcs]]*VLOOKUP(prod_declarations[[#This Row],[RefProd]],cptb_prix_vente[#All],2,FALSE)/100</f>
        <v>18162.697986631581</v>
      </c>
      <c r="I144" s="77">
        <f>IF(LEFT(prod_declarations[[#This Row],[Mach]],5)="MachF",prod_declarations[[#This Row],[QteProdKg]]/1000,0)</f>
        <v>5.8292442862499998</v>
      </c>
      <c r="J144" s="7" t="str">
        <f>VLOOKUP(prod_declarations[[#This Row],[RefProd]],meth_nomenclature_produits[],2,FALSE)</f>
        <v>Acier1</v>
      </c>
      <c r="K144" s="77">
        <f>prod_declarations[[#This Row],[pv acier]]*VLOOKUP(prod_declarations[[#This Row],[acier ]],data_compta!$M$7:$O$11,2,FALSE)</f>
        <v>5998.2923705512494</v>
      </c>
      <c r="L144" s="77">
        <f>IF(LEFT(prod_declarations[[#This Row],[Mach]],5)="MachR",prod_declarations[[#This Row],[QteProdPcs]]/100,0)</f>
        <v>0</v>
      </c>
      <c r="M144" s="7" t="str">
        <f>VLOOKUP(prod_declarations[[#This Row],[RefProd]],meth_nomenclature_produits[],3,FALSE)</f>
        <v>Rdelle2</v>
      </c>
      <c r="N144" s="77">
        <f>IFERROR(prod_declarations[[#This Row],[pv  rondelle]]*VLOOKUP(prod_declarations[[#This Row],[rondelle]],data_compta!$M$12:$O$16,2,FALSE),0)</f>
        <v>0</v>
      </c>
      <c r="P144" s="2">
        <v>44714</v>
      </c>
      <c r="Q144" t="s">
        <v>290</v>
      </c>
      <c r="R144">
        <v>8</v>
      </c>
      <c r="S144">
        <v>2.5</v>
      </c>
      <c r="T144">
        <v>1</v>
      </c>
      <c r="U144">
        <v>2</v>
      </c>
      <c r="V144">
        <v>1.25</v>
      </c>
      <c r="W144">
        <f>prod_pointage_heures[[#This Row],[TpsOuv(h)]]-(SUM(prod_pointage_heures[[#This Row],[TpsProd(h)]:[TpsAbsOP(h)]]))</f>
        <v>1.25</v>
      </c>
    </row>
    <row r="145" spans="2:23">
      <c r="B145" s="2">
        <v>44616</v>
      </c>
      <c r="C145" t="s">
        <v>265</v>
      </c>
      <c r="D145" t="s">
        <v>354</v>
      </c>
      <c r="E145" t="s">
        <v>254</v>
      </c>
      <c r="F145" s="7">
        <v>3137.2768627199994</v>
      </c>
      <c r="G145" s="7">
        <f>prod_declarations[[#This Row],[QteProdKg]]*1000/VLOOKUP(prod_declarations[[#This Row],[RefProd]],meth_nomenclature_produits[#All],5,FALSE)</f>
        <v>81699.918299999976</v>
      </c>
      <c r="H145" s="7">
        <f>prod_declarations[[#This Row],[QteProdPcs]]*VLOOKUP(prod_declarations[[#This Row],[RefProd]],cptb_prix_vente[#All],2,FALSE)/100</f>
        <v>13274.602725383993</v>
      </c>
      <c r="I145" s="77">
        <f>IF(LEFT(prod_declarations[[#This Row],[Mach]],5)="MachF",prod_declarations[[#This Row],[QteProdKg]]/1000,0)</f>
        <v>0</v>
      </c>
      <c r="J145" s="7" t="str">
        <f>VLOOKUP(prod_declarations[[#This Row],[RefProd]],meth_nomenclature_produits[],2,FALSE)</f>
        <v>Acier2</v>
      </c>
      <c r="K145" s="77">
        <f>prod_declarations[[#This Row],[pv acier]]*VLOOKUP(prod_declarations[[#This Row],[acier ]],data_compta!$M$7:$O$11,2,FALSE)</f>
        <v>0</v>
      </c>
      <c r="L145" s="77">
        <f>IF(LEFT(prod_declarations[[#This Row],[Mach]],5)="MachR",prod_declarations[[#This Row],[QteProdPcs]]/100,0)</f>
        <v>816.99918299999979</v>
      </c>
      <c r="M145" s="7" t="str">
        <f>VLOOKUP(prod_declarations[[#This Row],[RefProd]],meth_nomenclature_produits[],3,FALSE)</f>
        <v>Rdelle3</v>
      </c>
      <c r="N145" s="77">
        <f>IFERROR(prod_declarations[[#This Row],[pv  rondelle]]*VLOOKUP(prod_declarations[[#This Row],[rondelle]],data_compta!$M$12:$O$16,2,FALSE),0)</f>
        <v>3455.9065440899994</v>
      </c>
      <c r="P145" s="2">
        <v>44715</v>
      </c>
      <c r="Q145" t="s">
        <v>290</v>
      </c>
      <c r="R145">
        <v>8</v>
      </c>
      <c r="S145">
        <v>6.5</v>
      </c>
      <c r="T145">
        <v>0.5</v>
      </c>
      <c r="U145">
        <v>0.25</v>
      </c>
      <c r="V145">
        <v>0.25</v>
      </c>
      <c r="W145">
        <f>prod_pointage_heures[[#This Row],[TpsOuv(h)]]-(SUM(prod_pointage_heures[[#This Row],[TpsProd(h)]:[TpsAbsOP(h)]]))</f>
        <v>0.5</v>
      </c>
    </row>
    <row r="146" spans="2:23">
      <c r="B146" s="2">
        <v>44617</v>
      </c>
      <c r="C146" t="s">
        <v>190</v>
      </c>
      <c r="D146" t="s">
        <v>360</v>
      </c>
      <c r="E146" t="s">
        <v>290</v>
      </c>
      <c r="F146" s="7">
        <v>5441.1831666224998</v>
      </c>
      <c r="G146" s="7">
        <f>prod_declarations[[#This Row],[QteProdKg]]*1000/VLOOKUP(prod_declarations[[#This Row],[RefProd]],meth_nomenclature_produits[#All],5,FALSE)</f>
        <v>190918.70760078946</v>
      </c>
      <c r="H146" s="7">
        <f>prod_declarations[[#This Row],[QteProdPcs]]*VLOOKUP(prod_declarations[[#This Row],[RefProd]],cptb_prix_vente[#All],2,FALSE)/100</f>
        <v>16953.581234950107</v>
      </c>
      <c r="I146" s="77">
        <f>IF(LEFT(prod_declarations[[#This Row],[Mach]],5)="MachF",prod_declarations[[#This Row],[QteProdKg]]/1000,0)</f>
        <v>0</v>
      </c>
      <c r="J146" s="7" t="str">
        <f>VLOOKUP(prod_declarations[[#This Row],[RefProd]],meth_nomenclature_produits[],2,FALSE)</f>
        <v>Acier1</v>
      </c>
      <c r="K146" s="77">
        <f>prod_declarations[[#This Row],[pv acier]]*VLOOKUP(prod_declarations[[#This Row],[acier ]],data_compta!$M$7:$O$11,2,FALSE)</f>
        <v>0</v>
      </c>
      <c r="L146" s="77">
        <f>IF(LEFT(prod_declarations[[#This Row],[Mach]],5)="MachR",prod_declarations[[#This Row],[QteProdPcs]]/100,0)</f>
        <v>0</v>
      </c>
      <c r="M146" s="7" t="str">
        <f>VLOOKUP(prod_declarations[[#This Row],[RefProd]],meth_nomenclature_produits[],3,FALSE)</f>
        <v>Rdelle2</v>
      </c>
      <c r="N146" s="77">
        <f>IFERROR(prod_declarations[[#This Row],[pv  rondelle]]*VLOOKUP(prod_declarations[[#This Row],[rondelle]],data_compta!$M$12:$O$16,2,FALSE),0)</f>
        <v>0</v>
      </c>
      <c r="P146" s="2">
        <v>44717</v>
      </c>
      <c r="Q146" t="s">
        <v>290</v>
      </c>
      <c r="R146">
        <v>8</v>
      </c>
      <c r="S146">
        <v>4.5</v>
      </c>
      <c r="T146">
        <v>1.25</v>
      </c>
      <c r="U146">
        <v>1</v>
      </c>
      <c r="V146">
        <v>1.25</v>
      </c>
      <c r="W146">
        <f>prod_pointage_heures[[#This Row],[TpsOuv(h)]]-(SUM(prod_pointage_heures[[#This Row],[TpsProd(h)]:[TpsAbsOP(h)]]))</f>
        <v>0</v>
      </c>
    </row>
    <row r="147" spans="2:23">
      <c r="B147" s="2">
        <v>44617</v>
      </c>
      <c r="C147" t="s">
        <v>265</v>
      </c>
      <c r="D147" t="s">
        <v>354</v>
      </c>
      <c r="E147" t="s">
        <v>301</v>
      </c>
      <c r="F147" s="7">
        <v>2795.0284776959993</v>
      </c>
      <c r="G147" s="7">
        <f>prod_declarations[[#This Row],[QteProdKg]]*1000/VLOOKUP(prod_declarations[[#This Row],[RefProd]],meth_nomenclature_produits[#All],5,FALSE)</f>
        <v>72787.199939999977</v>
      </c>
      <c r="H147" s="7">
        <f>prod_declarations[[#This Row],[QteProdPcs]]*VLOOKUP(prod_declarations[[#This Row],[RefProd]],cptb_prix_vente[#All],2,FALSE)/100</f>
        <v>11826.464246251195</v>
      </c>
      <c r="I147" s="77">
        <f>IF(LEFT(prod_declarations[[#This Row],[Mach]],5)="MachF",prod_declarations[[#This Row],[QteProdKg]]/1000,0)</f>
        <v>0</v>
      </c>
      <c r="J147" s="7" t="str">
        <f>VLOOKUP(prod_declarations[[#This Row],[RefProd]],meth_nomenclature_produits[],2,FALSE)</f>
        <v>Acier2</v>
      </c>
      <c r="K147" s="77">
        <f>prod_declarations[[#This Row],[pv acier]]*VLOOKUP(prod_declarations[[#This Row],[acier ]],data_compta!$M$7:$O$11,2,FALSE)</f>
        <v>0</v>
      </c>
      <c r="L147" s="77">
        <f>IF(LEFT(prod_declarations[[#This Row],[Mach]],5)="MachR",prod_declarations[[#This Row],[QteProdPcs]]/100,0)</f>
        <v>0</v>
      </c>
      <c r="M147" s="7" t="str">
        <f>VLOOKUP(prod_declarations[[#This Row],[RefProd]],meth_nomenclature_produits[],3,FALSE)</f>
        <v>Rdelle3</v>
      </c>
      <c r="N147" s="77">
        <f>IFERROR(prod_declarations[[#This Row],[pv  rondelle]]*VLOOKUP(prod_declarations[[#This Row],[rondelle]],data_compta!$M$12:$O$16,2,FALSE),0)</f>
        <v>0</v>
      </c>
      <c r="P147" s="2">
        <v>44721</v>
      </c>
      <c r="Q147" t="s">
        <v>290</v>
      </c>
      <c r="R147">
        <v>16</v>
      </c>
      <c r="S147">
        <v>8.5</v>
      </c>
      <c r="T147">
        <v>0.25</v>
      </c>
      <c r="U147">
        <v>2.75</v>
      </c>
      <c r="V147">
        <v>3.5</v>
      </c>
      <c r="W147">
        <f>prod_pointage_heures[[#This Row],[TpsOuv(h)]]-(SUM(prod_pointage_heures[[#This Row],[TpsProd(h)]:[TpsAbsOP(h)]]))</f>
        <v>1</v>
      </c>
    </row>
    <row r="148" spans="2:23">
      <c r="B148" s="2">
        <v>44617</v>
      </c>
      <c r="C148" t="s">
        <v>300</v>
      </c>
      <c r="D148" t="s">
        <v>366</v>
      </c>
      <c r="E148" t="s">
        <v>103</v>
      </c>
      <c r="F148" s="7">
        <v>13249.50858</v>
      </c>
      <c r="G148" s="7">
        <f>prod_declarations[[#This Row],[QteProdKg]]*1000/VLOOKUP(prod_declarations[[#This Row],[RefProd]],meth_nomenclature_produits[#All],5,FALSE)</f>
        <v>218638.75544554455</v>
      </c>
      <c r="H148" s="7">
        <f>prod_declarations[[#This Row],[QteProdPcs]]*VLOOKUP(prod_declarations[[#This Row],[RefProd]],cptb_prix_vente[#All],2,FALSE)/100</f>
        <v>54992.019769663362</v>
      </c>
      <c r="I148" s="77">
        <f>IF(LEFT(prod_declarations[[#This Row],[Mach]],5)="MachF",prod_declarations[[#This Row],[QteProdKg]]/1000,0)</f>
        <v>13.249508580000001</v>
      </c>
      <c r="J148" s="7" t="str">
        <f>VLOOKUP(prod_declarations[[#This Row],[RefProd]],meth_nomenclature_produits[],2,FALSE)</f>
        <v>Acier2</v>
      </c>
      <c r="K148" s="77">
        <f>prod_declarations[[#This Row],[pv acier]]*VLOOKUP(prod_declarations[[#This Row],[acier ]],data_compta!$M$7:$O$11,2,FALSE)</f>
        <v>14243.221723500001</v>
      </c>
      <c r="L148" s="77">
        <f>IF(LEFT(prod_declarations[[#This Row],[Mach]],5)="MachR",prod_declarations[[#This Row],[QteProdPcs]]/100,0)</f>
        <v>0</v>
      </c>
      <c r="M148" s="7" t="str">
        <f>VLOOKUP(prod_declarations[[#This Row],[RefProd]],meth_nomenclature_produits[],3,FALSE)</f>
        <v>Rdelle4</v>
      </c>
      <c r="N148" s="77">
        <f>IFERROR(prod_declarations[[#This Row],[pv  rondelle]]*VLOOKUP(prod_declarations[[#This Row],[rondelle]],data_compta!$M$12:$O$16,2,FALSE),0)</f>
        <v>0</v>
      </c>
      <c r="P148" s="2">
        <v>44728</v>
      </c>
      <c r="Q148" t="s">
        <v>290</v>
      </c>
      <c r="R148">
        <v>8</v>
      </c>
      <c r="S148">
        <v>2</v>
      </c>
      <c r="T148">
        <v>0.25</v>
      </c>
      <c r="U148">
        <v>1</v>
      </c>
      <c r="V148">
        <v>0.75</v>
      </c>
      <c r="W148">
        <f>prod_pointage_heures[[#This Row],[TpsOuv(h)]]-(SUM(prod_pointage_heures[[#This Row],[TpsProd(h)]:[TpsAbsOP(h)]]))</f>
        <v>4</v>
      </c>
    </row>
    <row r="149" spans="2:23">
      <c r="B149" s="2">
        <v>44617</v>
      </c>
      <c r="C149" t="s">
        <v>234</v>
      </c>
      <c r="D149" t="s">
        <v>363</v>
      </c>
      <c r="E149" t="s">
        <v>191</v>
      </c>
      <c r="F149" s="7">
        <v>2052.9838644000001</v>
      </c>
      <c r="G149" s="7">
        <f>prod_declarations[[#This Row],[QteProdKg]]*1000/VLOOKUP(prod_declarations[[#This Row],[RefProd]],meth_nomenclature_produits[#All],5,FALSE)</f>
        <v>68661.667705685628</v>
      </c>
      <c r="H149" s="7">
        <f>prod_declarations[[#This Row],[QteProdPcs]]*VLOOKUP(prod_declarations[[#This Row],[RefProd]],cptb_prix_vente[#All],2,FALSE)/100</f>
        <v>7316.5873107178613</v>
      </c>
      <c r="I149" s="77">
        <f>IF(LEFT(prod_declarations[[#This Row],[Mach]],5)="MachF",prod_declarations[[#This Row],[QteProdKg]]/1000,0)</f>
        <v>2.0529838644000002</v>
      </c>
      <c r="J149" s="7" t="str">
        <f>VLOOKUP(prod_declarations[[#This Row],[RefProd]],meth_nomenclature_produits[],2,FALSE)</f>
        <v>Acier1</v>
      </c>
      <c r="K149" s="77">
        <f>prod_declarations[[#This Row],[pv acier]]*VLOOKUP(prod_declarations[[#This Row],[acier ]],data_compta!$M$7:$O$11,2,FALSE)</f>
        <v>2112.5203964676002</v>
      </c>
      <c r="L149" s="77">
        <f>IF(LEFT(prod_declarations[[#This Row],[Mach]],5)="MachR",prod_declarations[[#This Row],[QteProdPcs]]/100,0)</f>
        <v>0</v>
      </c>
      <c r="M149" s="7" t="str">
        <f>VLOOKUP(prod_declarations[[#This Row],[RefProd]],meth_nomenclature_produits[],3,FALSE)</f>
        <v>Rdelle2</v>
      </c>
      <c r="N149" s="77">
        <f>IFERROR(prod_declarations[[#This Row],[pv  rondelle]]*VLOOKUP(prod_declarations[[#This Row],[rondelle]],data_compta!$M$12:$O$16,2,FALSE),0)</f>
        <v>0</v>
      </c>
      <c r="P149" s="2">
        <v>44730</v>
      </c>
      <c r="Q149" t="s">
        <v>290</v>
      </c>
      <c r="R149">
        <v>8</v>
      </c>
      <c r="S149">
        <v>3</v>
      </c>
      <c r="T149">
        <v>0.5</v>
      </c>
      <c r="U149">
        <v>2.25</v>
      </c>
      <c r="V149">
        <v>1</v>
      </c>
      <c r="W149">
        <f>prod_pointage_heures[[#This Row],[TpsOuv(h)]]-(SUM(prod_pointage_heures[[#This Row],[TpsProd(h)]:[TpsAbsOP(h)]]))</f>
        <v>1.25</v>
      </c>
    </row>
    <row r="150" spans="2:23">
      <c r="B150" s="2">
        <v>44617</v>
      </c>
      <c r="C150" t="s">
        <v>283</v>
      </c>
      <c r="D150" t="s">
        <v>357</v>
      </c>
      <c r="E150" t="s">
        <v>242</v>
      </c>
      <c r="F150" s="7">
        <v>2557.1378426880001</v>
      </c>
      <c r="G150" s="7">
        <f>prod_declarations[[#This Row],[QteProdKg]]*1000/VLOOKUP(prod_declarations[[#This Row],[RefProd]],meth_nomenclature_produits[#All],5,FALSE)</f>
        <v>70639.166925082871</v>
      </c>
      <c r="H150" s="7">
        <f>prod_declarations[[#This Row],[QteProdPcs]]*VLOOKUP(prod_declarations[[#This Row],[RefProd]],cptb_prix_vente[#All],2,FALSE)/100</f>
        <v>10528.061438514351</v>
      </c>
      <c r="I150" s="77">
        <f>IF(LEFT(prod_declarations[[#This Row],[Mach]],5)="MachF",prod_declarations[[#This Row],[QteProdKg]]/1000,0)</f>
        <v>0</v>
      </c>
      <c r="J150" s="7" t="str">
        <f>VLOOKUP(prod_declarations[[#This Row],[RefProd]],meth_nomenclature_produits[],2,FALSE)</f>
        <v>Acier4</v>
      </c>
      <c r="K150" s="77">
        <f>prod_declarations[[#This Row],[pv acier]]*VLOOKUP(prod_declarations[[#This Row],[acier ]],data_compta!$M$7:$O$11,2,FALSE)</f>
        <v>0</v>
      </c>
      <c r="L150" s="77">
        <f>IF(LEFT(prod_declarations[[#This Row],[Mach]],5)="MachR",prod_declarations[[#This Row],[QteProdPcs]]/100,0)</f>
        <v>706.39166925082873</v>
      </c>
      <c r="M150" s="7" t="str">
        <f>VLOOKUP(prod_declarations[[#This Row],[RefProd]],meth_nomenclature_produits[],3,FALSE)</f>
        <v>Rdelle2</v>
      </c>
      <c r="N150" s="77">
        <f>IFERROR(prod_declarations[[#This Row],[pv  rondelle]]*VLOOKUP(prod_declarations[[#This Row],[rondelle]],data_compta!$M$12:$O$16,2,FALSE),0)</f>
        <v>2246.3255082176356</v>
      </c>
      <c r="P150" s="2">
        <v>44732</v>
      </c>
      <c r="Q150" t="s">
        <v>290</v>
      </c>
      <c r="R150">
        <v>8</v>
      </c>
      <c r="S150">
        <v>2.5</v>
      </c>
      <c r="T150">
        <v>0.25</v>
      </c>
      <c r="U150">
        <v>1</v>
      </c>
      <c r="V150">
        <v>1.25</v>
      </c>
      <c r="W150">
        <f>prod_pointage_heures[[#This Row],[TpsOuv(h)]]-(SUM(prod_pointage_heures[[#This Row],[TpsProd(h)]:[TpsAbsOP(h)]]))</f>
        <v>3</v>
      </c>
    </row>
    <row r="151" spans="2:23">
      <c r="B151" s="2">
        <v>44617</v>
      </c>
      <c r="C151" t="s">
        <v>190</v>
      </c>
      <c r="D151" t="s">
        <v>360</v>
      </c>
      <c r="E151" t="s">
        <v>278</v>
      </c>
      <c r="F151" s="7">
        <v>6045.7590740249998</v>
      </c>
      <c r="G151" s="7">
        <f>prod_declarations[[#This Row],[QteProdKg]]*1000/VLOOKUP(prod_declarations[[#This Row],[RefProd]],meth_nomenclature_produits[#All],5,FALSE)</f>
        <v>212131.89733421052</v>
      </c>
      <c r="H151" s="7">
        <f>prod_declarations[[#This Row],[QteProdPcs]]*VLOOKUP(prod_declarations[[#This Row],[RefProd]],cptb_prix_vente[#All],2,FALSE)/100</f>
        <v>18837.312483277896</v>
      </c>
      <c r="I151" s="77">
        <f>IF(LEFT(prod_declarations[[#This Row],[Mach]],5)="MachF",prod_declarations[[#This Row],[QteProdKg]]/1000,0)</f>
        <v>0</v>
      </c>
      <c r="J151" s="7" t="str">
        <f>VLOOKUP(prod_declarations[[#This Row],[RefProd]],meth_nomenclature_produits[],2,FALSE)</f>
        <v>Acier1</v>
      </c>
      <c r="K151" s="77">
        <f>prod_declarations[[#This Row],[pv acier]]*VLOOKUP(prod_declarations[[#This Row],[acier ]],data_compta!$M$7:$O$11,2,FALSE)</f>
        <v>0</v>
      </c>
      <c r="L151" s="77">
        <f>IF(LEFT(prod_declarations[[#This Row],[Mach]],5)="MachR",prod_declarations[[#This Row],[QteProdPcs]]/100,0)</f>
        <v>2121.318973342105</v>
      </c>
      <c r="M151" s="7" t="str">
        <f>VLOOKUP(prod_declarations[[#This Row],[RefProd]],meth_nomenclature_produits[],3,FALSE)</f>
        <v>Rdelle2</v>
      </c>
      <c r="N151" s="77">
        <f>IFERROR(prod_declarations[[#This Row],[pv  rondelle]]*VLOOKUP(prod_declarations[[#This Row],[rondelle]],data_compta!$M$12:$O$16,2,FALSE),0)</f>
        <v>6745.7943352278944</v>
      </c>
      <c r="P151" s="2">
        <v>44734</v>
      </c>
      <c r="Q151" t="s">
        <v>290</v>
      </c>
      <c r="R151">
        <v>8</v>
      </c>
      <c r="S151">
        <v>3</v>
      </c>
      <c r="T151">
        <v>1.5</v>
      </c>
      <c r="U151">
        <v>1</v>
      </c>
      <c r="V151">
        <v>1</v>
      </c>
      <c r="W151">
        <f>prod_pointage_heures[[#This Row],[TpsOuv(h)]]-(SUM(prod_pointage_heures[[#This Row],[TpsProd(h)]:[TpsAbsOP(h)]]))</f>
        <v>1.5</v>
      </c>
    </row>
    <row r="152" spans="2:23">
      <c r="B152" s="2">
        <v>44618</v>
      </c>
      <c r="C152" t="s">
        <v>234</v>
      </c>
      <c r="D152" t="s">
        <v>363</v>
      </c>
      <c r="E152" t="s">
        <v>290</v>
      </c>
      <c r="F152" s="7">
        <v>1896.9570907056002</v>
      </c>
      <c r="G152" s="7">
        <f>prod_declarations[[#This Row],[QteProdKg]]*1000/VLOOKUP(prod_declarations[[#This Row],[RefProd]],meth_nomenclature_produits[#All],5,FALSE)</f>
        <v>63443.380960053517</v>
      </c>
      <c r="H152" s="7">
        <f>prod_declarations[[#This Row],[QteProdPcs]]*VLOOKUP(prod_declarations[[#This Row],[RefProd]],cptb_prix_vente[#All],2,FALSE)/100</f>
        <v>6760.5266751033032</v>
      </c>
      <c r="I152" s="77">
        <f>IF(LEFT(prod_declarations[[#This Row],[Mach]],5)="MachF",prod_declarations[[#This Row],[QteProdKg]]/1000,0)</f>
        <v>0</v>
      </c>
      <c r="J152" s="7" t="str">
        <f>VLOOKUP(prod_declarations[[#This Row],[RefProd]],meth_nomenclature_produits[],2,FALSE)</f>
        <v>Acier1</v>
      </c>
      <c r="K152" s="77">
        <f>prod_declarations[[#This Row],[pv acier]]*VLOOKUP(prod_declarations[[#This Row],[acier ]],data_compta!$M$7:$O$11,2,FALSE)</f>
        <v>0</v>
      </c>
      <c r="L152" s="77">
        <f>IF(LEFT(prod_declarations[[#This Row],[Mach]],5)="MachR",prod_declarations[[#This Row],[QteProdPcs]]/100,0)</f>
        <v>0</v>
      </c>
      <c r="M152" s="7" t="str">
        <f>VLOOKUP(prod_declarations[[#This Row],[RefProd]],meth_nomenclature_produits[],3,FALSE)</f>
        <v>Rdelle2</v>
      </c>
      <c r="N152" s="77">
        <f>IFERROR(prod_declarations[[#This Row],[pv  rondelle]]*VLOOKUP(prod_declarations[[#This Row],[rondelle]],data_compta!$M$12:$O$16,2,FALSE),0)</f>
        <v>0</v>
      </c>
      <c r="P152" s="2">
        <v>44736</v>
      </c>
      <c r="Q152" t="s">
        <v>290</v>
      </c>
      <c r="R152">
        <v>24</v>
      </c>
      <c r="S152">
        <v>23.5</v>
      </c>
      <c r="T152">
        <v>0</v>
      </c>
      <c r="U152">
        <v>0</v>
      </c>
      <c r="V152">
        <v>0</v>
      </c>
      <c r="W152">
        <f>prod_pointage_heures[[#This Row],[TpsOuv(h)]]-(SUM(prod_pointage_heures[[#This Row],[TpsProd(h)]:[TpsAbsOP(h)]]))</f>
        <v>0.5</v>
      </c>
    </row>
    <row r="153" spans="2:23">
      <c r="B153" s="2">
        <v>44618</v>
      </c>
      <c r="C153" t="s">
        <v>283</v>
      </c>
      <c r="D153" t="s">
        <v>357</v>
      </c>
      <c r="E153" t="s">
        <v>290</v>
      </c>
      <c r="F153" s="7">
        <v>2278.1773507583998</v>
      </c>
      <c r="G153" s="7">
        <f>prod_declarations[[#This Row],[QteProdKg]]*1000/VLOOKUP(prod_declarations[[#This Row],[RefProd]],meth_nomenclature_produits[#All],5,FALSE)</f>
        <v>62933.075987801094</v>
      </c>
      <c r="H153" s="7">
        <f>prod_declarations[[#This Row],[QteProdPcs]]*VLOOKUP(prod_declarations[[#This Row],[RefProd]],cptb_prix_vente[#All],2,FALSE)/100</f>
        <v>9379.545645221875</v>
      </c>
      <c r="I153" s="77">
        <f>IF(LEFT(prod_declarations[[#This Row],[Mach]],5)="MachF",prod_declarations[[#This Row],[QteProdKg]]/1000,0)</f>
        <v>0</v>
      </c>
      <c r="J153" s="7" t="str">
        <f>VLOOKUP(prod_declarations[[#This Row],[RefProd]],meth_nomenclature_produits[],2,FALSE)</f>
        <v>Acier4</v>
      </c>
      <c r="K153" s="77">
        <f>prod_declarations[[#This Row],[pv acier]]*VLOOKUP(prod_declarations[[#This Row],[acier ]],data_compta!$M$7:$O$11,2,FALSE)</f>
        <v>0</v>
      </c>
      <c r="L153" s="77">
        <f>IF(LEFT(prod_declarations[[#This Row],[Mach]],5)="MachR",prod_declarations[[#This Row],[QteProdPcs]]/100,0)</f>
        <v>0</v>
      </c>
      <c r="M153" s="7" t="str">
        <f>VLOOKUP(prod_declarations[[#This Row],[RefProd]],meth_nomenclature_produits[],3,FALSE)</f>
        <v>Rdelle2</v>
      </c>
      <c r="N153" s="77">
        <f>IFERROR(prod_declarations[[#This Row],[pv  rondelle]]*VLOOKUP(prod_declarations[[#This Row],[rondelle]],data_compta!$M$12:$O$16,2,FALSE),0)</f>
        <v>0</v>
      </c>
      <c r="P153" s="2">
        <v>44744</v>
      </c>
      <c r="Q153" t="s">
        <v>290</v>
      </c>
      <c r="R153">
        <v>8</v>
      </c>
      <c r="S153">
        <v>4.5</v>
      </c>
      <c r="T153">
        <v>1</v>
      </c>
      <c r="U153">
        <v>1.5</v>
      </c>
      <c r="V153">
        <v>0.25</v>
      </c>
      <c r="W153">
        <f>prod_pointage_heures[[#This Row],[TpsOuv(h)]]-(SUM(prod_pointage_heures[[#This Row],[TpsProd(h)]:[TpsAbsOP(h)]]))</f>
        <v>0.75</v>
      </c>
    </row>
    <row r="154" spans="2:23">
      <c r="B154" s="2">
        <v>44618</v>
      </c>
      <c r="C154" t="s">
        <v>234</v>
      </c>
      <c r="D154" t="s">
        <v>363</v>
      </c>
      <c r="E154" t="s">
        <v>296</v>
      </c>
      <c r="F154" s="7">
        <v>1877.9875197985443</v>
      </c>
      <c r="G154" s="7">
        <f>prod_declarations[[#This Row],[QteProdKg]]*1000/VLOOKUP(prod_declarations[[#This Row],[RefProd]],meth_nomenclature_produits[#All],5,FALSE)</f>
        <v>62808.947150452987</v>
      </c>
      <c r="H154" s="7">
        <f>prod_declarations[[#This Row],[QteProdPcs]]*VLOOKUP(prod_declarations[[#This Row],[RefProd]],cptb_prix_vente[#All],2,FALSE)/100</f>
        <v>6692.9214083522711</v>
      </c>
      <c r="I154" s="77">
        <f>IF(LEFT(prod_declarations[[#This Row],[Mach]],5)="MachF",prod_declarations[[#This Row],[QteProdKg]]/1000,0)</f>
        <v>0</v>
      </c>
      <c r="J154" s="7" t="str">
        <f>VLOOKUP(prod_declarations[[#This Row],[RefProd]],meth_nomenclature_produits[],2,FALSE)</f>
        <v>Acier1</v>
      </c>
      <c r="K154" s="77">
        <f>prod_declarations[[#This Row],[pv acier]]*VLOOKUP(prod_declarations[[#This Row],[acier ]],data_compta!$M$7:$O$11,2,FALSE)</f>
        <v>0</v>
      </c>
      <c r="L154" s="77">
        <f>IF(LEFT(prod_declarations[[#This Row],[Mach]],5)="MachR",prod_declarations[[#This Row],[QteProdPcs]]/100,0)</f>
        <v>0</v>
      </c>
      <c r="M154" s="7" t="str">
        <f>VLOOKUP(prod_declarations[[#This Row],[RefProd]],meth_nomenclature_produits[],3,FALSE)</f>
        <v>Rdelle2</v>
      </c>
      <c r="N154" s="77">
        <f>IFERROR(prod_declarations[[#This Row],[pv  rondelle]]*VLOOKUP(prod_declarations[[#This Row],[rondelle]],data_compta!$M$12:$O$16,2,FALSE),0)</f>
        <v>0</v>
      </c>
      <c r="P154" s="2">
        <v>44745</v>
      </c>
      <c r="Q154" t="s">
        <v>290</v>
      </c>
      <c r="R154">
        <v>8</v>
      </c>
      <c r="S154">
        <v>2</v>
      </c>
      <c r="T154">
        <v>1.25</v>
      </c>
      <c r="U154">
        <v>2</v>
      </c>
      <c r="V154">
        <v>1</v>
      </c>
      <c r="W154">
        <f>prod_pointage_heures[[#This Row],[TpsOuv(h)]]-(SUM(prod_pointage_heures[[#This Row],[TpsProd(h)]:[TpsAbsOP(h)]]))</f>
        <v>1.75</v>
      </c>
    </row>
    <row r="155" spans="2:23">
      <c r="B155" s="2">
        <v>44618</v>
      </c>
      <c r="C155" t="s">
        <v>190</v>
      </c>
      <c r="D155" t="s">
        <v>360</v>
      </c>
      <c r="E155" t="s">
        <v>301</v>
      </c>
      <c r="F155" s="7">
        <v>5386.7713349562746</v>
      </c>
      <c r="G155" s="7">
        <f>prod_declarations[[#This Row],[QteProdKg]]*1000/VLOOKUP(prod_declarations[[#This Row],[RefProd]],meth_nomenclature_produits[#All],5,FALSE)</f>
        <v>189009.52052478155</v>
      </c>
      <c r="H155" s="7">
        <f>prod_declarations[[#This Row],[QteProdPcs]]*VLOOKUP(prod_declarations[[#This Row],[RefProd]],cptb_prix_vente[#All],2,FALSE)/100</f>
        <v>16784.045422600604</v>
      </c>
      <c r="I155" s="77">
        <f>IF(LEFT(prod_declarations[[#This Row],[Mach]],5)="MachF",prod_declarations[[#This Row],[QteProdKg]]/1000,0)</f>
        <v>0</v>
      </c>
      <c r="J155" s="7" t="str">
        <f>VLOOKUP(prod_declarations[[#This Row],[RefProd]],meth_nomenclature_produits[],2,FALSE)</f>
        <v>Acier1</v>
      </c>
      <c r="K155" s="77">
        <f>prod_declarations[[#This Row],[pv acier]]*VLOOKUP(prod_declarations[[#This Row],[acier ]],data_compta!$M$7:$O$11,2,FALSE)</f>
        <v>0</v>
      </c>
      <c r="L155" s="77">
        <f>IF(LEFT(prod_declarations[[#This Row],[Mach]],5)="MachR",prod_declarations[[#This Row],[QteProdPcs]]/100,0)</f>
        <v>0</v>
      </c>
      <c r="M155" s="7" t="str">
        <f>VLOOKUP(prod_declarations[[#This Row],[RefProd]],meth_nomenclature_produits[],3,FALSE)</f>
        <v>Rdelle2</v>
      </c>
      <c r="N155" s="77">
        <f>IFERROR(prod_declarations[[#This Row],[pv  rondelle]]*VLOOKUP(prod_declarations[[#This Row],[rondelle]],data_compta!$M$12:$O$16,2,FALSE),0)</f>
        <v>0</v>
      </c>
      <c r="P155" s="2">
        <v>44746</v>
      </c>
      <c r="Q155" t="s">
        <v>290</v>
      </c>
      <c r="R155">
        <v>8</v>
      </c>
      <c r="S155">
        <v>4.5</v>
      </c>
      <c r="T155">
        <v>1.25</v>
      </c>
      <c r="U155">
        <v>1.5</v>
      </c>
      <c r="V155">
        <v>0.5</v>
      </c>
      <c r="W155">
        <f>prod_pointage_heures[[#This Row],[TpsOuv(h)]]-(SUM(prod_pointage_heures[[#This Row],[TpsProd(h)]:[TpsAbsOP(h)]]))</f>
        <v>0.25</v>
      </c>
    </row>
    <row r="156" spans="2:23">
      <c r="B156" s="2">
        <v>44618</v>
      </c>
      <c r="C156" t="s">
        <v>289</v>
      </c>
      <c r="D156" t="s">
        <v>369</v>
      </c>
      <c r="E156" t="s">
        <v>103</v>
      </c>
      <c r="F156" s="7">
        <v>13622.942970000002</v>
      </c>
      <c r="G156" s="7">
        <f>prod_declarations[[#This Row],[QteProdKg]]*1000/VLOOKUP(prod_declarations[[#This Row],[RefProd]],meth_nomenclature_produits[#All],5,FALSE)</f>
        <v>362312.31303191493</v>
      </c>
      <c r="H156" s="7">
        <f>prod_declarations[[#This Row],[QteProdPcs]]*VLOOKUP(prod_declarations[[#This Row],[RefProd]],cptb_prix_vente[#All],2,FALSE)/100</f>
        <v>54085.982089404257</v>
      </c>
      <c r="I156" s="77">
        <f>IF(LEFT(prod_declarations[[#This Row],[Mach]],5)="MachF",prod_declarations[[#This Row],[QteProdKg]]/1000,0)</f>
        <v>13.622942970000002</v>
      </c>
      <c r="J156" s="7" t="str">
        <f>VLOOKUP(prod_declarations[[#This Row],[RefProd]],meth_nomenclature_produits[],2,FALSE)</f>
        <v>Acier1</v>
      </c>
      <c r="K156" s="77">
        <f>prod_declarations[[#This Row],[pv acier]]*VLOOKUP(prod_declarations[[#This Row],[acier ]],data_compta!$M$7:$O$11,2,FALSE)</f>
        <v>14018.008316130003</v>
      </c>
      <c r="L156" s="77">
        <f>IF(LEFT(prod_declarations[[#This Row],[Mach]],5)="MachR",prod_declarations[[#This Row],[QteProdPcs]]/100,0)</f>
        <v>0</v>
      </c>
      <c r="M156" s="7" t="str">
        <f>VLOOKUP(prod_declarations[[#This Row],[RefProd]],meth_nomenclature_produits[],3,FALSE)</f>
        <v>Rdelle2</v>
      </c>
      <c r="N156" s="77">
        <f>IFERROR(prod_declarations[[#This Row],[pv  rondelle]]*VLOOKUP(prod_declarations[[#This Row],[rondelle]],data_compta!$M$12:$O$16,2,FALSE),0)</f>
        <v>0</v>
      </c>
      <c r="P156" s="2">
        <v>44751</v>
      </c>
      <c r="Q156" t="s">
        <v>290</v>
      </c>
      <c r="R156">
        <v>16</v>
      </c>
      <c r="S156">
        <v>10.5</v>
      </c>
      <c r="T156">
        <v>0.25</v>
      </c>
      <c r="U156">
        <v>2.25</v>
      </c>
      <c r="V156">
        <v>0.25</v>
      </c>
      <c r="W156">
        <f>prod_pointage_heures[[#This Row],[TpsOuv(h)]]-(SUM(prod_pointage_heures[[#This Row],[TpsProd(h)]:[TpsAbsOP(h)]]))</f>
        <v>2.75</v>
      </c>
    </row>
    <row r="157" spans="2:23">
      <c r="B157" s="2">
        <v>44618</v>
      </c>
      <c r="C157" t="s">
        <v>295</v>
      </c>
      <c r="D157" t="s">
        <v>372</v>
      </c>
      <c r="E157" t="s">
        <v>191</v>
      </c>
      <c r="F157" s="7">
        <v>13730.657409000001</v>
      </c>
      <c r="G157" s="7">
        <f>prod_declarations[[#This Row],[QteProdKg]]*1000/VLOOKUP(prod_declarations[[#This Row],[RefProd]],meth_nomenclature_produits[#All],5,FALSE)</f>
        <v>301772.69030769233</v>
      </c>
      <c r="H157" s="7">
        <f>prod_declarations[[#This Row],[QteProdPcs]]*VLOOKUP(prod_declarations[[#This Row],[RefProd]],cptb_prix_vente[#All],2,FALSE)/100</f>
        <v>47873.219590412315</v>
      </c>
      <c r="I157" s="77">
        <f>IF(LEFT(prod_declarations[[#This Row],[Mach]],5)="MachF",prod_declarations[[#This Row],[QteProdKg]]/1000,0)</f>
        <v>13.730657409000001</v>
      </c>
      <c r="J157" s="7" t="str">
        <f>VLOOKUP(prod_declarations[[#This Row],[RefProd]],meth_nomenclature_produits[],2,FALSE)</f>
        <v>Acier2</v>
      </c>
      <c r="K157" s="77">
        <f>prod_declarations[[#This Row],[pv acier]]*VLOOKUP(prod_declarations[[#This Row],[acier ]],data_compta!$M$7:$O$11,2,FALSE)</f>
        <v>14760.456714675001</v>
      </c>
      <c r="L157" s="77">
        <f>IF(LEFT(prod_declarations[[#This Row],[Mach]],5)="MachR",prod_declarations[[#This Row],[QteProdPcs]]/100,0)</f>
        <v>0</v>
      </c>
      <c r="M157" s="7" t="str">
        <f>VLOOKUP(prod_declarations[[#This Row],[RefProd]],meth_nomenclature_produits[],3,FALSE)</f>
        <v>Rdelle3</v>
      </c>
      <c r="N157" s="77">
        <f>IFERROR(prod_declarations[[#This Row],[pv  rondelle]]*VLOOKUP(prod_declarations[[#This Row],[rondelle]],data_compta!$M$12:$O$16,2,FALSE),0)</f>
        <v>0</v>
      </c>
      <c r="P157" s="2">
        <v>44757</v>
      </c>
      <c r="Q157" t="s">
        <v>290</v>
      </c>
      <c r="R157">
        <v>8</v>
      </c>
      <c r="S157">
        <v>1</v>
      </c>
      <c r="T157">
        <v>1.75</v>
      </c>
      <c r="U157">
        <v>2.25</v>
      </c>
      <c r="V157">
        <v>1.5</v>
      </c>
      <c r="W157">
        <f>prod_pointage_heures[[#This Row],[TpsOuv(h)]]-(SUM(prod_pointage_heures[[#This Row],[TpsProd(h)]:[TpsAbsOP(h)]]))</f>
        <v>1.5</v>
      </c>
    </row>
    <row r="158" spans="2:23">
      <c r="B158" s="2">
        <v>44618</v>
      </c>
      <c r="C158" t="s">
        <v>234</v>
      </c>
      <c r="D158" t="s">
        <v>363</v>
      </c>
      <c r="E158" t="s">
        <v>242</v>
      </c>
      <c r="F158" s="7">
        <v>2009.4577999999999</v>
      </c>
      <c r="G158" s="7">
        <f>prod_declarations[[#This Row],[QteProdKg]]*1000/VLOOKUP(prod_declarations[[#This Row],[RefProd]],meth_nomenclature_produits[#All],5,FALSE)</f>
        <v>67205.946488294314</v>
      </c>
      <c r="H158" s="7">
        <f>prod_declarations[[#This Row],[QteProdPcs]]*VLOOKUP(prod_declarations[[#This Row],[RefProd]],cptb_prix_vente[#All],2,FALSE)/100</f>
        <v>7161.4656577926417</v>
      </c>
      <c r="I158" s="77">
        <f>IF(LEFT(prod_declarations[[#This Row],[Mach]],5)="MachF",prod_declarations[[#This Row],[QteProdKg]]/1000,0)</f>
        <v>0</v>
      </c>
      <c r="J158" s="7" t="str">
        <f>VLOOKUP(prod_declarations[[#This Row],[RefProd]],meth_nomenclature_produits[],2,FALSE)</f>
        <v>Acier1</v>
      </c>
      <c r="K158" s="77">
        <f>prod_declarations[[#This Row],[pv acier]]*VLOOKUP(prod_declarations[[#This Row],[acier ]],data_compta!$M$7:$O$11,2,FALSE)</f>
        <v>0</v>
      </c>
      <c r="L158" s="77">
        <f>IF(LEFT(prod_declarations[[#This Row],[Mach]],5)="MachR",prod_declarations[[#This Row],[QteProdPcs]]/100,0)</f>
        <v>672.05946488294319</v>
      </c>
      <c r="M158" s="7" t="str">
        <f>VLOOKUP(prod_declarations[[#This Row],[RefProd]],meth_nomenclature_produits[],3,FALSE)</f>
        <v>Rdelle2</v>
      </c>
      <c r="N158" s="77">
        <f>IFERROR(prod_declarations[[#This Row],[pv  rondelle]]*VLOOKUP(prod_declarations[[#This Row],[rondelle]],data_compta!$M$12:$O$16,2,FALSE),0)</f>
        <v>2137.1490983277595</v>
      </c>
      <c r="P158" s="2">
        <v>44758</v>
      </c>
      <c r="Q158" t="s">
        <v>290</v>
      </c>
      <c r="R158">
        <v>8</v>
      </c>
      <c r="S158">
        <v>5.5</v>
      </c>
      <c r="T158">
        <v>0.5</v>
      </c>
      <c r="U158">
        <v>0.25</v>
      </c>
      <c r="V158">
        <v>1.75</v>
      </c>
      <c r="W158">
        <f>prod_pointage_heures[[#This Row],[TpsOuv(h)]]-(SUM(prod_pointage_heures[[#This Row],[TpsProd(h)]:[TpsAbsOP(h)]]))</f>
        <v>0</v>
      </c>
    </row>
    <row r="159" spans="2:23">
      <c r="B159" s="2">
        <v>44618</v>
      </c>
      <c r="C159" t="s">
        <v>300</v>
      </c>
      <c r="D159" t="s">
        <v>366</v>
      </c>
      <c r="E159" t="s">
        <v>278</v>
      </c>
      <c r="F159" s="7">
        <v>12854.42985</v>
      </c>
      <c r="G159" s="7">
        <f>prod_declarations[[#This Row],[QteProdKg]]*1000/VLOOKUP(prod_declarations[[#This Row],[RefProd]],meth_nomenclature_produits[#All],5,FALSE)</f>
        <v>212119.30445544553</v>
      </c>
      <c r="H159" s="7">
        <f>prod_declarations[[#This Row],[QteProdPcs]]*VLOOKUP(prod_declarations[[#This Row],[RefProd]],cptb_prix_vente[#All],2,FALSE)/100</f>
        <v>53352.24745663366</v>
      </c>
      <c r="I159" s="77">
        <f>IF(LEFT(prod_declarations[[#This Row],[Mach]],5)="MachF",prod_declarations[[#This Row],[QteProdKg]]/1000,0)</f>
        <v>0</v>
      </c>
      <c r="J159" s="7" t="str">
        <f>VLOOKUP(prod_declarations[[#This Row],[RefProd]],meth_nomenclature_produits[],2,FALSE)</f>
        <v>Acier2</v>
      </c>
      <c r="K159" s="77">
        <f>prod_declarations[[#This Row],[pv acier]]*VLOOKUP(prod_declarations[[#This Row],[acier ]],data_compta!$M$7:$O$11,2,FALSE)</f>
        <v>0</v>
      </c>
      <c r="L159" s="77">
        <f>IF(LEFT(prod_declarations[[#This Row],[Mach]],5)="MachR",prod_declarations[[#This Row],[QteProdPcs]]/100,0)</f>
        <v>2121.1930445544554</v>
      </c>
      <c r="M159" s="7" t="str">
        <f>VLOOKUP(prod_declarations[[#This Row],[RefProd]],meth_nomenclature_produits[],3,FALSE)</f>
        <v>Rdelle4</v>
      </c>
      <c r="N159" s="77">
        <f>IFERROR(prod_declarations[[#This Row],[pv  rondelle]]*VLOOKUP(prod_declarations[[#This Row],[rondelle]],data_compta!$M$12:$O$16,2,FALSE),0)</f>
        <v>10563.541361881189</v>
      </c>
      <c r="P159" s="2">
        <v>44762</v>
      </c>
      <c r="Q159" t="s">
        <v>290</v>
      </c>
      <c r="R159">
        <v>8</v>
      </c>
      <c r="S159">
        <v>0.5</v>
      </c>
      <c r="T159">
        <v>2.25</v>
      </c>
      <c r="U159">
        <v>2</v>
      </c>
      <c r="V159">
        <v>2.25</v>
      </c>
      <c r="W159">
        <f>prod_pointage_heures[[#This Row],[TpsOuv(h)]]-(SUM(prod_pointage_heures[[#This Row],[TpsProd(h)]:[TpsAbsOP(h)]]))</f>
        <v>1</v>
      </c>
    </row>
    <row r="160" spans="2:23">
      <c r="B160" s="2">
        <v>44619</v>
      </c>
      <c r="C160" t="s">
        <v>300</v>
      </c>
      <c r="D160" t="s">
        <v>366</v>
      </c>
      <c r="E160" t="s">
        <v>290</v>
      </c>
      <c r="F160" s="7">
        <v>12618.579599999999</v>
      </c>
      <c r="G160" s="7">
        <f>prod_declarations[[#This Row],[QteProdKg]]*1000/VLOOKUP(prod_declarations[[#This Row],[RefProd]],meth_nomenclature_produits[#All],5,FALSE)</f>
        <v>208227.38613861386</v>
      </c>
      <c r="H160" s="7">
        <f>prod_declarations[[#This Row],[QteProdPcs]]*VLOOKUP(prod_declarations[[#This Row],[RefProd]],cptb_prix_vente[#All],2,FALSE)/100</f>
        <v>52373.35216158416</v>
      </c>
      <c r="I160" s="77">
        <f>IF(LEFT(prod_declarations[[#This Row],[Mach]],5)="MachF",prod_declarations[[#This Row],[QteProdKg]]/1000,0)</f>
        <v>0</v>
      </c>
      <c r="J160" s="7" t="str">
        <f>VLOOKUP(prod_declarations[[#This Row],[RefProd]],meth_nomenclature_produits[],2,FALSE)</f>
        <v>Acier2</v>
      </c>
      <c r="K160" s="77">
        <f>prod_declarations[[#This Row],[pv acier]]*VLOOKUP(prod_declarations[[#This Row],[acier ]],data_compta!$M$7:$O$11,2,FALSE)</f>
        <v>0</v>
      </c>
      <c r="L160" s="77">
        <f>IF(LEFT(prod_declarations[[#This Row],[Mach]],5)="MachR",prod_declarations[[#This Row],[QteProdPcs]]/100,0)</f>
        <v>0</v>
      </c>
      <c r="M160" s="7" t="str">
        <f>VLOOKUP(prod_declarations[[#This Row],[RefProd]],meth_nomenclature_produits[],3,FALSE)</f>
        <v>Rdelle4</v>
      </c>
      <c r="N160" s="77">
        <f>IFERROR(prod_declarations[[#This Row],[pv  rondelle]]*VLOOKUP(prod_declarations[[#This Row],[rondelle]],data_compta!$M$12:$O$16,2,FALSE),0)</f>
        <v>0</v>
      </c>
      <c r="P160" s="2">
        <v>44763</v>
      </c>
      <c r="Q160" t="s">
        <v>290</v>
      </c>
      <c r="R160">
        <v>8</v>
      </c>
      <c r="S160">
        <v>2.5</v>
      </c>
      <c r="T160">
        <v>2</v>
      </c>
      <c r="U160">
        <v>0.5</v>
      </c>
      <c r="V160">
        <v>2.5</v>
      </c>
      <c r="W160">
        <f>prod_pointage_heures[[#This Row],[TpsOuv(h)]]-(SUM(prod_pointage_heures[[#This Row],[TpsProd(h)]:[TpsAbsOP(h)]]))</f>
        <v>0.5</v>
      </c>
    </row>
    <row r="161" spans="2:23">
      <c r="B161" s="2">
        <v>44619</v>
      </c>
      <c r="C161" t="s">
        <v>283</v>
      </c>
      <c r="D161" t="s">
        <v>357</v>
      </c>
      <c r="E161" t="s">
        <v>296</v>
      </c>
      <c r="F161" s="7">
        <v>2232.6138037432315</v>
      </c>
      <c r="G161" s="7">
        <f>prod_declarations[[#This Row],[QteProdKg]]*1000/VLOOKUP(prod_declarations[[#This Row],[RefProd]],meth_nomenclature_produits[#All],5,FALSE)</f>
        <v>61674.41446804507</v>
      </c>
      <c r="H161" s="7">
        <f>prod_declarations[[#This Row],[QteProdPcs]]*VLOOKUP(prod_declarations[[#This Row],[RefProd]],cptb_prix_vente[#All],2,FALSE)/100</f>
        <v>9191.9547323174374</v>
      </c>
      <c r="I161" s="77">
        <f>IF(LEFT(prod_declarations[[#This Row],[Mach]],5)="MachF",prod_declarations[[#This Row],[QteProdKg]]/1000,0)</f>
        <v>0</v>
      </c>
      <c r="J161" s="7" t="str">
        <f>VLOOKUP(prod_declarations[[#This Row],[RefProd]],meth_nomenclature_produits[],2,FALSE)</f>
        <v>Acier4</v>
      </c>
      <c r="K161" s="77">
        <f>prod_declarations[[#This Row],[pv acier]]*VLOOKUP(prod_declarations[[#This Row],[acier ]],data_compta!$M$7:$O$11,2,FALSE)</f>
        <v>0</v>
      </c>
      <c r="L161" s="77">
        <f>IF(LEFT(prod_declarations[[#This Row],[Mach]],5)="MachR",prod_declarations[[#This Row],[QteProdPcs]]/100,0)</f>
        <v>0</v>
      </c>
      <c r="M161" s="7" t="str">
        <f>VLOOKUP(prod_declarations[[#This Row],[RefProd]],meth_nomenclature_produits[],3,FALSE)</f>
        <v>Rdelle2</v>
      </c>
      <c r="N161" s="77">
        <f>IFERROR(prod_declarations[[#This Row],[pv  rondelle]]*VLOOKUP(prod_declarations[[#This Row],[rondelle]],data_compta!$M$12:$O$16,2,FALSE),0)</f>
        <v>0</v>
      </c>
      <c r="P161" s="2">
        <v>44765</v>
      </c>
      <c r="Q161" t="s">
        <v>290</v>
      </c>
      <c r="R161">
        <v>8</v>
      </c>
      <c r="S161">
        <v>3</v>
      </c>
      <c r="T161">
        <v>0.25</v>
      </c>
      <c r="U161">
        <v>3</v>
      </c>
      <c r="V161">
        <v>0.25</v>
      </c>
      <c r="W161">
        <f>prod_pointage_heures[[#This Row],[TpsOuv(h)]]-(SUM(prod_pointage_heures[[#This Row],[TpsProd(h)]:[TpsAbsOP(h)]]))</f>
        <v>1.5</v>
      </c>
    </row>
    <row r="162" spans="2:23">
      <c r="B162" s="2">
        <v>44619</v>
      </c>
      <c r="C162" t="s">
        <v>295</v>
      </c>
      <c r="D162" t="s">
        <v>372</v>
      </c>
      <c r="E162" t="s">
        <v>242</v>
      </c>
      <c r="F162" s="7">
        <v>14499.574223904003</v>
      </c>
      <c r="G162" s="7">
        <f>prod_declarations[[#This Row],[QteProdKg]]*1000/VLOOKUP(prod_declarations[[#This Row],[RefProd]],meth_nomenclature_produits[#All],5,FALSE)</f>
        <v>318671.96096492314</v>
      </c>
      <c r="H162" s="7">
        <f>prod_declarations[[#This Row],[QteProdPcs]]*VLOOKUP(prod_declarations[[#This Row],[RefProd]],cptb_prix_vente[#All],2,FALSE)/100</f>
        <v>50554.119887475412</v>
      </c>
      <c r="I162" s="77">
        <f>IF(LEFT(prod_declarations[[#This Row],[Mach]],5)="MachF",prod_declarations[[#This Row],[QteProdKg]]/1000,0)</f>
        <v>0</v>
      </c>
      <c r="J162" s="7" t="str">
        <f>VLOOKUP(prod_declarations[[#This Row],[RefProd]],meth_nomenclature_produits[],2,FALSE)</f>
        <v>Acier2</v>
      </c>
      <c r="K162" s="77">
        <f>prod_declarations[[#This Row],[pv acier]]*VLOOKUP(prod_declarations[[#This Row],[acier ]],data_compta!$M$7:$O$11,2,FALSE)</f>
        <v>0</v>
      </c>
      <c r="L162" s="77">
        <f>IF(LEFT(prod_declarations[[#This Row],[Mach]],5)="MachR",prod_declarations[[#This Row],[QteProdPcs]]/100,0)</f>
        <v>3186.7196096492316</v>
      </c>
      <c r="M162" s="7" t="str">
        <f>VLOOKUP(prod_declarations[[#This Row],[RefProd]],meth_nomenclature_produits[],3,FALSE)</f>
        <v>Rdelle3</v>
      </c>
      <c r="N162" s="77">
        <f>IFERROR(prod_declarations[[#This Row],[pv  rondelle]]*VLOOKUP(prod_declarations[[#This Row],[rondelle]],data_compta!$M$12:$O$16,2,FALSE),0)</f>
        <v>13479.823948816251</v>
      </c>
      <c r="P162" s="2">
        <v>44776</v>
      </c>
      <c r="Q162" t="s">
        <v>290</v>
      </c>
      <c r="R162">
        <v>8</v>
      </c>
      <c r="S162">
        <v>4</v>
      </c>
      <c r="T162">
        <v>0.25</v>
      </c>
      <c r="U162">
        <v>1.25</v>
      </c>
      <c r="V162">
        <v>1.5</v>
      </c>
      <c r="W162">
        <f>prod_pointage_heures[[#This Row],[TpsOuv(h)]]-(SUM(prod_pointage_heures[[#This Row],[TpsProd(h)]:[TpsAbsOP(h)]]))</f>
        <v>1</v>
      </c>
    </row>
    <row r="163" spans="2:23">
      <c r="B163" s="2">
        <v>44619</v>
      </c>
      <c r="C163" t="s">
        <v>289</v>
      </c>
      <c r="D163" t="s">
        <v>369</v>
      </c>
      <c r="E163" t="s">
        <v>248</v>
      </c>
      <c r="F163" s="7">
        <v>14685.532521660003</v>
      </c>
      <c r="G163" s="7">
        <f>prod_declarations[[#This Row],[QteProdKg]]*1000/VLOOKUP(prod_declarations[[#This Row],[RefProd]],meth_nomenclature_produits[#All],5,FALSE)</f>
        <v>390572.67344840436</v>
      </c>
      <c r="H163" s="7">
        <f>prod_declarations[[#This Row],[QteProdPcs]]*VLOOKUP(prod_declarations[[#This Row],[RefProd]],cptb_prix_vente[#All],2,FALSE)/100</f>
        <v>58304.688692377793</v>
      </c>
      <c r="I163" s="77">
        <f>IF(LEFT(prod_declarations[[#This Row],[Mach]],5)="MachF",prod_declarations[[#This Row],[QteProdKg]]/1000,0)</f>
        <v>0</v>
      </c>
      <c r="J163" s="7" t="str">
        <f>VLOOKUP(prod_declarations[[#This Row],[RefProd]],meth_nomenclature_produits[],2,FALSE)</f>
        <v>Acier1</v>
      </c>
      <c r="K163" s="77">
        <f>prod_declarations[[#This Row],[pv acier]]*VLOOKUP(prod_declarations[[#This Row],[acier ]],data_compta!$M$7:$O$11,2,FALSE)</f>
        <v>0</v>
      </c>
      <c r="L163" s="77">
        <f>IF(LEFT(prod_declarations[[#This Row],[Mach]],5)="MachR",prod_declarations[[#This Row],[QteProdPcs]]/100,0)</f>
        <v>3905.7267344840434</v>
      </c>
      <c r="M163" s="7" t="str">
        <f>VLOOKUP(prod_declarations[[#This Row],[RefProd]],meth_nomenclature_produits[],3,FALSE)</f>
        <v>Rdelle2</v>
      </c>
      <c r="N163" s="77">
        <f>IFERROR(prod_declarations[[#This Row],[pv  rondelle]]*VLOOKUP(prod_declarations[[#This Row],[rondelle]],data_compta!$M$12:$O$16,2,FALSE),0)</f>
        <v>12420.211015659259</v>
      </c>
      <c r="P163" s="2">
        <v>44784</v>
      </c>
      <c r="Q163" t="s">
        <v>290</v>
      </c>
      <c r="R163">
        <v>8</v>
      </c>
      <c r="S163">
        <v>7</v>
      </c>
      <c r="T163">
        <v>0.25</v>
      </c>
      <c r="U163">
        <v>0.75</v>
      </c>
      <c r="V163">
        <v>0</v>
      </c>
      <c r="W163">
        <f>prod_pointage_heures[[#This Row],[TpsOuv(h)]]-(SUM(prod_pointage_heures[[#This Row],[TpsProd(h)]:[TpsAbsOP(h)]]))</f>
        <v>0</v>
      </c>
    </row>
    <row r="164" spans="2:23">
      <c r="B164" s="2">
        <v>44620</v>
      </c>
      <c r="C164" t="s">
        <v>289</v>
      </c>
      <c r="D164" t="s">
        <v>369</v>
      </c>
      <c r="E164" t="s">
        <v>290</v>
      </c>
      <c r="F164" s="7">
        <v>12460.451836560002</v>
      </c>
      <c r="G164" s="7">
        <f>prod_declarations[[#This Row],[QteProdKg]]*1000/VLOOKUP(prod_declarations[[#This Row],[RefProd]],meth_nomenclature_produits[#All],5,FALSE)</f>
        <v>331394.99565319152</v>
      </c>
      <c r="H164" s="7">
        <f>prod_declarations[[#This Row],[QteProdPcs]]*VLOOKUP(prod_declarations[[#This Row],[RefProd]],cptb_prix_vente[#All],2,FALSE)/100</f>
        <v>49470.644951108421</v>
      </c>
      <c r="I164" s="77">
        <f>IF(LEFT(prod_declarations[[#This Row],[Mach]],5)="MachF",prod_declarations[[#This Row],[QteProdKg]]/1000,0)</f>
        <v>0</v>
      </c>
      <c r="J164" s="7" t="str">
        <f>VLOOKUP(prod_declarations[[#This Row],[RefProd]],meth_nomenclature_produits[],2,FALSE)</f>
        <v>Acier1</v>
      </c>
      <c r="K164" s="77">
        <f>prod_declarations[[#This Row],[pv acier]]*VLOOKUP(prod_declarations[[#This Row],[acier ]],data_compta!$M$7:$O$11,2,FALSE)</f>
        <v>0</v>
      </c>
      <c r="L164" s="77">
        <f>IF(LEFT(prod_declarations[[#This Row],[Mach]],5)="MachR",prod_declarations[[#This Row],[QteProdPcs]]/100,0)</f>
        <v>0</v>
      </c>
      <c r="M164" s="7" t="str">
        <f>VLOOKUP(prod_declarations[[#This Row],[RefProd]],meth_nomenclature_produits[],3,FALSE)</f>
        <v>Rdelle2</v>
      </c>
      <c r="N164" s="77">
        <f>IFERROR(prod_declarations[[#This Row],[pv  rondelle]]*VLOOKUP(prod_declarations[[#This Row],[rondelle]],data_compta!$M$12:$O$16,2,FALSE),0)</f>
        <v>0</v>
      </c>
      <c r="P164" s="2">
        <v>44793</v>
      </c>
      <c r="Q164" t="s">
        <v>290</v>
      </c>
      <c r="R164">
        <v>8</v>
      </c>
      <c r="S164">
        <v>7</v>
      </c>
      <c r="T164">
        <v>0</v>
      </c>
      <c r="U164">
        <v>0</v>
      </c>
      <c r="V164">
        <v>0</v>
      </c>
      <c r="W164">
        <f>prod_pointage_heures[[#This Row],[TpsOuv(h)]]-(SUM(prod_pointage_heures[[#This Row],[TpsProd(h)]:[TpsAbsOP(h)]]))</f>
        <v>1</v>
      </c>
    </row>
    <row r="165" spans="2:23">
      <c r="B165" s="2">
        <v>44620</v>
      </c>
      <c r="C165" t="s">
        <v>295</v>
      </c>
      <c r="D165" t="s">
        <v>372</v>
      </c>
      <c r="E165" t="s">
        <v>290</v>
      </c>
      <c r="F165" s="7">
        <v>12177.131599296001</v>
      </c>
      <c r="G165" s="7">
        <f>prod_declarations[[#This Row],[QteProdKg]]*1000/VLOOKUP(prod_declarations[[#This Row],[RefProd]],meth_nomenclature_produits[#All],5,FALSE)</f>
        <v>267629.26591859339</v>
      </c>
      <c r="H165" s="7">
        <f>prod_declarations[[#This Row],[QteProdPcs]]*VLOOKUP(prod_declarations[[#This Row],[RefProd]],cptb_prix_vente[#All],2,FALSE)/100</f>
        <v>42456.706745325653</v>
      </c>
      <c r="I165" s="77">
        <f>IF(LEFT(prod_declarations[[#This Row],[Mach]],5)="MachF",prod_declarations[[#This Row],[QteProdKg]]/1000,0)</f>
        <v>0</v>
      </c>
      <c r="J165" s="7" t="str">
        <f>VLOOKUP(prod_declarations[[#This Row],[RefProd]],meth_nomenclature_produits[],2,FALSE)</f>
        <v>Acier2</v>
      </c>
      <c r="K165" s="77">
        <f>prod_declarations[[#This Row],[pv acier]]*VLOOKUP(prod_declarations[[#This Row],[acier ]],data_compta!$M$7:$O$11,2,FALSE)</f>
        <v>0</v>
      </c>
      <c r="L165" s="77">
        <f>IF(LEFT(prod_declarations[[#This Row],[Mach]],5)="MachR",prod_declarations[[#This Row],[QteProdPcs]]/100,0)</f>
        <v>0</v>
      </c>
      <c r="M165" s="7" t="str">
        <f>VLOOKUP(prod_declarations[[#This Row],[RefProd]],meth_nomenclature_produits[],3,FALSE)</f>
        <v>Rdelle3</v>
      </c>
      <c r="N165" s="77">
        <f>IFERROR(prod_declarations[[#This Row],[pv  rondelle]]*VLOOKUP(prod_declarations[[#This Row],[rondelle]],data_compta!$M$12:$O$16,2,FALSE),0)</f>
        <v>0</v>
      </c>
      <c r="P165" s="2">
        <v>44797</v>
      </c>
      <c r="Q165" t="s">
        <v>290</v>
      </c>
      <c r="R165">
        <v>8</v>
      </c>
      <c r="S165">
        <v>1.5</v>
      </c>
      <c r="T165">
        <v>1.75</v>
      </c>
      <c r="U165">
        <v>3.75</v>
      </c>
      <c r="V165">
        <v>0.75</v>
      </c>
      <c r="W165">
        <f>prod_pointage_heures[[#This Row],[TpsOuv(h)]]-(SUM(prod_pointage_heures[[#This Row],[TpsProd(h)]:[TpsAbsOP(h)]]))</f>
        <v>0.25</v>
      </c>
    </row>
    <row r="166" spans="2:23">
      <c r="B166" s="2">
        <v>44620</v>
      </c>
      <c r="C166" t="s">
        <v>300</v>
      </c>
      <c r="D166" t="s">
        <v>366</v>
      </c>
      <c r="E166" t="s">
        <v>296</v>
      </c>
      <c r="F166" s="7">
        <v>12366.208007999998</v>
      </c>
      <c r="G166" s="7">
        <f>prod_declarations[[#This Row],[QteProdKg]]*1000/VLOOKUP(prod_declarations[[#This Row],[RefProd]],meth_nomenclature_produits[#All],5,FALSE)</f>
        <v>204062.83841584154</v>
      </c>
      <c r="H166" s="7">
        <f>prod_declarations[[#This Row],[QteProdPcs]]*VLOOKUP(prod_declarations[[#This Row],[RefProd]],cptb_prix_vente[#All],2,FALSE)/100</f>
        <v>51325.88511835246</v>
      </c>
      <c r="I166" s="77">
        <f>IF(LEFT(prod_declarations[[#This Row],[Mach]],5)="MachF",prod_declarations[[#This Row],[QteProdKg]]/1000,0)</f>
        <v>0</v>
      </c>
      <c r="J166" s="7" t="str">
        <f>VLOOKUP(prod_declarations[[#This Row],[RefProd]],meth_nomenclature_produits[],2,FALSE)</f>
        <v>Acier2</v>
      </c>
      <c r="K166" s="77">
        <f>prod_declarations[[#This Row],[pv acier]]*VLOOKUP(prod_declarations[[#This Row],[acier ]],data_compta!$M$7:$O$11,2,FALSE)</f>
        <v>0</v>
      </c>
      <c r="L166" s="77">
        <f>IF(LEFT(prod_declarations[[#This Row],[Mach]],5)="MachR",prod_declarations[[#This Row],[QteProdPcs]]/100,0)</f>
        <v>0</v>
      </c>
      <c r="M166" s="7" t="str">
        <f>VLOOKUP(prod_declarations[[#This Row],[RefProd]],meth_nomenclature_produits[],3,FALSE)</f>
        <v>Rdelle4</v>
      </c>
      <c r="N166" s="77">
        <f>IFERROR(prod_declarations[[#This Row],[pv  rondelle]]*VLOOKUP(prod_declarations[[#This Row],[rondelle]],data_compta!$M$12:$O$16,2,FALSE),0)</f>
        <v>0</v>
      </c>
      <c r="P166" s="2">
        <v>44800</v>
      </c>
      <c r="Q166" t="s">
        <v>290</v>
      </c>
      <c r="R166">
        <v>8</v>
      </c>
      <c r="S166">
        <v>5.5</v>
      </c>
      <c r="T166">
        <v>0.5</v>
      </c>
      <c r="U166">
        <v>1</v>
      </c>
      <c r="V166">
        <v>0.25</v>
      </c>
      <c r="W166">
        <f>prod_pointage_heures[[#This Row],[TpsOuv(h)]]-(SUM(prod_pointage_heures[[#This Row],[TpsProd(h)]:[TpsAbsOP(h)]]))</f>
        <v>0.75</v>
      </c>
    </row>
    <row r="167" spans="2:23">
      <c r="B167" s="2">
        <v>44621</v>
      </c>
      <c r="C167" t="s">
        <v>289</v>
      </c>
      <c r="D167" t="s">
        <v>369</v>
      </c>
      <c r="E167" t="s">
        <v>296</v>
      </c>
      <c r="F167" s="7">
        <v>12086.638281463202</v>
      </c>
      <c r="G167" s="7">
        <f>prod_declarations[[#This Row],[QteProdKg]]*1000/VLOOKUP(prod_declarations[[#This Row],[RefProd]],meth_nomenclature_produits[#All],5,FALSE)</f>
        <v>321453.1457835958</v>
      </c>
      <c r="H167" s="7">
        <f>prod_declarations[[#This Row],[QteProdPcs]]*VLOOKUP(prod_declarations[[#This Row],[RefProd]],cptb_prix_vente[#All],2,FALSE)/100</f>
        <v>47986.525602575181</v>
      </c>
      <c r="I167" s="77">
        <f>IF(LEFT(prod_declarations[[#This Row],[Mach]],5)="MachF",prod_declarations[[#This Row],[QteProdKg]]/1000,0)</f>
        <v>0</v>
      </c>
      <c r="J167" s="7" t="str">
        <f>VLOOKUP(prod_declarations[[#This Row],[RefProd]],meth_nomenclature_produits[],2,FALSE)</f>
        <v>Acier1</v>
      </c>
      <c r="K167" s="77">
        <f>prod_declarations[[#This Row],[pv acier]]*VLOOKUP(prod_declarations[[#This Row],[acier ]],data_compta!$M$7:$O$11,2,FALSE)</f>
        <v>0</v>
      </c>
      <c r="L167" s="77">
        <f>IF(LEFT(prod_declarations[[#This Row],[Mach]],5)="MachR",prod_declarations[[#This Row],[QteProdPcs]]/100,0)</f>
        <v>0</v>
      </c>
      <c r="M167" s="7" t="str">
        <f>VLOOKUP(prod_declarations[[#This Row],[RefProd]],meth_nomenclature_produits[],3,FALSE)</f>
        <v>Rdelle2</v>
      </c>
      <c r="N167" s="77">
        <f>IFERROR(prod_declarations[[#This Row],[pv  rondelle]]*VLOOKUP(prod_declarations[[#This Row],[rondelle]],data_compta!$M$12:$O$16,2,FALSE),0)</f>
        <v>0</v>
      </c>
      <c r="P167" s="2">
        <v>44808</v>
      </c>
      <c r="Q167" t="s">
        <v>290</v>
      </c>
      <c r="R167">
        <v>8</v>
      </c>
      <c r="S167">
        <v>1.5</v>
      </c>
      <c r="T167">
        <v>1.5</v>
      </c>
      <c r="U167">
        <v>0.75</v>
      </c>
      <c r="V167">
        <v>2</v>
      </c>
      <c r="W167">
        <f>prod_pointage_heures[[#This Row],[TpsOuv(h)]]-(SUM(prod_pointage_heures[[#This Row],[TpsProd(h)]:[TpsAbsOP(h)]]))</f>
        <v>2.25</v>
      </c>
    </row>
    <row r="168" spans="2:23">
      <c r="B168" s="2">
        <v>44621</v>
      </c>
      <c r="C168" t="s">
        <v>295</v>
      </c>
      <c r="D168" t="s">
        <v>372</v>
      </c>
      <c r="E168" t="s">
        <v>296</v>
      </c>
      <c r="F168" s="7">
        <v>12055.360283303042</v>
      </c>
      <c r="G168" s="7">
        <f>prod_declarations[[#This Row],[QteProdKg]]*1000/VLOOKUP(prod_declarations[[#This Row],[RefProd]],meth_nomenclature_produits[#All],5,FALSE)</f>
        <v>264952.9732594075</v>
      </c>
      <c r="H168" s="7">
        <f>prod_declarations[[#This Row],[QteProdPcs]]*VLOOKUP(prod_declarations[[#This Row],[RefProd]],cptb_prix_vente[#All],2,FALSE)/100</f>
        <v>42032.139677872408</v>
      </c>
      <c r="I168" s="77">
        <f>IF(LEFT(prod_declarations[[#This Row],[Mach]],5)="MachF",prod_declarations[[#This Row],[QteProdKg]]/1000,0)</f>
        <v>0</v>
      </c>
      <c r="J168" s="7" t="str">
        <f>VLOOKUP(prod_declarations[[#This Row],[RefProd]],meth_nomenclature_produits[],2,FALSE)</f>
        <v>Acier2</v>
      </c>
      <c r="K168" s="77">
        <f>prod_declarations[[#This Row],[pv acier]]*VLOOKUP(prod_declarations[[#This Row],[acier ]],data_compta!$M$7:$O$11,2,FALSE)</f>
        <v>0</v>
      </c>
      <c r="L168" s="77">
        <f>IF(LEFT(prod_declarations[[#This Row],[Mach]],5)="MachR",prod_declarations[[#This Row],[QteProdPcs]]/100,0)</f>
        <v>0</v>
      </c>
      <c r="M168" s="7" t="str">
        <f>VLOOKUP(prod_declarations[[#This Row],[RefProd]],meth_nomenclature_produits[],3,FALSE)</f>
        <v>Rdelle3</v>
      </c>
      <c r="N168" s="77">
        <f>IFERROR(prod_declarations[[#This Row],[pv  rondelle]]*VLOOKUP(prod_declarations[[#This Row],[rondelle]],data_compta!$M$12:$O$16,2,FALSE),0)</f>
        <v>0</v>
      </c>
      <c r="P168" s="2">
        <v>44812</v>
      </c>
      <c r="Q168" t="s">
        <v>290</v>
      </c>
      <c r="R168">
        <v>16</v>
      </c>
      <c r="S168">
        <v>10</v>
      </c>
      <c r="T168">
        <v>1.5</v>
      </c>
      <c r="U168">
        <v>0.25</v>
      </c>
      <c r="V168">
        <v>1</v>
      </c>
      <c r="W168">
        <f>prod_pointage_heures[[#This Row],[TpsOuv(h)]]-(SUM(prod_pointage_heures[[#This Row],[TpsProd(h)]:[TpsAbsOP(h)]]))</f>
        <v>3.25</v>
      </c>
    </row>
    <row r="169" spans="2:23">
      <c r="B169" s="2">
        <v>44621</v>
      </c>
      <c r="C169" t="s">
        <v>283</v>
      </c>
      <c r="D169" t="s">
        <v>378</v>
      </c>
      <c r="E169" t="s">
        <v>76</v>
      </c>
      <c r="F169" s="7">
        <v>5155.898529600001</v>
      </c>
      <c r="G169" s="7">
        <f>prod_declarations[[#This Row],[QteProdKg]]*1000/VLOOKUP(prod_declarations[[#This Row],[RefProd]],meth_nomenclature_produits[#All],5,FALSE)</f>
        <v>142428.13617679558</v>
      </c>
      <c r="H169" s="7">
        <f>prod_declarations[[#This Row],[QteProdPcs]]*VLOOKUP(prod_declarations[[#This Row],[RefProd]],cptb_prix_vente[#All],2,FALSE)/100</f>
        <v>21227.489415789616</v>
      </c>
      <c r="I169" s="77">
        <f>IF(LEFT(prod_declarations[[#This Row],[Mach]],5)="MachF",prod_declarations[[#This Row],[QteProdKg]]/1000,0)</f>
        <v>5.1558985296000008</v>
      </c>
      <c r="J169" s="7" t="str">
        <f>VLOOKUP(prod_declarations[[#This Row],[RefProd]],meth_nomenclature_produits[],2,FALSE)</f>
        <v>Acier4</v>
      </c>
      <c r="K169" s="77">
        <f>prod_declarations[[#This Row],[pv acier]]*VLOOKUP(prod_declarations[[#This Row],[acier ]],data_compta!$M$7:$O$11,2,FALSE)</f>
        <v>5161.0544281296006</v>
      </c>
      <c r="L169" s="77">
        <f>IF(LEFT(prod_declarations[[#This Row],[Mach]],5)="MachR",prod_declarations[[#This Row],[QteProdPcs]]/100,0)</f>
        <v>0</v>
      </c>
      <c r="M169" s="7" t="str">
        <f>VLOOKUP(prod_declarations[[#This Row],[RefProd]],meth_nomenclature_produits[],3,FALSE)</f>
        <v>Rdelle2</v>
      </c>
      <c r="N169" s="77">
        <f>IFERROR(prod_declarations[[#This Row],[pv  rondelle]]*VLOOKUP(prod_declarations[[#This Row],[rondelle]],data_compta!$M$12:$O$16,2,FALSE),0)</f>
        <v>0</v>
      </c>
      <c r="P169" s="2">
        <v>44819</v>
      </c>
      <c r="Q169" t="s">
        <v>290</v>
      </c>
      <c r="R169">
        <v>8</v>
      </c>
      <c r="S169">
        <v>6.5</v>
      </c>
      <c r="T169">
        <v>0.25</v>
      </c>
      <c r="U169">
        <v>0.75</v>
      </c>
      <c r="V169">
        <v>0</v>
      </c>
      <c r="W169">
        <f>prod_pointage_heures[[#This Row],[TpsOuv(h)]]-(SUM(prod_pointage_heures[[#This Row],[TpsProd(h)]:[TpsAbsOP(h)]]))</f>
        <v>0.5</v>
      </c>
    </row>
    <row r="170" spans="2:23">
      <c r="B170" s="2">
        <v>44621</v>
      </c>
      <c r="C170" t="s">
        <v>253</v>
      </c>
      <c r="D170" t="s">
        <v>375</v>
      </c>
      <c r="E170" t="s">
        <v>156</v>
      </c>
      <c r="F170" s="7">
        <v>7694.0089379999999</v>
      </c>
      <c r="G170" s="7">
        <f>prod_declarations[[#This Row],[QteProdKg]]*1000/VLOOKUP(prod_declarations[[#This Row],[RefProd]],meth_nomenclature_produits[#All],5,FALSE)</f>
        <v>170221.43668141591</v>
      </c>
      <c r="H170" s="7">
        <f>prod_declarations[[#This Row],[QteProdPcs]]*VLOOKUP(prod_declarations[[#This Row],[RefProd]],cptb_prix_vente[#All],2,FALSE)/100</f>
        <v>26227.718963872561</v>
      </c>
      <c r="I170" s="77">
        <f>IF(LEFT(prod_declarations[[#This Row],[Mach]],5)="MachF",prod_declarations[[#This Row],[QteProdKg]]/1000,0)</f>
        <v>7.6940089379999996</v>
      </c>
      <c r="J170" s="7" t="str">
        <f>VLOOKUP(prod_declarations[[#This Row],[RefProd]],meth_nomenclature_produits[],2,FALSE)</f>
        <v>Acier2</v>
      </c>
      <c r="K170" s="77">
        <f>prod_declarations[[#This Row],[pv acier]]*VLOOKUP(prod_declarations[[#This Row],[acier ]],data_compta!$M$7:$O$11,2,FALSE)</f>
        <v>8271.0596083500004</v>
      </c>
      <c r="L170" s="77">
        <f>IF(LEFT(prod_declarations[[#This Row],[Mach]],5)="MachR",prod_declarations[[#This Row],[QteProdPcs]]/100,0)</f>
        <v>0</v>
      </c>
      <c r="M170" s="7" t="str">
        <f>VLOOKUP(prod_declarations[[#This Row],[RefProd]],meth_nomenclature_produits[],3,FALSE)</f>
        <v>Rdelle3</v>
      </c>
      <c r="N170" s="77">
        <f>IFERROR(prod_declarations[[#This Row],[pv  rondelle]]*VLOOKUP(prod_declarations[[#This Row],[rondelle]],data_compta!$M$12:$O$16,2,FALSE),0)</f>
        <v>0</v>
      </c>
      <c r="P170" s="2">
        <v>44820</v>
      </c>
      <c r="Q170" t="s">
        <v>290</v>
      </c>
      <c r="R170">
        <v>16</v>
      </c>
      <c r="S170">
        <v>10</v>
      </c>
      <c r="T170">
        <v>1.5</v>
      </c>
      <c r="U170">
        <v>0.75</v>
      </c>
      <c r="V170">
        <v>0.5</v>
      </c>
      <c r="W170">
        <f>prod_pointage_heures[[#This Row],[TpsOuv(h)]]-(SUM(prod_pointage_heures[[#This Row],[TpsProd(h)]:[TpsAbsOP(h)]]))</f>
        <v>3.25</v>
      </c>
    </row>
    <row r="171" spans="2:23">
      <c r="B171" s="2">
        <v>44621</v>
      </c>
      <c r="C171" t="s">
        <v>253</v>
      </c>
      <c r="D171" t="s">
        <v>375</v>
      </c>
      <c r="E171" t="s">
        <v>254</v>
      </c>
      <c r="F171" s="7">
        <v>7657.3708002000003</v>
      </c>
      <c r="G171" s="7">
        <f>prod_declarations[[#This Row],[QteProdKg]]*1000/VLOOKUP(prod_declarations[[#This Row],[RefProd]],meth_nomenclature_produits[#All],5,FALSE)</f>
        <v>169410.85841150442</v>
      </c>
      <c r="H171" s="7">
        <f>prod_declarations[[#This Row],[QteProdPcs]]*VLOOKUP(prod_declarations[[#This Row],[RefProd]],cptb_prix_vente[#All],2,FALSE)/100</f>
        <v>26102.825064044599</v>
      </c>
      <c r="I171" s="77">
        <f>IF(LEFT(prod_declarations[[#This Row],[Mach]],5)="MachF",prod_declarations[[#This Row],[QteProdKg]]/1000,0)</f>
        <v>0</v>
      </c>
      <c r="J171" s="7" t="str">
        <f>VLOOKUP(prod_declarations[[#This Row],[RefProd]],meth_nomenclature_produits[],2,FALSE)</f>
        <v>Acier2</v>
      </c>
      <c r="K171" s="77">
        <f>prod_declarations[[#This Row],[pv acier]]*VLOOKUP(prod_declarations[[#This Row],[acier ]],data_compta!$M$7:$O$11,2,FALSE)</f>
        <v>0</v>
      </c>
      <c r="L171" s="77">
        <f>IF(LEFT(prod_declarations[[#This Row],[Mach]],5)="MachR",prod_declarations[[#This Row],[QteProdPcs]]/100,0)</f>
        <v>1694.1085841150443</v>
      </c>
      <c r="M171" s="7" t="str">
        <f>VLOOKUP(prod_declarations[[#This Row],[RefProd]],meth_nomenclature_produits[],3,FALSE)</f>
        <v>Rdelle3</v>
      </c>
      <c r="N171" s="77">
        <f>IFERROR(prod_declarations[[#This Row],[pv  rondelle]]*VLOOKUP(prod_declarations[[#This Row],[rondelle]],data_compta!$M$12:$O$16,2,FALSE),0)</f>
        <v>7166.0793108066382</v>
      </c>
      <c r="P171" s="2">
        <v>44821</v>
      </c>
      <c r="Q171" t="s">
        <v>290</v>
      </c>
      <c r="R171">
        <v>8</v>
      </c>
      <c r="S171">
        <v>4.5</v>
      </c>
      <c r="T171">
        <v>0.25</v>
      </c>
      <c r="U171">
        <v>2.25</v>
      </c>
      <c r="V171">
        <v>0</v>
      </c>
      <c r="W171">
        <f>prod_pointage_heures[[#This Row],[TpsOuv(h)]]-(SUM(prod_pointage_heures[[#This Row],[TpsProd(h)]:[TpsAbsOP(h)]]))</f>
        <v>1</v>
      </c>
    </row>
    <row r="172" spans="2:23">
      <c r="B172" s="2">
        <v>44622</v>
      </c>
      <c r="C172" t="s">
        <v>253</v>
      </c>
      <c r="D172" t="s">
        <v>375</v>
      </c>
      <c r="E172" t="s">
        <v>284</v>
      </c>
      <c r="F172" s="7">
        <v>6961.2461819999999</v>
      </c>
      <c r="G172" s="7">
        <f>prod_declarations[[#This Row],[QteProdKg]]*1000/VLOOKUP(prod_declarations[[#This Row],[RefProd]],meth_nomenclature_produits[#All],5,FALSE)</f>
        <v>154009.87128318584</v>
      </c>
      <c r="H172" s="7">
        <f>prod_declarations[[#This Row],[QteProdPcs]]*VLOOKUP(prod_declarations[[#This Row],[RefProd]],cptb_prix_vente[#All],2,FALSE)/100</f>
        <v>23729.840967313274</v>
      </c>
      <c r="I172" s="77">
        <f>IF(LEFT(prod_declarations[[#This Row],[Mach]],5)="MachF",prod_declarations[[#This Row],[QteProdKg]]/1000,0)</f>
        <v>0</v>
      </c>
      <c r="J172" s="7" t="str">
        <f>VLOOKUP(prod_declarations[[#This Row],[RefProd]],meth_nomenclature_produits[],2,FALSE)</f>
        <v>Acier2</v>
      </c>
      <c r="K172" s="77">
        <f>prod_declarations[[#This Row],[pv acier]]*VLOOKUP(prod_declarations[[#This Row],[acier ]],data_compta!$M$7:$O$11,2,FALSE)</f>
        <v>0</v>
      </c>
      <c r="L172" s="77">
        <f>IF(LEFT(prod_declarations[[#This Row],[Mach]],5)="MachR",prod_declarations[[#This Row],[QteProdPcs]]/100,0)</f>
        <v>0</v>
      </c>
      <c r="M172" s="7" t="str">
        <f>VLOOKUP(prod_declarations[[#This Row],[RefProd]],meth_nomenclature_produits[],3,FALSE)</f>
        <v>Rdelle3</v>
      </c>
      <c r="N172" s="77">
        <f>IFERROR(prod_declarations[[#This Row],[pv  rondelle]]*VLOOKUP(prod_declarations[[#This Row],[rondelle]],data_compta!$M$12:$O$16,2,FALSE),0)</f>
        <v>0</v>
      </c>
      <c r="P172" s="2">
        <v>44822</v>
      </c>
      <c r="Q172" t="s">
        <v>290</v>
      </c>
      <c r="R172">
        <v>8</v>
      </c>
      <c r="S172">
        <v>2</v>
      </c>
      <c r="T172">
        <v>1.75</v>
      </c>
      <c r="U172">
        <v>1</v>
      </c>
      <c r="V172">
        <v>0.75</v>
      </c>
      <c r="W172">
        <f>prod_pointage_heures[[#This Row],[TpsOuv(h)]]-(SUM(prod_pointage_heures[[#This Row],[TpsProd(h)]:[TpsAbsOP(h)]]))</f>
        <v>2.5</v>
      </c>
    </row>
    <row r="173" spans="2:23">
      <c r="B173" s="2">
        <v>44622</v>
      </c>
      <c r="C173" t="s">
        <v>253</v>
      </c>
      <c r="D173" t="s">
        <v>375</v>
      </c>
      <c r="E173" t="s">
        <v>301</v>
      </c>
      <c r="F173" s="7">
        <v>6891.6337201799997</v>
      </c>
      <c r="G173" s="7">
        <f>prod_declarations[[#This Row],[QteProdKg]]*1000/VLOOKUP(prod_declarations[[#This Row],[RefProd]],meth_nomenclature_produits[#All],5,FALSE)</f>
        <v>152469.77257035399</v>
      </c>
      <c r="H173" s="7">
        <f>prod_declarations[[#This Row],[QteProdPcs]]*VLOOKUP(prod_declarations[[#This Row],[RefProd]],cptb_prix_vente[#All],2,FALSE)/100</f>
        <v>23492.542557640139</v>
      </c>
      <c r="I173" s="77">
        <f>IF(LEFT(prod_declarations[[#This Row],[Mach]],5)="MachF",prod_declarations[[#This Row],[QteProdKg]]/1000,0)</f>
        <v>0</v>
      </c>
      <c r="J173" s="7" t="str">
        <f>VLOOKUP(prod_declarations[[#This Row],[RefProd]],meth_nomenclature_produits[],2,FALSE)</f>
        <v>Acier2</v>
      </c>
      <c r="K173" s="77">
        <f>prod_declarations[[#This Row],[pv acier]]*VLOOKUP(prod_declarations[[#This Row],[acier ]],data_compta!$M$7:$O$11,2,FALSE)</f>
        <v>0</v>
      </c>
      <c r="L173" s="77">
        <f>IF(LEFT(prod_declarations[[#This Row],[Mach]],5)="MachR",prod_declarations[[#This Row],[QteProdPcs]]/100,0)</f>
        <v>0</v>
      </c>
      <c r="M173" s="7" t="str">
        <f>VLOOKUP(prod_declarations[[#This Row],[RefProd]],meth_nomenclature_produits[],3,FALSE)</f>
        <v>Rdelle3</v>
      </c>
      <c r="N173" s="77">
        <f>IFERROR(prod_declarations[[#This Row],[pv  rondelle]]*VLOOKUP(prod_declarations[[#This Row],[rondelle]],data_compta!$M$12:$O$16,2,FALSE),0)</f>
        <v>0</v>
      </c>
      <c r="P173" s="2">
        <v>44828</v>
      </c>
      <c r="Q173" t="s">
        <v>290</v>
      </c>
      <c r="R173">
        <v>24</v>
      </c>
      <c r="S173">
        <v>22.5</v>
      </c>
      <c r="T173">
        <v>0.25</v>
      </c>
      <c r="U173">
        <v>0.25</v>
      </c>
      <c r="V173">
        <v>0.5</v>
      </c>
      <c r="W173">
        <f>prod_pointage_heures[[#This Row],[TpsOuv(h)]]-(SUM(prod_pointage_heures[[#This Row],[TpsProd(h)]:[TpsAbsOP(h)]]))</f>
        <v>0.5</v>
      </c>
    </row>
    <row r="174" spans="2:23">
      <c r="B174" s="2">
        <v>44622</v>
      </c>
      <c r="C174" t="s">
        <v>265</v>
      </c>
      <c r="D174" t="s">
        <v>381</v>
      </c>
      <c r="E174" t="s">
        <v>130</v>
      </c>
      <c r="F174" s="7">
        <v>2192.3786304</v>
      </c>
      <c r="G174" s="7">
        <f>prod_declarations[[#This Row],[QteProdKg]]*1000/VLOOKUP(prod_declarations[[#This Row],[RefProd]],meth_nomenclature_produits[#All],5,FALSE)</f>
        <v>57093.193500000008</v>
      </c>
      <c r="H174" s="7">
        <f>prod_declarations[[#This Row],[QteProdPcs]]*VLOOKUP(prod_declarations[[#This Row],[RefProd]],cptb_prix_vente[#All],2,FALSE)/100</f>
        <v>9276.5020798799997</v>
      </c>
      <c r="I174" s="77">
        <f>IF(LEFT(prod_declarations[[#This Row],[Mach]],5)="MachF",prod_declarations[[#This Row],[QteProdKg]]/1000,0)</f>
        <v>2.1923786303999999</v>
      </c>
      <c r="J174" s="7" t="str">
        <f>VLOOKUP(prod_declarations[[#This Row],[RefProd]],meth_nomenclature_produits[],2,FALSE)</f>
        <v>Acier2</v>
      </c>
      <c r="K174" s="77">
        <f>prod_declarations[[#This Row],[pv acier]]*VLOOKUP(prod_declarations[[#This Row],[acier ]],data_compta!$M$7:$O$11,2,FALSE)</f>
        <v>2356.8070276799999</v>
      </c>
      <c r="L174" s="77">
        <f>IF(LEFT(prod_declarations[[#This Row],[Mach]],5)="MachR",prod_declarations[[#This Row],[QteProdPcs]]/100,0)</f>
        <v>0</v>
      </c>
      <c r="M174" s="7" t="str">
        <f>VLOOKUP(prod_declarations[[#This Row],[RefProd]],meth_nomenclature_produits[],3,FALSE)</f>
        <v>Rdelle3</v>
      </c>
      <c r="N174" s="77">
        <f>IFERROR(prod_declarations[[#This Row],[pv  rondelle]]*VLOOKUP(prod_declarations[[#This Row],[rondelle]],data_compta!$M$12:$O$16,2,FALSE),0)</f>
        <v>0</v>
      </c>
      <c r="P174" s="2">
        <v>44834</v>
      </c>
      <c r="Q174" t="s">
        <v>290</v>
      </c>
      <c r="R174">
        <v>16</v>
      </c>
      <c r="S174">
        <v>9</v>
      </c>
      <c r="T174">
        <v>2.25</v>
      </c>
      <c r="U174">
        <v>1.5</v>
      </c>
      <c r="V174">
        <v>1.5</v>
      </c>
      <c r="W174">
        <f>prod_pointage_heures[[#This Row],[TpsOuv(h)]]-(SUM(prod_pointage_heures[[#This Row],[TpsProd(h)]:[TpsAbsOP(h)]]))</f>
        <v>1.75</v>
      </c>
    </row>
    <row r="175" spans="2:23">
      <c r="B175" s="2">
        <v>44622</v>
      </c>
      <c r="C175" t="s">
        <v>226</v>
      </c>
      <c r="D175" t="s">
        <v>384</v>
      </c>
      <c r="E175" t="s">
        <v>175</v>
      </c>
      <c r="F175" s="7">
        <v>7230.8591459999998</v>
      </c>
      <c r="G175" s="7">
        <f>prod_declarations[[#This Row],[QteProdKg]]*1000/VLOOKUP(prod_declarations[[#This Row],[RefProd]],meth_nomenclature_produits[#All],5,FALSE)</f>
        <v>272862.60928301886</v>
      </c>
      <c r="H175" s="7">
        <f>prod_declarations[[#This Row],[QteProdPcs]]*VLOOKUP(prod_declarations[[#This Row],[RefProd]],cptb_prix_vente[#All],2,FALSE)/100</f>
        <v>33332.89635001358</v>
      </c>
      <c r="I175" s="77">
        <f>IF(LEFT(prod_declarations[[#This Row],[Mach]],5)="MachF",prod_declarations[[#This Row],[QteProdKg]]/1000,0)</f>
        <v>7.2308591459999993</v>
      </c>
      <c r="J175" s="7" t="str">
        <f>VLOOKUP(prod_declarations[[#This Row],[RefProd]],meth_nomenclature_produits[],2,FALSE)</f>
        <v>Acier3</v>
      </c>
      <c r="K175" s="77">
        <f>prod_declarations[[#This Row],[pv acier]]*VLOOKUP(prod_declarations[[#This Row],[acier ]],data_compta!$M$7:$O$11,2,FALSE)</f>
        <v>7541.7860892779991</v>
      </c>
      <c r="L175" s="77">
        <f>IF(LEFT(prod_declarations[[#This Row],[Mach]],5)="MachR",prod_declarations[[#This Row],[QteProdPcs]]/100,0)</f>
        <v>0</v>
      </c>
      <c r="M175" s="7" t="str">
        <f>VLOOKUP(prod_declarations[[#This Row],[RefProd]],meth_nomenclature_produits[],3,FALSE)</f>
        <v>Rdelle2</v>
      </c>
      <c r="N175" s="77">
        <f>IFERROR(prod_declarations[[#This Row],[pv  rondelle]]*VLOOKUP(prod_declarations[[#This Row],[rondelle]],data_compta!$M$12:$O$16,2,FALSE),0)</f>
        <v>0</v>
      </c>
      <c r="P175" s="2">
        <v>44835</v>
      </c>
      <c r="Q175" t="s">
        <v>290</v>
      </c>
      <c r="R175">
        <v>8</v>
      </c>
      <c r="S175">
        <v>3</v>
      </c>
      <c r="T175">
        <v>0.5</v>
      </c>
      <c r="U175">
        <v>2.25</v>
      </c>
      <c r="V175">
        <v>0.5</v>
      </c>
      <c r="W175">
        <f>prod_pointage_heures[[#This Row],[TpsOuv(h)]]-(SUM(prod_pointage_heures[[#This Row],[TpsProd(h)]:[TpsAbsOP(h)]]))</f>
        <v>1.75</v>
      </c>
    </row>
    <row r="176" spans="2:23">
      <c r="B176" s="2">
        <v>44622</v>
      </c>
      <c r="C176" t="s">
        <v>283</v>
      </c>
      <c r="D176" t="s">
        <v>378</v>
      </c>
      <c r="E176" t="s">
        <v>248</v>
      </c>
      <c r="F176" s="7">
        <v>5001.4892099999997</v>
      </c>
      <c r="G176" s="7">
        <f>prod_declarations[[#This Row],[QteProdKg]]*1000/VLOOKUP(prod_declarations[[#This Row],[RefProd]],meth_nomenclature_produits[#All],5,FALSE)</f>
        <v>138162.685359116</v>
      </c>
      <c r="H176" s="7">
        <f>prod_declarations[[#This Row],[QteProdPcs]]*VLOOKUP(prod_declarations[[#This Row],[RefProd]],cptb_prix_vente[#All],2,FALSE)/100</f>
        <v>20591.76662592265</v>
      </c>
      <c r="I176" s="77">
        <f>IF(LEFT(prod_declarations[[#This Row],[Mach]],5)="MachF",prod_declarations[[#This Row],[QteProdKg]]/1000,0)</f>
        <v>0</v>
      </c>
      <c r="J176" s="7" t="str">
        <f>VLOOKUP(prod_declarations[[#This Row],[RefProd]],meth_nomenclature_produits[],2,FALSE)</f>
        <v>Acier4</v>
      </c>
      <c r="K176" s="77">
        <f>prod_declarations[[#This Row],[pv acier]]*VLOOKUP(prod_declarations[[#This Row],[acier ]],data_compta!$M$7:$O$11,2,FALSE)</f>
        <v>0</v>
      </c>
      <c r="L176" s="77">
        <f>IF(LEFT(prod_declarations[[#This Row],[Mach]],5)="MachR",prod_declarations[[#This Row],[QteProdPcs]]/100,0)</f>
        <v>1381.6268535911599</v>
      </c>
      <c r="M176" s="7" t="str">
        <f>VLOOKUP(prod_declarations[[#This Row],[RefProd]],meth_nomenclature_produits[],3,FALSE)</f>
        <v>Rdelle2</v>
      </c>
      <c r="N176" s="77">
        <f>IFERROR(prod_declarations[[#This Row],[pv  rondelle]]*VLOOKUP(prod_declarations[[#This Row],[rondelle]],data_compta!$M$12:$O$16,2,FALSE),0)</f>
        <v>4393.5733944198892</v>
      </c>
      <c r="P176" s="2">
        <v>44837</v>
      </c>
      <c r="Q176" t="s">
        <v>290</v>
      </c>
      <c r="R176">
        <v>8</v>
      </c>
      <c r="S176">
        <v>5.5</v>
      </c>
      <c r="T176">
        <v>0.5</v>
      </c>
      <c r="U176">
        <v>0.25</v>
      </c>
      <c r="V176">
        <v>1.25</v>
      </c>
      <c r="W176">
        <f>prod_pointage_heures[[#This Row],[TpsOuv(h)]]-(SUM(prod_pointage_heures[[#This Row],[TpsProd(h)]:[TpsAbsOP(h)]]))</f>
        <v>0.5</v>
      </c>
    </row>
    <row r="177" spans="2:23">
      <c r="B177" s="2">
        <v>44623</v>
      </c>
      <c r="C177" t="s">
        <v>226</v>
      </c>
      <c r="D177" t="s">
        <v>384</v>
      </c>
      <c r="E177" t="s">
        <v>284</v>
      </c>
      <c r="F177" s="7">
        <v>6473.3405687999993</v>
      </c>
      <c r="G177" s="7">
        <f>prod_declarations[[#This Row],[QteProdKg]]*1000/VLOOKUP(prod_declarations[[#This Row],[RefProd]],meth_nomenclature_produits[#All],5,FALSE)</f>
        <v>244277.0025962264</v>
      </c>
      <c r="H177" s="7">
        <f>prod_declarations[[#This Row],[QteProdPcs]]*VLOOKUP(prod_declarations[[#This Row],[RefProd]],cptb_prix_vente[#All],2,FALSE)/100</f>
        <v>29840.878637155016</v>
      </c>
      <c r="I177" s="77">
        <f>IF(LEFT(prod_declarations[[#This Row],[Mach]],5)="MachF",prod_declarations[[#This Row],[QteProdKg]]/1000,0)</f>
        <v>0</v>
      </c>
      <c r="J177" s="7" t="str">
        <f>VLOOKUP(prod_declarations[[#This Row],[RefProd]],meth_nomenclature_produits[],2,FALSE)</f>
        <v>Acier3</v>
      </c>
      <c r="K177" s="77">
        <f>prod_declarations[[#This Row],[pv acier]]*VLOOKUP(prod_declarations[[#This Row],[acier ]],data_compta!$M$7:$O$11,2,FALSE)</f>
        <v>0</v>
      </c>
      <c r="L177" s="77">
        <f>IF(LEFT(prod_declarations[[#This Row],[Mach]],5)="MachR",prod_declarations[[#This Row],[QteProdPcs]]/100,0)</f>
        <v>0</v>
      </c>
      <c r="M177" s="7" t="str">
        <f>VLOOKUP(prod_declarations[[#This Row],[RefProd]],meth_nomenclature_produits[],3,FALSE)</f>
        <v>Rdelle2</v>
      </c>
      <c r="N177" s="77">
        <f>IFERROR(prod_declarations[[#This Row],[pv  rondelle]]*VLOOKUP(prod_declarations[[#This Row],[rondelle]],data_compta!$M$12:$O$16,2,FALSE),0)</f>
        <v>0</v>
      </c>
      <c r="P177" s="2">
        <v>44842</v>
      </c>
      <c r="Q177" t="s">
        <v>290</v>
      </c>
      <c r="R177">
        <v>24</v>
      </c>
      <c r="S177">
        <v>18</v>
      </c>
      <c r="T177">
        <v>1</v>
      </c>
      <c r="U177">
        <v>0.75</v>
      </c>
      <c r="V177">
        <v>0.25</v>
      </c>
      <c r="W177">
        <f>prod_pointage_heures[[#This Row],[TpsOuv(h)]]-(SUM(prod_pointage_heures[[#This Row],[TpsProd(h)]:[TpsAbsOP(h)]]))</f>
        <v>4</v>
      </c>
    </row>
    <row r="178" spans="2:23">
      <c r="B178" s="2">
        <v>44623</v>
      </c>
      <c r="C178" t="s">
        <v>283</v>
      </c>
      <c r="D178" t="s">
        <v>378</v>
      </c>
      <c r="E178" t="s">
        <v>290</v>
      </c>
      <c r="F178" s="7">
        <v>4764.0502413504009</v>
      </c>
      <c r="G178" s="7">
        <f>prod_declarations[[#This Row],[QteProdKg]]*1000/VLOOKUP(prod_declarations[[#This Row],[RefProd]],meth_nomenclature_produits[#All],5,FALSE)</f>
        <v>131603.59782735913</v>
      </c>
      <c r="H178" s="7">
        <f>prod_declarations[[#This Row],[QteProdPcs]]*VLOOKUP(prod_declarations[[#This Row],[RefProd]],cptb_prix_vente[#All],2,FALSE)/100</f>
        <v>19614.200220189603</v>
      </c>
      <c r="I178" s="77">
        <f>IF(LEFT(prod_declarations[[#This Row],[Mach]],5)="MachF",prod_declarations[[#This Row],[QteProdKg]]/1000,0)</f>
        <v>0</v>
      </c>
      <c r="J178" s="7" t="str">
        <f>VLOOKUP(prod_declarations[[#This Row],[RefProd]],meth_nomenclature_produits[],2,FALSE)</f>
        <v>Acier4</v>
      </c>
      <c r="K178" s="77">
        <f>prod_declarations[[#This Row],[pv acier]]*VLOOKUP(prod_declarations[[#This Row],[acier ]],data_compta!$M$7:$O$11,2,FALSE)</f>
        <v>0</v>
      </c>
      <c r="L178" s="77">
        <f>IF(LEFT(prod_declarations[[#This Row],[Mach]],5)="MachR",prod_declarations[[#This Row],[QteProdPcs]]/100,0)</f>
        <v>0</v>
      </c>
      <c r="M178" s="7" t="str">
        <f>VLOOKUP(prod_declarations[[#This Row],[RefProd]],meth_nomenclature_produits[],3,FALSE)</f>
        <v>Rdelle2</v>
      </c>
      <c r="N178" s="77">
        <f>IFERROR(prod_declarations[[#This Row],[pv  rondelle]]*VLOOKUP(prod_declarations[[#This Row],[rondelle]],data_compta!$M$12:$O$16,2,FALSE),0)</f>
        <v>0</v>
      </c>
      <c r="P178" s="2">
        <v>44843</v>
      </c>
      <c r="Q178" t="s">
        <v>290</v>
      </c>
      <c r="R178">
        <v>8</v>
      </c>
      <c r="S178">
        <v>4.5</v>
      </c>
      <c r="T178">
        <v>0.25</v>
      </c>
      <c r="U178">
        <v>2.25</v>
      </c>
      <c r="V178">
        <v>0.25</v>
      </c>
      <c r="W178">
        <f>prod_pointage_heures[[#This Row],[TpsOuv(h)]]-(SUM(prod_pointage_heures[[#This Row],[TpsProd(h)]:[TpsAbsOP(h)]]))</f>
        <v>0.75</v>
      </c>
    </row>
    <row r="179" spans="2:23">
      <c r="B179" s="2">
        <v>44623</v>
      </c>
      <c r="C179" t="s">
        <v>283</v>
      </c>
      <c r="D179" t="s">
        <v>378</v>
      </c>
      <c r="E179" t="s">
        <v>296</v>
      </c>
      <c r="F179" s="7">
        <v>4764.0502413504009</v>
      </c>
      <c r="G179" s="7">
        <f>prod_declarations[[#This Row],[QteProdKg]]*1000/VLOOKUP(prod_declarations[[#This Row],[RefProd]],meth_nomenclature_produits[#All],5,FALSE)</f>
        <v>131603.59782735913</v>
      </c>
      <c r="H179" s="7">
        <f>prod_declarations[[#This Row],[QteProdPcs]]*VLOOKUP(prod_declarations[[#This Row],[RefProd]],cptb_prix_vente[#All],2,FALSE)/100</f>
        <v>19614.200220189603</v>
      </c>
      <c r="I179" s="77">
        <f>IF(LEFT(prod_declarations[[#This Row],[Mach]],5)="MachF",prod_declarations[[#This Row],[QteProdKg]]/1000,0)</f>
        <v>0</v>
      </c>
      <c r="J179" s="7" t="str">
        <f>VLOOKUP(prod_declarations[[#This Row],[RefProd]],meth_nomenclature_produits[],2,FALSE)</f>
        <v>Acier4</v>
      </c>
      <c r="K179" s="77">
        <f>prod_declarations[[#This Row],[pv acier]]*VLOOKUP(prod_declarations[[#This Row],[acier ]],data_compta!$M$7:$O$11,2,FALSE)</f>
        <v>0</v>
      </c>
      <c r="L179" s="77">
        <f>IF(LEFT(prod_declarations[[#This Row],[Mach]],5)="MachR",prod_declarations[[#This Row],[QteProdPcs]]/100,0)</f>
        <v>0</v>
      </c>
      <c r="M179" s="7" t="str">
        <f>VLOOKUP(prod_declarations[[#This Row],[RefProd]],meth_nomenclature_produits[],3,FALSE)</f>
        <v>Rdelle2</v>
      </c>
      <c r="N179" s="77">
        <f>IFERROR(prod_declarations[[#This Row],[pv  rondelle]]*VLOOKUP(prod_declarations[[#This Row],[rondelle]],data_compta!$M$12:$O$16,2,FALSE),0)</f>
        <v>0</v>
      </c>
      <c r="P179" s="2">
        <v>44846</v>
      </c>
      <c r="Q179" t="s">
        <v>290</v>
      </c>
      <c r="R179">
        <v>8</v>
      </c>
      <c r="S179">
        <v>3</v>
      </c>
      <c r="T179">
        <v>1.75</v>
      </c>
      <c r="U179">
        <v>1.75</v>
      </c>
      <c r="V179">
        <v>0.5</v>
      </c>
      <c r="W179">
        <f>prod_pointage_heures[[#This Row],[TpsOuv(h)]]-(SUM(prod_pointage_heures[[#This Row],[TpsProd(h)]:[TpsAbsOP(h)]]))</f>
        <v>1</v>
      </c>
    </row>
    <row r="180" spans="2:23">
      <c r="B180" s="2">
        <v>44623</v>
      </c>
      <c r="C180" t="s">
        <v>226</v>
      </c>
      <c r="D180" t="s">
        <v>384</v>
      </c>
      <c r="E180" t="s">
        <v>266</v>
      </c>
      <c r="F180" s="7">
        <v>7476.7083569639999</v>
      </c>
      <c r="G180" s="7">
        <f>prod_declarations[[#This Row],[QteProdKg]]*1000/VLOOKUP(prod_declarations[[#This Row],[RefProd]],meth_nomenclature_produits[#All],5,FALSE)</f>
        <v>282139.93799864152</v>
      </c>
      <c r="H180" s="7">
        <f>prod_declarations[[#This Row],[QteProdPcs]]*VLOOKUP(prod_declarations[[#This Row],[RefProd]],cptb_prix_vente[#All],2,FALSE)/100</f>
        <v>34466.214825914045</v>
      </c>
      <c r="I180" s="77">
        <f>IF(LEFT(prod_declarations[[#This Row],[Mach]],5)="MachF",prod_declarations[[#This Row],[QteProdKg]]/1000,0)</f>
        <v>0</v>
      </c>
      <c r="J180" s="7" t="str">
        <f>VLOOKUP(prod_declarations[[#This Row],[RefProd]],meth_nomenclature_produits[],2,FALSE)</f>
        <v>Acier3</v>
      </c>
      <c r="K180" s="77">
        <f>prod_declarations[[#This Row],[pv acier]]*VLOOKUP(prod_declarations[[#This Row],[acier ]],data_compta!$M$7:$O$11,2,FALSE)</f>
        <v>0</v>
      </c>
      <c r="L180" s="77">
        <f>IF(LEFT(prod_declarations[[#This Row],[Mach]],5)="MachR",prod_declarations[[#This Row],[QteProdPcs]]/100,0)</f>
        <v>2821.3993799864152</v>
      </c>
      <c r="M180" s="7" t="str">
        <f>VLOOKUP(prod_declarations[[#This Row],[RefProd]],meth_nomenclature_produits[],3,FALSE)</f>
        <v>Rdelle2</v>
      </c>
      <c r="N180" s="77">
        <f>IFERROR(prod_declarations[[#This Row],[pv  rondelle]]*VLOOKUP(prod_declarations[[#This Row],[rondelle]],data_compta!$M$12:$O$16,2,FALSE),0)</f>
        <v>8972.0500283567999</v>
      </c>
      <c r="P180" s="2">
        <v>44849</v>
      </c>
      <c r="Q180" t="s">
        <v>290</v>
      </c>
      <c r="R180">
        <v>16</v>
      </c>
      <c r="S180">
        <v>10</v>
      </c>
      <c r="T180">
        <v>0.25</v>
      </c>
      <c r="U180">
        <v>2.5</v>
      </c>
      <c r="V180">
        <v>2</v>
      </c>
      <c r="W180">
        <f>prod_pointage_heures[[#This Row],[TpsOuv(h)]]-(SUM(prod_pointage_heures[[#This Row],[TpsProd(h)]:[TpsAbsOP(h)]]))</f>
        <v>1.25</v>
      </c>
    </row>
    <row r="181" spans="2:23">
      <c r="B181" s="2">
        <v>44623</v>
      </c>
      <c r="C181" t="s">
        <v>265</v>
      </c>
      <c r="D181" t="s">
        <v>381</v>
      </c>
      <c r="E181" t="s">
        <v>272</v>
      </c>
      <c r="F181" s="7">
        <v>2181.9387321600002</v>
      </c>
      <c r="G181" s="7">
        <f>prod_declarations[[#This Row],[QteProdKg]]*1000/VLOOKUP(prod_declarations[[#This Row],[RefProd]],meth_nomenclature_produits[#All],5,FALSE)</f>
        <v>56821.321150000003</v>
      </c>
      <c r="H181" s="7">
        <f>prod_declarations[[#This Row],[QteProdPcs]]*VLOOKUP(prod_declarations[[#This Row],[RefProd]],cptb_prix_vente[#All],2,FALSE)/100</f>
        <v>9232.3282604519991</v>
      </c>
      <c r="I181" s="77">
        <f>IF(LEFT(prod_declarations[[#This Row],[Mach]],5)="MachF",prod_declarations[[#This Row],[QteProdKg]]/1000,0)</f>
        <v>0</v>
      </c>
      <c r="J181" s="7" t="str">
        <f>VLOOKUP(prod_declarations[[#This Row],[RefProd]],meth_nomenclature_produits[],2,FALSE)</f>
        <v>Acier2</v>
      </c>
      <c r="K181" s="77">
        <f>prod_declarations[[#This Row],[pv acier]]*VLOOKUP(prod_declarations[[#This Row],[acier ]],data_compta!$M$7:$O$11,2,FALSE)</f>
        <v>0</v>
      </c>
      <c r="L181" s="77">
        <f>IF(LEFT(prod_declarations[[#This Row],[Mach]],5)="MachR",prod_declarations[[#This Row],[QteProdPcs]]/100,0)</f>
        <v>568.21321150000006</v>
      </c>
      <c r="M181" s="7" t="str">
        <f>VLOOKUP(prod_declarations[[#This Row],[RefProd]],meth_nomenclature_produits[],3,FALSE)</f>
        <v>Rdelle3</v>
      </c>
      <c r="N181" s="77">
        <f>IFERROR(prod_declarations[[#This Row],[pv  rondelle]]*VLOOKUP(prod_declarations[[#This Row],[rondelle]],data_compta!$M$12:$O$16,2,FALSE),0)</f>
        <v>2403.5418846450007</v>
      </c>
      <c r="P181" s="2">
        <v>44856</v>
      </c>
      <c r="Q181" t="s">
        <v>290</v>
      </c>
      <c r="R181">
        <v>8</v>
      </c>
      <c r="S181">
        <v>2</v>
      </c>
      <c r="T181">
        <v>2.5</v>
      </c>
      <c r="U181">
        <v>2.25</v>
      </c>
      <c r="V181">
        <v>0.5</v>
      </c>
      <c r="W181">
        <f>prod_pointage_heures[[#This Row],[TpsOuv(h)]]-(SUM(prod_pointage_heures[[#This Row],[TpsProd(h)]:[TpsAbsOP(h)]]))</f>
        <v>0.75</v>
      </c>
    </row>
    <row r="182" spans="2:23">
      <c r="B182" s="2">
        <v>44624</v>
      </c>
      <c r="C182" t="s">
        <v>265</v>
      </c>
      <c r="D182" t="s">
        <v>381</v>
      </c>
      <c r="E182" t="s">
        <v>290</v>
      </c>
      <c r="F182" s="7">
        <v>1943.9090522879999</v>
      </c>
      <c r="G182" s="7">
        <f>prod_declarations[[#This Row],[QteProdKg]]*1000/VLOOKUP(prod_declarations[[#This Row],[RefProd]],meth_nomenclature_produits[#All],5,FALSE)</f>
        <v>50622.631569999998</v>
      </c>
      <c r="H182" s="7">
        <f>prod_declarations[[#This Row],[QteProdPcs]]*VLOOKUP(prod_declarations[[#This Row],[RefProd]],cptb_prix_vente[#All],2,FALSE)/100</f>
        <v>8225.1651774935981</v>
      </c>
      <c r="I182" s="77">
        <f>IF(LEFT(prod_declarations[[#This Row],[Mach]],5)="MachF",prod_declarations[[#This Row],[QteProdKg]]/1000,0)</f>
        <v>0</v>
      </c>
      <c r="J182" s="7" t="str">
        <f>VLOOKUP(prod_declarations[[#This Row],[RefProd]],meth_nomenclature_produits[],2,FALSE)</f>
        <v>Acier2</v>
      </c>
      <c r="K182" s="77">
        <f>prod_declarations[[#This Row],[pv acier]]*VLOOKUP(prod_declarations[[#This Row],[acier ]],data_compta!$M$7:$O$11,2,FALSE)</f>
        <v>0</v>
      </c>
      <c r="L182" s="77">
        <f>IF(LEFT(prod_declarations[[#This Row],[Mach]],5)="MachR",prod_declarations[[#This Row],[QteProdPcs]]/100,0)</f>
        <v>0</v>
      </c>
      <c r="M182" s="7" t="str">
        <f>VLOOKUP(prod_declarations[[#This Row],[RefProd]],meth_nomenclature_produits[],3,FALSE)</f>
        <v>Rdelle3</v>
      </c>
      <c r="N182" s="77">
        <f>IFERROR(prod_declarations[[#This Row],[pv  rondelle]]*VLOOKUP(prod_declarations[[#This Row],[rondelle]],data_compta!$M$12:$O$16,2,FALSE),0)</f>
        <v>0</v>
      </c>
      <c r="P182" s="2">
        <v>44564</v>
      </c>
      <c r="Q182" t="s">
        <v>296</v>
      </c>
      <c r="R182">
        <v>8</v>
      </c>
      <c r="S182">
        <v>1.5</v>
      </c>
      <c r="T182">
        <v>1.5</v>
      </c>
      <c r="U182">
        <v>0.5</v>
      </c>
      <c r="V182">
        <v>0.25</v>
      </c>
      <c r="W182">
        <f>prod_pointage_heures[[#This Row],[TpsOuv(h)]]-(SUM(prod_pointage_heures[[#This Row],[TpsProd(h)]:[TpsAbsOP(h)]]))</f>
        <v>4.25</v>
      </c>
    </row>
    <row r="183" spans="2:23">
      <c r="B183" s="2">
        <v>44624</v>
      </c>
      <c r="C183" t="s">
        <v>226</v>
      </c>
      <c r="D183" t="s">
        <v>384</v>
      </c>
      <c r="E183" t="s">
        <v>296</v>
      </c>
      <c r="F183" s="7">
        <v>6473.3405687999993</v>
      </c>
      <c r="G183" s="7">
        <f>prod_declarations[[#This Row],[QteProdKg]]*1000/VLOOKUP(prod_declarations[[#This Row],[RefProd]],meth_nomenclature_produits[#All],5,FALSE)</f>
        <v>244277.0025962264</v>
      </c>
      <c r="H183" s="7">
        <f>prod_declarations[[#This Row],[QteProdPcs]]*VLOOKUP(prod_declarations[[#This Row],[RefProd]],cptb_prix_vente[#All],2,FALSE)/100</f>
        <v>29840.878637155016</v>
      </c>
      <c r="I183" s="77">
        <f>IF(LEFT(prod_declarations[[#This Row],[Mach]],5)="MachF",prod_declarations[[#This Row],[QteProdKg]]/1000,0)</f>
        <v>0</v>
      </c>
      <c r="J183" s="7" t="str">
        <f>VLOOKUP(prod_declarations[[#This Row],[RefProd]],meth_nomenclature_produits[],2,FALSE)</f>
        <v>Acier3</v>
      </c>
      <c r="K183" s="77">
        <f>prod_declarations[[#This Row],[pv acier]]*VLOOKUP(prod_declarations[[#This Row],[acier ]],data_compta!$M$7:$O$11,2,FALSE)</f>
        <v>0</v>
      </c>
      <c r="L183" s="77">
        <f>IF(LEFT(prod_declarations[[#This Row],[Mach]],5)="MachR",prod_declarations[[#This Row],[QteProdPcs]]/100,0)</f>
        <v>0</v>
      </c>
      <c r="M183" s="7" t="str">
        <f>VLOOKUP(prod_declarations[[#This Row],[RefProd]],meth_nomenclature_produits[],3,FALSE)</f>
        <v>Rdelle2</v>
      </c>
      <c r="N183" s="77">
        <f>IFERROR(prod_declarations[[#This Row],[pv  rondelle]]*VLOOKUP(prod_declarations[[#This Row],[rondelle]],data_compta!$M$12:$O$16,2,FALSE),0)</f>
        <v>0</v>
      </c>
      <c r="P183" s="2">
        <v>44568</v>
      </c>
      <c r="Q183" t="s">
        <v>296</v>
      </c>
      <c r="R183">
        <v>16</v>
      </c>
      <c r="S183">
        <v>12</v>
      </c>
      <c r="T183">
        <v>0.5</v>
      </c>
      <c r="U183">
        <v>1</v>
      </c>
      <c r="V183">
        <v>0.5</v>
      </c>
      <c r="W183">
        <f>prod_pointage_heures[[#This Row],[TpsOuv(h)]]-(SUM(prod_pointage_heures[[#This Row],[TpsProd(h)]:[TpsAbsOP(h)]]))</f>
        <v>2</v>
      </c>
    </row>
    <row r="184" spans="2:23">
      <c r="B184" s="2">
        <v>44624</v>
      </c>
      <c r="C184" t="s">
        <v>259</v>
      </c>
      <c r="D184" t="s">
        <v>387</v>
      </c>
      <c r="E184" t="s">
        <v>103</v>
      </c>
      <c r="F184" s="7">
        <v>5800.5177037499998</v>
      </c>
      <c r="G184" s="7">
        <f>prod_declarations[[#This Row],[QteProdKg]]*1000/VLOOKUP(prod_declarations[[#This Row],[RefProd]],meth_nomenclature_produits[#All],5,FALSE)</f>
        <v>135210.20288461537</v>
      </c>
      <c r="H184" s="7">
        <f>prod_declarations[[#This Row],[QteProdPcs]]*VLOOKUP(prod_declarations[[#This Row],[RefProd]],cptb_prix_vente[#All],2,FALSE)/100</f>
        <v>20346.431330076921</v>
      </c>
      <c r="I184" s="77">
        <f>IF(LEFT(prod_declarations[[#This Row],[Mach]],5)="MachF",prod_declarations[[#This Row],[QteProdKg]]/1000,0)</f>
        <v>5.8005177037499998</v>
      </c>
      <c r="J184" s="7" t="str">
        <f>VLOOKUP(prod_declarations[[#This Row],[RefProd]],meth_nomenclature_produits[],2,FALSE)</f>
        <v>Acier1</v>
      </c>
      <c r="K184" s="77">
        <f>prod_declarations[[#This Row],[pv acier]]*VLOOKUP(prod_declarations[[#This Row],[acier ]],data_compta!$M$7:$O$11,2,FALSE)</f>
        <v>5968.7327171587494</v>
      </c>
      <c r="L184" s="77">
        <f>IF(LEFT(prod_declarations[[#This Row],[Mach]],5)="MachR",prod_declarations[[#This Row],[QteProdPcs]]/100,0)</f>
        <v>0</v>
      </c>
      <c r="M184" s="7" t="str">
        <f>VLOOKUP(prod_declarations[[#This Row],[RefProd]],meth_nomenclature_produits[],3,FALSE)</f>
        <v>Rdelle3</v>
      </c>
      <c r="N184" s="77">
        <f>IFERROR(prod_declarations[[#This Row],[pv  rondelle]]*VLOOKUP(prod_declarations[[#This Row],[rondelle]],data_compta!$M$12:$O$16,2,FALSE),0)</f>
        <v>0</v>
      </c>
      <c r="P184" s="2">
        <v>44573</v>
      </c>
      <c r="Q184" t="s">
        <v>296</v>
      </c>
      <c r="R184">
        <v>24</v>
      </c>
      <c r="S184">
        <v>16.5</v>
      </c>
      <c r="T184">
        <v>3</v>
      </c>
      <c r="U184">
        <v>2</v>
      </c>
      <c r="V184">
        <v>0.75</v>
      </c>
      <c r="W184">
        <f>prod_pointage_heures[[#This Row],[TpsOuv(h)]]-(SUM(prod_pointage_heures[[#This Row],[TpsProd(h)]:[TpsAbsOP(h)]]))</f>
        <v>1.75</v>
      </c>
    </row>
    <row r="185" spans="2:23">
      <c r="B185" s="2">
        <v>44624</v>
      </c>
      <c r="C185" t="s">
        <v>202</v>
      </c>
      <c r="D185" t="s">
        <v>390</v>
      </c>
      <c r="E185" t="s">
        <v>156</v>
      </c>
      <c r="F185" s="7">
        <v>3236.5464516000006</v>
      </c>
      <c r="G185" s="7">
        <f>prod_declarations[[#This Row],[QteProdKg]]*1000/VLOOKUP(prod_declarations[[#This Row],[RefProd]],meth_nomenclature_produits[#All],5,FALSE)</f>
        <v>128946.07376892433</v>
      </c>
      <c r="H185" s="7">
        <f>prod_declarations[[#This Row],[QteProdPcs]]*VLOOKUP(prod_declarations[[#This Row],[RefProd]],cptb_prix_vente[#All],2,FALSE)/100</f>
        <v>17608.875833884307</v>
      </c>
      <c r="I185" s="77">
        <f>IF(LEFT(prod_declarations[[#This Row],[Mach]],5)="MachF",prod_declarations[[#This Row],[QteProdKg]]/1000,0)</f>
        <v>3.2365464516000007</v>
      </c>
      <c r="J185" s="7" t="str">
        <f>VLOOKUP(prod_declarations[[#This Row],[RefProd]],meth_nomenclature_produits[],2,FALSE)</f>
        <v>Acier4</v>
      </c>
      <c r="K185" s="77">
        <f>prod_declarations[[#This Row],[pv acier]]*VLOOKUP(prod_declarations[[#This Row],[acier ]],data_compta!$M$7:$O$11,2,FALSE)</f>
        <v>3239.7829980516008</v>
      </c>
      <c r="L185" s="77">
        <f>IF(LEFT(prod_declarations[[#This Row],[Mach]],5)="MachR",prod_declarations[[#This Row],[QteProdPcs]]/100,0)</f>
        <v>0</v>
      </c>
      <c r="M185" s="7" t="str">
        <f>VLOOKUP(prod_declarations[[#This Row],[RefProd]],meth_nomenclature_produits[],3,FALSE)</f>
        <v>Rdelle1</v>
      </c>
      <c r="N185" s="77">
        <f>IFERROR(prod_declarations[[#This Row],[pv  rondelle]]*VLOOKUP(prod_declarations[[#This Row],[rondelle]],data_compta!$M$12:$O$16,2,FALSE),0)</f>
        <v>0</v>
      </c>
      <c r="P185" s="2">
        <v>44574</v>
      </c>
      <c r="Q185" t="s">
        <v>296</v>
      </c>
      <c r="R185">
        <v>8</v>
      </c>
      <c r="S185">
        <v>5</v>
      </c>
      <c r="T185">
        <v>0.5</v>
      </c>
      <c r="U185">
        <v>1.5</v>
      </c>
      <c r="V185">
        <v>0</v>
      </c>
      <c r="W185">
        <f>prod_pointage_heures[[#This Row],[TpsOuv(h)]]-(SUM(prod_pointage_heures[[#This Row],[TpsProd(h)]:[TpsAbsOP(h)]]))</f>
        <v>1</v>
      </c>
    </row>
    <row r="186" spans="2:23">
      <c r="B186" s="2">
        <v>44624</v>
      </c>
      <c r="C186" t="s">
        <v>202</v>
      </c>
      <c r="D186" t="s">
        <v>390</v>
      </c>
      <c r="E186" t="s">
        <v>278</v>
      </c>
      <c r="F186" s="7">
        <v>3476.5363709861417</v>
      </c>
      <c r="G186" s="7">
        <f>prod_declarations[[#This Row],[QteProdKg]]*1000/VLOOKUP(prod_declarations[[#This Row],[RefProd]],meth_nomenclature_produits[#All],5,FALSE)</f>
        <v>138507.4251388901</v>
      </c>
      <c r="H186" s="7">
        <f>prod_declarations[[#This Row],[QteProdPcs]]*VLOOKUP(prod_declarations[[#This Row],[RefProd]],cptb_prix_vente[#All],2,FALSE)/100</f>
        <v>18914.573976966833</v>
      </c>
      <c r="I186" s="77">
        <f>IF(LEFT(prod_declarations[[#This Row],[Mach]],5)="MachF",prod_declarations[[#This Row],[QteProdKg]]/1000,0)</f>
        <v>0</v>
      </c>
      <c r="J186" s="7" t="str">
        <f>VLOOKUP(prod_declarations[[#This Row],[RefProd]],meth_nomenclature_produits[],2,FALSE)</f>
        <v>Acier4</v>
      </c>
      <c r="K186" s="77">
        <f>prod_declarations[[#This Row],[pv acier]]*VLOOKUP(prod_declarations[[#This Row],[acier ]],data_compta!$M$7:$O$11,2,FALSE)</f>
        <v>0</v>
      </c>
      <c r="L186" s="77">
        <f>IF(LEFT(prod_declarations[[#This Row],[Mach]],5)="MachR",prod_declarations[[#This Row],[QteProdPcs]]/100,0)</f>
        <v>1385.0742513889011</v>
      </c>
      <c r="M186" s="7" t="str">
        <f>VLOOKUP(prod_declarations[[#This Row],[RefProd]],meth_nomenclature_produits[],3,FALSE)</f>
        <v>Rdelle1</v>
      </c>
      <c r="N186" s="77">
        <f>IFERROR(prod_declarations[[#This Row],[pv  rondelle]]*VLOOKUP(prod_declarations[[#This Row],[rondelle]],data_compta!$M$12:$O$16,2,FALSE),0)</f>
        <v>5180.1777001944902</v>
      </c>
      <c r="P186" s="2">
        <v>44575</v>
      </c>
      <c r="Q186" t="s">
        <v>296</v>
      </c>
      <c r="R186">
        <v>8</v>
      </c>
      <c r="S186">
        <v>6</v>
      </c>
      <c r="T186">
        <v>0.5</v>
      </c>
      <c r="U186">
        <v>1</v>
      </c>
      <c r="V186">
        <v>0</v>
      </c>
      <c r="W186">
        <f>prod_pointage_heures[[#This Row],[TpsOuv(h)]]-(SUM(prod_pointage_heures[[#This Row],[TpsProd(h)]:[TpsAbsOP(h)]]))</f>
        <v>0.5</v>
      </c>
    </row>
    <row r="187" spans="2:23">
      <c r="B187" s="2">
        <v>44625</v>
      </c>
      <c r="C187" t="s">
        <v>259</v>
      </c>
      <c r="D187" t="s">
        <v>387</v>
      </c>
      <c r="E187" t="s">
        <v>284</v>
      </c>
      <c r="F187" s="7">
        <v>5413.8165234999997</v>
      </c>
      <c r="G187" s="7">
        <f>prod_declarations[[#This Row],[QteProdKg]]*1000/VLOOKUP(prod_declarations[[#This Row],[RefProd]],meth_nomenclature_produits[#All],5,FALSE)</f>
        <v>126196.18935897437</v>
      </c>
      <c r="H187" s="7">
        <f>prod_declarations[[#This Row],[QteProdPcs]]*VLOOKUP(prod_declarations[[#This Row],[RefProd]],cptb_prix_vente[#All],2,FALSE)/100</f>
        <v>18990.002574738461</v>
      </c>
      <c r="I187" s="77">
        <f>IF(LEFT(prod_declarations[[#This Row],[Mach]],5)="MachF",prod_declarations[[#This Row],[QteProdKg]]/1000,0)</f>
        <v>0</v>
      </c>
      <c r="J187" s="7" t="str">
        <f>VLOOKUP(prod_declarations[[#This Row],[RefProd]],meth_nomenclature_produits[],2,FALSE)</f>
        <v>Acier1</v>
      </c>
      <c r="K187" s="77">
        <f>prod_declarations[[#This Row],[pv acier]]*VLOOKUP(prod_declarations[[#This Row],[acier ]],data_compta!$M$7:$O$11,2,FALSE)</f>
        <v>0</v>
      </c>
      <c r="L187" s="77">
        <f>IF(LEFT(prod_declarations[[#This Row],[Mach]],5)="MachR",prod_declarations[[#This Row],[QteProdPcs]]/100,0)</f>
        <v>0</v>
      </c>
      <c r="M187" s="7" t="str">
        <f>VLOOKUP(prod_declarations[[#This Row],[RefProd]],meth_nomenclature_produits[],3,FALSE)</f>
        <v>Rdelle3</v>
      </c>
      <c r="N187" s="77">
        <f>IFERROR(prod_declarations[[#This Row],[pv  rondelle]]*VLOOKUP(prod_declarations[[#This Row],[rondelle]],data_compta!$M$12:$O$16,2,FALSE),0)</f>
        <v>0</v>
      </c>
      <c r="P187" s="2">
        <v>44585</v>
      </c>
      <c r="Q187" t="s">
        <v>296</v>
      </c>
      <c r="R187">
        <v>8</v>
      </c>
      <c r="S187">
        <v>6.5</v>
      </c>
      <c r="T187">
        <v>0.25</v>
      </c>
      <c r="U187">
        <v>0.5</v>
      </c>
      <c r="V187">
        <v>0.25</v>
      </c>
      <c r="W187">
        <f>prod_pointage_heures[[#This Row],[TpsOuv(h)]]-(SUM(prod_pointage_heures[[#This Row],[TpsProd(h)]:[TpsAbsOP(h)]]))</f>
        <v>0.5</v>
      </c>
    </row>
    <row r="188" spans="2:23">
      <c r="B188" s="2">
        <v>44625</v>
      </c>
      <c r="C188" t="s">
        <v>202</v>
      </c>
      <c r="D188" t="s">
        <v>390</v>
      </c>
      <c r="E188" t="s">
        <v>290</v>
      </c>
      <c r="F188" s="7">
        <v>2780.6557657032013</v>
      </c>
      <c r="G188" s="7">
        <f>prod_declarations[[#This Row],[QteProdKg]]*1000/VLOOKUP(prod_declarations[[#This Row],[RefProd]],meth_nomenclature_produits[#All],5,FALSE)</f>
        <v>110783.0982351873</v>
      </c>
      <c r="H188" s="7">
        <f>prod_declarations[[#This Row],[QteProdPcs]]*VLOOKUP(prod_declarations[[#This Row],[RefProd]],cptb_prix_vente[#All],2,FALSE)/100</f>
        <v>15128.539894997177</v>
      </c>
      <c r="I188" s="77">
        <f>IF(LEFT(prod_declarations[[#This Row],[Mach]],5)="MachF",prod_declarations[[#This Row],[QteProdKg]]/1000,0)</f>
        <v>0</v>
      </c>
      <c r="J188" s="7" t="str">
        <f>VLOOKUP(prod_declarations[[#This Row],[RefProd]],meth_nomenclature_produits[],2,FALSE)</f>
        <v>Acier4</v>
      </c>
      <c r="K188" s="77">
        <f>prod_declarations[[#This Row],[pv acier]]*VLOOKUP(prod_declarations[[#This Row],[acier ]],data_compta!$M$7:$O$11,2,FALSE)</f>
        <v>0</v>
      </c>
      <c r="L188" s="77">
        <f>IF(LEFT(prod_declarations[[#This Row],[Mach]],5)="MachR",prod_declarations[[#This Row],[QteProdPcs]]/100,0)</f>
        <v>0</v>
      </c>
      <c r="M188" s="7" t="str">
        <f>VLOOKUP(prod_declarations[[#This Row],[RefProd]],meth_nomenclature_produits[],3,FALSE)</f>
        <v>Rdelle1</v>
      </c>
      <c r="N188" s="77">
        <f>IFERROR(prod_declarations[[#This Row],[pv  rondelle]]*VLOOKUP(prod_declarations[[#This Row],[rondelle]],data_compta!$M$12:$O$16,2,FALSE),0)</f>
        <v>0</v>
      </c>
      <c r="P188" s="2">
        <v>44587</v>
      </c>
      <c r="Q188" t="s">
        <v>296</v>
      </c>
      <c r="R188">
        <v>8</v>
      </c>
      <c r="S188">
        <v>5.5</v>
      </c>
      <c r="T188">
        <v>1</v>
      </c>
      <c r="U188">
        <v>1</v>
      </c>
      <c r="V188">
        <v>0.25</v>
      </c>
      <c r="W188">
        <f>prod_pointage_heures[[#This Row],[TpsOuv(h)]]-(SUM(prod_pointage_heures[[#This Row],[TpsProd(h)]:[TpsAbsOP(h)]]))</f>
        <v>0.25</v>
      </c>
    </row>
    <row r="189" spans="2:23">
      <c r="B189" s="2">
        <v>44625</v>
      </c>
      <c r="C189" t="s">
        <v>259</v>
      </c>
      <c r="D189" t="s">
        <v>387</v>
      </c>
      <c r="E189" t="s">
        <v>301</v>
      </c>
      <c r="F189" s="7">
        <v>5251.4020277949994</v>
      </c>
      <c r="G189" s="7">
        <f>prod_declarations[[#This Row],[QteProdKg]]*1000/VLOOKUP(prod_declarations[[#This Row],[RefProd]],meth_nomenclature_produits[#All],5,FALSE)</f>
        <v>122410.30367820511</v>
      </c>
      <c r="H189" s="7">
        <f>prod_declarations[[#This Row],[QteProdPcs]]*VLOOKUP(prod_declarations[[#This Row],[RefProd]],cptb_prix_vente[#All],2,FALSE)/100</f>
        <v>18420.302497496301</v>
      </c>
      <c r="I189" s="77">
        <f>IF(LEFT(prod_declarations[[#This Row],[Mach]],5)="MachF",prod_declarations[[#This Row],[QteProdKg]]/1000,0)</f>
        <v>0</v>
      </c>
      <c r="J189" s="7" t="str">
        <f>VLOOKUP(prod_declarations[[#This Row],[RefProd]],meth_nomenclature_produits[],2,FALSE)</f>
        <v>Acier1</v>
      </c>
      <c r="K189" s="77">
        <f>prod_declarations[[#This Row],[pv acier]]*VLOOKUP(prod_declarations[[#This Row],[acier ]],data_compta!$M$7:$O$11,2,FALSE)</f>
        <v>0</v>
      </c>
      <c r="L189" s="77">
        <f>IF(LEFT(prod_declarations[[#This Row],[Mach]],5)="MachR",prod_declarations[[#This Row],[QteProdPcs]]/100,0)</f>
        <v>0</v>
      </c>
      <c r="M189" s="7" t="str">
        <f>VLOOKUP(prod_declarations[[#This Row],[RefProd]],meth_nomenclature_produits[],3,FALSE)</f>
        <v>Rdelle3</v>
      </c>
      <c r="N189" s="77">
        <f>IFERROR(prod_declarations[[#This Row],[pv  rondelle]]*VLOOKUP(prod_declarations[[#This Row],[rondelle]],data_compta!$M$12:$O$16,2,FALSE),0)</f>
        <v>0</v>
      </c>
      <c r="P189" s="2">
        <v>44591</v>
      </c>
      <c r="Q189" t="s">
        <v>296</v>
      </c>
      <c r="R189">
        <v>8</v>
      </c>
      <c r="S189">
        <v>2</v>
      </c>
      <c r="T189">
        <v>0.5</v>
      </c>
      <c r="U189">
        <v>4.75</v>
      </c>
      <c r="V189">
        <v>0.25</v>
      </c>
      <c r="W189">
        <f>prod_pointage_heures[[#This Row],[TpsOuv(h)]]-(SUM(prod_pointage_heures[[#This Row],[TpsProd(h)]:[TpsAbsOP(h)]]))</f>
        <v>0.5</v>
      </c>
    </row>
    <row r="190" spans="2:23">
      <c r="B190" s="2">
        <v>44625</v>
      </c>
      <c r="C190" t="s">
        <v>265</v>
      </c>
      <c r="D190" t="s">
        <v>381</v>
      </c>
      <c r="E190" t="s">
        <v>301</v>
      </c>
      <c r="F190" s="7">
        <v>1924.4699617651197</v>
      </c>
      <c r="G190" s="7">
        <f>prod_declarations[[#This Row],[QteProdKg]]*1000/VLOOKUP(prod_declarations[[#This Row],[RefProd]],meth_nomenclature_produits[#All],5,FALSE)</f>
        <v>50116.4052543</v>
      </c>
      <c r="H190" s="7">
        <f>prod_declarations[[#This Row],[QteProdPcs]]*VLOOKUP(prod_declarations[[#This Row],[RefProd]],cptb_prix_vente[#All],2,FALSE)/100</f>
        <v>8142.9135257186626</v>
      </c>
      <c r="I190" s="77">
        <f>IF(LEFT(prod_declarations[[#This Row],[Mach]],5)="MachF",prod_declarations[[#This Row],[QteProdKg]]/1000,0)</f>
        <v>0</v>
      </c>
      <c r="J190" s="7" t="str">
        <f>VLOOKUP(prod_declarations[[#This Row],[RefProd]],meth_nomenclature_produits[],2,FALSE)</f>
        <v>Acier2</v>
      </c>
      <c r="K190" s="77">
        <f>prod_declarations[[#This Row],[pv acier]]*VLOOKUP(prod_declarations[[#This Row],[acier ]],data_compta!$M$7:$O$11,2,FALSE)</f>
        <v>0</v>
      </c>
      <c r="L190" s="77">
        <f>IF(LEFT(prod_declarations[[#This Row],[Mach]],5)="MachR",prod_declarations[[#This Row],[QteProdPcs]]/100,0)</f>
        <v>0</v>
      </c>
      <c r="M190" s="7" t="str">
        <f>VLOOKUP(prod_declarations[[#This Row],[RefProd]],meth_nomenclature_produits[],3,FALSE)</f>
        <v>Rdelle3</v>
      </c>
      <c r="N190" s="77">
        <f>IFERROR(prod_declarations[[#This Row],[pv  rondelle]]*VLOOKUP(prod_declarations[[#This Row],[rondelle]],data_compta!$M$12:$O$16,2,FALSE),0)</f>
        <v>0</v>
      </c>
      <c r="P190" s="2">
        <v>44592</v>
      </c>
      <c r="Q190" t="s">
        <v>296</v>
      </c>
      <c r="R190">
        <v>16</v>
      </c>
      <c r="S190">
        <v>7.5</v>
      </c>
      <c r="T190">
        <v>2</v>
      </c>
      <c r="U190">
        <v>0.25</v>
      </c>
      <c r="V190">
        <v>0.5</v>
      </c>
      <c r="W190">
        <f>prod_pointage_heures[[#This Row],[TpsOuv(h)]]-(SUM(prod_pointage_heures[[#This Row],[TpsProd(h)]:[TpsAbsOP(h)]]))</f>
        <v>5.75</v>
      </c>
    </row>
    <row r="191" spans="2:23">
      <c r="B191" s="2">
        <v>44625</v>
      </c>
      <c r="C191" t="s">
        <v>202</v>
      </c>
      <c r="D191" t="s">
        <v>390</v>
      </c>
      <c r="E191" t="s">
        <v>301</v>
      </c>
      <c r="F191" s="7">
        <v>2780.6557657032013</v>
      </c>
      <c r="G191" s="7">
        <f>prod_declarations[[#This Row],[QteProdKg]]*1000/VLOOKUP(prod_declarations[[#This Row],[RefProd]],meth_nomenclature_produits[#All],5,FALSE)</f>
        <v>110783.0982351873</v>
      </c>
      <c r="H191" s="7">
        <f>prod_declarations[[#This Row],[QteProdPcs]]*VLOOKUP(prod_declarations[[#This Row],[RefProd]],cptb_prix_vente[#All],2,FALSE)/100</f>
        <v>15128.539894997177</v>
      </c>
      <c r="I191" s="77">
        <f>IF(LEFT(prod_declarations[[#This Row],[Mach]],5)="MachF",prod_declarations[[#This Row],[QteProdKg]]/1000,0)</f>
        <v>0</v>
      </c>
      <c r="J191" s="7" t="str">
        <f>VLOOKUP(prod_declarations[[#This Row],[RefProd]],meth_nomenclature_produits[],2,FALSE)</f>
        <v>Acier4</v>
      </c>
      <c r="K191" s="77">
        <f>prod_declarations[[#This Row],[pv acier]]*VLOOKUP(prod_declarations[[#This Row],[acier ]],data_compta!$M$7:$O$11,2,FALSE)</f>
        <v>0</v>
      </c>
      <c r="L191" s="77">
        <f>IF(LEFT(prod_declarations[[#This Row],[Mach]],5)="MachR",prod_declarations[[#This Row],[QteProdPcs]]/100,0)</f>
        <v>0</v>
      </c>
      <c r="M191" s="7" t="str">
        <f>VLOOKUP(prod_declarations[[#This Row],[RefProd]],meth_nomenclature_produits[],3,FALSE)</f>
        <v>Rdelle1</v>
      </c>
      <c r="N191" s="77">
        <f>IFERROR(prod_declarations[[#This Row],[pv  rondelle]]*VLOOKUP(prod_declarations[[#This Row],[rondelle]],data_compta!$M$12:$O$16,2,FALSE),0)</f>
        <v>0</v>
      </c>
      <c r="P191" s="2">
        <v>44599</v>
      </c>
      <c r="Q191" t="s">
        <v>296</v>
      </c>
      <c r="R191">
        <v>8</v>
      </c>
      <c r="S191">
        <v>4</v>
      </c>
      <c r="T191">
        <v>0.5</v>
      </c>
      <c r="U191">
        <v>1.25</v>
      </c>
      <c r="V191">
        <v>0.5</v>
      </c>
      <c r="W191">
        <f>prod_pointage_heures[[#This Row],[TpsOuv(h)]]-(SUM(prod_pointage_heures[[#This Row],[TpsProd(h)]:[TpsAbsOP(h)]]))</f>
        <v>1.75</v>
      </c>
    </row>
    <row r="192" spans="2:23">
      <c r="B192" s="2">
        <v>44625</v>
      </c>
      <c r="C192" t="s">
        <v>152</v>
      </c>
      <c r="D192" t="s">
        <v>393</v>
      </c>
      <c r="E192" t="s">
        <v>76</v>
      </c>
      <c r="F192" s="7">
        <v>6140.087509500001</v>
      </c>
      <c r="G192" s="7">
        <f>prod_declarations[[#This Row],[QteProdKg]]*1000/VLOOKUP(prod_declarations[[#This Row],[RefProd]],meth_nomenclature_produits[#All],5,FALSE)</f>
        <v>296622.58500000002</v>
      </c>
      <c r="H192" s="7">
        <f>prod_declarations[[#This Row],[QteProdPcs]]*VLOOKUP(prod_declarations[[#This Row],[RefProd]],cptb_prix_vente[#All],2,FALSE)/100</f>
        <v>28333.3893192</v>
      </c>
      <c r="I192" s="77">
        <f>IF(LEFT(prod_declarations[[#This Row],[Mach]],5)="MachF",prod_declarations[[#This Row],[QteProdKg]]/1000,0)</f>
        <v>6.1400875095000007</v>
      </c>
      <c r="J192" s="7" t="str">
        <f>VLOOKUP(prod_declarations[[#This Row],[RefProd]],meth_nomenclature_produits[],2,FALSE)</f>
        <v>Acier4</v>
      </c>
      <c r="K192" s="77">
        <f>prod_declarations[[#This Row],[pv acier]]*VLOOKUP(prod_declarations[[#This Row],[acier ]],data_compta!$M$7:$O$11,2,FALSE)</f>
        <v>6146.2275970095006</v>
      </c>
      <c r="L192" s="77">
        <f>IF(LEFT(prod_declarations[[#This Row],[Mach]],5)="MachR",prod_declarations[[#This Row],[QteProdPcs]]/100,0)</f>
        <v>0</v>
      </c>
      <c r="M192" s="7">
        <f>VLOOKUP(prod_declarations[[#This Row],[RefProd]],meth_nomenclature_produits[],3,FALSE)</f>
        <v>0</v>
      </c>
      <c r="N192" s="77">
        <f>IFERROR(prod_declarations[[#This Row],[pv  rondelle]]*VLOOKUP(prod_declarations[[#This Row],[rondelle]],data_compta!$M$12:$O$16,2,FALSE),0)</f>
        <v>0</v>
      </c>
      <c r="P192" s="2">
        <v>44600</v>
      </c>
      <c r="Q192" t="s">
        <v>296</v>
      </c>
      <c r="R192">
        <v>8</v>
      </c>
      <c r="S192">
        <v>4.5</v>
      </c>
      <c r="T192">
        <v>0.25</v>
      </c>
      <c r="U192">
        <v>0.25</v>
      </c>
      <c r="V192">
        <v>2.75</v>
      </c>
      <c r="W192">
        <f>prod_pointage_heures[[#This Row],[TpsOuv(h)]]-(SUM(prod_pointage_heures[[#This Row],[TpsProd(h)]:[TpsAbsOP(h)]]))</f>
        <v>0.25</v>
      </c>
    </row>
    <row r="193" spans="2:23">
      <c r="B193" s="2">
        <v>44625</v>
      </c>
      <c r="C193" t="s">
        <v>259</v>
      </c>
      <c r="D193" t="s">
        <v>387</v>
      </c>
      <c r="E193" t="s">
        <v>242</v>
      </c>
      <c r="F193" s="7">
        <v>5785.1256000000003</v>
      </c>
      <c r="G193" s="7">
        <f>prod_declarations[[#This Row],[QteProdKg]]*1000/VLOOKUP(prod_declarations[[#This Row],[RefProd]],meth_nomenclature_produits[#All],5,FALSE)</f>
        <v>134851.4125874126</v>
      </c>
      <c r="H193" s="7">
        <f>prod_declarations[[#This Row],[QteProdPcs]]*VLOOKUP(prod_declarations[[#This Row],[RefProd]],cptb_prix_vente[#All],2,FALSE)/100</f>
        <v>20292.440566153844</v>
      </c>
      <c r="I193" s="77">
        <f>IF(LEFT(prod_declarations[[#This Row],[Mach]],5)="MachF",prod_declarations[[#This Row],[QteProdKg]]/1000,0)</f>
        <v>0</v>
      </c>
      <c r="J193" s="7" t="str">
        <f>VLOOKUP(prod_declarations[[#This Row],[RefProd]],meth_nomenclature_produits[],2,FALSE)</f>
        <v>Acier1</v>
      </c>
      <c r="K193" s="77">
        <f>prod_declarations[[#This Row],[pv acier]]*VLOOKUP(prod_declarations[[#This Row],[acier ]],data_compta!$M$7:$O$11,2,FALSE)</f>
        <v>0</v>
      </c>
      <c r="L193" s="77">
        <f>IF(LEFT(prod_declarations[[#This Row],[Mach]],5)="MachR",prod_declarations[[#This Row],[QteProdPcs]]/100,0)</f>
        <v>1348.514125874126</v>
      </c>
      <c r="M193" s="7" t="str">
        <f>VLOOKUP(prod_declarations[[#This Row],[RefProd]],meth_nomenclature_produits[],3,FALSE)</f>
        <v>Rdelle3</v>
      </c>
      <c r="N193" s="77">
        <f>IFERROR(prod_declarations[[#This Row],[pv  rondelle]]*VLOOKUP(prod_declarations[[#This Row],[rondelle]],data_compta!$M$12:$O$16,2,FALSE),0)</f>
        <v>5704.2147524475531</v>
      </c>
      <c r="P193" s="2">
        <v>44603</v>
      </c>
      <c r="Q193" t="s">
        <v>296</v>
      </c>
      <c r="R193">
        <v>8</v>
      </c>
      <c r="S193">
        <v>2.5</v>
      </c>
      <c r="T193">
        <v>1.25</v>
      </c>
      <c r="U193">
        <v>2.5</v>
      </c>
      <c r="V193">
        <v>1.5</v>
      </c>
      <c r="W193">
        <f>prod_pointage_heures[[#This Row],[TpsOuv(h)]]-(SUM(prod_pointage_heures[[#This Row],[TpsProd(h)]:[TpsAbsOP(h)]]))</f>
        <v>0.25</v>
      </c>
    </row>
    <row r="194" spans="2:23">
      <c r="B194" s="2">
        <v>44626</v>
      </c>
      <c r="C194" t="s">
        <v>152</v>
      </c>
      <c r="D194" t="s">
        <v>393</v>
      </c>
      <c r="E194" t="s">
        <v>284</v>
      </c>
      <c r="F194" s="7">
        <v>5730.7483422000005</v>
      </c>
      <c r="G194" s="7">
        <f>prod_declarations[[#This Row],[QteProdKg]]*1000/VLOOKUP(prod_declarations[[#This Row],[RefProd]],meth_nomenclature_produits[#All],5,FALSE)</f>
        <v>276847.74600000004</v>
      </c>
      <c r="H194" s="7">
        <f>prod_declarations[[#This Row],[QteProdPcs]]*VLOOKUP(prod_declarations[[#This Row],[RefProd]],cptb_prix_vente[#All],2,FALSE)/100</f>
        <v>26444.496697920003</v>
      </c>
      <c r="I194" s="77">
        <f>IF(LEFT(prod_declarations[[#This Row],[Mach]],5)="MachF",prod_declarations[[#This Row],[QteProdKg]]/1000,0)</f>
        <v>0</v>
      </c>
      <c r="J194" s="7" t="str">
        <f>VLOOKUP(prod_declarations[[#This Row],[RefProd]],meth_nomenclature_produits[],2,FALSE)</f>
        <v>Acier4</v>
      </c>
      <c r="K194" s="77">
        <f>prod_declarations[[#This Row],[pv acier]]*VLOOKUP(prod_declarations[[#This Row],[acier ]],data_compta!$M$7:$O$11,2,FALSE)</f>
        <v>0</v>
      </c>
      <c r="L194" s="77">
        <f>IF(LEFT(prod_declarations[[#This Row],[Mach]],5)="MachR",prod_declarations[[#This Row],[QteProdPcs]]/100,0)</f>
        <v>0</v>
      </c>
      <c r="M194" s="7">
        <f>VLOOKUP(prod_declarations[[#This Row],[RefProd]],meth_nomenclature_produits[],3,FALSE)</f>
        <v>0</v>
      </c>
      <c r="N194" s="77">
        <f>IFERROR(prod_declarations[[#This Row],[pv  rondelle]]*VLOOKUP(prod_declarations[[#This Row],[rondelle]],data_compta!$M$12:$O$16,2,FALSE),0)</f>
        <v>0</v>
      </c>
      <c r="P194" s="2">
        <v>44610</v>
      </c>
      <c r="Q194" t="s">
        <v>296</v>
      </c>
      <c r="R194">
        <v>16</v>
      </c>
      <c r="S194">
        <v>11</v>
      </c>
      <c r="T194">
        <v>0.75</v>
      </c>
      <c r="U194">
        <v>1.75</v>
      </c>
      <c r="V194">
        <v>1</v>
      </c>
      <c r="W194">
        <f>prod_pointage_heures[[#This Row],[TpsOuv(h)]]-(SUM(prod_pointage_heures[[#This Row],[TpsProd(h)]:[TpsAbsOP(h)]]))</f>
        <v>1.5</v>
      </c>
    </row>
    <row r="195" spans="2:23">
      <c r="B195" s="2">
        <v>44626</v>
      </c>
      <c r="C195" t="s">
        <v>152</v>
      </c>
      <c r="D195" t="s">
        <v>393</v>
      </c>
      <c r="E195" t="s">
        <v>296</v>
      </c>
      <c r="F195" s="7">
        <v>5730.7483422000005</v>
      </c>
      <c r="G195" s="7">
        <f>prod_declarations[[#This Row],[QteProdKg]]*1000/VLOOKUP(prod_declarations[[#This Row],[RefProd]],meth_nomenclature_produits[#All],5,FALSE)</f>
        <v>276847.74600000004</v>
      </c>
      <c r="H195" s="7">
        <f>prod_declarations[[#This Row],[QteProdPcs]]*VLOOKUP(prod_declarations[[#This Row],[RefProd]],cptb_prix_vente[#All],2,FALSE)/100</f>
        <v>26444.496697920003</v>
      </c>
      <c r="I195" s="77">
        <f>IF(LEFT(prod_declarations[[#This Row],[Mach]],5)="MachF",prod_declarations[[#This Row],[QteProdKg]]/1000,0)</f>
        <v>0</v>
      </c>
      <c r="J195" s="7" t="str">
        <f>VLOOKUP(prod_declarations[[#This Row],[RefProd]],meth_nomenclature_produits[],2,FALSE)</f>
        <v>Acier4</v>
      </c>
      <c r="K195" s="77">
        <f>prod_declarations[[#This Row],[pv acier]]*VLOOKUP(prod_declarations[[#This Row],[acier ]],data_compta!$M$7:$O$11,2,FALSE)</f>
        <v>0</v>
      </c>
      <c r="L195" s="77">
        <f>IF(LEFT(prod_declarations[[#This Row],[Mach]],5)="MachR",prod_declarations[[#This Row],[QteProdPcs]]/100,0)</f>
        <v>0</v>
      </c>
      <c r="M195" s="7">
        <f>VLOOKUP(prod_declarations[[#This Row],[RefProd]],meth_nomenclature_produits[],3,FALSE)</f>
        <v>0</v>
      </c>
      <c r="N195" s="77">
        <f>IFERROR(prod_declarations[[#This Row],[pv  rondelle]]*VLOOKUP(prod_declarations[[#This Row],[rondelle]],data_compta!$M$12:$O$16,2,FALSE),0)</f>
        <v>0</v>
      </c>
      <c r="P195" s="2">
        <v>44611</v>
      </c>
      <c r="Q195" t="s">
        <v>296</v>
      </c>
      <c r="R195">
        <v>8</v>
      </c>
      <c r="S195">
        <v>2</v>
      </c>
      <c r="T195">
        <v>1.25</v>
      </c>
      <c r="U195">
        <v>0.5</v>
      </c>
      <c r="V195">
        <v>3.25</v>
      </c>
      <c r="W195">
        <f>prod_pointage_heures[[#This Row],[TpsOuv(h)]]-(SUM(prod_pointage_heures[[#This Row],[TpsProd(h)]:[TpsAbsOP(h)]]))</f>
        <v>1</v>
      </c>
    </row>
    <row r="196" spans="2:23">
      <c r="B196" s="2">
        <v>44629</v>
      </c>
      <c r="C196" t="s">
        <v>234</v>
      </c>
      <c r="D196" t="s">
        <v>396</v>
      </c>
      <c r="E196" t="s">
        <v>235</v>
      </c>
      <c r="F196" s="7">
        <v>4275.2401450000007</v>
      </c>
      <c r="G196" s="7">
        <f>prod_declarations[[#This Row],[QteProdKg]]*1000/VLOOKUP(prod_declarations[[#This Row],[RefProd]],meth_nomenclature_produits[#All],5,FALSE)</f>
        <v>142984.62023411374</v>
      </c>
      <c r="H196" s="7">
        <f>prod_declarations[[#This Row],[QteProdPcs]]*VLOOKUP(prod_declarations[[#This Row],[RefProd]],cptb_prix_vente[#All],2,FALSE)/100</f>
        <v>15236.441132147162</v>
      </c>
      <c r="I196" s="77">
        <f>IF(LEFT(prod_declarations[[#This Row],[Mach]],5)="MachF",prod_declarations[[#This Row],[QteProdKg]]/1000,0)</f>
        <v>4.2752401450000006</v>
      </c>
      <c r="J196" s="7" t="str">
        <f>VLOOKUP(prod_declarations[[#This Row],[RefProd]],meth_nomenclature_produits[],2,FALSE)</f>
        <v>Acier1</v>
      </c>
      <c r="K196" s="77">
        <f>prod_declarations[[#This Row],[pv acier]]*VLOOKUP(prod_declarations[[#This Row],[acier ]],data_compta!$M$7:$O$11,2,FALSE)</f>
        <v>4399.2221092050004</v>
      </c>
      <c r="L196" s="77">
        <f>IF(LEFT(prod_declarations[[#This Row],[Mach]],5)="MachR",prod_declarations[[#This Row],[QteProdPcs]]/100,0)</f>
        <v>0</v>
      </c>
      <c r="M196" s="7" t="str">
        <f>VLOOKUP(prod_declarations[[#This Row],[RefProd]],meth_nomenclature_produits[],3,FALSE)</f>
        <v>Rdelle2</v>
      </c>
      <c r="N196" s="77">
        <f>IFERROR(prod_declarations[[#This Row],[pv  rondelle]]*VLOOKUP(prod_declarations[[#This Row],[rondelle]],data_compta!$M$12:$O$16,2,FALSE),0)</f>
        <v>0</v>
      </c>
      <c r="P196" s="2">
        <v>44612</v>
      </c>
      <c r="Q196" t="s">
        <v>296</v>
      </c>
      <c r="R196">
        <v>8</v>
      </c>
      <c r="S196">
        <v>3.5</v>
      </c>
      <c r="T196">
        <v>1</v>
      </c>
      <c r="U196">
        <v>1.25</v>
      </c>
      <c r="V196">
        <v>1.75</v>
      </c>
      <c r="W196">
        <f>prod_pointage_heures[[#This Row],[TpsOuv(h)]]-(SUM(prod_pointage_heures[[#This Row],[TpsProd(h)]:[TpsAbsOP(h)]]))</f>
        <v>0.5</v>
      </c>
    </row>
    <row r="197" spans="2:23">
      <c r="B197" s="2">
        <v>44630</v>
      </c>
      <c r="C197" t="s">
        <v>234</v>
      </c>
      <c r="D197" t="s">
        <v>396</v>
      </c>
      <c r="E197" t="s">
        <v>235</v>
      </c>
      <c r="F197" s="7">
        <v>4987.2349999999997</v>
      </c>
      <c r="G197" s="7">
        <f>prod_declarations[[#This Row],[QteProdKg]]*1000/VLOOKUP(prod_declarations[[#This Row],[RefProd]],meth_nomenclature_produits[#All],5,FALSE)</f>
        <v>166797.15719063545</v>
      </c>
      <c r="H197" s="7">
        <f>prod_declarations[[#This Row],[QteProdPcs]]*VLOOKUP(prod_declarations[[#This Row],[RefProd]],cptb_prix_vente[#All],2,FALSE)/100</f>
        <v>17773.905070234116</v>
      </c>
      <c r="I197" s="77">
        <f>IF(LEFT(prod_declarations[[#This Row],[Mach]],5)="MachF",prod_declarations[[#This Row],[QteProdKg]]/1000,0)</f>
        <v>4.9872350000000001</v>
      </c>
      <c r="J197" s="7" t="str">
        <f>VLOOKUP(prod_declarations[[#This Row],[RefProd]],meth_nomenclature_produits[],2,FALSE)</f>
        <v>Acier1</v>
      </c>
      <c r="K197" s="77">
        <f>prod_declarations[[#This Row],[pv acier]]*VLOOKUP(prod_declarations[[#This Row],[acier ]],data_compta!$M$7:$O$11,2,FALSE)</f>
        <v>5131.8648149999999</v>
      </c>
      <c r="L197" s="77">
        <f>IF(LEFT(prod_declarations[[#This Row],[Mach]],5)="MachR",prod_declarations[[#This Row],[QteProdPcs]]/100,0)</f>
        <v>0</v>
      </c>
      <c r="M197" s="7" t="str">
        <f>VLOOKUP(prod_declarations[[#This Row],[RefProd]],meth_nomenclature_produits[],3,FALSE)</f>
        <v>Rdelle2</v>
      </c>
      <c r="N197" s="77">
        <f>IFERROR(prod_declarations[[#This Row],[pv  rondelle]]*VLOOKUP(prod_declarations[[#This Row],[rondelle]],data_compta!$M$12:$O$16,2,FALSE),0)</f>
        <v>0</v>
      </c>
      <c r="P197" s="2">
        <v>44613</v>
      </c>
      <c r="Q197" t="s">
        <v>296</v>
      </c>
      <c r="R197">
        <v>8</v>
      </c>
      <c r="S197">
        <v>2</v>
      </c>
      <c r="T197">
        <v>0.75</v>
      </c>
      <c r="U197">
        <v>3.5</v>
      </c>
      <c r="V197">
        <v>1.25</v>
      </c>
      <c r="W197">
        <f>prod_pointage_heures[[#This Row],[TpsOuv(h)]]-(SUM(prod_pointage_heures[[#This Row],[TpsProd(h)]:[TpsAbsOP(h)]]))</f>
        <v>0.5</v>
      </c>
    </row>
    <row r="198" spans="2:23">
      <c r="B198" s="2">
        <v>44630</v>
      </c>
      <c r="C198" t="s">
        <v>241</v>
      </c>
      <c r="D198" t="s">
        <v>399</v>
      </c>
      <c r="E198" t="s">
        <v>227</v>
      </c>
      <c r="F198" s="7">
        <v>4365.83763</v>
      </c>
      <c r="G198" s="7">
        <f>prod_declarations[[#This Row],[QteProdKg]]*1000/VLOOKUP(prod_declarations[[#This Row],[RefProd]],meth_nomenclature_produits[#All],5,FALSE)</f>
        <v>145527.921</v>
      </c>
      <c r="H198" s="7">
        <f>prod_declarations[[#This Row],[QteProdPcs]]*VLOOKUP(prod_declarations[[#This Row],[RefProd]],cptb_prix_vente[#All],2,FALSE)/100</f>
        <v>17533.203922079996</v>
      </c>
      <c r="I198" s="77">
        <f>IF(LEFT(prod_declarations[[#This Row],[Mach]],5)="MachF",prod_declarations[[#This Row],[QteProdKg]]/1000,0)</f>
        <v>4.3658376299999997</v>
      </c>
      <c r="J198" s="7" t="str">
        <f>VLOOKUP(prod_declarations[[#This Row],[RefProd]],meth_nomenclature_produits[],2,FALSE)</f>
        <v>Acier5</v>
      </c>
      <c r="K198" s="77">
        <f>prod_declarations[[#This Row],[pv acier]]*VLOOKUP(prod_declarations[[#This Row],[acier ]],data_compta!$M$7:$O$11,2,FALSE)</f>
        <v>3999.1072690799997</v>
      </c>
      <c r="L198" s="77">
        <f>IF(LEFT(prod_declarations[[#This Row],[Mach]],5)="MachR",prod_declarations[[#This Row],[QteProdPcs]]/100,0)</f>
        <v>0</v>
      </c>
      <c r="M198" s="7" t="str">
        <f>VLOOKUP(prod_declarations[[#This Row],[RefProd]],meth_nomenclature_produits[],3,FALSE)</f>
        <v>Rdelle2</v>
      </c>
      <c r="N198" s="77">
        <f>IFERROR(prod_declarations[[#This Row],[pv  rondelle]]*VLOOKUP(prod_declarations[[#This Row],[rondelle]],data_compta!$M$12:$O$16,2,FALSE),0)</f>
        <v>0</v>
      </c>
      <c r="P198" s="2">
        <v>44618</v>
      </c>
      <c r="Q198" t="s">
        <v>296</v>
      </c>
      <c r="R198">
        <v>8</v>
      </c>
      <c r="S198">
        <v>2</v>
      </c>
      <c r="T198">
        <v>0.5</v>
      </c>
      <c r="U198">
        <v>3.75</v>
      </c>
      <c r="V198">
        <v>1.75</v>
      </c>
      <c r="W198">
        <f>prod_pointage_heures[[#This Row],[TpsOuv(h)]]-(SUM(prod_pointage_heures[[#This Row],[TpsProd(h)]:[TpsAbsOP(h)]]))</f>
        <v>0</v>
      </c>
    </row>
    <row r="199" spans="2:23">
      <c r="B199" s="2">
        <v>44631</v>
      </c>
      <c r="C199" t="s">
        <v>72</v>
      </c>
      <c r="D199" t="s">
        <v>402</v>
      </c>
      <c r="E199" t="s">
        <v>203</v>
      </c>
      <c r="F199" s="7">
        <v>8640.8272314000005</v>
      </c>
      <c r="G199" s="7">
        <f>prod_declarations[[#This Row],[QteProdKg]]*1000/VLOOKUP(prod_declarations[[#This Row],[RefProd]],meth_nomenclature_produits[#All],5,FALSE)</f>
        <v>328548.56393155892</v>
      </c>
      <c r="H199" s="7">
        <f>prod_declarations[[#This Row],[QteProdPcs]]*VLOOKUP(prod_declarations[[#This Row],[RefProd]],cptb_prix_vente[#All],2,FALSE)/100</f>
        <v>45497.405133242275</v>
      </c>
      <c r="I199" s="77">
        <f>IF(LEFT(prod_declarations[[#This Row],[Mach]],5)="MachF",prod_declarations[[#This Row],[QteProdKg]]/1000,0)</f>
        <v>8.6408272314000012</v>
      </c>
      <c r="J199" s="7" t="str">
        <f>VLOOKUP(prod_declarations[[#This Row],[RefProd]],meth_nomenclature_produits[],2,FALSE)</f>
        <v>Acier3</v>
      </c>
      <c r="K199" s="77">
        <f>prod_declarations[[#This Row],[pv acier]]*VLOOKUP(prod_declarations[[#This Row],[acier ]],data_compta!$M$7:$O$11,2,FALSE)</f>
        <v>9012.382802350201</v>
      </c>
      <c r="L199" s="77">
        <f>IF(LEFT(prod_declarations[[#This Row],[Mach]],5)="MachR",prod_declarations[[#This Row],[QteProdPcs]]/100,0)</f>
        <v>0</v>
      </c>
      <c r="M199" s="7" t="str">
        <f>VLOOKUP(prod_declarations[[#This Row],[RefProd]],meth_nomenclature_produits[],3,FALSE)</f>
        <v>Rdelle1</v>
      </c>
      <c r="N199" s="77">
        <f>IFERROR(prod_declarations[[#This Row],[pv  rondelle]]*VLOOKUP(prod_declarations[[#This Row],[rondelle]],data_compta!$M$12:$O$16,2,FALSE),0)</f>
        <v>0</v>
      </c>
      <c r="P199" s="2">
        <v>44619</v>
      </c>
      <c r="Q199" t="s">
        <v>296</v>
      </c>
      <c r="R199">
        <v>8</v>
      </c>
      <c r="S199">
        <v>2</v>
      </c>
      <c r="T199">
        <v>0.25</v>
      </c>
      <c r="U199">
        <v>1.75</v>
      </c>
      <c r="V199">
        <v>0.75</v>
      </c>
      <c r="W199">
        <f>prod_pointage_heures[[#This Row],[TpsOuv(h)]]-(SUM(prod_pointage_heures[[#This Row],[TpsProd(h)]:[TpsAbsOP(h)]]))</f>
        <v>3.25</v>
      </c>
    </row>
    <row r="200" spans="2:23">
      <c r="B200" s="2">
        <v>44631</v>
      </c>
      <c r="C200" t="s">
        <v>241</v>
      </c>
      <c r="D200" t="s">
        <v>399</v>
      </c>
      <c r="E200" t="s">
        <v>278</v>
      </c>
      <c r="F200" s="7">
        <v>4754.3971790700007</v>
      </c>
      <c r="G200" s="7">
        <f>prod_declarations[[#This Row],[QteProdKg]]*1000/VLOOKUP(prod_declarations[[#This Row],[RefProd]],meth_nomenclature_produits[#All],5,FALSE)</f>
        <v>158479.90596900001</v>
      </c>
      <c r="H200" s="7">
        <f>prod_declarations[[#This Row],[QteProdPcs]]*VLOOKUP(prod_declarations[[#This Row],[RefProd]],cptb_prix_vente[#All],2,FALSE)/100</f>
        <v>19093.659071145117</v>
      </c>
      <c r="I200" s="77">
        <f>IF(LEFT(prod_declarations[[#This Row],[Mach]],5)="MachF",prod_declarations[[#This Row],[QteProdKg]]/1000,0)</f>
        <v>0</v>
      </c>
      <c r="J200" s="7" t="str">
        <f>VLOOKUP(prod_declarations[[#This Row],[RefProd]],meth_nomenclature_produits[],2,FALSE)</f>
        <v>Acier5</v>
      </c>
      <c r="K200" s="77">
        <f>prod_declarations[[#This Row],[pv acier]]*VLOOKUP(prod_declarations[[#This Row],[acier ]],data_compta!$M$7:$O$11,2,FALSE)</f>
        <v>0</v>
      </c>
      <c r="L200" s="77">
        <f>IF(LEFT(prod_declarations[[#This Row],[Mach]],5)="MachR",prod_declarations[[#This Row],[QteProdPcs]]/100,0)</f>
        <v>1584.7990596900001</v>
      </c>
      <c r="M200" s="7" t="str">
        <f>VLOOKUP(prod_declarations[[#This Row],[RefProd]],meth_nomenclature_produits[],3,FALSE)</f>
        <v>Rdelle2</v>
      </c>
      <c r="N200" s="77">
        <f>IFERROR(prod_declarations[[#This Row],[pv  rondelle]]*VLOOKUP(prod_declarations[[#This Row],[rondelle]],data_compta!$M$12:$O$16,2,FALSE),0)</f>
        <v>5039.661009814201</v>
      </c>
      <c r="P200" s="2">
        <v>44620</v>
      </c>
      <c r="Q200" t="s">
        <v>296</v>
      </c>
      <c r="R200">
        <v>16</v>
      </c>
      <c r="S200">
        <v>9.5</v>
      </c>
      <c r="T200">
        <v>0.5</v>
      </c>
      <c r="U200">
        <v>2.5</v>
      </c>
      <c r="V200">
        <v>0</v>
      </c>
      <c r="W200">
        <f>prod_pointage_heures[[#This Row],[TpsOuv(h)]]-(SUM(prod_pointage_heures[[#This Row],[TpsProd(h)]:[TpsAbsOP(h)]]))</f>
        <v>3.5</v>
      </c>
    </row>
    <row r="201" spans="2:23">
      <c r="B201" s="2">
        <v>44632</v>
      </c>
      <c r="C201" t="s">
        <v>241</v>
      </c>
      <c r="D201" t="s">
        <v>399</v>
      </c>
      <c r="E201" t="s">
        <v>290</v>
      </c>
      <c r="F201" s="7">
        <v>4116.3611940000001</v>
      </c>
      <c r="G201" s="7">
        <f>prod_declarations[[#This Row],[QteProdKg]]*1000/VLOOKUP(prod_declarations[[#This Row],[RefProd]],meth_nomenclature_produits[#All],5,FALSE)</f>
        <v>137212.0398</v>
      </c>
      <c r="H201" s="7">
        <f>prod_declarations[[#This Row],[QteProdPcs]]*VLOOKUP(prod_declarations[[#This Row],[RefProd]],cptb_prix_vente[#All],2,FALSE)/100</f>
        <v>16531.306555103998</v>
      </c>
      <c r="I201" s="77">
        <f>IF(LEFT(prod_declarations[[#This Row],[Mach]],5)="MachF",prod_declarations[[#This Row],[QteProdKg]]/1000,0)</f>
        <v>0</v>
      </c>
      <c r="J201" s="7" t="str">
        <f>VLOOKUP(prod_declarations[[#This Row],[RefProd]],meth_nomenclature_produits[],2,FALSE)</f>
        <v>Acier5</v>
      </c>
      <c r="K201" s="77">
        <f>prod_declarations[[#This Row],[pv acier]]*VLOOKUP(prod_declarations[[#This Row],[acier ]],data_compta!$M$7:$O$11,2,FALSE)</f>
        <v>0</v>
      </c>
      <c r="L201" s="77">
        <f>IF(LEFT(prod_declarations[[#This Row],[Mach]],5)="MachR",prod_declarations[[#This Row],[QteProdPcs]]/100,0)</f>
        <v>0</v>
      </c>
      <c r="M201" s="7" t="str">
        <f>VLOOKUP(prod_declarations[[#This Row],[RefProd]],meth_nomenclature_produits[],3,FALSE)</f>
        <v>Rdelle2</v>
      </c>
      <c r="N201" s="77">
        <f>IFERROR(prod_declarations[[#This Row],[pv  rondelle]]*VLOOKUP(prod_declarations[[#This Row],[rondelle]],data_compta!$M$12:$O$16,2,FALSE),0)</f>
        <v>0</v>
      </c>
      <c r="P201" s="2">
        <v>44621</v>
      </c>
      <c r="Q201" t="s">
        <v>296</v>
      </c>
      <c r="R201">
        <v>24</v>
      </c>
      <c r="S201">
        <v>19.5</v>
      </c>
      <c r="T201">
        <v>1</v>
      </c>
      <c r="U201">
        <v>0.5</v>
      </c>
      <c r="V201">
        <v>0.5</v>
      </c>
      <c r="W201">
        <f>prod_pointage_heures[[#This Row],[TpsOuv(h)]]-(SUM(prod_pointage_heures[[#This Row],[TpsProd(h)]:[TpsAbsOP(h)]]))</f>
        <v>2.5</v>
      </c>
    </row>
    <row r="202" spans="2:23">
      <c r="B202" s="2">
        <v>44632</v>
      </c>
      <c r="C202" t="s">
        <v>72</v>
      </c>
      <c r="D202" t="s">
        <v>402</v>
      </c>
      <c r="E202" t="s">
        <v>248</v>
      </c>
      <c r="F202" s="7">
        <v>8839.5662577222029</v>
      </c>
      <c r="G202" s="7">
        <f>prod_declarations[[#This Row],[QteProdKg]]*1000/VLOOKUP(prod_declarations[[#This Row],[RefProd]],meth_nomenclature_produits[#All],5,FALSE)</f>
        <v>336105.18090198486</v>
      </c>
      <c r="H202" s="7">
        <f>prod_declarations[[#This Row],[QteProdPcs]]*VLOOKUP(prod_declarations[[#This Row],[RefProd]],cptb_prix_vente[#All],2,FALSE)/100</f>
        <v>46543.845451306857</v>
      </c>
      <c r="I202" s="77">
        <f>IF(LEFT(prod_declarations[[#This Row],[Mach]],5)="MachF",prod_declarations[[#This Row],[QteProdKg]]/1000,0)</f>
        <v>0</v>
      </c>
      <c r="J202" s="7" t="str">
        <f>VLOOKUP(prod_declarations[[#This Row],[RefProd]],meth_nomenclature_produits[],2,FALSE)</f>
        <v>Acier3</v>
      </c>
      <c r="K202" s="77">
        <f>prod_declarations[[#This Row],[pv acier]]*VLOOKUP(prod_declarations[[#This Row],[acier ]],data_compta!$M$7:$O$11,2,FALSE)</f>
        <v>0</v>
      </c>
      <c r="L202" s="77">
        <f>IF(LEFT(prod_declarations[[#This Row],[Mach]],5)="MachR",prod_declarations[[#This Row],[QteProdPcs]]/100,0)</f>
        <v>3361.0518090198484</v>
      </c>
      <c r="M202" s="7" t="str">
        <f>VLOOKUP(prod_declarations[[#This Row],[RefProd]],meth_nomenclature_produits[],3,FALSE)</f>
        <v>Rdelle1</v>
      </c>
      <c r="N202" s="77">
        <f>IFERROR(prod_declarations[[#This Row],[pv  rondelle]]*VLOOKUP(prod_declarations[[#This Row],[rondelle]],data_compta!$M$12:$O$16,2,FALSE),0)</f>
        <v>12570.333765734234</v>
      </c>
      <c r="P202" s="2">
        <v>44623</v>
      </c>
      <c r="Q202" t="s">
        <v>296</v>
      </c>
      <c r="R202">
        <v>8</v>
      </c>
      <c r="S202">
        <v>3.5</v>
      </c>
      <c r="T202">
        <v>1.75</v>
      </c>
      <c r="U202">
        <v>0.75</v>
      </c>
      <c r="V202">
        <v>0.25</v>
      </c>
      <c r="W202">
        <f>prod_pointage_heures[[#This Row],[TpsOuv(h)]]-(SUM(prod_pointage_heures[[#This Row],[TpsProd(h)]:[TpsAbsOP(h)]]))</f>
        <v>1.75</v>
      </c>
    </row>
    <row r="203" spans="2:23">
      <c r="B203" s="2">
        <v>44632</v>
      </c>
      <c r="C203" t="s">
        <v>234</v>
      </c>
      <c r="D203" t="s">
        <v>396</v>
      </c>
      <c r="E203" t="s">
        <v>278</v>
      </c>
      <c r="F203" s="7">
        <v>9312.4588999999996</v>
      </c>
      <c r="G203" s="7">
        <f>prod_declarations[[#This Row],[QteProdKg]]*1000/VLOOKUP(prod_declarations[[#This Row],[RefProd]],meth_nomenclature_produits[#All],5,FALSE)</f>
        <v>311453.47491638799</v>
      </c>
      <c r="H203" s="7">
        <f>prod_declarations[[#This Row],[QteProdPcs]]*VLOOKUP(prod_declarations[[#This Row],[RefProd]],cptb_prix_vente[#All],2,FALSE)/100</f>
        <v>33188.482287090301</v>
      </c>
      <c r="I203" s="77">
        <f>IF(LEFT(prod_declarations[[#This Row],[Mach]],5)="MachF",prod_declarations[[#This Row],[QteProdKg]]/1000,0)</f>
        <v>0</v>
      </c>
      <c r="J203" s="7" t="str">
        <f>VLOOKUP(prod_declarations[[#This Row],[RefProd]],meth_nomenclature_produits[],2,FALSE)</f>
        <v>Acier1</v>
      </c>
      <c r="K203" s="77">
        <f>prod_declarations[[#This Row],[pv acier]]*VLOOKUP(prod_declarations[[#This Row],[acier ]],data_compta!$M$7:$O$11,2,FALSE)</f>
        <v>0</v>
      </c>
      <c r="L203" s="77">
        <f>IF(LEFT(prod_declarations[[#This Row],[Mach]],5)="MachR",prod_declarations[[#This Row],[QteProdPcs]]/100,0)</f>
        <v>3114.53474916388</v>
      </c>
      <c r="M203" s="7" t="str">
        <f>VLOOKUP(prod_declarations[[#This Row],[RefProd]],meth_nomenclature_produits[],3,FALSE)</f>
        <v>Rdelle2</v>
      </c>
      <c r="N203" s="77">
        <f>IFERROR(prod_declarations[[#This Row],[pv  rondelle]]*VLOOKUP(prod_declarations[[#This Row],[rondelle]],data_compta!$M$12:$O$16,2,FALSE),0)</f>
        <v>9904.2205023411389</v>
      </c>
      <c r="P203" s="2">
        <v>44624</v>
      </c>
      <c r="Q203" t="s">
        <v>296</v>
      </c>
      <c r="R203">
        <v>8</v>
      </c>
      <c r="S203">
        <v>4.5</v>
      </c>
      <c r="T203">
        <v>0.5</v>
      </c>
      <c r="U203">
        <v>1</v>
      </c>
      <c r="V203">
        <v>1</v>
      </c>
      <c r="W203">
        <f>prod_pointage_heures[[#This Row],[TpsOuv(h)]]-(SUM(prod_pointage_heures[[#This Row],[TpsProd(h)]:[TpsAbsOP(h)]]))</f>
        <v>1</v>
      </c>
    </row>
    <row r="204" spans="2:23">
      <c r="B204" s="2">
        <v>44633</v>
      </c>
      <c r="C204" t="s">
        <v>234</v>
      </c>
      <c r="D204" t="s">
        <v>396</v>
      </c>
      <c r="E204" t="s">
        <v>284</v>
      </c>
      <c r="F204" s="7">
        <v>8556.7627529999991</v>
      </c>
      <c r="G204" s="7">
        <f>prod_declarations[[#This Row],[QteProdKg]]*1000/VLOOKUP(prod_declarations[[#This Row],[RefProd]],meth_nomenclature_produits[#All],5,FALSE)</f>
        <v>286179.35628762539</v>
      </c>
      <c r="H204" s="7">
        <f>prod_declarations[[#This Row],[QteProdPcs]]*VLOOKUP(prod_declarations[[#This Row],[RefProd]],cptb_prix_vente[#All],2,FALSE)/100</f>
        <v>30495.272206009362</v>
      </c>
      <c r="I204" s="77">
        <f>IF(LEFT(prod_declarations[[#This Row],[Mach]],5)="MachF",prod_declarations[[#This Row],[QteProdKg]]/1000,0)</f>
        <v>0</v>
      </c>
      <c r="J204" s="7" t="str">
        <f>VLOOKUP(prod_declarations[[#This Row],[RefProd]],meth_nomenclature_produits[],2,FALSE)</f>
        <v>Acier1</v>
      </c>
      <c r="K204" s="77">
        <f>prod_declarations[[#This Row],[pv acier]]*VLOOKUP(prod_declarations[[#This Row],[acier ]],data_compta!$M$7:$O$11,2,FALSE)</f>
        <v>0</v>
      </c>
      <c r="L204" s="77">
        <f>IF(LEFT(prod_declarations[[#This Row],[Mach]],5)="MachR",prod_declarations[[#This Row],[QteProdPcs]]/100,0)</f>
        <v>0</v>
      </c>
      <c r="M204" s="7" t="str">
        <f>VLOOKUP(prod_declarations[[#This Row],[RefProd]],meth_nomenclature_produits[],3,FALSE)</f>
        <v>Rdelle2</v>
      </c>
      <c r="N204" s="77">
        <f>IFERROR(prod_declarations[[#This Row],[pv  rondelle]]*VLOOKUP(prod_declarations[[#This Row],[rondelle]],data_compta!$M$12:$O$16,2,FALSE),0)</f>
        <v>0</v>
      </c>
      <c r="P204" s="2">
        <v>44626</v>
      </c>
      <c r="Q204" t="s">
        <v>296</v>
      </c>
      <c r="R204">
        <v>8</v>
      </c>
      <c r="S204">
        <v>4.5</v>
      </c>
      <c r="T204">
        <v>0.5</v>
      </c>
      <c r="U204">
        <v>0.5</v>
      </c>
      <c r="V204">
        <v>2</v>
      </c>
      <c r="W204">
        <f>prod_pointage_heures[[#This Row],[TpsOuv(h)]]-(SUM(prod_pointage_heures[[#This Row],[TpsProd(h)]:[TpsAbsOP(h)]]))</f>
        <v>0.5</v>
      </c>
    </row>
    <row r="205" spans="2:23">
      <c r="B205" s="2">
        <v>44633</v>
      </c>
      <c r="C205" t="s">
        <v>72</v>
      </c>
      <c r="D205" t="s">
        <v>402</v>
      </c>
      <c r="E205" t="s">
        <v>284</v>
      </c>
      <c r="F205" s="7">
        <v>7653.3041192400005</v>
      </c>
      <c r="G205" s="7">
        <f>prod_declarations[[#This Row],[QteProdKg]]*1000/VLOOKUP(prod_declarations[[#This Row],[RefProd]],meth_nomenclature_produits[#All],5,FALSE)</f>
        <v>291000.15662509506</v>
      </c>
      <c r="H205" s="7">
        <f>prod_declarations[[#This Row],[QteProdPcs]]*VLOOKUP(prod_declarations[[#This Row],[RefProd]],cptb_prix_vente[#All],2,FALSE)/100</f>
        <v>40297.701689443158</v>
      </c>
      <c r="I205" s="77">
        <f>IF(LEFT(prod_declarations[[#This Row],[Mach]],5)="MachF",prod_declarations[[#This Row],[QteProdKg]]/1000,0)</f>
        <v>0</v>
      </c>
      <c r="J205" s="7" t="str">
        <f>VLOOKUP(prod_declarations[[#This Row],[RefProd]],meth_nomenclature_produits[],2,FALSE)</f>
        <v>Acier3</v>
      </c>
      <c r="K205" s="77">
        <f>prod_declarations[[#This Row],[pv acier]]*VLOOKUP(prod_declarations[[#This Row],[acier ]],data_compta!$M$7:$O$11,2,FALSE)</f>
        <v>0</v>
      </c>
      <c r="L205" s="77">
        <f>IF(LEFT(prod_declarations[[#This Row],[Mach]],5)="MachR",prod_declarations[[#This Row],[QteProdPcs]]/100,0)</f>
        <v>0</v>
      </c>
      <c r="M205" s="7" t="str">
        <f>VLOOKUP(prod_declarations[[#This Row],[RefProd]],meth_nomenclature_produits[],3,FALSE)</f>
        <v>Rdelle1</v>
      </c>
      <c r="N205" s="77">
        <f>IFERROR(prod_declarations[[#This Row],[pv  rondelle]]*VLOOKUP(prod_declarations[[#This Row],[rondelle]],data_compta!$M$12:$O$16,2,FALSE),0)</f>
        <v>0</v>
      </c>
      <c r="P205" s="2">
        <v>44633</v>
      </c>
      <c r="Q205" t="s">
        <v>296</v>
      </c>
      <c r="R205">
        <v>16</v>
      </c>
      <c r="S205">
        <v>10</v>
      </c>
      <c r="T205">
        <v>0.5</v>
      </c>
      <c r="U205">
        <v>0.5</v>
      </c>
      <c r="V205">
        <v>3.75</v>
      </c>
      <c r="W205">
        <f>prod_pointage_heures[[#This Row],[TpsOuv(h)]]-(SUM(prod_pointage_heures[[#This Row],[TpsProd(h)]:[TpsAbsOP(h)]]))</f>
        <v>1.25</v>
      </c>
    </row>
    <row r="206" spans="2:23">
      <c r="B206" s="2">
        <v>44633</v>
      </c>
      <c r="C206" t="s">
        <v>234</v>
      </c>
      <c r="D206" t="s">
        <v>396</v>
      </c>
      <c r="E206" t="s">
        <v>296</v>
      </c>
      <c r="F206" s="7">
        <v>8471.1951254699998</v>
      </c>
      <c r="G206" s="7">
        <f>prod_declarations[[#This Row],[QteProdKg]]*1000/VLOOKUP(prod_declarations[[#This Row],[RefProd]],meth_nomenclature_produits[#All],5,FALSE)</f>
        <v>283317.56272474915</v>
      </c>
      <c r="H206" s="7">
        <f>prod_declarations[[#This Row],[QteProdPcs]]*VLOOKUP(prod_declarations[[#This Row],[RefProd]],cptb_prix_vente[#All],2,FALSE)/100</f>
        <v>30190.319483949272</v>
      </c>
      <c r="I206" s="77">
        <f>IF(LEFT(prod_declarations[[#This Row],[Mach]],5)="MachF",prod_declarations[[#This Row],[QteProdKg]]/1000,0)</f>
        <v>0</v>
      </c>
      <c r="J206" s="7" t="str">
        <f>VLOOKUP(prod_declarations[[#This Row],[RefProd]],meth_nomenclature_produits[],2,FALSE)</f>
        <v>Acier1</v>
      </c>
      <c r="K206" s="77">
        <f>prod_declarations[[#This Row],[pv acier]]*VLOOKUP(prod_declarations[[#This Row],[acier ]],data_compta!$M$7:$O$11,2,FALSE)</f>
        <v>0</v>
      </c>
      <c r="L206" s="77">
        <f>IF(LEFT(prod_declarations[[#This Row],[Mach]],5)="MachR",prod_declarations[[#This Row],[QteProdPcs]]/100,0)</f>
        <v>0</v>
      </c>
      <c r="M206" s="7" t="str">
        <f>VLOOKUP(prod_declarations[[#This Row],[RefProd]],meth_nomenclature_produits[],3,FALSE)</f>
        <v>Rdelle2</v>
      </c>
      <c r="N206" s="77">
        <f>IFERROR(prod_declarations[[#This Row],[pv  rondelle]]*VLOOKUP(prod_declarations[[#This Row],[rondelle]],data_compta!$M$12:$O$16,2,FALSE),0)</f>
        <v>0</v>
      </c>
      <c r="P206" s="2">
        <v>44638</v>
      </c>
      <c r="Q206" t="s">
        <v>296</v>
      </c>
      <c r="R206">
        <v>8</v>
      </c>
      <c r="S206">
        <v>3.5</v>
      </c>
      <c r="T206">
        <v>0.25</v>
      </c>
      <c r="U206">
        <v>1.75</v>
      </c>
      <c r="V206">
        <v>0.5</v>
      </c>
      <c r="W206">
        <f>prod_pointage_heures[[#This Row],[TpsOuv(h)]]-(SUM(prod_pointage_heures[[#This Row],[TpsProd(h)]:[TpsAbsOP(h)]]))</f>
        <v>2</v>
      </c>
    </row>
    <row r="207" spans="2:23">
      <c r="B207" s="2">
        <v>44633</v>
      </c>
      <c r="C207" t="s">
        <v>241</v>
      </c>
      <c r="D207" t="s">
        <v>399</v>
      </c>
      <c r="E207" t="s">
        <v>296</v>
      </c>
      <c r="F207" s="7">
        <v>3992.8703581800005</v>
      </c>
      <c r="G207" s="7">
        <f>prod_declarations[[#This Row],[QteProdKg]]*1000/VLOOKUP(prod_declarations[[#This Row],[RefProd]],meth_nomenclature_produits[#All],5,FALSE)</f>
        <v>133095.678606</v>
      </c>
      <c r="H207" s="7">
        <f>prod_declarations[[#This Row],[QteProdPcs]]*VLOOKUP(prod_declarations[[#This Row],[RefProd]],cptb_prix_vente[#All],2,FALSE)/100</f>
        <v>16035.367358450878</v>
      </c>
      <c r="I207" s="77">
        <f>IF(LEFT(prod_declarations[[#This Row],[Mach]],5)="MachF",prod_declarations[[#This Row],[QteProdKg]]/1000,0)</f>
        <v>0</v>
      </c>
      <c r="J207" s="7" t="str">
        <f>VLOOKUP(prod_declarations[[#This Row],[RefProd]],meth_nomenclature_produits[],2,FALSE)</f>
        <v>Acier5</v>
      </c>
      <c r="K207" s="77">
        <f>prod_declarations[[#This Row],[pv acier]]*VLOOKUP(prod_declarations[[#This Row],[acier ]],data_compta!$M$7:$O$11,2,FALSE)</f>
        <v>0</v>
      </c>
      <c r="L207" s="77">
        <f>IF(LEFT(prod_declarations[[#This Row],[Mach]],5)="MachR",prod_declarations[[#This Row],[QteProdPcs]]/100,0)</f>
        <v>0</v>
      </c>
      <c r="M207" s="7" t="str">
        <f>VLOOKUP(prod_declarations[[#This Row],[RefProd]],meth_nomenclature_produits[],3,FALSE)</f>
        <v>Rdelle2</v>
      </c>
      <c r="N207" s="77">
        <f>IFERROR(prod_declarations[[#This Row],[pv  rondelle]]*VLOOKUP(prod_declarations[[#This Row],[rondelle]],data_compta!$M$12:$O$16,2,FALSE),0)</f>
        <v>0</v>
      </c>
      <c r="P207" s="2">
        <v>44640</v>
      </c>
      <c r="Q207" t="s">
        <v>296</v>
      </c>
      <c r="R207">
        <v>8</v>
      </c>
      <c r="S207">
        <v>8</v>
      </c>
      <c r="T207">
        <v>0</v>
      </c>
      <c r="U207">
        <v>0</v>
      </c>
      <c r="V207">
        <v>0</v>
      </c>
      <c r="W207">
        <f>prod_pointage_heures[[#This Row],[TpsOuv(h)]]-(SUM(prod_pointage_heures[[#This Row],[TpsProd(h)]:[TpsAbsOP(h)]]))</f>
        <v>0</v>
      </c>
    </row>
    <row r="208" spans="2:23">
      <c r="B208" s="2">
        <v>44634</v>
      </c>
      <c r="C208" t="s">
        <v>72</v>
      </c>
      <c r="D208" t="s">
        <v>402</v>
      </c>
      <c r="E208" t="s">
        <v>301</v>
      </c>
      <c r="F208" s="7">
        <v>7653.3041192400005</v>
      </c>
      <c r="G208" s="7">
        <f>prod_declarations[[#This Row],[QteProdKg]]*1000/VLOOKUP(prod_declarations[[#This Row],[RefProd]],meth_nomenclature_produits[#All],5,FALSE)</f>
        <v>291000.15662509506</v>
      </c>
      <c r="H208" s="7">
        <f>prod_declarations[[#This Row],[QteProdPcs]]*VLOOKUP(prod_declarations[[#This Row],[RefProd]],cptb_prix_vente[#All],2,FALSE)/100</f>
        <v>40297.701689443158</v>
      </c>
      <c r="I208" s="77">
        <f>IF(LEFT(prod_declarations[[#This Row],[Mach]],5)="MachF",prod_declarations[[#This Row],[QteProdKg]]/1000,0)</f>
        <v>0</v>
      </c>
      <c r="J208" s="7" t="str">
        <f>VLOOKUP(prod_declarations[[#This Row],[RefProd]],meth_nomenclature_produits[],2,FALSE)</f>
        <v>Acier3</v>
      </c>
      <c r="K208" s="77">
        <f>prod_declarations[[#This Row],[pv acier]]*VLOOKUP(prod_declarations[[#This Row],[acier ]],data_compta!$M$7:$O$11,2,FALSE)</f>
        <v>0</v>
      </c>
      <c r="L208" s="77">
        <f>IF(LEFT(prod_declarations[[#This Row],[Mach]],5)="MachR",prod_declarations[[#This Row],[QteProdPcs]]/100,0)</f>
        <v>0</v>
      </c>
      <c r="M208" s="7" t="str">
        <f>VLOOKUP(prod_declarations[[#This Row],[RefProd]],meth_nomenclature_produits[],3,FALSE)</f>
        <v>Rdelle1</v>
      </c>
      <c r="N208" s="77">
        <f>IFERROR(prod_declarations[[#This Row],[pv  rondelle]]*VLOOKUP(prod_declarations[[#This Row],[rondelle]],data_compta!$M$12:$O$16,2,FALSE),0)</f>
        <v>0</v>
      </c>
      <c r="P208" s="2">
        <v>44641</v>
      </c>
      <c r="Q208" t="s">
        <v>296</v>
      </c>
      <c r="R208">
        <v>24</v>
      </c>
      <c r="S208">
        <v>17.5</v>
      </c>
      <c r="T208">
        <v>0.25</v>
      </c>
      <c r="U208">
        <v>1.25</v>
      </c>
      <c r="V208">
        <v>1.25</v>
      </c>
      <c r="W208">
        <f>prod_pointage_heures[[#This Row],[TpsOuv(h)]]-(SUM(prod_pointage_heures[[#This Row],[TpsProd(h)]:[TpsAbsOP(h)]]))</f>
        <v>3.75</v>
      </c>
    </row>
    <row r="209" spans="2:23">
      <c r="B209" s="2">
        <v>44635</v>
      </c>
      <c r="C209" t="s">
        <v>315</v>
      </c>
      <c r="D209" t="s">
        <v>405</v>
      </c>
      <c r="E209" t="s">
        <v>76</v>
      </c>
      <c r="F209" s="7">
        <v>18262.620992699998</v>
      </c>
      <c r="G209" s="7">
        <f>prod_declarations[[#This Row],[QteProdKg]]*1000/VLOOKUP(prod_declarations[[#This Row],[RefProd]],meth_nomenclature_produits[#All],5,FALSE)</f>
        <v>183913.605163142</v>
      </c>
      <c r="H209" s="7">
        <f>prod_declarations[[#This Row],[QteProdPcs]]*VLOOKUP(prod_declarations[[#This Row],[RefProd]],cptb_prix_vente[#All],2,FALSE)/100</f>
        <v>44801.354217741384</v>
      </c>
      <c r="I209" s="77">
        <f>IF(LEFT(prod_declarations[[#This Row],[Mach]],5)="MachF",prod_declarations[[#This Row],[QteProdKg]]/1000,0)</f>
        <v>18.262620992699997</v>
      </c>
      <c r="J209" s="7" t="str">
        <f>VLOOKUP(prod_declarations[[#This Row],[RefProd]],meth_nomenclature_produits[],2,FALSE)</f>
        <v>Acier5</v>
      </c>
      <c r="K209" s="77">
        <f>prod_declarations[[#This Row],[pv acier]]*VLOOKUP(prod_declarations[[#This Row],[acier ]],data_compta!$M$7:$O$11,2,FALSE)</f>
        <v>16728.560829313195</v>
      </c>
      <c r="L209" s="77">
        <f>IF(LEFT(prod_declarations[[#This Row],[Mach]],5)="MachR",prod_declarations[[#This Row],[QteProdPcs]]/100,0)</f>
        <v>0</v>
      </c>
      <c r="M209" s="7" t="str">
        <f>VLOOKUP(prod_declarations[[#This Row],[RefProd]],meth_nomenclature_produits[],3,FALSE)</f>
        <v>Rdelle5</v>
      </c>
      <c r="N209" s="77">
        <f>IFERROR(prod_declarations[[#This Row],[pv  rondelle]]*VLOOKUP(prod_declarations[[#This Row],[rondelle]],data_compta!$M$12:$O$16,2,FALSE),0)</f>
        <v>0</v>
      </c>
      <c r="P209" s="2">
        <v>44643</v>
      </c>
      <c r="Q209" t="s">
        <v>296</v>
      </c>
      <c r="R209">
        <v>8</v>
      </c>
      <c r="S209">
        <v>2</v>
      </c>
      <c r="T209">
        <v>1</v>
      </c>
      <c r="U209">
        <v>1</v>
      </c>
      <c r="V209">
        <v>3.5</v>
      </c>
      <c r="W209">
        <f>prod_pointage_heures[[#This Row],[TpsOuv(h)]]-(SUM(prod_pointage_heures[[#This Row],[TpsProd(h)]:[TpsAbsOP(h)]]))</f>
        <v>0.5</v>
      </c>
    </row>
    <row r="210" spans="2:23">
      <c r="B210" s="2">
        <v>44636</v>
      </c>
      <c r="C210" t="s">
        <v>247</v>
      </c>
      <c r="D210" t="s">
        <v>414</v>
      </c>
      <c r="E210" t="s">
        <v>235</v>
      </c>
      <c r="F210" s="7">
        <v>6310.3000104500006</v>
      </c>
      <c r="G210" s="7">
        <f>prod_declarations[[#This Row],[QteProdKg]]*1000/VLOOKUP(prod_declarations[[#This Row],[RefProd]],meth_nomenclature_produits[#All],5,FALSE)</f>
        <v>149179.66927777781</v>
      </c>
      <c r="H210" s="7">
        <f>prod_declarations[[#This Row],[QteProdPcs]]*VLOOKUP(prod_declarations[[#This Row],[RefProd]],cptb_prix_vente[#All],2,FALSE)/100</f>
        <v>25885.656213080008</v>
      </c>
      <c r="I210" s="77">
        <f>IF(LEFT(prod_declarations[[#This Row],[Mach]],5)="MachF",prod_declarations[[#This Row],[QteProdKg]]/1000,0)</f>
        <v>6.3103000104500007</v>
      </c>
      <c r="J210" s="7" t="str">
        <f>VLOOKUP(prod_declarations[[#This Row],[RefProd]],meth_nomenclature_produits[],2,FALSE)</f>
        <v>Acier2</v>
      </c>
      <c r="K210" s="77">
        <f>prod_declarations[[#This Row],[pv acier]]*VLOOKUP(prod_declarations[[#This Row],[acier ]],data_compta!$M$7:$O$11,2,FALSE)</f>
        <v>6783.5725112337504</v>
      </c>
      <c r="L210" s="77">
        <f>IF(LEFT(prod_declarations[[#This Row],[Mach]],5)="MachR",prod_declarations[[#This Row],[QteProdPcs]]/100,0)</f>
        <v>0</v>
      </c>
      <c r="M210" s="7">
        <f>VLOOKUP(prod_declarations[[#This Row],[RefProd]],meth_nomenclature_produits[],3,FALSE)</f>
        <v>0</v>
      </c>
      <c r="N210" s="77">
        <f>IFERROR(prod_declarations[[#This Row],[pv  rondelle]]*VLOOKUP(prod_declarations[[#This Row],[rondelle]],data_compta!$M$12:$O$16,2,FALSE),0)</f>
        <v>0</v>
      </c>
      <c r="P210" s="2">
        <v>44646</v>
      </c>
      <c r="Q210" t="s">
        <v>296</v>
      </c>
      <c r="R210">
        <v>16</v>
      </c>
      <c r="S210">
        <v>14</v>
      </c>
      <c r="T210">
        <v>0.5</v>
      </c>
      <c r="U210">
        <v>0.5</v>
      </c>
      <c r="V210">
        <v>0.5</v>
      </c>
      <c r="W210">
        <f>prod_pointage_heures[[#This Row],[TpsOuv(h)]]-(SUM(prod_pointage_heures[[#This Row],[TpsProd(h)]:[TpsAbsOP(h)]]))</f>
        <v>0.5</v>
      </c>
    </row>
    <row r="211" spans="2:23">
      <c r="B211" s="2">
        <v>44636</v>
      </c>
      <c r="C211" t="s">
        <v>190</v>
      </c>
      <c r="D211" t="s">
        <v>411</v>
      </c>
      <c r="E211" t="s">
        <v>103</v>
      </c>
      <c r="F211" s="7">
        <v>4197.3010800000002</v>
      </c>
      <c r="G211" s="7">
        <f>prod_declarations[[#This Row],[QteProdKg]]*1000/VLOOKUP(prod_declarations[[#This Row],[RefProd]],meth_nomenclature_produits[#All],5,FALSE)</f>
        <v>147273.72210526315</v>
      </c>
      <c r="H211" s="7">
        <f>prod_declarations[[#This Row],[QteProdPcs]]*VLOOKUP(prod_declarations[[#This Row],[RefProd]],cptb_prix_vente[#All],2,FALSE)/100</f>
        <v>13077.906522947369</v>
      </c>
      <c r="I211" s="77">
        <f>IF(LEFT(prod_declarations[[#This Row],[Mach]],5)="MachF",prod_declarations[[#This Row],[QteProdKg]]/1000,0)</f>
        <v>4.1973010799999999</v>
      </c>
      <c r="J211" s="7" t="str">
        <f>VLOOKUP(prod_declarations[[#This Row],[RefProd]],meth_nomenclature_produits[],2,FALSE)</f>
        <v>Acier1</v>
      </c>
      <c r="K211" s="77">
        <f>prod_declarations[[#This Row],[pv acier]]*VLOOKUP(prod_declarations[[#This Row],[acier ]],data_compta!$M$7:$O$11,2,FALSE)</f>
        <v>4319.0228113200001</v>
      </c>
      <c r="L211" s="77">
        <f>IF(LEFT(prod_declarations[[#This Row],[Mach]],5)="MachR",prod_declarations[[#This Row],[QteProdPcs]]/100,0)</f>
        <v>0</v>
      </c>
      <c r="M211" s="7" t="str">
        <f>VLOOKUP(prod_declarations[[#This Row],[RefProd]],meth_nomenclature_produits[],3,FALSE)</f>
        <v>Rdelle2</v>
      </c>
      <c r="N211" s="77">
        <f>IFERROR(prod_declarations[[#This Row],[pv  rondelle]]*VLOOKUP(prod_declarations[[#This Row],[rondelle]],data_compta!$M$12:$O$16,2,FALSE),0)</f>
        <v>0</v>
      </c>
      <c r="P211" s="2">
        <v>44649</v>
      </c>
      <c r="Q211" t="s">
        <v>296</v>
      </c>
      <c r="R211">
        <v>16</v>
      </c>
      <c r="S211">
        <v>8</v>
      </c>
      <c r="T211">
        <v>1.75</v>
      </c>
      <c r="U211">
        <v>1.5</v>
      </c>
      <c r="V211">
        <v>1.75</v>
      </c>
      <c r="W211">
        <f>prod_pointage_heures[[#This Row],[TpsOuv(h)]]-(SUM(prod_pointage_heures[[#This Row],[TpsProd(h)]:[TpsAbsOP(h)]]))</f>
        <v>3</v>
      </c>
    </row>
    <row r="212" spans="2:23">
      <c r="B212" s="2">
        <v>44636</v>
      </c>
      <c r="C212" t="s">
        <v>295</v>
      </c>
      <c r="D212" t="s">
        <v>408</v>
      </c>
      <c r="E212" t="s">
        <v>156</v>
      </c>
      <c r="F212" s="7">
        <v>5961.7188539999997</v>
      </c>
      <c r="G212" s="7">
        <f>prod_declarations[[#This Row],[QteProdKg]]*1000/VLOOKUP(prod_declarations[[#This Row],[RefProd]],meth_nomenclature_produits[#All],5,FALSE)</f>
        <v>131026.78799999999</v>
      </c>
      <c r="H212" s="7">
        <f>prod_declarations[[#This Row],[QteProdPcs]]*VLOOKUP(prod_declarations[[#This Row],[RefProd]],cptb_prix_vente[#All],2,FALSE)/100</f>
        <v>20786.089648320001</v>
      </c>
      <c r="I212" s="77">
        <f>IF(LEFT(prod_declarations[[#This Row],[Mach]],5)="MachF",prod_declarations[[#This Row],[QteProdKg]]/1000,0)</f>
        <v>5.9617188539999999</v>
      </c>
      <c r="J212" s="7" t="str">
        <f>VLOOKUP(prod_declarations[[#This Row],[RefProd]],meth_nomenclature_produits[],2,FALSE)</f>
        <v>Acier2</v>
      </c>
      <c r="K212" s="77">
        <f>prod_declarations[[#This Row],[pv acier]]*VLOOKUP(prod_declarations[[#This Row],[acier ]],data_compta!$M$7:$O$11,2,FALSE)</f>
        <v>6408.84776805</v>
      </c>
      <c r="L212" s="77">
        <f>IF(LEFT(prod_declarations[[#This Row],[Mach]],5)="MachR",prod_declarations[[#This Row],[QteProdPcs]]/100,0)</f>
        <v>0</v>
      </c>
      <c r="M212" s="7" t="str">
        <f>VLOOKUP(prod_declarations[[#This Row],[RefProd]],meth_nomenclature_produits[],3,FALSE)</f>
        <v>Rdelle3</v>
      </c>
      <c r="N212" s="77">
        <f>IFERROR(prod_declarations[[#This Row],[pv  rondelle]]*VLOOKUP(prod_declarations[[#This Row],[rondelle]],data_compta!$M$12:$O$16,2,FALSE),0)</f>
        <v>0</v>
      </c>
      <c r="P212" s="2">
        <v>44657</v>
      </c>
      <c r="Q212" t="s">
        <v>296</v>
      </c>
      <c r="R212">
        <v>8</v>
      </c>
      <c r="S212">
        <v>1</v>
      </c>
      <c r="T212">
        <v>0.25</v>
      </c>
      <c r="U212">
        <v>0.75</v>
      </c>
      <c r="V212">
        <v>5.5</v>
      </c>
      <c r="W212">
        <f>prod_pointage_heures[[#This Row],[TpsOuv(h)]]-(SUM(prod_pointage_heures[[#This Row],[TpsProd(h)]:[TpsAbsOP(h)]]))</f>
        <v>0.5</v>
      </c>
    </row>
    <row r="213" spans="2:23">
      <c r="B213" s="2">
        <v>44636</v>
      </c>
      <c r="C213" t="s">
        <v>315</v>
      </c>
      <c r="D213" t="s">
        <v>405</v>
      </c>
      <c r="E213" t="s">
        <v>260</v>
      </c>
      <c r="F213" s="7">
        <v>18366.978826943996</v>
      </c>
      <c r="G213" s="7">
        <f>prod_declarations[[#This Row],[QteProdKg]]*1000/VLOOKUP(prod_declarations[[#This Row],[RefProd]],meth_nomenclature_produits[#All],5,FALSE)</f>
        <v>184964.54004978848</v>
      </c>
      <c r="H213" s="7">
        <f>prod_declarations[[#This Row],[QteProdPcs]]*VLOOKUP(prod_declarations[[#This Row],[RefProd]],cptb_prix_vente[#All],2,FALSE)/100</f>
        <v>45057.36195612848</v>
      </c>
      <c r="I213" s="77">
        <f>IF(LEFT(prod_declarations[[#This Row],[Mach]],5)="MachF",prod_declarations[[#This Row],[QteProdKg]]/1000,0)</f>
        <v>0</v>
      </c>
      <c r="J213" s="7" t="str">
        <f>VLOOKUP(prod_declarations[[#This Row],[RefProd]],meth_nomenclature_produits[],2,FALSE)</f>
        <v>Acier5</v>
      </c>
      <c r="K213" s="77">
        <f>prod_declarations[[#This Row],[pv acier]]*VLOOKUP(prod_declarations[[#This Row],[acier ]],data_compta!$M$7:$O$11,2,FALSE)</f>
        <v>0</v>
      </c>
      <c r="L213" s="77">
        <f>IF(LEFT(prod_declarations[[#This Row],[Mach]],5)="MachR",prod_declarations[[#This Row],[QteProdPcs]]/100,0)</f>
        <v>1849.6454004978848</v>
      </c>
      <c r="M213" s="7" t="str">
        <f>VLOOKUP(prod_declarations[[#This Row],[RefProd]],meth_nomenclature_produits[],3,FALSE)</f>
        <v>Rdelle5</v>
      </c>
      <c r="N213" s="77">
        <f>IFERROR(prod_declarations[[#This Row],[pv  rondelle]]*VLOOKUP(prod_declarations[[#This Row],[rondelle]],data_compta!$M$12:$O$16,2,FALSE),0)</f>
        <v>9877.1064386587041</v>
      </c>
      <c r="P213" s="2">
        <v>44658</v>
      </c>
      <c r="Q213" t="s">
        <v>296</v>
      </c>
      <c r="R213">
        <v>16</v>
      </c>
      <c r="S213">
        <v>7.5</v>
      </c>
      <c r="T213">
        <v>1.5</v>
      </c>
      <c r="U213">
        <v>1.25</v>
      </c>
      <c r="V213">
        <v>4.75</v>
      </c>
      <c r="W213">
        <f>prod_pointage_heures[[#This Row],[TpsOuv(h)]]-(SUM(prod_pointage_heures[[#This Row],[TpsProd(h)]:[TpsAbsOP(h)]]))</f>
        <v>1</v>
      </c>
    </row>
    <row r="214" spans="2:23">
      <c r="B214" s="2">
        <v>44637</v>
      </c>
      <c r="C214" t="s">
        <v>315</v>
      </c>
      <c r="D214" t="s">
        <v>405</v>
      </c>
      <c r="E214" t="s">
        <v>284</v>
      </c>
      <c r="F214" s="7">
        <v>16363.308409459196</v>
      </c>
      <c r="G214" s="7">
        <f>prod_declarations[[#This Row],[QteProdKg]]*1000/VLOOKUP(prod_declarations[[#This Row],[RefProd]],meth_nomenclature_produits[#All],5,FALSE)</f>
        <v>164786.59022617521</v>
      </c>
      <c r="H214" s="7">
        <f>prod_declarations[[#This Row],[QteProdPcs]]*VLOOKUP(prod_declarations[[#This Row],[RefProd]],cptb_prix_vente[#All],2,FALSE)/100</f>
        <v>40142.013379096279</v>
      </c>
      <c r="I214" s="77">
        <f>IF(LEFT(prod_declarations[[#This Row],[Mach]],5)="MachF",prod_declarations[[#This Row],[QteProdKg]]/1000,0)</f>
        <v>0</v>
      </c>
      <c r="J214" s="7" t="str">
        <f>VLOOKUP(prod_declarations[[#This Row],[RefProd]],meth_nomenclature_produits[],2,FALSE)</f>
        <v>Acier5</v>
      </c>
      <c r="K214" s="77">
        <f>prod_declarations[[#This Row],[pv acier]]*VLOOKUP(prod_declarations[[#This Row],[acier ]],data_compta!$M$7:$O$11,2,FALSE)</f>
        <v>0</v>
      </c>
      <c r="L214" s="77">
        <f>IF(LEFT(prod_declarations[[#This Row],[Mach]],5)="MachR",prod_declarations[[#This Row],[QteProdPcs]]/100,0)</f>
        <v>0</v>
      </c>
      <c r="M214" s="7" t="str">
        <f>VLOOKUP(prod_declarations[[#This Row],[RefProd]],meth_nomenclature_produits[],3,FALSE)</f>
        <v>Rdelle5</v>
      </c>
      <c r="N214" s="77">
        <f>IFERROR(prod_declarations[[#This Row],[pv  rondelle]]*VLOOKUP(prod_declarations[[#This Row],[rondelle]],data_compta!$M$12:$O$16,2,FALSE),0)</f>
        <v>0</v>
      </c>
      <c r="P214" s="2">
        <v>44663</v>
      </c>
      <c r="Q214" t="s">
        <v>296</v>
      </c>
      <c r="R214">
        <v>16</v>
      </c>
      <c r="S214">
        <v>13</v>
      </c>
      <c r="T214">
        <v>0.5</v>
      </c>
      <c r="U214">
        <v>1.75</v>
      </c>
      <c r="V214">
        <v>0.25</v>
      </c>
      <c r="W214">
        <f>prod_pointage_heures[[#This Row],[TpsOuv(h)]]-(SUM(prod_pointage_heures[[#This Row],[TpsProd(h)]:[TpsAbsOP(h)]]))</f>
        <v>0.5</v>
      </c>
    </row>
    <row r="215" spans="2:23">
      <c r="B215" s="2">
        <v>44637</v>
      </c>
      <c r="C215" t="s">
        <v>247</v>
      </c>
      <c r="D215" t="s">
        <v>414</v>
      </c>
      <c r="E215" t="s">
        <v>235</v>
      </c>
      <c r="F215" s="7">
        <v>5542.8744999999999</v>
      </c>
      <c r="G215" s="7">
        <f>prod_declarations[[#This Row],[QteProdKg]]*1000/VLOOKUP(prod_declarations[[#This Row],[RefProd]],meth_nomenclature_produits[#All],5,FALSE)</f>
        <v>131037.22222222223</v>
      </c>
      <c r="H215" s="7">
        <f>prod_declarations[[#This Row],[QteProdPcs]]*VLOOKUP(prod_declarations[[#This Row],[RefProd]],cptb_prix_vente[#All],2,FALSE)/100</f>
        <v>22737.578800000003</v>
      </c>
      <c r="I215" s="77">
        <f>IF(LEFT(prod_declarations[[#This Row],[Mach]],5)="MachF",prod_declarations[[#This Row],[QteProdKg]]/1000,0)</f>
        <v>5.5428744999999999</v>
      </c>
      <c r="J215" s="7" t="str">
        <f>VLOOKUP(prod_declarations[[#This Row],[RefProd]],meth_nomenclature_produits[],2,FALSE)</f>
        <v>Acier2</v>
      </c>
      <c r="K215" s="77">
        <f>prod_declarations[[#This Row],[pv acier]]*VLOOKUP(prod_declarations[[#This Row],[acier ]],data_compta!$M$7:$O$11,2,FALSE)</f>
        <v>5958.5900874999998</v>
      </c>
      <c r="L215" s="77">
        <f>IF(LEFT(prod_declarations[[#This Row],[Mach]],5)="MachR",prod_declarations[[#This Row],[QteProdPcs]]/100,0)</f>
        <v>0</v>
      </c>
      <c r="M215" s="7">
        <f>VLOOKUP(prod_declarations[[#This Row],[RefProd]],meth_nomenclature_produits[],3,FALSE)</f>
        <v>0</v>
      </c>
      <c r="N215" s="77">
        <f>IFERROR(prod_declarations[[#This Row],[pv  rondelle]]*VLOOKUP(prod_declarations[[#This Row],[rondelle]],data_compta!$M$12:$O$16,2,FALSE),0)</f>
        <v>0</v>
      </c>
      <c r="P215" s="2">
        <v>44665</v>
      </c>
      <c r="Q215" t="s">
        <v>296</v>
      </c>
      <c r="R215">
        <v>8</v>
      </c>
      <c r="S215">
        <v>7</v>
      </c>
      <c r="T215">
        <v>0</v>
      </c>
      <c r="U215">
        <v>0</v>
      </c>
      <c r="V215">
        <v>0</v>
      </c>
      <c r="W215">
        <f>prod_pointage_heures[[#This Row],[TpsOuv(h)]]-(SUM(prod_pointage_heures[[#This Row],[TpsProd(h)]:[TpsAbsOP(h)]]))</f>
        <v>1</v>
      </c>
    </row>
    <row r="216" spans="2:23">
      <c r="B216" s="2">
        <v>44637</v>
      </c>
      <c r="C216" t="s">
        <v>99</v>
      </c>
      <c r="D216" t="s">
        <v>420</v>
      </c>
      <c r="E216" t="s">
        <v>156</v>
      </c>
      <c r="F216" s="7">
        <v>4893.495159000001</v>
      </c>
      <c r="G216" s="7">
        <f>prod_declarations[[#This Row],[QteProdKg]]*1000/VLOOKUP(prod_declarations[[#This Row],[RefProd]],meth_nomenclature_produits[#All],5,FALSE)</f>
        <v>273379.6178212291</v>
      </c>
      <c r="H216" s="7">
        <f>prod_declarations[[#This Row],[QteProdPcs]]*VLOOKUP(prod_declarations[[#This Row],[RefProd]],cptb_prix_vente[#All],2,FALSE)/100</f>
        <v>31362.109756451402</v>
      </c>
      <c r="I216" s="77">
        <f>IF(LEFT(prod_declarations[[#This Row],[Mach]],5)="MachF",prod_declarations[[#This Row],[QteProdKg]]/1000,0)</f>
        <v>4.8934951590000013</v>
      </c>
      <c r="J216" s="7" t="str">
        <f>VLOOKUP(prod_declarations[[#This Row],[RefProd]],meth_nomenclature_produits[],2,FALSE)</f>
        <v>Acier5</v>
      </c>
      <c r="K216" s="77">
        <f>prod_declarations[[#This Row],[pv acier]]*VLOOKUP(prod_declarations[[#This Row],[acier ]],data_compta!$M$7:$O$11,2,FALSE)</f>
        <v>4482.4415656440015</v>
      </c>
      <c r="L216" s="77">
        <f>IF(LEFT(prod_declarations[[#This Row],[Mach]],5)="MachR",prod_declarations[[#This Row],[QteProdPcs]]/100,0)</f>
        <v>0</v>
      </c>
      <c r="M216" s="7" t="str">
        <f>VLOOKUP(prod_declarations[[#This Row],[RefProd]],meth_nomenclature_produits[],3,FALSE)</f>
        <v>Rdelle1</v>
      </c>
      <c r="N216" s="77">
        <f>IFERROR(prod_declarations[[#This Row],[pv  rondelle]]*VLOOKUP(prod_declarations[[#This Row],[rondelle]],data_compta!$M$12:$O$16,2,FALSE),0)</f>
        <v>0</v>
      </c>
      <c r="P216" s="2">
        <v>44666</v>
      </c>
      <c r="Q216" t="s">
        <v>296</v>
      </c>
      <c r="R216">
        <v>8</v>
      </c>
      <c r="S216">
        <v>5</v>
      </c>
      <c r="T216">
        <v>1</v>
      </c>
      <c r="U216">
        <v>0.75</v>
      </c>
      <c r="V216">
        <v>0.75</v>
      </c>
      <c r="W216">
        <f>prod_pointage_heures[[#This Row],[TpsOuv(h)]]-(SUM(prod_pointage_heures[[#This Row],[TpsProd(h)]:[TpsAbsOP(h)]]))</f>
        <v>0.5</v>
      </c>
    </row>
    <row r="217" spans="2:23">
      <c r="B217" s="2">
        <v>44637</v>
      </c>
      <c r="C217" t="s">
        <v>171</v>
      </c>
      <c r="D217" t="s">
        <v>423</v>
      </c>
      <c r="E217" t="s">
        <v>175</v>
      </c>
      <c r="F217" s="7">
        <v>4222.0318864500005</v>
      </c>
      <c r="G217" s="7">
        <f>prod_declarations[[#This Row],[QteProdKg]]*1000/VLOOKUP(prod_declarations[[#This Row],[RefProd]],meth_nomenclature_produits[#All],5,FALSE)</f>
        <v>229458.25469836959</v>
      </c>
      <c r="H217" s="7">
        <f>prod_declarations[[#This Row],[QteProdPcs]]*VLOOKUP(prod_declarations[[#This Row],[RefProd]],cptb_prix_vente[#All],2,FALSE)/100</f>
        <v>24285.861677275436</v>
      </c>
      <c r="I217" s="77">
        <f>IF(LEFT(prod_declarations[[#This Row],[Mach]],5)="MachF",prod_declarations[[#This Row],[QteProdKg]]/1000,0)</f>
        <v>4.2220318864500008</v>
      </c>
      <c r="J217" s="7" t="str">
        <f>VLOOKUP(prod_declarations[[#This Row],[RefProd]],meth_nomenclature_produits[],2,FALSE)</f>
        <v>Acier2</v>
      </c>
      <c r="K217" s="77">
        <f>prod_declarations[[#This Row],[pv acier]]*VLOOKUP(prod_declarations[[#This Row],[acier ]],data_compta!$M$7:$O$11,2,FALSE)</f>
        <v>4538.6842779337512</v>
      </c>
      <c r="L217" s="77">
        <f>IF(LEFT(prod_declarations[[#This Row],[Mach]],5)="MachR",prod_declarations[[#This Row],[QteProdPcs]]/100,0)</f>
        <v>0</v>
      </c>
      <c r="M217" s="7" t="str">
        <f>VLOOKUP(prod_declarations[[#This Row],[RefProd]],meth_nomenclature_produits[],3,FALSE)</f>
        <v>Rdelle1</v>
      </c>
      <c r="N217" s="77">
        <f>IFERROR(prod_declarations[[#This Row],[pv  rondelle]]*VLOOKUP(prod_declarations[[#This Row],[rondelle]],data_compta!$M$12:$O$16,2,FALSE),0)</f>
        <v>0</v>
      </c>
      <c r="P217" s="2">
        <v>44672</v>
      </c>
      <c r="Q217" t="s">
        <v>296</v>
      </c>
      <c r="R217">
        <v>16</v>
      </c>
      <c r="S217">
        <v>8</v>
      </c>
      <c r="T217">
        <v>1.5</v>
      </c>
      <c r="U217">
        <v>3.5</v>
      </c>
      <c r="V217">
        <v>1.5</v>
      </c>
      <c r="W217">
        <f>prod_pointage_heures[[#This Row],[TpsOuv(h)]]-(SUM(prod_pointage_heures[[#This Row],[TpsProd(h)]:[TpsAbsOP(h)]]))</f>
        <v>1.5</v>
      </c>
    </row>
    <row r="218" spans="2:23">
      <c r="B218" s="2">
        <v>44637</v>
      </c>
      <c r="C218" t="s">
        <v>289</v>
      </c>
      <c r="D218" t="s">
        <v>417</v>
      </c>
      <c r="E218" t="s">
        <v>191</v>
      </c>
      <c r="F218" s="7">
        <v>5180.9437680000001</v>
      </c>
      <c r="G218" s="7">
        <f>prod_declarations[[#This Row],[QteProdKg]]*1000/VLOOKUP(prod_declarations[[#This Row],[RefProd]],meth_nomenclature_produits[#All],5,FALSE)</f>
        <v>137791.05765957446</v>
      </c>
      <c r="H218" s="7">
        <f>prod_declarations[[#This Row],[QteProdPcs]]*VLOOKUP(prod_declarations[[#This Row],[RefProd]],cptb_prix_vente[#All],2,FALSE)/100</f>
        <v>20569.449087421275</v>
      </c>
      <c r="I218" s="77">
        <f>IF(LEFT(prod_declarations[[#This Row],[Mach]],5)="MachF",prod_declarations[[#This Row],[QteProdKg]]/1000,0)</f>
        <v>5.1809437679999997</v>
      </c>
      <c r="J218" s="7" t="str">
        <f>VLOOKUP(prod_declarations[[#This Row],[RefProd]],meth_nomenclature_produits[],2,FALSE)</f>
        <v>Acier1</v>
      </c>
      <c r="K218" s="77">
        <f>prod_declarations[[#This Row],[pv acier]]*VLOOKUP(prod_declarations[[#This Row],[acier ]],data_compta!$M$7:$O$11,2,FALSE)</f>
        <v>5331.1911372719997</v>
      </c>
      <c r="L218" s="77">
        <f>IF(LEFT(prod_declarations[[#This Row],[Mach]],5)="MachR",prod_declarations[[#This Row],[QteProdPcs]]/100,0)</f>
        <v>0</v>
      </c>
      <c r="M218" s="7" t="str">
        <f>VLOOKUP(prod_declarations[[#This Row],[RefProd]],meth_nomenclature_produits[],3,FALSE)</f>
        <v>Rdelle2</v>
      </c>
      <c r="N218" s="77">
        <f>IFERROR(prod_declarations[[#This Row],[pv  rondelle]]*VLOOKUP(prod_declarations[[#This Row],[rondelle]],data_compta!$M$12:$O$16,2,FALSE),0)</f>
        <v>0</v>
      </c>
      <c r="P218" s="2">
        <v>44674</v>
      </c>
      <c r="Q218" t="s">
        <v>296</v>
      </c>
      <c r="R218">
        <v>8</v>
      </c>
      <c r="S218">
        <v>4</v>
      </c>
      <c r="T218">
        <v>1</v>
      </c>
      <c r="U218">
        <v>1.25</v>
      </c>
      <c r="V218">
        <v>0.25</v>
      </c>
      <c r="W218">
        <f>prod_pointage_heures[[#This Row],[TpsOuv(h)]]-(SUM(prod_pointage_heures[[#This Row],[TpsProd(h)]:[TpsAbsOP(h)]]))</f>
        <v>1.5</v>
      </c>
    </row>
    <row r="219" spans="2:23">
      <c r="B219" s="2">
        <v>44637</v>
      </c>
      <c r="C219" t="s">
        <v>295</v>
      </c>
      <c r="D219" t="s">
        <v>408</v>
      </c>
      <c r="E219" t="s">
        <v>260</v>
      </c>
      <c r="F219" s="7">
        <v>6183.1541257200006</v>
      </c>
      <c r="G219" s="7">
        <f>prod_declarations[[#This Row],[QteProdKg]]*1000/VLOOKUP(prod_declarations[[#This Row],[RefProd]],meth_nomenclature_produits[#All],5,FALSE)</f>
        <v>135893.49726857146</v>
      </c>
      <c r="H219" s="7">
        <f>prod_declarations[[#This Row],[QteProdPcs]]*VLOOKUP(prod_declarations[[#This Row],[RefProd]],cptb_prix_vente[#All],2,FALSE)/100</f>
        <v>21558.144406686177</v>
      </c>
      <c r="I219" s="77">
        <f>IF(LEFT(prod_declarations[[#This Row],[Mach]],5)="MachF",prod_declarations[[#This Row],[QteProdKg]]/1000,0)</f>
        <v>0</v>
      </c>
      <c r="J219" s="7" t="str">
        <f>VLOOKUP(prod_declarations[[#This Row],[RefProd]],meth_nomenclature_produits[],2,FALSE)</f>
        <v>Acier2</v>
      </c>
      <c r="K219" s="77">
        <f>prod_declarations[[#This Row],[pv acier]]*VLOOKUP(prod_declarations[[#This Row],[acier ]],data_compta!$M$7:$O$11,2,FALSE)</f>
        <v>0</v>
      </c>
      <c r="L219" s="77">
        <f>IF(LEFT(prod_declarations[[#This Row],[Mach]],5)="MachR",prod_declarations[[#This Row],[QteProdPcs]]/100,0)</f>
        <v>1358.9349726857147</v>
      </c>
      <c r="M219" s="7" t="str">
        <f>VLOOKUP(prod_declarations[[#This Row],[RefProd]],meth_nomenclature_produits[],3,FALSE)</f>
        <v>Rdelle3</v>
      </c>
      <c r="N219" s="77">
        <f>IFERROR(prod_declarations[[#This Row],[pv  rondelle]]*VLOOKUP(prod_declarations[[#This Row],[rondelle]],data_compta!$M$12:$O$16,2,FALSE),0)</f>
        <v>5748.294934460574</v>
      </c>
      <c r="P219" s="2">
        <v>44675</v>
      </c>
      <c r="Q219" t="s">
        <v>296</v>
      </c>
      <c r="R219">
        <v>24</v>
      </c>
      <c r="S219">
        <v>18.5</v>
      </c>
      <c r="T219">
        <v>0.25</v>
      </c>
      <c r="U219">
        <v>1.5</v>
      </c>
      <c r="V219">
        <v>0.75</v>
      </c>
      <c r="W219">
        <f>prod_pointage_heures[[#This Row],[TpsOuv(h)]]-(SUM(prod_pointage_heures[[#This Row],[TpsProd(h)]:[TpsAbsOP(h)]]))</f>
        <v>3</v>
      </c>
    </row>
    <row r="220" spans="2:23">
      <c r="B220" s="2">
        <v>44637</v>
      </c>
      <c r="C220" t="s">
        <v>190</v>
      </c>
      <c r="D220" t="s">
        <v>411</v>
      </c>
      <c r="E220" t="s">
        <v>260</v>
      </c>
      <c r="F220" s="7">
        <v>4309.2291088000002</v>
      </c>
      <c r="G220" s="7">
        <f>prod_declarations[[#This Row],[QteProdKg]]*1000/VLOOKUP(prod_declarations[[#This Row],[RefProd]],meth_nomenclature_produits[#All],5,FALSE)</f>
        <v>151201.02136140352</v>
      </c>
      <c r="H220" s="7">
        <f>prod_declarations[[#This Row],[QteProdPcs]]*VLOOKUP(prod_declarations[[#This Row],[RefProd]],cptb_prix_vente[#All],2,FALSE)/100</f>
        <v>13426.650696892633</v>
      </c>
      <c r="I220" s="77">
        <f>IF(LEFT(prod_declarations[[#This Row],[Mach]],5)="MachF",prod_declarations[[#This Row],[QteProdKg]]/1000,0)</f>
        <v>0</v>
      </c>
      <c r="J220" s="7" t="str">
        <f>VLOOKUP(prod_declarations[[#This Row],[RefProd]],meth_nomenclature_produits[],2,FALSE)</f>
        <v>Acier1</v>
      </c>
      <c r="K220" s="77">
        <f>prod_declarations[[#This Row],[pv acier]]*VLOOKUP(prod_declarations[[#This Row],[acier ]],data_compta!$M$7:$O$11,2,FALSE)</f>
        <v>0</v>
      </c>
      <c r="L220" s="77">
        <f>IF(LEFT(prod_declarations[[#This Row],[Mach]],5)="MachR",prod_declarations[[#This Row],[QteProdPcs]]/100,0)</f>
        <v>1512.0102136140351</v>
      </c>
      <c r="M220" s="7" t="str">
        <f>VLOOKUP(prod_declarations[[#This Row],[RefProd]],meth_nomenclature_produits[],3,FALSE)</f>
        <v>Rdelle2</v>
      </c>
      <c r="N220" s="77">
        <f>IFERROR(prod_declarations[[#This Row],[pv  rondelle]]*VLOOKUP(prod_declarations[[#This Row],[rondelle]],data_compta!$M$12:$O$16,2,FALSE),0)</f>
        <v>4808.192479292632</v>
      </c>
      <c r="P220" s="2">
        <v>44679</v>
      </c>
      <c r="Q220" t="s">
        <v>296</v>
      </c>
      <c r="R220">
        <v>8</v>
      </c>
      <c r="S220">
        <v>3</v>
      </c>
      <c r="T220">
        <v>1</v>
      </c>
      <c r="U220">
        <v>2</v>
      </c>
      <c r="V220">
        <v>0.5</v>
      </c>
      <c r="W220">
        <f>prod_pointage_heures[[#This Row],[TpsOuv(h)]]-(SUM(prod_pointage_heures[[#This Row],[TpsProd(h)]:[TpsAbsOP(h)]]))</f>
        <v>1.5</v>
      </c>
    </row>
    <row r="221" spans="2:23">
      <c r="B221" s="2">
        <v>44638</v>
      </c>
      <c r="C221" t="s">
        <v>190</v>
      </c>
      <c r="D221" t="s">
        <v>411</v>
      </c>
      <c r="E221" t="s">
        <v>284</v>
      </c>
      <c r="F221" s="7">
        <v>3917.4810079999997</v>
      </c>
      <c r="G221" s="7">
        <f>prod_declarations[[#This Row],[QteProdKg]]*1000/VLOOKUP(prod_declarations[[#This Row],[RefProd]],meth_nomenclature_produits[#All],5,FALSE)</f>
        <v>137455.47396491226</v>
      </c>
      <c r="H221" s="7">
        <f>prod_declarations[[#This Row],[QteProdPcs]]*VLOOKUP(prod_declarations[[#This Row],[RefProd]],cptb_prix_vente[#All],2,FALSE)/100</f>
        <v>12206.046088084211</v>
      </c>
      <c r="I221" s="77">
        <f>IF(LEFT(prod_declarations[[#This Row],[Mach]],5)="MachF",prod_declarations[[#This Row],[QteProdKg]]/1000,0)</f>
        <v>0</v>
      </c>
      <c r="J221" s="7" t="str">
        <f>VLOOKUP(prod_declarations[[#This Row],[RefProd]],meth_nomenclature_produits[],2,FALSE)</f>
        <v>Acier1</v>
      </c>
      <c r="K221" s="77">
        <f>prod_declarations[[#This Row],[pv acier]]*VLOOKUP(prod_declarations[[#This Row],[acier ]],data_compta!$M$7:$O$11,2,FALSE)</f>
        <v>0</v>
      </c>
      <c r="L221" s="77">
        <f>IF(LEFT(prod_declarations[[#This Row],[Mach]],5)="MachR",prod_declarations[[#This Row],[QteProdPcs]]/100,0)</f>
        <v>0</v>
      </c>
      <c r="M221" s="7" t="str">
        <f>VLOOKUP(prod_declarations[[#This Row],[RefProd]],meth_nomenclature_produits[],3,FALSE)</f>
        <v>Rdelle2</v>
      </c>
      <c r="N221" s="77">
        <f>IFERROR(prod_declarations[[#This Row],[pv  rondelle]]*VLOOKUP(prod_declarations[[#This Row],[rondelle]],data_compta!$M$12:$O$16,2,FALSE),0)</f>
        <v>0</v>
      </c>
      <c r="P221" s="2">
        <v>44680</v>
      </c>
      <c r="Q221" t="s">
        <v>296</v>
      </c>
      <c r="R221">
        <v>8</v>
      </c>
      <c r="S221">
        <v>2.5</v>
      </c>
      <c r="T221">
        <v>1.25</v>
      </c>
      <c r="U221">
        <v>1.5</v>
      </c>
      <c r="V221">
        <v>2</v>
      </c>
      <c r="W221">
        <f>prod_pointage_heures[[#This Row],[TpsOuv(h)]]-(SUM(prod_pointage_heures[[#This Row],[TpsProd(h)]:[TpsAbsOP(h)]]))</f>
        <v>0.75</v>
      </c>
    </row>
    <row r="222" spans="2:23">
      <c r="B222" s="2">
        <v>44638</v>
      </c>
      <c r="C222" t="s">
        <v>295</v>
      </c>
      <c r="D222" t="s">
        <v>408</v>
      </c>
      <c r="E222" t="s">
        <v>290</v>
      </c>
      <c r="F222" s="7">
        <v>5508.6282210959998</v>
      </c>
      <c r="G222" s="7">
        <f>prod_declarations[[#This Row],[QteProdKg]]*1000/VLOOKUP(prod_declarations[[#This Row],[RefProd]],meth_nomenclature_produits[#All],5,FALSE)</f>
        <v>121068.75211199999</v>
      </c>
      <c r="H222" s="7">
        <f>prod_declarations[[#This Row],[QteProdPcs]]*VLOOKUP(prod_declarations[[#This Row],[RefProd]],cptb_prix_vente[#All],2,FALSE)/100</f>
        <v>19206.34683504768</v>
      </c>
      <c r="I222" s="77">
        <f>IF(LEFT(prod_declarations[[#This Row],[Mach]],5)="MachF",prod_declarations[[#This Row],[QteProdKg]]/1000,0)</f>
        <v>0</v>
      </c>
      <c r="J222" s="7" t="str">
        <f>VLOOKUP(prod_declarations[[#This Row],[RefProd]],meth_nomenclature_produits[],2,FALSE)</f>
        <v>Acier2</v>
      </c>
      <c r="K222" s="77">
        <f>prod_declarations[[#This Row],[pv acier]]*VLOOKUP(prod_declarations[[#This Row],[acier ]],data_compta!$M$7:$O$11,2,FALSE)</f>
        <v>0</v>
      </c>
      <c r="L222" s="77">
        <f>IF(LEFT(prod_declarations[[#This Row],[Mach]],5)="MachR",prod_declarations[[#This Row],[QteProdPcs]]/100,0)</f>
        <v>0</v>
      </c>
      <c r="M222" s="7" t="str">
        <f>VLOOKUP(prod_declarations[[#This Row],[RefProd]],meth_nomenclature_produits[],3,FALSE)</f>
        <v>Rdelle3</v>
      </c>
      <c r="N222" s="77">
        <f>IFERROR(prod_declarations[[#This Row],[pv  rondelle]]*VLOOKUP(prod_declarations[[#This Row],[rondelle]],data_compta!$M$12:$O$16,2,FALSE),0)</f>
        <v>0</v>
      </c>
      <c r="P222" s="2">
        <v>44681</v>
      </c>
      <c r="Q222" t="s">
        <v>296</v>
      </c>
      <c r="R222">
        <v>8</v>
      </c>
      <c r="S222">
        <v>5.5</v>
      </c>
      <c r="T222">
        <v>0.25</v>
      </c>
      <c r="U222">
        <v>0.75</v>
      </c>
      <c r="V222">
        <v>0.5</v>
      </c>
      <c r="W222">
        <f>prod_pointage_heures[[#This Row],[TpsOuv(h)]]-(SUM(prod_pointage_heures[[#This Row],[TpsProd(h)]:[TpsAbsOP(h)]]))</f>
        <v>1</v>
      </c>
    </row>
    <row r="223" spans="2:23">
      <c r="B223" s="2">
        <v>44638</v>
      </c>
      <c r="C223" t="s">
        <v>295</v>
      </c>
      <c r="D223" t="s">
        <v>408</v>
      </c>
      <c r="E223" t="s">
        <v>296</v>
      </c>
      <c r="F223" s="7">
        <v>5398.4556566740794</v>
      </c>
      <c r="G223" s="7">
        <f>prod_declarations[[#This Row],[QteProdKg]]*1000/VLOOKUP(prod_declarations[[#This Row],[RefProd]],meth_nomenclature_produits[#All],5,FALSE)</f>
        <v>118647.37706976</v>
      </c>
      <c r="H223" s="7">
        <f>prod_declarations[[#This Row],[QteProdPcs]]*VLOOKUP(prod_declarations[[#This Row],[RefProd]],cptb_prix_vente[#All],2,FALSE)/100</f>
        <v>18822.219898346728</v>
      </c>
      <c r="I223" s="77">
        <f>IF(LEFT(prod_declarations[[#This Row],[Mach]],5)="MachF",prod_declarations[[#This Row],[QteProdKg]]/1000,0)</f>
        <v>0</v>
      </c>
      <c r="J223" s="7" t="str">
        <f>VLOOKUP(prod_declarations[[#This Row],[RefProd]],meth_nomenclature_produits[],2,FALSE)</f>
        <v>Acier2</v>
      </c>
      <c r="K223" s="77">
        <f>prod_declarations[[#This Row],[pv acier]]*VLOOKUP(prod_declarations[[#This Row],[acier ]],data_compta!$M$7:$O$11,2,FALSE)</f>
        <v>0</v>
      </c>
      <c r="L223" s="77">
        <f>IF(LEFT(prod_declarations[[#This Row],[Mach]],5)="MachR",prod_declarations[[#This Row],[QteProdPcs]]/100,0)</f>
        <v>0</v>
      </c>
      <c r="M223" s="7" t="str">
        <f>VLOOKUP(prod_declarations[[#This Row],[RefProd]],meth_nomenclature_produits[],3,FALSE)</f>
        <v>Rdelle3</v>
      </c>
      <c r="N223" s="77">
        <f>IFERROR(prod_declarations[[#This Row],[pv  rondelle]]*VLOOKUP(prod_declarations[[#This Row],[rondelle]],data_compta!$M$12:$O$16,2,FALSE),0)</f>
        <v>0</v>
      </c>
      <c r="P223" s="2">
        <v>44682</v>
      </c>
      <c r="Q223" t="s">
        <v>296</v>
      </c>
      <c r="R223">
        <v>8</v>
      </c>
      <c r="S223">
        <v>1.5</v>
      </c>
      <c r="T223">
        <v>2</v>
      </c>
      <c r="U223">
        <v>1.5</v>
      </c>
      <c r="V223">
        <v>0.5</v>
      </c>
      <c r="W223">
        <f>prod_pointage_heures[[#This Row],[TpsOuv(h)]]-(SUM(prod_pointage_heures[[#This Row],[TpsProd(h)]:[TpsAbsOP(h)]]))</f>
        <v>2.5</v>
      </c>
    </row>
    <row r="224" spans="2:23">
      <c r="B224" s="2">
        <v>44638</v>
      </c>
      <c r="C224" t="s">
        <v>315</v>
      </c>
      <c r="D224" t="s">
        <v>405</v>
      </c>
      <c r="E224" t="s">
        <v>301</v>
      </c>
      <c r="F224" s="7">
        <v>16363.308409459196</v>
      </c>
      <c r="G224" s="7">
        <f>prod_declarations[[#This Row],[QteProdKg]]*1000/VLOOKUP(prod_declarations[[#This Row],[RefProd]],meth_nomenclature_produits[#All],5,FALSE)</f>
        <v>164786.59022617521</v>
      </c>
      <c r="H224" s="7">
        <f>prod_declarations[[#This Row],[QteProdPcs]]*VLOOKUP(prod_declarations[[#This Row],[RefProd]],cptb_prix_vente[#All],2,FALSE)/100</f>
        <v>40142.013379096279</v>
      </c>
      <c r="I224" s="77">
        <f>IF(LEFT(prod_declarations[[#This Row],[Mach]],5)="MachF",prod_declarations[[#This Row],[QteProdKg]]/1000,0)</f>
        <v>0</v>
      </c>
      <c r="J224" s="7" t="str">
        <f>VLOOKUP(prod_declarations[[#This Row],[RefProd]],meth_nomenclature_produits[],2,FALSE)</f>
        <v>Acier5</v>
      </c>
      <c r="K224" s="77">
        <f>prod_declarations[[#This Row],[pv acier]]*VLOOKUP(prod_declarations[[#This Row],[acier ]],data_compta!$M$7:$O$11,2,FALSE)</f>
        <v>0</v>
      </c>
      <c r="L224" s="77">
        <f>IF(LEFT(prod_declarations[[#This Row],[Mach]],5)="MachR",prod_declarations[[#This Row],[QteProdPcs]]/100,0)</f>
        <v>0</v>
      </c>
      <c r="M224" s="7" t="str">
        <f>VLOOKUP(prod_declarations[[#This Row],[RefProd]],meth_nomenclature_produits[],3,FALSE)</f>
        <v>Rdelle5</v>
      </c>
      <c r="N224" s="77">
        <f>IFERROR(prod_declarations[[#This Row],[pv  rondelle]]*VLOOKUP(prod_declarations[[#This Row],[rondelle]],data_compta!$M$12:$O$16,2,FALSE),0)</f>
        <v>0</v>
      </c>
      <c r="P224" s="2">
        <v>44685</v>
      </c>
      <c r="Q224" t="s">
        <v>296</v>
      </c>
      <c r="R224">
        <v>8</v>
      </c>
      <c r="S224">
        <v>3</v>
      </c>
      <c r="T224">
        <v>1.25</v>
      </c>
      <c r="U224">
        <v>0.75</v>
      </c>
      <c r="V224">
        <v>0.75</v>
      </c>
      <c r="W224">
        <f>prod_pointage_heures[[#This Row],[TpsOuv(h)]]-(SUM(prod_pointage_heures[[#This Row],[TpsProd(h)]:[TpsAbsOP(h)]]))</f>
        <v>2.25</v>
      </c>
    </row>
    <row r="225" spans="2:23">
      <c r="B225" s="2">
        <v>44638</v>
      </c>
      <c r="C225" t="s">
        <v>190</v>
      </c>
      <c r="D225" t="s">
        <v>411</v>
      </c>
      <c r="E225" t="s">
        <v>301</v>
      </c>
      <c r="F225" s="7">
        <v>3878.3061979199997</v>
      </c>
      <c r="G225" s="7">
        <f>prod_declarations[[#This Row],[QteProdKg]]*1000/VLOOKUP(prod_declarations[[#This Row],[RefProd]],meth_nomenclature_produits[#All],5,FALSE)</f>
        <v>136080.91922526315</v>
      </c>
      <c r="H225" s="7">
        <f>prod_declarations[[#This Row],[QteProdPcs]]*VLOOKUP(prod_declarations[[#This Row],[RefProd]],cptb_prix_vente[#All],2,FALSE)/100</f>
        <v>12083.98562720337</v>
      </c>
      <c r="I225" s="77">
        <f>IF(LEFT(prod_declarations[[#This Row],[Mach]],5)="MachF",prod_declarations[[#This Row],[QteProdKg]]/1000,0)</f>
        <v>0</v>
      </c>
      <c r="J225" s="7" t="str">
        <f>VLOOKUP(prod_declarations[[#This Row],[RefProd]],meth_nomenclature_produits[],2,FALSE)</f>
        <v>Acier1</v>
      </c>
      <c r="K225" s="77">
        <f>prod_declarations[[#This Row],[pv acier]]*VLOOKUP(prod_declarations[[#This Row],[acier ]],data_compta!$M$7:$O$11,2,FALSE)</f>
        <v>0</v>
      </c>
      <c r="L225" s="77">
        <f>IF(LEFT(prod_declarations[[#This Row],[Mach]],5)="MachR",prod_declarations[[#This Row],[QteProdPcs]]/100,0)</f>
        <v>0</v>
      </c>
      <c r="M225" s="7" t="str">
        <f>VLOOKUP(prod_declarations[[#This Row],[RefProd]],meth_nomenclature_produits[],3,FALSE)</f>
        <v>Rdelle2</v>
      </c>
      <c r="N225" s="77">
        <f>IFERROR(prod_declarations[[#This Row],[pv  rondelle]]*VLOOKUP(prod_declarations[[#This Row],[rondelle]],data_compta!$M$12:$O$16,2,FALSE),0)</f>
        <v>0</v>
      </c>
      <c r="P225" s="2">
        <v>44686</v>
      </c>
      <c r="Q225" t="s">
        <v>296</v>
      </c>
      <c r="R225">
        <v>8</v>
      </c>
      <c r="S225">
        <v>4.5</v>
      </c>
      <c r="T225">
        <v>1.25</v>
      </c>
      <c r="U225">
        <v>0.25</v>
      </c>
      <c r="V225">
        <v>1.75</v>
      </c>
      <c r="W225">
        <f>prod_pointage_heures[[#This Row],[TpsOuv(h)]]-(SUM(prod_pointage_heures[[#This Row],[TpsProd(h)]:[TpsAbsOP(h)]]))</f>
        <v>0.25</v>
      </c>
    </row>
    <row r="226" spans="2:23">
      <c r="B226" s="2">
        <v>44638</v>
      </c>
      <c r="C226" t="s">
        <v>305</v>
      </c>
      <c r="D226" t="s">
        <v>426</v>
      </c>
      <c r="E226" t="s">
        <v>76</v>
      </c>
      <c r="F226" s="7">
        <v>16646.0154</v>
      </c>
      <c r="G226" s="7">
        <f>prod_declarations[[#This Row],[QteProdKg]]*1000/VLOOKUP(prod_declarations[[#This Row],[RefProd]],meth_nomenclature_produits[#All],5,FALSE)</f>
        <v>202014.75</v>
      </c>
      <c r="H226" s="7">
        <f>prod_declarations[[#This Row],[QteProdPcs]]*VLOOKUP(prod_declarations[[#This Row],[RefProd]],cptb_prix_vente[#All],2,FALSE)/100</f>
        <v>49501.694340000002</v>
      </c>
      <c r="I226" s="77">
        <f>IF(LEFT(prod_declarations[[#This Row],[Mach]],5)="MachF",prod_declarations[[#This Row],[QteProdKg]]/1000,0)</f>
        <v>16.6460154</v>
      </c>
      <c r="J226" s="7" t="str">
        <f>VLOOKUP(prod_declarations[[#This Row],[RefProd]],meth_nomenclature_produits[],2,FALSE)</f>
        <v>Acier1</v>
      </c>
      <c r="K226" s="77">
        <f>prod_declarations[[#This Row],[pv acier]]*VLOOKUP(prod_declarations[[#This Row],[acier ]],data_compta!$M$7:$O$11,2,FALSE)</f>
        <v>17128.7498466</v>
      </c>
      <c r="L226" s="77">
        <f>IF(LEFT(prod_declarations[[#This Row],[Mach]],5)="MachR",prod_declarations[[#This Row],[QteProdPcs]]/100,0)</f>
        <v>0</v>
      </c>
      <c r="M226" s="7" t="str">
        <f>VLOOKUP(prod_declarations[[#This Row],[RefProd]],meth_nomenclature_produits[],3,FALSE)</f>
        <v>Rdelle5</v>
      </c>
      <c r="N226" s="77">
        <f>IFERROR(prod_declarations[[#This Row],[pv  rondelle]]*VLOOKUP(prod_declarations[[#This Row],[rondelle]],data_compta!$M$12:$O$16,2,FALSE),0)</f>
        <v>0</v>
      </c>
      <c r="P226" s="2">
        <v>44688</v>
      </c>
      <c r="Q226" t="s">
        <v>296</v>
      </c>
      <c r="R226">
        <v>8</v>
      </c>
      <c r="S226">
        <v>2</v>
      </c>
      <c r="T226">
        <v>2</v>
      </c>
      <c r="U226">
        <v>3.25</v>
      </c>
      <c r="V226">
        <v>0.25</v>
      </c>
      <c r="W226">
        <f>prod_pointage_heures[[#This Row],[TpsOuv(h)]]-(SUM(prod_pointage_heures[[#This Row],[TpsProd(h)]:[TpsAbsOP(h)]]))</f>
        <v>0.5</v>
      </c>
    </row>
    <row r="227" spans="2:23">
      <c r="B227" s="2">
        <v>44638</v>
      </c>
      <c r="C227" t="s">
        <v>310</v>
      </c>
      <c r="D227" t="s">
        <v>429</v>
      </c>
      <c r="E227" t="s">
        <v>191</v>
      </c>
      <c r="F227" s="7">
        <v>19008.746101799999</v>
      </c>
      <c r="G227" s="7">
        <f>prod_declarations[[#This Row],[QteProdKg]]*1000/VLOOKUP(prod_declarations[[#This Row],[RefProd]],meth_nomenclature_produits[#All],5,FALSE)</f>
        <v>263644.19003883493</v>
      </c>
      <c r="H227" s="7">
        <f>prod_declarations[[#This Row],[QteProdPcs]]*VLOOKUP(prod_declarations[[#This Row],[RefProd]],cptb_prix_vente[#All],2,FALSE)/100</f>
        <v>59288.305455933187</v>
      </c>
      <c r="I227" s="77">
        <f>IF(LEFT(prod_declarations[[#This Row],[Mach]],5)="MachF",prod_declarations[[#This Row],[QteProdKg]]/1000,0)</f>
        <v>19.0087461018</v>
      </c>
      <c r="J227" s="7" t="str">
        <f>VLOOKUP(prod_declarations[[#This Row],[RefProd]],meth_nomenclature_produits[],2,FALSE)</f>
        <v>Acier3</v>
      </c>
      <c r="K227" s="77">
        <f>prod_declarations[[#This Row],[pv acier]]*VLOOKUP(prod_declarations[[#This Row],[acier ]],data_compta!$M$7:$O$11,2,FALSE)</f>
        <v>19826.122184177399</v>
      </c>
      <c r="L227" s="77">
        <f>IF(LEFT(prod_declarations[[#This Row],[Mach]],5)="MachR",prod_declarations[[#This Row],[QteProdPcs]]/100,0)</f>
        <v>0</v>
      </c>
      <c r="M227" s="7" t="str">
        <f>VLOOKUP(prod_declarations[[#This Row],[RefProd]],meth_nomenclature_produits[],3,FALSE)</f>
        <v>Rdelle4</v>
      </c>
      <c r="N227" s="77">
        <f>IFERROR(prod_declarations[[#This Row],[pv  rondelle]]*VLOOKUP(prod_declarations[[#This Row],[rondelle]],data_compta!$M$12:$O$16,2,FALSE),0)</f>
        <v>0</v>
      </c>
      <c r="P227" s="2">
        <v>44689</v>
      </c>
      <c r="Q227" t="s">
        <v>296</v>
      </c>
      <c r="R227">
        <v>24</v>
      </c>
      <c r="S227">
        <v>21</v>
      </c>
      <c r="T227">
        <v>0.75</v>
      </c>
      <c r="U227">
        <v>0</v>
      </c>
      <c r="V227">
        <v>0.25</v>
      </c>
      <c r="W227">
        <f>prod_pointage_heures[[#This Row],[TpsOuv(h)]]-(SUM(prod_pointage_heures[[#This Row],[TpsProd(h)]:[TpsAbsOP(h)]]))</f>
        <v>2</v>
      </c>
    </row>
    <row r="228" spans="2:23">
      <c r="B228" s="2">
        <v>44638</v>
      </c>
      <c r="C228" t="s">
        <v>99</v>
      </c>
      <c r="D228" t="s">
        <v>420</v>
      </c>
      <c r="E228" t="s">
        <v>266</v>
      </c>
      <c r="F228" s="7">
        <v>5126.5187380000007</v>
      </c>
      <c r="G228" s="7">
        <f>prod_declarations[[#This Row],[QteProdKg]]*1000/VLOOKUP(prod_declarations[[#This Row],[RefProd]],meth_nomenclature_produits[#All],5,FALSE)</f>
        <v>286397.69486033526</v>
      </c>
      <c r="H228" s="7">
        <f>prod_declarations[[#This Row],[QteProdPcs]]*VLOOKUP(prod_declarations[[#This Row],[RefProd]],cptb_prix_vente[#All],2,FALSE)/100</f>
        <v>32855.543554377655</v>
      </c>
      <c r="I228" s="77">
        <f>IF(LEFT(prod_declarations[[#This Row],[Mach]],5)="MachF",prod_declarations[[#This Row],[QteProdKg]]/1000,0)</f>
        <v>0</v>
      </c>
      <c r="J228" s="7" t="str">
        <f>VLOOKUP(prod_declarations[[#This Row],[RefProd]],meth_nomenclature_produits[],2,FALSE)</f>
        <v>Acier5</v>
      </c>
      <c r="K228" s="77">
        <f>prod_declarations[[#This Row],[pv acier]]*VLOOKUP(prod_declarations[[#This Row],[acier ]],data_compta!$M$7:$O$11,2,FALSE)</f>
        <v>0</v>
      </c>
      <c r="L228" s="77">
        <f>IF(LEFT(prod_declarations[[#This Row],[Mach]],5)="MachR",prod_declarations[[#This Row],[QteProdPcs]]/100,0)</f>
        <v>2863.9769486033529</v>
      </c>
      <c r="M228" s="7" t="str">
        <f>VLOOKUP(prod_declarations[[#This Row],[RefProd]],meth_nomenclature_produits[],3,FALSE)</f>
        <v>Rdelle1</v>
      </c>
      <c r="N228" s="77">
        <f>IFERROR(prod_declarations[[#This Row],[pv  rondelle]]*VLOOKUP(prod_declarations[[#This Row],[rondelle]],data_compta!$M$12:$O$16,2,FALSE),0)</f>
        <v>10711.273787776541</v>
      </c>
      <c r="P228" s="2">
        <v>44690</v>
      </c>
      <c r="Q228" t="s">
        <v>296</v>
      </c>
      <c r="R228">
        <v>8</v>
      </c>
      <c r="S228">
        <v>4</v>
      </c>
      <c r="T228">
        <v>1.25</v>
      </c>
      <c r="U228">
        <v>2.25</v>
      </c>
      <c r="V228">
        <v>0</v>
      </c>
      <c r="W228">
        <f>prod_pointage_heures[[#This Row],[TpsOuv(h)]]-(SUM(prod_pointage_heures[[#This Row],[TpsProd(h)]:[TpsAbsOP(h)]]))</f>
        <v>0.5</v>
      </c>
    </row>
    <row r="229" spans="2:23">
      <c r="B229" s="2">
        <v>44638</v>
      </c>
      <c r="C229" t="s">
        <v>289</v>
      </c>
      <c r="D229" t="s">
        <v>417</v>
      </c>
      <c r="E229" t="s">
        <v>278</v>
      </c>
      <c r="F229" s="7">
        <v>5585.0573819040001</v>
      </c>
      <c r="G229" s="7">
        <f>prod_declarations[[#This Row],[QteProdKg]]*1000/VLOOKUP(prod_declarations[[#This Row],[RefProd]],meth_nomenclature_produits[#All],5,FALSE)</f>
        <v>148538.76015702129</v>
      </c>
      <c r="H229" s="7">
        <f>prod_declarations[[#This Row],[QteProdPcs]]*VLOOKUP(prod_declarations[[#This Row],[RefProd]],cptb_prix_vente[#All],2,FALSE)/100</f>
        <v>22173.866116240137</v>
      </c>
      <c r="I229" s="77">
        <f>IF(LEFT(prod_declarations[[#This Row],[Mach]],5)="MachF",prod_declarations[[#This Row],[QteProdKg]]/1000,0)</f>
        <v>0</v>
      </c>
      <c r="J229" s="7" t="str">
        <f>VLOOKUP(prod_declarations[[#This Row],[RefProd]],meth_nomenclature_produits[],2,FALSE)</f>
        <v>Acier1</v>
      </c>
      <c r="K229" s="77">
        <f>prod_declarations[[#This Row],[pv acier]]*VLOOKUP(prod_declarations[[#This Row],[acier ]],data_compta!$M$7:$O$11,2,FALSE)</f>
        <v>0</v>
      </c>
      <c r="L229" s="77">
        <f>IF(LEFT(prod_declarations[[#This Row],[Mach]],5)="MachR",prod_declarations[[#This Row],[QteProdPcs]]/100,0)</f>
        <v>1485.3876015702128</v>
      </c>
      <c r="M229" s="7" t="str">
        <f>VLOOKUP(prod_declarations[[#This Row],[RefProd]],meth_nomenclature_produits[],3,FALSE)</f>
        <v>Rdelle2</v>
      </c>
      <c r="N229" s="77">
        <f>IFERROR(prod_declarations[[#This Row],[pv  rondelle]]*VLOOKUP(prod_declarations[[#This Row],[rondelle]],data_compta!$M$12:$O$16,2,FALSE),0)</f>
        <v>4723.5325729932774</v>
      </c>
      <c r="P229" s="2">
        <v>44695</v>
      </c>
      <c r="Q229" t="s">
        <v>296</v>
      </c>
      <c r="R229">
        <v>16</v>
      </c>
      <c r="S229">
        <v>9</v>
      </c>
      <c r="T229">
        <v>1.75</v>
      </c>
      <c r="U229">
        <v>2.25</v>
      </c>
      <c r="V229">
        <v>0.5</v>
      </c>
      <c r="W229">
        <f>prod_pointage_heures[[#This Row],[TpsOuv(h)]]-(SUM(prod_pointage_heures[[#This Row],[TpsProd(h)]:[TpsAbsOP(h)]]))</f>
        <v>2.5</v>
      </c>
    </row>
    <row r="230" spans="2:23">
      <c r="B230" s="2">
        <v>44639</v>
      </c>
      <c r="C230" t="s">
        <v>247</v>
      </c>
      <c r="D230" t="s">
        <v>414</v>
      </c>
      <c r="E230" t="s">
        <v>284</v>
      </c>
      <c r="F230" s="7">
        <v>11175.850252709999</v>
      </c>
      <c r="G230" s="7">
        <f>prod_declarations[[#This Row],[QteProdKg]]*1000/VLOOKUP(prod_declarations[[#This Row],[RefProd]],meth_nomenclature_produits[#All],5,FALSE)</f>
        <v>264204.49770000001</v>
      </c>
      <c r="H230" s="7">
        <f>prod_declarations[[#This Row],[QteProdPcs]]*VLOOKUP(prod_declarations[[#This Row],[RefProd]],cptb_prix_vente[#All],2,FALSE)/100</f>
        <v>45844.764440904</v>
      </c>
      <c r="I230" s="77">
        <f>IF(LEFT(prod_declarations[[#This Row],[Mach]],5)="MachF",prod_declarations[[#This Row],[QteProdKg]]/1000,0)</f>
        <v>0</v>
      </c>
      <c r="J230" s="7" t="str">
        <f>VLOOKUP(prod_declarations[[#This Row],[RefProd]],meth_nomenclature_produits[],2,FALSE)</f>
        <v>Acier2</v>
      </c>
      <c r="K230" s="77">
        <f>prod_declarations[[#This Row],[pv acier]]*VLOOKUP(prod_declarations[[#This Row],[acier ]],data_compta!$M$7:$O$11,2,FALSE)</f>
        <v>0</v>
      </c>
      <c r="L230" s="77">
        <f>IF(LEFT(prod_declarations[[#This Row],[Mach]],5)="MachR",prod_declarations[[#This Row],[QteProdPcs]]/100,0)</f>
        <v>0</v>
      </c>
      <c r="M230" s="7">
        <f>VLOOKUP(prod_declarations[[#This Row],[RefProd]],meth_nomenclature_produits[],3,FALSE)</f>
        <v>0</v>
      </c>
      <c r="N230" s="77">
        <f>IFERROR(prod_declarations[[#This Row],[pv  rondelle]]*VLOOKUP(prod_declarations[[#This Row],[rondelle]],data_compta!$M$12:$O$16,2,FALSE),0)</f>
        <v>0</v>
      </c>
      <c r="P230" s="2">
        <v>44701</v>
      </c>
      <c r="Q230" t="s">
        <v>296</v>
      </c>
      <c r="R230">
        <v>16</v>
      </c>
      <c r="S230">
        <v>8</v>
      </c>
      <c r="T230">
        <v>2.25</v>
      </c>
      <c r="U230">
        <v>2.5</v>
      </c>
      <c r="V230">
        <v>2.5</v>
      </c>
      <c r="W230">
        <f>prod_pointage_heures[[#This Row],[TpsOuv(h)]]-(SUM(prod_pointage_heures[[#This Row],[TpsProd(h)]:[TpsAbsOP(h)]]))</f>
        <v>0.75</v>
      </c>
    </row>
    <row r="231" spans="2:23">
      <c r="B231" s="2">
        <v>44639</v>
      </c>
      <c r="C231" t="s">
        <v>289</v>
      </c>
      <c r="D231" t="s">
        <v>417</v>
      </c>
      <c r="E231" t="s">
        <v>284</v>
      </c>
      <c r="F231" s="7">
        <v>4738.8365664639996</v>
      </c>
      <c r="G231" s="7">
        <f>prod_declarations[[#This Row],[QteProdKg]]*1000/VLOOKUP(prod_declarations[[#This Row],[RefProd]],meth_nomenclature_produits[#All],5,FALSE)</f>
        <v>126032.88740595743</v>
      </c>
      <c r="H231" s="7">
        <f>prod_declarations[[#This Row],[QteProdPcs]]*VLOOKUP(prod_declarations[[#This Row],[RefProd]],cptb_prix_vente[#All],2,FALSE)/100</f>
        <v>18814.189431961324</v>
      </c>
      <c r="I231" s="77">
        <f>IF(LEFT(prod_declarations[[#This Row],[Mach]],5)="MachF",prod_declarations[[#This Row],[QteProdKg]]/1000,0)</f>
        <v>0</v>
      </c>
      <c r="J231" s="7" t="str">
        <f>VLOOKUP(prod_declarations[[#This Row],[RefProd]],meth_nomenclature_produits[],2,FALSE)</f>
        <v>Acier1</v>
      </c>
      <c r="K231" s="77">
        <f>prod_declarations[[#This Row],[pv acier]]*VLOOKUP(prod_declarations[[#This Row],[acier ]],data_compta!$M$7:$O$11,2,FALSE)</f>
        <v>0</v>
      </c>
      <c r="L231" s="77">
        <f>IF(LEFT(prod_declarations[[#This Row],[Mach]],5)="MachR",prod_declarations[[#This Row],[QteProdPcs]]/100,0)</f>
        <v>0</v>
      </c>
      <c r="M231" s="7" t="str">
        <f>VLOOKUP(prod_declarations[[#This Row],[RefProd]],meth_nomenclature_produits[],3,FALSE)</f>
        <v>Rdelle2</v>
      </c>
      <c r="N231" s="77">
        <f>IFERROR(prod_declarations[[#This Row],[pv  rondelle]]*VLOOKUP(prod_declarations[[#This Row],[rondelle]],data_compta!$M$12:$O$16,2,FALSE),0)</f>
        <v>0</v>
      </c>
      <c r="P231" s="2">
        <v>44704</v>
      </c>
      <c r="Q231" t="s">
        <v>296</v>
      </c>
      <c r="R231">
        <v>8</v>
      </c>
      <c r="S231">
        <v>4.5</v>
      </c>
      <c r="T231">
        <v>0.5</v>
      </c>
      <c r="U231">
        <v>1</v>
      </c>
      <c r="V231">
        <v>0.75</v>
      </c>
      <c r="W231">
        <f>prod_pointage_heures[[#This Row],[TpsOuv(h)]]-(SUM(prod_pointage_heures[[#This Row],[TpsProd(h)]:[TpsAbsOP(h)]]))</f>
        <v>1.25</v>
      </c>
    </row>
    <row r="232" spans="2:23">
      <c r="B232" s="2">
        <v>44639</v>
      </c>
      <c r="C232" t="s">
        <v>99</v>
      </c>
      <c r="D232" t="s">
        <v>420</v>
      </c>
      <c r="E232" t="s">
        <v>290</v>
      </c>
      <c r="F232" s="7">
        <v>4567.2621484000001</v>
      </c>
      <c r="G232" s="7">
        <f>prod_declarations[[#This Row],[QteProdKg]]*1000/VLOOKUP(prod_declarations[[#This Row],[RefProd]],meth_nomenclature_produits[#All],5,FALSE)</f>
        <v>255154.30996648048</v>
      </c>
      <c r="H232" s="7">
        <f>prod_declarations[[#This Row],[QteProdPcs]]*VLOOKUP(prod_declarations[[#This Row],[RefProd]],cptb_prix_vente[#All],2,FALSE)/100</f>
        <v>29271.30243935464</v>
      </c>
      <c r="I232" s="77">
        <f>IF(LEFT(prod_declarations[[#This Row],[Mach]],5)="MachF",prod_declarations[[#This Row],[QteProdKg]]/1000,0)</f>
        <v>0</v>
      </c>
      <c r="J232" s="7" t="str">
        <f>VLOOKUP(prod_declarations[[#This Row],[RefProd]],meth_nomenclature_produits[],2,FALSE)</f>
        <v>Acier5</v>
      </c>
      <c r="K232" s="77">
        <f>prod_declarations[[#This Row],[pv acier]]*VLOOKUP(prod_declarations[[#This Row],[acier ]],data_compta!$M$7:$O$11,2,FALSE)</f>
        <v>0</v>
      </c>
      <c r="L232" s="77">
        <f>IF(LEFT(prod_declarations[[#This Row],[Mach]],5)="MachR",prod_declarations[[#This Row],[QteProdPcs]]/100,0)</f>
        <v>0</v>
      </c>
      <c r="M232" s="7" t="str">
        <f>VLOOKUP(prod_declarations[[#This Row],[RefProd]],meth_nomenclature_produits[],3,FALSE)</f>
        <v>Rdelle1</v>
      </c>
      <c r="N232" s="77">
        <f>IFERROR(prod_declarations[[#This Row],[pv  rondelle]]*VLOOKUP(prod_declarations[[#This Row],[rondelle]],data_compta!$M$12:$O$16,2,FALSE),0)</f>
        <v>0</v>
      </c>
      <c r="P232" s="2">
        <v>44707</v>
      </c>
      <c r="Q232" t="s">
        <v>296</v>
      </c>
      <c r="R232">
        <v>8</v>
      </c>
      <c r="S232">
        <v>5</v>
      </c>
      <c r="T232">
        <v>0.75</v>
      </c>
      <c r="U232">
        <v>0.25</v>
      </c>
      <c r="V232">
        <v>0.25</v>
      </c>
      <c r="W232">
        <f>prod_pointage_heures[[#This Row],[TpsOuv(h)]]-(SUM(prod_pointage_heures[[#This Row],[TpsProd(h)]:[TpsAbsOP(h)]]))</f>
        <v>1.75</v>
      </c>
    </row>
    <row r="233" spans="2:23">
      <c r="B233" s="2">
        <v>44639</v>
      </c>
      <c r="C233" t="s">
        <v>171</v>
      </c>
      <c r="D233" t="s">
        <v>423</v>
      </c>
      <c r="E233" t="s">
        <v>290</v>
      </c>
      <c r="F233" s="7">
        <v>3705.3356032034999</v>
      </c>
      <c r="G233" s="7">
        <f>prod_declarations[[#This Row],[QteProdKg]]*1000/VLOOKUP(prod_declarations[[#This Row],[RefProd]],meth_nomenclature_produits[#All],5,FALSE)</f>
        <v>201376.93495671195</v>
      </c>
      <c r="H233" s="7">
        <f>prod_declarations[[#This Row],[QteProdPcs]]*VLOOKUP(prod_declarations[[#This Row],[RefProd]],cptb_prix_vente[#All],2,FALSE)/100</f>
        <v>21313.734795818393</v>
      </c>
      <c r="I233" s="77">
        <f>IF(LEFT(prod_declarations[[#This Row],[Mach]],5)="MachF",prod_declarations[[#This Row],[QteProdKg]]/1000,0)</f>
        <v>0</v>
      </c>
      <c r="J233" s="7" t="str">
        <f>VLOOKUP(prod_declarations[[#This Row],[RefProd]],meth_nomenclature_produits[],2,FALSE)</f>
        <v>Acier2</v>
      </c>
      <c r="K233" s="77">
        <f>prod_declarations[[#This Row],[pv acier]]*VLOOKUP(prod_declarations[[#This Row],[acier ]],data_compta!$M$7:$O$11,2,FALSE)</f>
        <v>0</v>
      </c>
      <c r="L233" s="77">
        <f>IF(LEFT(prod_declarations[[#This Row],[Mach]],5)="MachR",prod_declarations[[#This Row],[QteProdPcs]]/100,0)</f>
        <v>0</v>
      </c>
      <c r="M233" s="7" t="str">
        <f>VLOOKUP(prod_declarations[[#This Row],[RefProd]],meth_nomenclature_produits[],3,FALSE)</f>
        <v>Rdelle1</v>
      </c>
      <c r="N233" s="77">
        <f>IFERROR(prod_declarations[[#This Row],[pv  rondelle]]*VLOOKUP(prod_declarations[[#This Row],[rondelle]],data_compta!$M$12:$O$16,2,FALSE),0)</f>
        <v>0</v>
      </c>
      <c r="P233" s="2">
        <v>44708</v>
      </c>
      <c r="Q233" t="s">
        <v>296</v>
      </c>
      <c r="R233">
        <v>8</v>
      </c>
      <c r="S233">
        <v>3</v>
      </c>
      <c r="T233">
        <v>0.75</v>
      </c>
      <c r="U233">
        <v>3.25</v>
      </c>
      <c r="V233">
        <v>0</v>
      </c>
      <c r="W233">
        <f>prod_pointage_heures[[#This Row],[TpsOuv(h)]]-(SUM(prod_pointage_heures[[#This Row],[TpsProd(h)]:[TpsAbsOP(h)]]))</f>
        <v>1</v>
      </c>
    </row>
    <row r="234" spans="2:23">
      <c r="B234" s="2">
        <v>44639</v>
      </c>
      <c r="C234" t="s">
        <v>271</v>
      </c>
      <c r="D234" t="s">
        <v>431</v>
      </c>
      <c r="E234" t="s">
        <v>191</v>
      </c>
      <c r="F234" s="7">
        <v>6876.9967139999999</v>
      </c>
      <c r="G234" s="7">
        <f>prod_declarations[[#This Row],[QteProdKg]]*1000/VLOOKUP(prod_declarations[[#This Row],[RefProd]],meth_nomenclature_produits[#All],5,FALSE)</f>
        <v>205283.484</v>
      </c>
      <c r="H234" s="7">
        <f>prod_declarations[[#This Row],[QteProdPcs]]*VLOOKUP(prod_declarations[[#This Row],[RefProd]],cptb_prix_vente[#All],2,FALSE)/100</f>
        <v>40941.738048959996</v>
      </c>
      <c r="I234" s="77">
        <f>IF(LEFT(prod_declarations[[#This Row],[Mach]],5)="MachF",prod_declarations[[#This Row],[QteProdKg]]/1000,0)</f>
        <v>6.8769967139999997</v>
      </c>
      <c r="J234" s="7" t="str">
        <f>VLOOKUP(prod_declarations[[#This Row],[RefProd]],meth_nomenclature_produits[],2,FALSE)</f>
        <v>Acier2</v>
      </c>
      <c r="K234" s="77">
        <f>prod_declarations[[#This Row],[pv acier]]*VLOOKUP(prod_declarations[[#This Row],[acier ]],data_compta!$M$7:$O$11,2,FALSE)</f>
        <v>7392.7714675499992</v>
      </c>
      <c r="L234" s="77">
        <f>IF(LEFT(prod_declarations[[#This Row],[Mach]],5)="MachR",prod_declarations[[#This Row],[QteProdPcs]]/100,0)</f>
        <v>0</v>
      </c>
      <c r="M234" s="7">
        <f>VLOOKUP(prod_declarations[[#This Row],[RefProd]],meth_nomenclature_produits[],3,FALSE)</f>
        <v>0</v>
      </c>
      <c r="N234" s="77">
        <f>IFERROR(prod_declarations[[#This Row],[pv  rondelle]]*VLOOKUP(prod_declarations[[#This Row],[rondelle]],data_compta!$M$12:$O$16,2,FALSE),0)</f>
        <v>0</v>
      </c>
      <c r="P234" s="2">
        <v>44709</v>
      </c>
      <c r="Q234" t="s">
        <v>296</v>
      </c>
      <c r="R234">
        <v>16</v>
      </c>
      <c r="S234">
        <v>11</v>
      </c>
      <c r="T234">
        <v>0.5</v>
      </c>
      <c r="U234">
        <v>1.25</v>
      </c>
      <c r="V234">
        <v>0.75</v>
      </c>
      <c r="W234">
        <f>prod_pointage_heures[[#This Row],[TpsOuv(h)]]-(SUM(prod_pointage_heures[[#This Row],[TpsProd(h)]:[TpsAbsOP(h)]]))</f>
        <v>2.5</v>
      </c>
    </row>
    <row r="235" spans="2:23">
      <c r="B235" s="2">
        <v>44639</v>
      </c>
      <c r="C235" t="s">
        <v>171</v>
      </c>
      <c r="D235" t="s">
        <v>423</v>
      </c>
      <c r="E235" t="s">
        <v>242</v>
      </c>
      <c r="F235" s="7">
        <v>4412.0233213402507</v>
      </c>
      <c r="G235" s="7">
        <f>prod_declarations[[#This Row],[QteProdKg]]*1000/VLOOKUP(prod_declarations[[#This Row],[RefProd]],meth_nomenclature_produits[#All],5,FALSE)</f>
        <v>239783.87615979626</v>
      </c>
      <c r="H235" s="7">
        <f>prod_declarations[[#This Row],[QteProdPcs]]*VLOOKUP(prod_declarations[[#This Row],[RefProd]],cptb_prix_vente[#All],2,FALSE)/100</f>
        <v>25378.725452752835</v>
      </c>
      <c r="I235" s="77">
        <f>IF(LEFT(prod_declarations[[#This Row],[Mach]],5)="MachF",prod_declarations[[#This Row],[QteProdKg]]/1000,0)</f>
        <v>0</v>
      </c>
      <c r="J235" s="7" t="str">
        <f>VLOOKUP(prod_declarations[[#This Row],[RefProd]],meth_nomenclature_produits[],2,FALSE)</f>
        <v>Acier2</v>
      </c>
      <c r="K235" s="77">
        <f>prod_declarations[[#This Row],[pv acier]]*VLOOKUP(prod_declarations[[#This Row],[acier ]],data_compta!$M$7:$O$11,2,FALSE)</f>
        <v>0</v>
      </c>
      <c r="L235" s="77">
        <f>IF(LEFT(prod_declarations[[#This Row],[Mach]],5)="MachR",prod_declarations[[#This Row],[QteProdPcs]]/100,0)</f>
        <v>2397.8387615979627</v>
      </c>
      <c r="M235" s="7" t="str">
        <f>VLOOKUP(prod_declarations[[#This Row],[RefProd]],meth_nomenclature_produits[],3,FALSE)</f>
        <v>Rdelle1</v>
      </c>
      <c r="N235" s="77">
        <f>IFERROR(prod_declarations[[#This Row],[pv  rondelle]]*VLOOKUP(prod_declarations[[#This Row],[rondelle]],data_compta!$M$12:$O$16,2,FALSE),0)</f>
        <v>8967.9169683763812</v>
      </c>
      <c r="P235" s="2">
        <v>44710</v>
      </c>
      <c r="Q235" t="s">
        <v>296</v>
      </c>
      <c r="R235">
        <v>8</v>
      </c>
      <c r="S235">
        <v>7.5</v>
      </c>
      <c r="T235">
        <v>0</v>
      </c>
      <c r="U235">
        <v>0.25</v>
      </c>
      <c r="V235">
        <v>0.25</v>
      </c>
      <c r="W235">
        <f>prod_pointage_heures[[#This Row],[TpsOuv(h)]]-(SUM(prod_pointage_heures[[#This Row],[TpsProd(h)]:[TpsAbsOP(h)]]))</f>
        <v>0</v>
      </c>
    </row>
    <row r="236" spans="2:23">
      <c r="B236" s="2">
        <v>44639</v>
      </c>
      <c r="C236" t="s">
        <v>310</v>
      </c>
      <c r="D236" t="s">
        <v>429</v>
      </c>
      <c r="E236" t="s">
        <v>248</v>
      </c>
      <c r="F236" s="7">
        <v>20637.795642724261</v>
      </c>
      <c r="G236" s="7">
        <f>prod_declarations[[#This Row],[QteProdKg]]*1000/VLOOKUP(prod_declarations[[#This Row],[RefProd]],meth_nomenclature_produits[#All],5,FALSE)</f>
        <v>286238.49712516315</v>
      </c>
      <c r="H236" s="7">
        <f>prod_declarations[[#This Row],[QteProdPcs]]*VLOOKUP(prod_declarations[[#This Row],[RefProd]],cptb_prix_vente[#All],2,FALSE)/100</f>
        <v>64369.313233506677</v>
      </c>
      <c r="I236" s="77">
        <f>IF(LEFT(prod_declarations[[#This Row],[Mach]],5)="MachF",prod_declarations[[#This Row],[QteProdKg]]/1000,0)</f>
        <v>0</v>
      </c>
      <c r="J236" s="7" t="str">
        <f>VLOOKUP(prod_declarations[[#This Row],[RefProd]],meth_nomenclature_produits[],2,FALSE)</f>
        <v>Acier3</v>
      </c>
      <c r="K236" s="77">
        <f>prod_declarations[[#This Row],[pv acier]]*VLOOKUP(prod_declarations[[#This Row],[acier ]],data_compta!$M$7:$O$11,2,FALSE)</f>
        <v>0</v>
      </c>
      <c r="L236" s="77">
        <f>IF(LEFT(prod_declarations[[#This Row],[Mach]],5)="MachR",prod_declarations[[#This Row],[QteProdPcs]]/100,0)</f>
        <v>2862.3849712516317</v>
      </c>
      <c r="M236" s="7" t="str">
        <f>VLOOKUP(prod_declarations[[#This Row],[RefProd]],meth_nomenclature_produits[],3,FALSE)</f>
        <v>Rdelle4</v>
      </c>
      <c r="N236" s="77">
        <f>IFERROR(prod_declarations[[#This Row],[pv  rondelle]]*VLOOKUP(prod_declarations[[#This Row],[rondelle]],data_compta!$M$12:$O$16,2,FALSE),0)</f>
        <v>14254.677156833128</v>
      </c>
      <c r="P236" s="2">
        <v>44714</v>
      </c>
      <c r="Q236" t="s">
        <v>296</v>
      </c>
      <c r="R236">
        <v>8</v>
      </c>
      <c r="S236">
        <v>3</v>
      </c>
      <c r="T236">
        <v>1</v>
      </c>
      <c r="U236">
        <v>2.75</v>
      </c>
      <c r="V236">
        <v>0.25</v>
      </c>
      <c r="W236">
        <f>prod_pointage_heures[[#This Row],[TpsOuv(h)]]-(SUM(prod_pointage_heures[[#This Row],[TpsProd(h)]:[TpsAbsOP(h)]]))</f>
        <v>1</v>
      </c>
    </row>
    <row r="237" spans="2:23">
      <c r="B237" s="2">
        <v>44639</v>
      </c>
      <c r="C237" t="s">
        <v>305</v>
      </c>
      <c r="D237" t="s">
        <v>426</v>
      </c>
      <c r="E237" t="s">
        <v>260</v>
      </c>
      <c r="F237" s="7">
        <v>16602.248</v>
      </c>
      <c r="G237" s="7">
        <f>prod_declarations[[#This Row],[QteProdKg]]*1000/VLOOKUP(prod_declarations[[#This Row],[RefProd]],meth_nomenclature_produits[#All],5,FALSE)</f>
        <v>201483.59223300969</v>
      </c>
      <c r="H237" s="7">
        <f>prod_declarations[[#This Row],[QteProdPcs]]*VLOOKUP(prod_declarations[[#This Row],[RefProd]],cptb_prix_vente[#All],2,FALSE)/100</f>
        <v>49371.539440776694</v>
      </c>
      <c r="I237" s="77">
        <f>IF(LEFT(prod_declarations[[#This Row],[Mach]],5)="MachF",prod_declarations[[#This Row],[QteProdKg]]/1000,0)</f>
        <v>0</v>
      </c>
      <c r="J237" s="7" t="str">
        <f>VLOOKUP(prod_declarations[[#This Row],[RefProd]],meth_nomenclature_produits[],2,FALSE)</f>
        <v>Acier1</v>
      </c>
      <c r="K237" s="77">
        <f>prod_declarations[[#This Row],[pv acier]]*VLOOKUP(prod_declarations[[#This Row],[acier ]],data_compta!$M$7:$O$11,2,FALSE)</f>
        <v>0</v>
      </c>
      <c r="L237" s="77">
        <f>IF(LEFT(prod_declarations[[#This Row],[Mach]],5)="MachR",prod_declarations[[#This Row],[QteProdPcs]]/100,0)</f>
        <v>2014.835922330097</v>
      </c>
      <c r="M237" s="7" t="str">
        <f>VLOOKUP(prod_declarations[[#This Row],[RefProd]],meth_nomenclature_produits[],3,FALSE)</f>
        <v>Rdelle5</v>
      </c>
      <c r="N237" s="77">
        <f>IFERROR(prod_declarations[[#This Row],[pv  rondelle]]*VLOOKUP(prod_declarations[[#This Row],[rondelle]],data_compta!$M$12:$O$16,2,FALSE),0)</f>
        <v>10759.223825242718</v>
      </c>
      <c r="P237" s="2">
        <v>44716</v>
      </c>
      <c r="Q237" t="s">
        <v>296</v>
      </c>
      <c r="R237">
        <v>16</v>
      </c>
      <c r="S237">
        <v>10</v>
      </c>
      <c r="T237">
        <v>0.5</v>
      </c>
      <c r="U237">
        <v>4</v>
      </c>
      <c r="V237">
        <v>0.25</v>
      </c>
      <c r="W237">
        <f>prod_pointage_heures[[#This Row],[TpsOuv(h)]]-(SUM(prod_pointage_heures[[#This Row],[TpsProd(h)]:[TpsAbsOP(h)]]))</f>
        <v>1.25</v>
      </c>
    </row>
    <row r="238" spans="2:23">
      <c r="B238" s="2">
        <v>44640</v>
      </c>
      <c r="C238" t="s">
        <v>271</v>
      </c>
      <c r="D238" t="s">
        <v>431</v>
      </c>
      <c r="E238" t="s">
        <v>284</v>
      </c>
      <c r="F238" s="7">
        <v>6418.5302663999992</v>
      </c>
      <c r="G238" s="7">
        <f>prod_declarations[[#This Row],[QteProdKg]]*1000/VLOOKUP(prod_declarations[[#This Row],[RefProd]],meth_nomenclature_produits[#All],5,FALSE)</f>
        <v>191597.91839999997</v>
      </c>
      <c r="H238" s="7">
        <f>prod_declarations[[#This Row],[QteProdPcs]]*VLOOKUP(prod_declarations[[#This Row],[RefProd]],cptb_prix_vente[#All],2,FALSE)/100</f>
        <v>38212.288845695992</v>
      </c>
      <c r="I238" s="77">
        <f>IF(LEFT(prod_declarations[[#This Row],[Mach]],5)="MachF",prod_declarations[[#This Row],[QteProdKg]]/1000,0)</f>
        <v>0</v>
      </c>
      <c r="J238" s="7" t="str">
        <f>VLOOKUP(prod_declarations[[#This Row],[RefProd]],meth_nomenclature_produits[],2,FALSE)</f>
        <v>Acier2</v>
      </c>
      <c r="K238" s="77">
        <f>prod_declarations[[#This Row],[pv acier]]*VLOOKUP(prod_declarations[[#This Row],[acier ]],data_compta!$M$7:$O$11,2,FALSE)</f>
        <v>0</v>
      </c>
      <c r="L238" s="77">
        <f>IF(LEFT(prod_declarations[[#This Row],[Mach]],5)="MachR",prod_declarations[[#This Row],[QteProdPcs]]/100,0)</f>
        <v>0</v>
      </c>
      <c r="M238" s="7">
        <f>VLOOKUP(prod_declarations[[#This Row],[RefProd]],meth_nomenclature_produits[],3,FALSE)</f>
        <v>0</v>
      </c>
      <c r="N238" s="77">
        <f>IFERROR(prod_declarations[[#This Row],[pv  rondelle]]*VLOOKUP(prod_declarations[[#This Row],[rondelle]],data_compta!$M$12:$O$16,2,FALSE),0)</f>
        <v>0</v>
      </c>
      <c r="P238" s="2">
        <v>44718</v>
      </c>
      <c r="Q238" t="s">
        <v>296</v>
      </c>
      <c r="R238">
        <v>8</v>
      </c>
      <c r="S238">
        <v>7</v>
      </c>
      <c r="T238">
        <v>0.5</v>
      </c>
      <c r="U238">
        <v>0.5</v>
      </c>
      <c r="V238">
        <v>0</v>
      </c>
      <c r="W238">
        <f>prod_pointage_heures[[#This Row],[TpsOuv(h)]]-(SUM(prod_pointage_heures[[#This Row],[TpsProd(h)]:[TpsAbsOP(h)]]))</f>
        <v>0</v>
      </c>
    </row>
    <row r="239" spans="2:23">
      <c r="B239" s="2">
        <v>44640</v>
      </c>
      <c r="C239" t="s">
        <v>310</v>
      </c>
      <c r="D239" t="s">
        <v>429</v>
      </c>
      <c r="E239" t="s">
        <v>284</v>
      </c>
      <c r="F239" s="7">
        <v>16677.006579979196</v>
      </c>
      <c r="G239" s="7">
        <f>prod_declarations[[#This Row],[QteProdKg]]*1000/VLOOKUP(prod_declarations[[#This Row],[RefProd]],meth_nomenclature_produits[#All],5,FALSE)</f>
        <v>231303.83606073784</v>
      </c>
      <c r="H239" s="7">
        <f>prod_declarations[[#This Row],[QteProdPcs]]*VLOOKUP(prod_declarations[[#This Row],[RefProd]],cptb_prix_vente[#All],2,FALSE)/100</f>
        <v>52015.60665333872</v>
      </c>
      <c r="I239" s="77">
        <f>IF(LEFT(prod_declarations[[#This Row],[Mach]],5)="MachF",prod_declarations[[#This Row],[QteProdKg]]/1000,0)</f>
        <v>0</v>
      </c>
      <c r="J239" s="7" t="str">
        <f>VLOOKUP(prod_declarations[[#This Row],[RefProd]],meth_nomenclature_produits[],2,FALSE)</f>
        <v>Acier3</v>
      </c>
      <c r="K239" s="77">
        <f>prod_declarations[[#This Row],[pv acier]]*VLOOKUP(prod_declarations[[#This Row],[acier ]],data_compta!$M$7:$O$11,2,FALSE)</f>
        <v>0</v>
      </c>
      <c r="L239" s="77">
        <f>IF(LEFT(prod_declarations[[#This Row],[Mach]],5)="MachR",prod_declarations[[#This Row],[QteProdPcs]]/100,0)</f>
        <v>0</v>
      </c>
      <c r="M239" s="7" t="str">
        <f>VLOOKUP(prod_declarations[[#This Row],[RefProd]],meth_nomenclature_produits[],3,FALSE)</f>
        <v>Rdelle4</v>
      </c>
      <c r="N239" s="77">
        <f>IFERROR(prod_declarations[[#This Row],[pv  rondelle]]*VLOOKUP(prod_declarations[[#This Row],[rondelle]],data_compta!$M$12:$O$16,2,FALSE),0)</f>
        <v>0</v>
      </c>
      <c r="P239" s="2">
        <v>44720</v>
      </c>
      <c r="Q239" t="s">
        <v>296</v>
      </c>
      <c r="R239">
        <v>8</v>
      </c>
      <c r="S239">
        <v>2</v>
      </c>
      <c r="T239">
        <v>0.25</v>
      </c>
      <c r="U239">
        <v>3</v>
      </c>
      <c r="V239">
        <v>2</v>
      </c>
      <c r="W239">
        <f>prod_pointage_heures[[#This Row],[TpsOuv(h)]]-(SUM(prod_pointage_heures[[#This Row],[TpsProd(h)]:[TpsAbsOP(h)]]))</f>
        <v>0.75</v>
      </c>
    </row>
    <row r="240" spans="2:23">
      <c r="B240" s="2">
        <v>44640</v>
      </c>
      <c r="C240" t="s">
        <v>289</v>
      </c>
      <c r="D240" t="s">
        <v>417</v>
      </c>
      <c r="E240" t="s">
        <v>296</v>
      </c>
      <c r="F240" s="7">
        <v>4738.8365664639996</v>
      </c>
      <c r="G240" s="7">
        <f>prod_declarations[[#This Row],[QteProdKg]]*1000/VLOOKUP(prod_declarations[[#This Row],[RefProd]],meth_nomenclature_produits[#All],5,FALSE)</f>
        <v>126032.88740595743</v>
      </c>
      <c r="H240" s="7">
        <f>prod_declarations[[#This Row],[QteProdPcs]]*VLOOKUP(prod_declarations[[#This Row],[RefProd]],cptb_prix_vente[#All],2,FALSE)/100</f>
        <v>18814.189431961324</v>
      </c>
      <c r="I240" s="77">
        <f>IF(LEFT(prod_declarations[[#This Row],[Mach]],5)="MachF",prod_declarations[[#This Row],[QteProdKg]]/1000,0)</f>
        <v>0</v>
      </c>
      <c r="J240" s="7" t="str">
        <f>VLOOKUP(prod_declarations[[#This Row],[RefProd]],meth_nomenclature_produits[],2,FALSE)</f>
        <v>Acier1</v>
      </c>
      <c r="K240" s="77">
        <f>prod_declarations[[#This Row],[pv acier]]*VLOOKUP(prod_declarations[[#This Row],[acier ]],data_compta!$M$7:$O$11,2,FALSE)</f>
        <v>0</v>
      </c>
      <c r="L240" s="77">
        <f>IF(LEFT(prod_declarations[[#This Row],[Mach]],5)="MachR",prod_declarations[[#This Row],[QteProdPcs]]/100,0)</f>
        <v>0</v>
      </c>
      <c r="M240" s="7" t="str">
        <f>VLOOKUP(prod_declarations[[#This Row],[RefProd]],meth_nomenclature_produits[],3,FALSE)</f>
        <v>Rdelle2</v>
      </c>
      <c r="N240" s="77">
        <f>IFERROR(prod_declarations[[#This Row],[pv  rondelle]]*VLOOKUP(prod_declarations[[#This Row],[rondelle]],data_compta!$M$12:$O$16,2,FALSE),0)</f>
        <v>0</v>
      </c>
      <c r="P240" s="2">
        <v>44721</v>
      </c>
      <c r="Q240" t="s">
        <v>296</v>
      </c>
      <c r="R240">
        <v>16</v>
      </c>
      <c r="S240">
        <v>10.5</v>
      </c>
      <c r="T240">
        <v>1.75</v>
      </c>
      <c r="U240">
        <v>2.75</v>
      </c>
      <c r="V240">
        <v>0</v>
      </c>
      <c r="W240">
        <f>prod_pointage_heures[[#This Row],[TpsOuv(h)]]-(SUM(prod_pointage_heures[[#This Row],[TpsProd(h)]:[TpsAbsOP(h)]]))</f>
        <v>1</v>
      </c>
    </row>
    <row r="241" spans="2:23">
      <c r="B241" s="2">
        <v>44640</v>
      </c>
      <c r="C241" t="s">
        <v>99</v>
      </c>
      <c r="D241" t="s">
        <v>420</v>
      </c>
      <c r="E241" t="s">
        <v>296</v>
      </c>
      <c r="F241" s="7">
        <v>4567.2621484000001</v>
      </c>
      <c r="G241" s="7">
        <f>prod_declarations[[#This Row],[QteProdKg]]*1000/VLOOKUP(prod_declarations[[#This Row],[RefProd]],meth_nomenclature_produits[#All],5,FALSE)</f>
        <v>255154.30996648048</v>
      </c>
      <c r="H241" s="7">
        <f>prod_declarations[[#This Row],[QteProdPcs]]*VLOOKUP(prod_declarations[[#This Row],[RefProd]],cptb_prix_vente[#All],2,FALSE)/100</f>
        <v>29271.30243935464</v>
      </c>
      <c r="I241" s="77">
        <f>IF(LEFT(prod_declarations[[#This Row],[Mach]],5)="MachF",prod_declarations[[#This Row],[QteProdKg]]/1000,0)</f>
        <v>0</v>
      </c>
      <c r="J241" s="7" t="str">
        <f>VLOOKUP(prod_declarations[[#This Row],[RefProd]],meth_nomenclature_produits[],2,FALSE)</f>
        <v>Acier5</v>
      </c>
      <c r="K241" s="77">
        <f>prod_declarations[[#This Row],[pv acier]]*VLOOKUP(prod_declarations[[#This Row],[acier ]],data_compta!$M$7:$O$11,2,FALSE)</f>
        <v>0</v>
      </c>
      <c r="L241" s="77">
        <f>IF(LEFT(prod_declarations[[#This Row],[Mach]],5)="MachR",prod_declarations[[#This Row],[QteProdPcs]]/100,0)</f>
        <v>0</v>
      </c>
      <c r="M241" s="7" t="str">
        <f>VLOOKUP(prod_declarations[[#This Row],[RefProd]],meth_nomenclature_produits[],3,FALSE)</f>
        <v>Rdelle1</v>
      </c>
      <c r="N241" s="77">
        <f>IFERROR(prod_declarations[[#This Row],[pv  rondelle]]*VLOOKUP(prod_declarations[[#This Row],[rondelle]],data_compta!$M$12:$O$16,2,FALSE),0)</f>
        <v>0</v>
      </c>
      <c r="P241" s="2">
        <v>44723</v>
      </c>
      <c r="Q241" t="s">
        <v>296</v>
      </c>
      <c r="R241">
        <v>8</v>
      </c>
      <c r="S241">
        <v>7</v>
      </c>
      <c r="T241">
        <v>0</v>
      </c>
      <c r="U241">
        <v>0</v>
      </c>
      <c r="V241">
        <v>0</v>
      </c>
      <c r="W241">
        <f>prod_pointage_heures[[#This Row],[TpsOuv(h)]]-(SUM(prod_pointage_heures[[#This Row],[TpsProd(h)]:[TpsAbsOP(h)]]))</f>
        <v>1</v>
      </c>
    </row>
    <row r="242" spans="2:23">
      <c r="B242" s="2">
        <v>44640</v>
      </c>
      <c r="C242" t="s">
        <v>247</v>
      </c>
      <c r="D242" t="s">
        <v>414</v>
      </c>
      <c r="E242" t="s">
        <v>301</v>
      </c>
      <c r="F242" s="7">
        <v>11175.850252709999</v>
      </c>
      <c r="G242" s="7">
        <f>prod_declarations[[#This Row],[QteProdKg]]*1000/VLOOKUP(prod_declarations[[#This Row],[RefProd]],meth_nomenclature_produits[#All],5,FALSE)</f>
        <v>264204.49770000001</v>
      </c>
      <c r="H242" s="7">
        <f>prod_declarations[[#This Row],[QteProdPcs]]*VLOOKUP(prod_declarations[[#This Row],[RefProd]],cptb_prix_vente[#All],2,FALSE)/100</f>
        <v>45844.764440904</v>
      </c>
      <c r="I242" s="77">
        <f>IF(LEFT(prod_declarations[[#This Row],[Mach]],5)="MachF",prod_declarations[[#This Row],[QteProdKg]]/1000,0)</f>
        <v>0</v>
      </c>
      <c r="J242" s="7" t="str">
        <f>VLOOKUP(prod_declarations[[#This Row],[RefProd]],meth_nomenclature_produits[],2,FALSE)</f>
        <v>Acier2</v>
      </c>
      <c r="K242" s="77">
        <f>prod_declarations[[#This Row],[pv acier]]*VLOOKUP(prod_declarations[[#This Row],[acier ]],data_compta!$M$7:$O$11,2,FALSE)</f>
        <v>0</v>
      </c>
      <c r="L242" s="77">
        <f>IF(LEFT(prod_declarations[[#This Row],[Mach]],5)="MachR",prod_declarations[[#This Row],[QteProdPcs]]/100,0)</f>
        <v>0</v>
      </c>
      <c r="M242" s="7">
        <f>VLOOKUP(prod_declarations[[#This Row],[RefProd]],meth_nomenclature_produits[],3,FALSE)</f>
        <v>0</v>
      </c>
      <c r="N242" s="77">
        <f>IFERROR(prod_declarations[[#This Row],[pv  rondelle]]*VLOOKUP(prod_declarations[[#This Row],[rondelle]],data_compta!$M$12:$O$16,2,FALSE),0)</f>
        <v>0</v>
      </c>
      <c r="P242" s="2">
        <v>44728</v>
      </c>
      <c r="Q242" t="s">
        <v>296</v>
      </c>
      <c r="R242">
        <v>8</v>
      </c>
      <c r="S242">
        <v>2</v>
      </c>
      <c r="T242">
        <v>2</v>
      </c>
      <c r="U242">
        <v>1.75</v>
      </c>
      <c r="V242">
        <v>1</v>
      </c>
      <c r="W242">
        <f>prod_pointage_heures[[#This Row],[TpsOuv(h)]]-(SUM(prod_pointage_heures[[#This Row],[TpsProd(h)]:[TpsAbsOP(h)]]))</f>
        <v>1.25</v>
      </c>
    </row>
    <row r="243" spans="2:23">
      <c r="B243" s="2">
        <v>44640</v>
      </c>
      <c r="C243" t="s">
        <v>171</v>
      </c>
      <c r="D243" t="s">
        <v>423</v>
      </c>
      <c r="E243" t="s">
        <v>301</v>
      </c>
      <c r="F243" s="7">
        <v>3631.2288911394298</v>
      </c>
      <c r="G243" s="7">
        <f>prod_declarations[[#This Row],[QteProdKg]]*1000/VLOOKUP(prod_declarations[[#This Row],[RefProd]],meth_nomenclature_produits[#All],5,FALSE)</f>
        <v>197349.39625757773</v>
      </c>
      <c r="H243" s="7">
        <f>prod_declarations[[#This Row],[QteProdPcs]]*VLOOKUP(prod_declarations[[#This Row],[RefProd]],cptb_prix_vente[#All],2,FALSE)/100</f>
        <v>20887.460099902026</v>
      </c>
      <c r="I243" s="77">
        <f>IF(LEFT(prod_declarations[[#This Row],[Mach]],5)="MachF",prod_declarations[[#This Row],[QteProdKg]]/1000,0)</f>
        <v>0</v>
      </c>
      <c r="J243" s="7" t="str">
        <f>VLOOKUP(prod_declarations[[#This Row],[RefProd]],meth_nomenclature_produits[],2,FALSE)</f>
        <v>Acier2</v>
      </c>
      <c r="K243" s="77">
        <f>prod_declarations[[#This Row],[pv acier]]*VLOOKUP(prod_declarations[[#This Row],[acier ]],data_compta!$M$7:$O$11,2,FALSE)</f>
        <v>0</v>
      </c>
      <c r="L243" s="77">
        <f>IF(LEFT(prod_declarations[[#This Row],[Mach]],5)="MachR",prod_declarations[[#This Row],[QteProdPcs]]/100,0)</f>
        <v>0</v>
      </c>
      <c r="M243" s="7" t="str">
        <f>VLOOKUP(prod_declarations[[#This Row],[RefProd]],meth_nomenclature_produits[],3,FALSE)</f>
        <v>Rdelle1</v>
      </c>
      <c r="N243" s="77">
        <f>IFERROR(prod_declarations[[#This Row],[pv  rondelle]]*VLOOKUP(prod_declarations[[#This Row],[rondelle]],data_compta!$M$12:$O$16,2,FALSE),0)</f>
        <v>0</v>
      </c>
      <c r="P243" s="2">
        <v>44729</v>
      </c>
      <c r="Q243" t="s">
        <v>296</v>
      </c>
      <c r="R243">
        <v>8</v>
      </c>
      <c r="S243">
        <v>2</v>
      </c>
      <c r="T243">
        <v>0.75</v>
      </c>
      <c r="U243">
        <v>2</v>
      </c>
      <c r="V243">
        <v>0</v>
      </c>
      <c r="W243">
        <f>prod_pointage_heures[[#This Row],[TpsOuv(h)]]-(SUM(prod_pointage_heures[[#This Row],[TpsProd(h)]:[TpsAbsOP(h)]]))</f>
        <v>3.25</v>
      </c>
    </row>
    <row r="244" spans="2:23">
      <c r="B244" s="2">
        <v>44641</v>
      </c>
      <c r="C244" t="s">
        <v>271</v>
      </c>
      <c r="D244" t="s">
        <v>431</v>
      </c>
      <c r="E244" t="s">
        <v>296</v>
      </c>
      <c r="F244" s="7">
        <v>6354.344963735999</v>
      </c>
      <c r="G244" s="7">
        <f>prod_declarations[[#This Row],[QteProdKg]]*1000/VLOOKUP(prod_declarations[[#This Row],[RefProd]],meth_nomenclature_produits[#All],5,FALSE)</f>
        <v>189681.93921599997</v>
      </c>
      <c r="H244" s="7">
        <f>prod_declarations[[#This Row],[QteProdPcs]]*VLOOKUP(prod_declarations[[#This Row],[RefProd]],cptb_prix_vente[#All],2,FALSE)/100</f>
        <v>37830.165957239034</v>
      </c>
      <c r="I244" s="77">
        <f>IF(LEFT(prod_declarations[[#This Row],[Mach]],5)="MachF",prod_declarations[[#This Row],[QteProdKg]]/1000,0)</f>
        <v>0</v>
      </c>
      <c r="J244" s="7" t="str">
        <f>VLOOKUP(prod_declarations[[#This Row],[RefProd]],meth_nomenclature_produits[],2,FALSE)</f>
        <v>Acier2</v>
      </c>
      <c r="K244" s="77">
        <f>prod_declarations[[#This Row],[pv acier]]*VLOOKUP(prod_declarations[[#This Row],[acier ]],data_compta!$M$7:$O$11,2,FALSE)</f>
        <v>0</v>
      </c>
      <c r="L244" s="77">
        <f>IF(LEFT(prod_declarations[[#This Row],[Mach]],5)="MachR",prod_declarations[[#This Row],[QteProdPcs]]/100,0)</f>
        <v>0</v>
      </c>
      <c r="M244" s="7">
        <f>VLOOKUP(prod_declarations[[#This Row],[RefProd]],meth_nomenclature_produits[],3,FALSE)</f>
        <v>0</v>
      </c>
      <c r="N244" s="77">
        <f>IFERROR(prod_declarations[[#This Row],[pv  rondelle]]*VLOOKUP(prod_declarations[[#This Row],[rondelle]],data_compta!$M$12:$O$16,2,FALSE),0)</f>
        <v>0</v>
      </c>
      <c r="P244" s="2">
        <v>44732</v>
      </c>
      <c r="Q244" t="s">
        <v>296</v>
      </c>
      <c r="R244">
        <v>8</v>
      </c>
      <c r="S244">
        <v>3</v>
      </c>
      <c r="T244">
        <v>0.5</v>
      </c>
      <c r="U244">
        <v>1</v>
      </c>
      <c r="V244">
        <v>1.75</v>
      </c>
      <c r="W244">
        <f>prod_pointage_heures[[#This Row],[TpsOuv(h)]]-(SUM(prod_pointage_heures[[#This Row],[TpsProd(h)]:[TpsAbsOP(h)]]))</f>
        <v>1.75</v>
      </c>
    </row>
    <row r="245" spans="2:23">
      <c r="B245" s="2">
        <v>44641</v>
      </c>
      <c r="C245" t="s">
        <v>310</v>
      </c>
      <c r="D245" t="s">
        <v>429</v>
      </c>
      <c r="E245" t="s">
        <v>296</v>
      </c>
      <c r="F245" s="7">
        <v>16343.466448379611</v>
      </c>
      <c r="G245" s="7">
        <f>prod_declarations[[#This Row],[QteProdKg]]*1000/VLOOKUP(prod_declarations[[#This Row],[RefProd]],meth_nomenclature_produits[#All],5,FALSE)</f>
        <v>226677.75933952307</v>
      </c>
      <c r="H245" s="7">
        <f>prod_declarations[[#This Row],[QteProdPcs]]*VLOOKUP(prod_declarations[[#This Row],[RefProd]],cptb_prix_vente[#All],2,FALSE)/100</f>
        <v>50975.294520271942</v>
      </c>
      <c r="I245" s="77">
        <f>IF(LEFT(prod_declarations[[#This Row],[Mach]],5)="MachF",prod_declarations[[#This Row],[QteProdKg]]/1000,0)</f>
        <v>0</v>
      </c>
      <c r="J245" s="7" t="str">
        <f>VLOOKUP(prod_declarations[[#This Row],[RefProd]],meth_nomenclature_produits[],2,FALSE)</f>
        <v>Acier3</v>
      </c>
      <c r="K245" s="77">
        <f>prod_declarations[[#This Row],[pv acier]]*VLOOKUP(prod_declarations[[#This Row],[acier ]],data_compta!$M$7:$O$11,2,FALSE)</f>
        <v>0</v>
      </c>
      <c r="L245" s="77">
        <f>IF(LEFT(prod_declarations[[#This Row],[Mach]],5)="MachR",prod_declarations[[#This Row],[QteProdPcs]]/100,0)</f>
        <v>0</v>
      </c>
      <c r="M245" s="7" t="str">
        <f>VLOOKUP(prod_declarations[[#This Row],[RefProd]],meth_nomenclature_produits[],3,FALSE)</f>
        <v>Rdelle4</v>
      </c>
      <c r="N245" s="77">
        <f>IFERROR(prod_declarations[[#This Row],[pv  rondelle]]*VLOOKUP(prod_declarations[[#This Row],[rondelle]],data_compta!$M$12:$O$16,2,FALSE),0)</f>
        <v>0</v>
      </c>
      <c r="P245" s="2">
        <v>44735</v>
      </c>
      <c r="Q245" t="s">
        <v>296</v>
      </c>
      <c r="R245">
        <v>8</v>
      </c>
      <c r="S245">
        <v>3.5</v>
      </c>
      <c r="T245">
        <v>1.25</v>
      </c>
      <c r="U245">
        <v>0.75</v>
      </c>
      <c r="V245">
        <v>0</v>
      </c>
      <c r="W245">
        <f>prod_pointage_heures[[#This Row],[TpsOuv(h)]]-(SUM(prod_pointage_heures[[#This Row],[TpsProd(h)]:[TpsAbsOP(h)]]))</f>
        <v>2.5</v>
      </c>
    </row>
    <row r="246" spans="2:23">
      <c r="B246" s="2">
        <v>44642</v>
      </c>
      <c r="C246" t="s">
        <v>214</v>
      </c>
      <c r="D246" t="s">
        <v>433</v>
      </c>
      <c r="E246" t="s">
        <v>284</v>
      </c>
      <c r="F246" s="7">
        <v>1990.7898618959998</v>
      </c>
      <c r="G246" s="7">
        <f>prod_declarations[[#This Row],[QteProdKg]]*1000/VLOOKUP(prod_declarations[[#This Row],[RefProd]],meth_nomenclature_produits[#All],5,FALSE)</f>
        <v>78687.346319999997</v>
      </c>
      <c r="H246" s="7">
        <f>prod_declarations[[#This Row],[QteProdPcs]]*VLOOKUP(prod_declarations[[#This Row],[RefProd]],cptb_prix_vente[#All],2,FALSE)/100</f>
        <v>8196.0739926911992</v>
      </c>
      <c r="I246" s="77">
        <f>IF(LEFT(prod_declarations[[#This Row],[Mach]],5)="MachF",prod_declarations[[#This Row],[QteProdKg]]/1000,0)</f>
        <v>0</v>
      </c>
      <c r="J246" s="7" t="str">
        <f>VLOOKUP(prod_declarations[[#This Row],[RefProd]],meth_nomenclature_produits[],2,FALSE)</f>
        <v>Acier1</v>
      </c>
      <c r="K246" s="77">
        <f>prod_declarations[[#This Row],[pv acier]]*VLOOKUP(prod_declarations[[#This Row],[acier ]],data_compta!$M$7:$O$11,2,FALSE)</f>
        <v>0</v>
      </c>
      <c r="L246" s="77">
        <f>IF(LEFT(prod_declarations[[#This Row],[Mach]],5)="MachR",prod_declarations[[#This Row],[QteProdPcs]]/100,0)</f>
        <v>0</v>
      </c>
      <c r="M246" s="7" t="str">
        <f>VLOOKUP(prod_declarations[[#This Row],[RefProd]],meth_nomenclature_produits[],3,FALSE)</f>
        <v>Rdelle1</v>
      </c>
      <c r="N246" s="77">
        <f>IFERROR(prod_declarations[[#This Row],[pv  rondelle]]*VLOOKUP(prod_declarations[[#This Row],[rondelle]],data_compta!$M$12:$O$16,2,FALSE),0)</f>
        <v>0</v>
      </c>
      <c r="P246" s="2">
        <v>44736</v>
      </c>
      <c r="Q246" t="s">
        <v>296</v>
      </c>
      <c r="R246">
        <v>8</v>
      </c>
      <c r="S246">
        <v>1.5</v>
      </c>
      <c r="T246">
        <v>1.75</v>
      </c>
      <c r="U246">
        <v>1</v>
      </c>
      <c r="V246">
        <v>2</v>
      </c>
      <c r="W246">
        <f>prod_pointage_heures[[#This Row],[TpsOuv(h)]]-(SUM(prod_pointage_heures[[#This Row],[TpsProd(h)]:[TpsAbsOP(h)]]))</f>
        <v>1.75</v>
      </c>
    </row>
    <row r="247" spans="2:23">
      <c r="B247" s="2">
        <v>44642</v>
      </c>
      <c r="C247" t="s">
        <v>214</v>
      </c>
      <c r="D247" t="s">
        <v>433</v>
      </c>
      <c r="E247" t="s">
        <v>175</v>
      </c>
      <c r="F247" s="7">
        <v>2132.7715079999998</v>
      </c>
      <c r="G247" s="7">
        <f>prod_declarations[[#This Row],[QteProdKg]]*1000/VLOOKUP(prod_declarations[[#This Row],[RefProd]],meth_nomenclature_produits[#All],5,FALSE)</f>
        <v>84299.269090909089</v>
      </c>
      <c r="H247" s="7">
        <f>prod_declarations[[#This Row],[QteProdPcs]]*VLOOKUP(prod_declarations[[#This Row],[RefProd]],cptb_prix_vente[#All],2,FALSE)/100</f>
        <v>8780.6118685090896</v>
      </c>
      <c r="I247" s="77">
        <f>IF(LEFT(prod_declarations[[#This Row],[Mach]],5)="MachF",prod_declarations[[#This Row],[QteProdKg]]/1000,0)</f>
        <v>2.1327715079999998</v>
      </c>
      <c r="J247" s="7" t="str">
        <f>VLOOKUP(prod_declarations[[#This Row],[RefProd]],meth_nomenclature_produits[],2,FALSE)</f>
        <v>Acier1</v>
      </c>
      <c r="K247" s="77">
        <f>prod_declarations[[#This Row],[pv acier]]*VLOOKUP(prod_declarations[[#This Row],[acier ]],data_compta!$M$7:$O$11,2,FALSE)</f>
        <v>2194.621881732</v>
      </c>
      <c r="L247" s="77">
        <f>IF(LEFT(prod_declarations[[#This Row],[Mach]],5)="MachR",prod_declarations[[#This Row],[QteProdPcs]]/100,0)</f>
        <v>0</v>
      </c>
      <c r="M247" s="7" t="str">
        <f>VLOOKUP(prod_declarations[[#This Row],[RefProd]],meth_nomenclature_produits[],3,FALSE)</f>
        <v>Rdelle1</v>
      </c>
      <c r="N247" s="77">
        <f>IFERROR(prod_declarations[[#This Row],[pv  rondelle]]*VLOOKUP(prod_declarations[[#This Row],[rondelle]],data_compta!$M$12:$O$16,2,FALSE),0)</f>
        <v>0</v>
      </c>
      <c r="P247" s="2">
        <v>44738</v>
      </c>
      <c r="Q247" t="s">
        <v>296</v>
      </c>
      <c r="R247">
        <v>16</v>
      </c>
      <c r="S247">
        <v>12.5</v>
      </c>
      <c r="T247">
        <v>0.75</v>
      </c>
      <c r="U247">
        <v>0.5</v>
      </c>
      <c r="V247">
        <v>1.25</v>
      </c>
      <c r="W247">
        <f>prod_pointage_heures[[#This Row],[TpsOuv(h)]]-(SUM(prod_pointage_heures[[#This Row],[TpsProd(h)]:[TpsAbsOP(h)]]))</f>
        <v>1</v>
      </c>
    </row>
    <row r="248" spans="2:23">
      <c r="B248" s="2">
        <v>44642</v>
      </c>
      <c r="C248" t="s">
        <v>214</v>
      </c>
      <c r="D248" t="s">
        <v>433</v>
      </c>
      <c r="E248" t="s">
        <v>260</v>
      </c>
      <c r="F248" s="7">
        <v>2211.9887354400003</v>
      </c>
      <c r="G248" s="7">
        <f>prod_declarations[[#This Row],[QteProdKg]]*1000/VLOOKUP(prod_declarations[[#This Row],[RefProd]],meth_nomenclature_produits[#All],5,FALSE)</f>
        <v>87430.384800000014</v>
      </c>
      <c r="H248" s="7">
        <f>prod_declarations[[#This Row],[QteProdPcs]]*VLOOKUP(prod_declarations[[#This Row],[RefProd]],cptb_prix_vente[#All],2,FALSE)/100</f>
        <v>9106.7488807680002</v>
      </c>
      <c r="I248" s="77">
        <f>IF(LEFT(prod_declarations[[#This Row],[Mach]],5)="MachF",prod_declarations[[#This Row],[QteProdKg]]/1000,0)</f>
        <v>0</v>
      </c>
      <c r="J248" s="7" t="str">
        <f>VLOOKUP(prod_declarations[[#This Row],[RefProd]],meth_nomenclature_produits[],2,FALSE)</f>
        <v>Acier1</v>
      </c>
      <c r="K248" s="77">
        <f>prod_declarations[[#This Row],[pv acier]]*VLOOKUP(prod_declarations[[#This Row],[acier ]],data_compta!$M$7:$O$11,2,FALSE)</f>
        <v>0</v>
      </c>
      <c r="L248" s="77">
        <f>IF(LEFT(prod_declarations[[#This Row],[Mach]],5)="MachR",prod_declarations[[#This Row],[QteProdPcs]]/100,0)</f>
        <v>874.30384800000013</v>
      </c>
      <c r="M248" s="7" t="str">
        <f>VLOOKUP(prod_declarations[[#This Row],[RefProd]],meth_nomenclature_produits[],3,FALSE)</f>
        <v>Rdelle1</v>
      </c>
      <c r="N248" s="77">
        <f>IFERROR(prod_declarations[[#This Row],[pv  rondelle]]*VLOOKUP(prod_declarations[[#This Row],[rondelle]],data_compta!$M$12:$O$16,2,FALSE),0)</f>
        <v>3269.8963915200006</v>
      </c>
      <c r="P248" s="2">
        <v>44739</v>
      </c>
      <c r="Q248" t="s">
        <v>296</v>
      </c>
      <c r="R248">
        <v>16</v>
      </c>
      <c r="S248">
        <v>13.5</v>
      </c>
      <c r="T248">
        <v>0.5</v>
      </c>
      <c r="U248">
        <v>1</v>
      </c>
      <c r="V248">
        <v>0</v>
      </c>
      <c r="W248">
        <f>prod_pointage_heures[[#This Row],[TpsOuv(h)]]-(SUM(prod_pointage_heures[[#This Row],[TpsProd(h)]:[TpsAbsOP(h)]]))</f>
        <v>1</v>
      </c>
    </row>
    <row r="249" spans="2:23">
      <c r="B249" s="2">
        <v>44643</v>
      </c>
      <c r="C249" t="s">
        <v>214</v>
      </c>
      <c r="D249" t="s">
        <v>433</v>
      </c>
      <c r="E249" t="s">
        <v>296</v>
      </c>
      <c r="F249" s="7">
        <v>1970.8819632770399</v>
      </c>
      <c r="G249" s="7">
        <f>prod_declarations[[#This Row],[QteProdKg]]*1000/VLOOKUP(prod_declarations[[#This Row],[RefProd]],meth_nomenclature_produits[#All],5,FALSE)</f>
        <v>77900.472856799985</v>
      </c>
      <c r="H249" s="7">
        <f>prod_declarations[[#This Row],[QteProdPcs]]*VLOOKUP(prod_declarations[[#This Row],[RefProd]],cptb_prix_vente[#All],2,FALSE)/100</f>
        <v>8114.1132527642849</v>
      </c>
      <c r="I249" s="77">
        <f>IF(LEFT(prod_declarations[[#This Row],[Mach]],5)="MachF",prod_declarations[[#This Row],[QteProdKg]]/1000,0)</f>
        <v>0</v>
      </c>
      <c r="J249" s="7" t="str">
        <f>VLOOKUP(prod_declarations[[#This Row],[RefProd]],meth_nomenclature_produits[],2,FALSE)</f>
        <v>Acier1</v>
      </c>
      <c r="K249" s="77">
        <f>prod_declarations[[#This Row],[pv acier]]*VLOOKUP(prod_declarations[[#This Row],[acier ]],data_compta!$M$7:$O$11,2,FALSE)</f>
        <v>0</v>
      </c>
      <c r="L249" s="77">
        <f>IF(LEFT(prod_declarations[[#This Row],[Mach]],5)="MachR",prod_declarations[[#This Row],[QteProdPcs]]/100,0)</f>
        <v>0</v>
      </c>
      <c r="M249" s="7" t="str">
        <f>VLOOKUP(prod_declarations[[#This Row],[RefProd]],meth_nomenclature_produits[],3,FALSE)</f>
        <v>Rdelle1</v>
      </c>
      <c r="N249" s="77">
        <f>IFERROR(prod_declarations[[#This Row],[pv  rondelle]]*VLOOKUP(prod_declarations[[#This Row],[rondelle]],data_compta!$M$12:$O$16,2,FALSE),0)</f>
        <v>0</v>
      </c>
      <c r="P249" s="2">
        <v>44744</v>
      </c>
      <c r="Q249" t="s">
        <v>296</v>
      </c>
      <c r="R249">
        <v>8</v>
      </c>
      <c r="S249">
        <v>5.5</v>
      </c>
      <c r="T249">
        <v>1</v>
      </c>
      <c r="U249">
        <v>1</v>
      </c>
      <c r="V249">
        <v>0</v>
      </c>
      <c r="W249">
        <f>prod_pointage_heures[[#This Row],[TpsOuv(h)]]-(SUM(prod_pointage_heures[[#This Row],[TpsProd(h)]:[TpsAbsOP(h)]]))</f>
        <v>0.5</v>
      </c>
    </row>
    <row r="250" spans="2:23">
      <c r="B250" s="2">
        <v>44643</v>
      </c>
      <c r="C250" t="s">
        <v>319</v>
      </c>
      <c r="D250" t="s">
        <v>435</v>
      </c>
      <c r="E250" t="s">
        <v>175</v>
      </c>
      <c r="F250" s="7">
        <v>20582.9100855</v>
      </c>
      <c r="G250" s="7">
        <f>prod_declarations[[#This Row],[QteProdKg]]*1000/VLOOKUP(prod_declarations[[#This Row],[RefProd]],meth_nomenclature_produits[#All],5,FALSE)</f>
        <v>173548.98891652614</v>
      </c>
      <c r="H250" s="7">
        <f>prod_declarations[[#This Row],[QteProdPcs]]*VLOOKUP(prod_declarations[[#This Row],[RefProd]],cptb_prix_vente[#All],2,FALSE)/100</f>
        <v>51939.741402937943</v>
      </c>
      <c r="I250" s="77">
        <f>IF(LEFT(prod_declarations[[#This Row],[Mach]],5)="MachF",prod_declarations[[#This Row],[QteProdKg]]/1000,0)</f>
        <v>20.5829100855</v>
      </c>
      <c r="J250" s="7" t="str">
        <f>VLOOKUP(prod_declarations[[#This Row],[RefProd]],meth_nomenclature_produits[],2,FALSE)</f>
        <v>Acier4</v>
      </c>
      <c r="K250" s="77">
        <f>prod_declarations[[#This Row],[pv acier]]*VLOOKUP(prod_declarations[[#This Row],[acier ]],data_compta!$M$7:$O$11,2,FALSE)</f>
        <v>20603.4929955855</v>
      </c>
      <c r="L250" s="77">
        <f>IF(LEFT(prod_declarations[[#This Row],[Mach]],5)="MachR",prod_declarations[[#This Row],[QteProdPcs]]/100,0)</f>
        <v>0</v>
      </c>
      <c r="M250" s="7" t="str">
        <f>VLOOKUP(prod_declarations[[#This Row],[RefProd]],meth_nomenclature_produits[],3,FALSE)</f>
        <v>Rdelle5</v>
      </c>
      <c r="N250" s="77">
        <f>IFERROR(prod_declarations[[#This Row],[pv  rondelle]]*VLOOKUP(prod_declarations[[#This Row],[rondelle]],data_compta!$M$12:$O$16,2,FALSE),0)</f>
        <v>0</v>
      </c>
      <c r="P250" s="2">
        <v>44745</v>
      </c>
      <c r="Q250" t="s">
        <v>296</v>
      </c>
      <c r="R250">
        <v>8</v>
      </c>
      <c r="S250">
        <v>1.5</v>
      </c>
      <c r="T250">
        <v>1.5</v>
      </c>
      <c r="U250">
        <v>4.5</v>
      </c>
      <c r="V250">
        <v>0.25</v>
      </c>
      <c r="W250">
        <f>prod_pointage_heures[[#This Row],[TpsOuv(h)]]-(SUM(prod_pointage_heures[[#This Row],[TpsProd(h)]:[TpsAbsOP(h)]]))</f>
        <v>0.25</v>
      </c>
    </row>
    <row r="251" spans="2:23">
      <c r="B251" s="2">
        <v>44644</v>
      </c>
      <c r="C251" t="s">
        <v>319</v>
      </c>
      <c r="D251" t="s">
        <v>435</v>
      </c>
      <c r="E251" t="s">
        <v>254</v>
      </c>
      <c r="F251" s="7">
        <v>20053.635254730001</v>
      </c>
      <c r="G251" s="7">
        <f>prod_declarations[[#This Row],[QteProdKg]]*1000/VLOOKUP(prod_declarations[[#This Row],[RefProd]],meth_nomenclature_produits[#All],5,FALSE)</f>
        <v>169086.30063010121</v>
      </c>
      <c r="H251" s="7">
        <f>prod_declarations[[#This Row],[QteProdPcs]]*VLOOKUP(prod_declarations[[#This Row],[RefProd]],cptb_prix_vente[#All],2,FALSE)/100</f>
        <v>50604.148052576689</v>
      </c>
      <c r="I251" s="77">
        <f>IF(LEFT(prod_declarations[[#This Row],[Mach]],5)="MachF",prod_declarations[[#This Row],[QteProdKg]]/1000,0)</f>
        <v>0</v>
      </c>
      <c r="J251" s="7" t="str">
        <f>VLOOKUP(prod_declarations[[#This Row],[RefProd]],meth_nomenclature_produits[],2,FALSE)</f>
        <v>Acier4</v>
      </c>
      <c r="K251" s="77">
        <f>prod_declarations[[#This Row],[pv acier]]*VLOOKUP(prod_declarations[[#This Row],[acier ]],data_compta!$M$7:$O$11,2,FALSE)</f>
        <v>0</v>
      </c>
      <c r="L251" s="77">
        <f>IF(LEFT(prod_declarations[[#This Row],[Mach]],5)="MachR",prod_declarations[[#This Row],[QteProdPcs]]/100,0)</f>
        <v>1690.8630063010121</v>
      </c>
      <c r="M251" s="7" t="str">
        <f>VLOOKUP(prod_declarations[[#This Row],[RefProd]],meth_nomenclature_produits[],3,FALSE)</f>
        <v>Rdelle5</v>
      </c>
      <c r="N251" s="77">
        <f>IFERROR(prod_declarations[[#This Row],[pv  rondelle]]*VLOOKUP(prod_declarations[[#This Row],[rondelle]],data_compta!$M$12:$O$16,2,FALSE),0)</f>
        <v>9029.2084536474049</v>
      </c>
      <c r="P251" s="2">
        <v>44746</v>
      </c>
      <c r="Q251" t="s">
        <v>296</v>
      </c>
      <c r="R251">
        <v>8</v>
      </c>
      <c r="S251">
        <v>5.5</v>
      </c>
      <c r="T251">
        <v>0.25</v>
      </c>
      <c r="U251">
        <v>2.25</v>
      </c>
      <c r="V251">
        <v>0</v>
      </c>
      <c r="W251">
        <f>prod_pointage_heures[[#This Row],[TpsOuv(h)]]-(SUM(prod_pointage_heures[[#This Row],[TpsProd(h)]:[TpsAbsOP(h)]]))</f>
        <v>0</v>
      </c>
    </row>
    <row r="252" spans="2:23">
      <c r="B252" s="2">
        <v>44645</v>
      </c>
      <c r="C252" t="s">
        <v>319</v>
      </c>
      <c r="D252" t="s">
        <v>435</v>
      </c>
      <c r="E252" t="s">
        <v>290</v>
      </c>
      <c r="F252" s="7">
        <v>17683.660179170998</v>
      </c>
      <c r="G252" s="7">
        <f>prod_declarations[[#This Row],[QteProdKg]]*1000/VLOOKUP(prod_declarations[[#This Row],[RefProd]],meth_nomenclature_produits[#All],5,FALSE)</f>
        <v>149103.37419199833</v>
      </c>
      <c r="H252" s="7">
        <f>prod_declarations[[#This Row],[QteProdPcs]]*VLOOKUP(prod_declarations[[#This Row],[RefProd]],cptb_prix_vente[#All],2,FALSE)/100</f>
        <v>44623.657828181262</v>
      </c>
      <c r="I252" s="77">
        <f>IF(LEFT(prod_declarations[[#This Row],[Mach]],5)="MachF",prod_declarations[[#This Row],[QteProdKg]]/1000,0)</f>
        <v>0</v>
      </c>
      <c r="J252" s="7" t="str">
        <f>VLOOKUP(prod_declarations[[#This Row],[RefProd]],meth_nomenclature_produits[],2,FALSE)</f>
        <v>Acier4</v>
      </c>
      <c r="K252" s="77">
        <f>prod_declarations[[#This Row],[pv acier]]*VLOOKUP(prod_declarations[[#This Row],[acier ]],data_compta!$M$7:$O$11,2,FALSE)</f>
        <v>0</v>
      </c>
      <c r="L252" s="77">
        <f>IF(LEFT(prod_declarations[[#This Row],[Mach]],5)="MachR",prod_declarations[[#This Row],[QteProdPcs]]/100,0)</f>
        <v>0</v>
      </c>
      <c r="M252" s="7" t="str">
        <f>VLOOKUP(prod_declarations[[#This Row],[RefProd]],meth_nomenclature_produits[],3,FALSE)</f>
        <v>Rdelle5</v>
      </c>
      <c r="N252" s="77">
        <f>IFERROR(prod_declarations[[#This Row],[pv  rondelle]]*VLOOKUP(prod_declarations[[#This Row],[rondelle]],data_compta!$M$12:$O$16,2,FALSE),0)</f>
        <v>0</v>
      </c>
      <c r="P252" s="2">
        <v>44751</v>
      </c>
      <c r="Q252" t="s">
        <v>296</v>
      </c>
      <c r="R252">
        <v>8</v>
      </c>
      <c r="S252">
        <v>2</v>
      </c>
      <c r="T252">
        <v>1.25</v>
      </c>
      <c r="U252">
        <v>0.75</v>
      </c>
      <c r="V252">
        <v>1.75</v>
      </c>
      <c r="W252">
        <f>prod_pointage_heures[[#This Row],[TpsOuv(h)]]-(SUM(prod_pointage_heures[[#This Row],[TpsProd(h)]:[TpsAbsOP(h)]]))</f>
        <v>2.25</v>
      </c>
    </row>
    <row r="253" spans="2:23">
      <c r="B253" s="2">
        <v>44645</v>
      </c>
      <c r="C253" t="s">
        <v>277</v>
      </c>
      <c r="D253" t="s">
        <v>437</v>
      </c>
      <c r="E253" t="s">
        <v>191</v>
      </c>
      <c r="F253" s="7">
        <v>11711.467895400001</v>
      </c>
      <c r="G253" s="7">
        <f>prod_declarations[[#This Row],[QteProdKg]]*1000/VLOOKUP(prod_declarations[[#This Row],[RefProd]],meth_nomenclature_produits[#All],5,FALSE)</f>
        <v>240976.70566666668</v>
      </c>
      <c r="H253" s="7">
        <f>prod_declarations[[#This Row],[QteProdPcs]]*VLOOKUP(prod_declarations[[#This Row],[RefProd]],cptb_prix_vente[#All],2,FALSE)/100</f>
        <v>42739.628517039993</v>
      </c>
      <c r="I253" s="77">
        <f>IF(LEFT(prod_declarations[[#This Row],[Mach]],5)="MachF",prod_declarations[[#This Row],[QteProdKg]]/1000,0)</f>
        <v>11.7114678954</v>
      </c>
      <c r="J253" s="7" t="str">
        <f>VLOOKUP(prod_declarations[[#This Row],[RefProd]],meth_nomenclature_produits[],2,FALSE)</f>
        <v>Acier2</v>
      </c>
      <c r="K253" s="77">
        <f>prod_declarations[[#This Row],[pv acier]]*VLOOKUP(prod_declarations[[#This Row],[acier ]],data_compta!$M$7:$O$11,2,FALSE)</f>
        <v>12589.827987555</v>
      </c>
      <c r="L253" s="77">
        <f>IF(LEFT(prod_declarations[[#This Row],[Mach]],5)="MachR",prod_declarations[[#This Row],[QteProdPcs]]/100,0)</f>
        <v>0</v>
      </c>
      <c r="M253" s="7" t="str">
        <f>VLOOKUP(prod_declarations[[#This Row],[RefProd]],meth_nomenclature_produits[],3,FALSE)</f>
        <v>Rdelle3</v>
      </c>
      <c r="N253" s="77">
        <f>IFERROR(prod_declarations[[#This Row],[pv  rondelle]]*VLOOKUP(prod_declarations[[#This Row],[rondelle]],data_compta!$M$12:$O$16,2,FALSE),0)</f>
        <v>0</v>
      </c>
      <c r="P253" s="2">
        <v>44752</v>
      </c>
      <c r="Q253" t="s">
        <v>296</v>
      </c>
      <c r="R253">
        <v>24</v>
      </c>
      <c r="S253">
        <v>22.5</v>
      </c>
      <c r="T253">
        <v>0.25</v>
      </c>
      <c r="U253">
        <v>0.25</v>
      </c>
      <c r="V253">
        <v>0</v>
      </c>
      <c r="W253">
        <f>prod_pointage_heures[[#This Row],[TpsOuv(h)]]-(SUM(prod_pointage_heures[[#This Row],[TpsProd(h)]:[TpsAbsOP(h)]]))</f>
        <v>1</v>
      </c>
    </row>
    <row r="254" spans="2:23">
      <c r="B254" s="2">
        <v>44646</v>
      </c>
      <c r="C254" t="s">
        <v>319</v>
      </c>
      <c r="D254" t="s">
        <v>435</v>
      </c>
      <c r="E254" t="s">
        <v>296</v>
      </c>
      <c r="F254" s="7">
        <v>17329.986975587577</v>
      </c>
      <c r="G254" s="7">
        <f>prod_declarations[[#This Row],[QteProdKg]]*1000/VLOOKUP(prod_declarations[[#This Row],[RefProd]],meth_nomenclature_produits[#All],5,FALSE)</f>
        <v>146121.30670815831</v>
      </c>
      <c r="H254" s="7">
        <f>prod_declarations[[#This Row],[QteProdPcs]]*VLOOKUP(prod_declarations[[#This Row],[RefProd]],cptb_prix_vente[#All],2,FALSE)/100</f>
        <v>43731.184671617622</v>
      </c>
      <c r="I254" s="77">
        <f>IF(LEFT(prod_declarations[[#This Row],[Mach]],5)="MachF",prod_declarations[[#This Row],[QteProdKg]]/1000,0)</f>
        <v>0</v>
      </c>
      <c r="J254" s="7" t="str">
        <f>VLOOKUP(prod_declarations[[#This Row],[RefProd]],meth_nomenclature_produits[],2,FALSE)</f>
        <v>Acier4</v>
      </c>
      <c r="K254" s="77">
        <f>prod_declarations[[#This Row],[pv acier]]*VLOOKUP(prod_declarations[[#This Row],[acier ]],data_compta!$M$7:$O$11,2,FALSE)</f>
        <v>0</v>
      </c>
      <c r="L254" s="77">
        <f>IF(LEFT(prod_declarations[[#This Row],[Mach]],5)="MachR",prod_declarations[[#This Row],[QteProdPcs]]/100,0)</f>
        <v>0</v>
      </c>
      <c r="M254" s="7" t="str">
        <f>VLOOKUP(prod_declarations[[#This Row],[RefProd]],meth_nomenclature_produits[],3,FALSE)</f>
        <v>Rdelle5</v>
      </c>
      <c r="N254" s="77">
        <f>IFERROR(prod_declarations[[#This Row],[pv  rondelle]]*VLOOKUP(prod_declarations[[#This Row],[rondelle]],data_compta!$M$12:$O$16,2,FALSE),0)</f>
        <v>0</v>
      </c>
      <c r="P254" s="2">
        <v>44757</v>
      </c>
      <c r="Q254" t="s">
        <v>296</v>
      </c>
      <c r="R254">
        <v>8</v>
      </c>
      <c r="S254">
        <v>1</v>
      </c>
      <c r="T254">
        <v>1</v>
      </c>
      <c r="U254">
        <v>1.75</v>
      </c>
      <c r="V254">
        <v>3.25</v>
      </c>
      <c r="W254">
        <f>prod_pointage_heures[[#This Row],[TpsOuv(h)]]-(SUM(prod_pointage_heures[[#This Row],[TpsProd(h)]:[TpsAbsOP(h)]]))</f>
        <v>1</v>
      </c>
    </row>
    <row r="255" spans="2:23">
      <c r="B255" s="2">
        <v>44646</v>
      </c>
      <c r="C255" t="s">
        <v>126</v>
      </c>
      <c r="D255" t="s">
        <v>439</v>
      </c>
      <c r="E255" t="s">
        <v>103</v>
      </c>
      <c r="F255" s="7">
        <v>3538.0848300000002</v>
      </c>
      <c r="G255" s="7">
        <f>prod_declarations[[#This Row],[QteProdKg]]*1000/VLOOKUP(prod_declarations[[#This Row],[RefProd]],meth_nomenclature_produits[#All],5,FALSE)</f>
        <v>179598.21472081219</v>
      </c>
      <c r="H255" s="7">
        <f>prod_declarations[[#This Row],[QteProdPcs]]*VLOOKUP(prod_declarations[[#This Row],[RefProd]],cptb_prix_vente[#All],2,FALSE)/100</f>
        <v>23448.342913949244</v>
      </c>
      <c r="I255" s="77">
        <f>IF(LEFT(prod_declarations[[#This Row],[Mach]],5)="MachF",prod_declarations[[#This Row],[QteProdKg]]/1000,0)</f>
        <v>3.5380848300000003</v>
      </c>
      <c r="J255" s="7" t="str">
        <f>VLOOKUP(prod_declarations[[#This Row],[RefProd]],meth_nomenclature_produits[],2,FALSE)</f>
        <v>Acier2</v>
      </c>
      <c r="K255" s="77">
        <f>prod_declarations[[#This Row],[pv acier]]*VLOOKUP(prod_declarations[[#This Row],[acier ]],data_compta!$M$7:$O$11,2,FALSE)</f>
        <v>3803.4411922500003</v>
      </c>
      <c r="L255" s="77">
        <f>IF(LEFT(prod_declarations[[#This Row],[Mach]],5)="MachR",prod_declarations[[#This Row],[QteProdPcs]]/100,0)</f>
        <v>0</v>
      </c>
      <c r="M255" s="7" t="str">
        <f>VLOOKUP(prod_declarations[[#This Row],[RefProd]],meth_nomenclature_produits[],3,FALSE)</f>
        <v>Rdelle1</v>
      </c>
      <c r="N255" s="77">
        <f>IFERROR(prod_declarations[[#This Row],[pv  rondelle]]*VLOOKUP(prod_declarations[[#This Row],[rondelle]],data_compta!$M$12:$O$16,2,FALSE),0)</f>
        <v>0</v>
      </c>
      <c r="P255" s="2">
        <v>44760</v>
      </c>
      <c r="Q255" t="s">
        <v>296</v>
      </c>
      <c r="R255">
        <v>24</v>
      </c>
      <c r="S255">
        <v>17</v>
      </c>
      <c r="T255">
        <v>2.5</v>
      </c>
      <c r="U255">
        <v>1.25</v>
      </c>
      <c r="V255">
        <v>1.25</v>
      </c>
      <c r="W255">
        <f>prod_pointage_heures[[#This Row],[TpsOuv(h)]]-(SUM(prod_pointage_heures[[#This Row],[TpsProd(h)]:[TpsAbsOP(h)]]))</f>
        <v>2</v>
      </c>
    </row>
    <row r="256" spans="2:23">
      <c r="B256" s="2">
        <v>44647</v>
      </c>
      <c r="C256" t="s">
        <v>277</v>
      </c>
      <c r="D256" t="s">
        <v>437</v>
      </c>
      <c r="E256" t="s">
        <v>254</v>
      </c>
      <c r="F256" s="7">
        <v>12496.136244391802</v>
      </c>
      <c r="G256" s="7">
        <f>prod_declarations[[#This Row],[QteProdKg]]*1000/VLOOKUP(prod_declarations[[#This Row],[RefProd]],meth_nomenclature_produits[#All],5,FALSE)</f>
        <v>257122.14494633337</v>
      </c>
      <c r="H256" s="7">
        <f>prod_declarations[[#This Row],[QteProdPcs]]*VLOOKUP(prod_declarations[[#This Row],[RefProd]],cptb_prix_vente[#All],2,FALSE)/100</f>
        <v>45603.183627681676</v>
      </c>
      <c r="I256" s="77">
        <f>IF(LEFT(prod_declarations[[#This Row],[Mach]],5)="MachF",prod_declarations[[#This Row],[QteProdKg]]/1000,0)</f>
        <v>0</v>
      </c>
      <c r="J256" s="7" t="str">
        <f>VLOOKUP(prod_declarations[[#This Row],[RefProd]],meth_nomenclature_produits[],2,FALSE)</f>
        <v>Acier2</v>
      </c>
      <c r="K256" s="77">
        <f>prod_declarations[[#This Row],[pv acier]]*VLOOKUP(prod_declarations[[#This Row],[acier ]],data_compta!$M$7:$O$11,2,FALSE)</f>
        <v>0</v>
      </c>
      <c r="L256" s="77">
        <f>IF(LEFT(prod_declarations[[#This Row],[Mach]],5)="MachR",prod_declarations[[#This Row],[QteProdPcs]]/100,0)</f>
        <v>2571.2214494633336</v>
      </c>
      <c r="M256" s="7" t="str">
        <f>VLOOKUP(prod_declarations[[#This Row],[RefProd]],meth_nomenclature_produits[],3,FALSE)</f>
        <v>Rdelle3</v>
      </c>
      <c r="N256" s="77">
        <f>IFERROR(prod_declarations[[#This Row],[pv  rondelle]]*VLOOKUP(prod_declarations[[#This Row],[rondelle]],data_compta!$M$12:$O$16,2,FALSE),0)</f>
        <v>10876.266731229902</v>
      </c>
      <c r="P256" s="2">
        <v>44762</v>
      </c>
      <c r="Q256" t="s">
        <v>296</v>
      </c>
      <c r="R256">
        <v>8</v>
      </c>
      <c r="S256">
        <v>1</v>
      </c>
      <c r="T256">
        <v>1.5</v>
      </c>
      <c r="U256">
        <v>2.25</v>
      </c>
      <c r="V256">
        <v>2.5</v>
      </c>
      <c r="W256">
        <f>prod_pointage_heures[[#This Row],[TpsOuv(h)]]-(SUM(prod_pointage_heures[[#This Row],[TpsProd(h)]:[TpsAbsOP(h)]]))</f>
        <v>0.75</v>
      </c>
    </row>
    <row r="257" spans="2:23">
      <c r="B257" s="2">
        <v>44647</v>
      </c>
      <c r="C257" t="s">
        <v>126</v>
      </c>
      <c r="D257" t="s">
        <v>439</v>
      </c>
      <c r="E257" t="s">
        <v>266</v>
      </c>
      <c r="F257" s="7">
        <v>3706.5650600000004</v>
      </c>
      <c r="G257" s="7">
        <f>prod_declarations[[#This Row],[QteProdKg]]*1000/VLOOKUP(prod_declarations[[#This Row],[RefProd]],meth_nomenclature_produits[#All],5,FALSE)</f>
        <v>188150.51065989851</v>
      </c>
      <c r="H257" s="7">
        <f>prod_declarations[[#This Row],[QteProdPcs]]*VLOOKUP(prod_declarations[[#This Row],[RefProd]],cptb_prix_vente[#All],2,FALSE)/100</f>
        <v>24564.930671756352</v>
      </c>
      <c r="I257" s="77">
        <f>IF(LEFT(prod_declarations[[#This Row],[Mach]],5)="MachF",prod_declarations[[#This Row],[QteProdKg]]/1000,0)</f>
        <v>0</v>
      </c>
      <c r="J257" s="7" t="str">
        <f>VLOOKUP(prod_declarations[[#This Row],[RefProd]],meth_nomenclature_produits[],2,FALSE)</f>
        <v>Acier2</v>
      </c>
      <c r="K257" s="77">
        <f>prod_declarations[[#This Row],[pv acier]]*VLOOKUP(prod_declarations[[#This Row],[acier ]],data_compta!$M$7:$O$11,2,FALSE)</f>
        <v>0</v>
      </c>
      <c r="L257" s="77">
        <f>IF(LEFT(prod_declarations[[#This Row],[Mach]],5)="MachR",prod_declarations[[#This Row],[QteProdPcs]]/100,0)</f>
        <v>1881.5051065989851</v>
      </c>
      <c r="M257" s="7" t="str">
        <f>VLOOKUP(prod_declarations[[#This Row],[RefProd]],meth_nomenclature_produits[],3,FALSE)</f>
        <v>Rdelle1</v>
      </c>
      <c r="N257" s="77">
        <f>IFERROR(prod_declarations[[#This Row],[pv  rondelle]]*VLOOKUP(prod_declarations[[#This Row],[rondelle]],data_compta!$M$12:$O$16,2,FALSE),0)</f>
        <v>7036.8290986802049</v>
      </c>
      <c r="P257" s="2">
        <v>44763</v>
      </c>
      <c r="Q257" t="s">
        <v>296</v>
      </c>
      <c r="R257">
        <v>8</v>
      </c>
      <c r="S257">
        <v>2</v>
      </c>
      <c r="T257">
        <v>1</v>
      </c>
      <c r="U257">
        <v>0.75</v>
      </c>
      <c r="V257">
        <v>2</v>
      </c>
      <c r="W257">
        <f>prod_pointage_heures[[#This Row],[TpsOuv(h)]]-(SUM(prod_pointage_heures[[#This Row],[TpsProd(h)]:[TpsAbsOP(h)]]))</f>
        <v>2.25</v>
      </c>
    </row>
    <row r="258" spans="2:23">
      <c r="B258" s="2">
        <v>44648</v>
      </c>
      <c r="C258" t="s">
        <v>277</v>
      </c>
      <c r="D258" t="s">
        <v>437</v>
      </c>
      <c r="E258" t="s">
        <v>284</v>
      </c>
      <c r="F258" s="7">
        <v>10602.7822679688</v>
      </c>
      <c r="G258" s="7">
        <f>prod_declarations[[#This Row],[QteProdKg]]*1000/VLOOKUP(prod_declarations[[#This Row],[RefProd]],meth_nomenclature_produits[#All],5,FALSE)</f>
        <v>218164.24419688887</v>
      </c>
      <c r="H258" s="7">
        <f>prod_declarations[[#This Row],[QteProdPcs]]*VLOOKUP(prod_declarations[[#This Row],[RefProd]],cptb_prix_vente[#All],2,FALSE)/100</f>
        <v>38693.610350760202</v>
      </c>
      <c r="I258" s="77">
        <f>IF(LEFT(prod_declarations[[#This Row],[Mach]],5)="MachF",prod_declarations[[#This Row],[QteProdKg]]/1000,0)</f>
        <v>0</v>
      </c>
      <c r="J258" s="7" t="str">
        <f>VLOOKUP(prod_declarations[[#This Row],[RefProd]],meth_nomenclature_produits[],2,FALSE)</f>
        <v>Acier2</v>
      </c>
      <c r="K258" s="77">
        <f>prod_declarations[[#This Row],[pv acier]]*VLOOKUP(prod_declarations[[#This Row],[acier ]],data_compta!$M$7:$O$11,2,FALSE)</f>
        <v>0</v>
      </c>
      <c r="L258" s="77">
        <f>IF(LEFT(prod_declarations[[#This Row],[Mach]],5)="MachR",prod_declarations[[#This Row],[QteProdPcs]]/100,0)</f>
        <v>0</v>
      </c>
      <c r="M258" s="7" t="str">
        <f>VLOOKUP(prod_declarations[[#This Row],[RefProd]],meth_nomenclature_produits[],3,FALSE)</f>
        <v>Rdelle3</v>
      </c>
      <c r="N258" s="77">
        <f>IFERROR(prod_declarations[[#This Row],[pv  rondelle]]*VLOOKUP(prod_declarations[[#This Row],[rondelle]],data_compta!$M$12:$O$16,2,FALSE),0)</f>
        <v>0</v>
      </c>
      <c r="P258" s="2">
        <v>44764</v>
      </c>
      <c r="Q258" t="s">
        <v>296</v>
      </c>
      <c r="R258">
        <v>8</v>
      </c>
      <c r="S258">
        <v>6</v>
      </c>
      <c r="T258">
        <v>0.5</v>
      </c>
      <c r="U258">
        <v>1</v>
      </c>
      <c r="V258">
        <v>0</v>
      </c>
      <c r="W258">
        <f>prod_pointage_heures[[#This Row],[TpsOuv(h)]]-(SUM(prod_pointage_heures[[#This Row],[TpsProd(h)]:[TpsAbsOP(h)]]))</f>
        <v>0.5</v>
      </c>
    </row>
    <row r="259" spans="2:23">
      <c r="B259" s="2">
        <v>44649</v>
      </c>
      <c r="C259" t="s">
        <v>277</v>
      </c>
      <c r="D259" t="s">
        <v>437</v>
      </c>
      <c r="E259" t="s">
        <v>296</v>
      </c>
      <c r="F259" s="7">
        <v>10284.698799929734</v>
      </c>
      <c r="G259" s="7">
        <f>prod_declarations[[#This Row],[QteProdKg]]*1000/VLOOKUP(prod_declarations[[#This Row],[RefProd]],meth_nomenclature_produits[#All],5,FALSE)</f>
        <v>211619.31687098218</v>
      </c>
      <c r="H259" s="7">
        <f>prod_declarations[[#This Row],[QteProdPcs]]*VLOOKUP(prod_declarations[[#This Row],[RefProd]],cptb_prix_vente[#All],2,FALSE)/100</f>
        <v>37532.802040237395</v>
      </c>
      <c r="I259" s="77">
        <f>IF(LEFT(prod_declarations[[#This Row],[Mach]],5)="MachF",prod_declarations[[#This Row],[QteProdKg]]/1000,0)</f>
        <v>0</v>
      </c>
      <c r="J259" s="7" t="str">
        <f>VLOOKUP(prod_declarations[[#This Row],[RefProd]],meth_nomenclature_produits[],2,FALSE)</f>
        <v>Acier2</v>
      </c>
      <c r="K259" s="77">
        <f>prod_declarations[[#This Row],[pv acier]]*VLOOKUP(prod_declarations[[#This Row],[acier ]],data_compta!$M$7:$O$11,2,FALSE)</f>
        <v>0</v>
      </c>
      <c r="L259" s="77">
        <f>IF(LEFT(prod_declarations[[#This Row],[Mach]],5)="MachR",prod_declarations[[#This Row],[QteProdPcs]]/100,0)</f>
        <v>0</v>
      </c>
      <c r="M259" s="7" t="str">
        <f>VLOOKUP(prod_declarations[[#This Row],[RefProd]],meth_nomenclature_produits[],3,FALSE)</f>
        <v>Rdelle3</v>
      </c>
      <c r="N259" s="77">
        <f>IFERROR(prod_declarations[[#This Row],[pv  rondelle]]*VLOOKUP(prod_declarations[[#This Row],[rondelle]],data_compta!$M$12:$O$16,2,FALSE),0)</f>
        <v>0</v>
      </c>
      <c r="P259" s="2">
        <v>44765</v>
      </c>
      <c r="Q259" t="s">
        <v>296</v>
      </c>
      <c r="R259">
        <v>8</v>
      </c>
      <c r="S259">
        <v>5</v>
      </c>
      <c r="T259">
        <v>0</v>
      </c>
      <c r="U259">
        <v>2.25</v>
      </c>
      <c r="V259">
        <v>0.25</v>
      </c>
      <c r="W259">
        <f>prod_pointage_heures[[#This Row],[TpsOuv(h)]]-(SUM(prod_pointage_heures[[#This Row],[TpsProd(h)]:[TpsAbsOP(h)]]))</f>
        <v>0.5</v>
      </c>
    </row>
    <row r="260" spans="2:23">
      <c r="B260" s="2">
        <v>44649</v>
      </c>
      <c r="C260" t="s">
        <v>315</v>
      </c>
      <c r="D260" t="s">
        <v>441</v>
      </c>
      <c r="E260" t="s">
        <v>227</v>
      </c>
      <c r="F260" s="7">
        <v>18639.5038074</v>
      </c>
      <c r="G260" s="7">
        <f>prod_declarations[[#This Row],[QteProdKg]]*1000/VLOOKUP(prod_declarations[[#This Row],[RefProd]],meth_nomenclature_produits[#All],5,FALSE)</f>
        <v>187709.00108157098</v>
      </c>
      <c r="H260" s="7">
        <f>prod_declarations[[#This Row],[QteProdPcs]]*VLOOKUP(prod_declarations[[#This Row],[RefProd]],cptb_prix_vente[#All],2,FALSE)/100</f>
        <v>45725.912663470692</v>
      </c>
      <c r="I260" s="77">
        <f>IF(LEFT(prod_declarations[[#This Row],[Mach]],5)="MachF",prod_declarations[[#This Row],[QteProdKg]]/1000,0)</f>
        <v>18.639503807400001</v>
      </c>
      <c r="J260" s="7" t="str">
        <f>VLOOKUP(prod_declarations[[#This Row],[RefProd]],meth_nomenclature_produits[],2,FALSE)</f>
        <v>Acier5</v>
      </c>
      <c r="K260" s="77">
        <f>prod_declarations[[#This Row],[pv acier]]*VLOOKUP(prod_declarations[[#This Row],[acier ]],data_compta!$M$7:$O$11,2,FALSE)</f>
        <v>17073.7854875784</v>
      </c>
      <c r="L260" s="77">
        <f>IF(LEFT(prod_declarations[[#This Row],[Mach]],5)="MachR",prod_declarations[[#This Row],[QteProdPcs]]/100,0)</f>
        <v>0</v>
      </c>
      <c r="M260" s="7" t="str">
        <f>VLOOKUP(prod_declarations[[#This Row],[RefProd]],meth_nomenclature_produits[],3,FALSE)</f>
        <v>Rdelle5</v>
      </c>
      <c r="N260" s="77">
        <f>IFERROR(prod_declarations[[#This Row],[pv  rondelle]]*VLOOKUP(prod_declarations[[#This Row],[rondelle]],data_compta!$M$12:$O$16,2,FALSE),0)</f>
        <v>0</v>
      </c>
      <c r="P260" s="2">
        <v>44770</v>
      </c>
      <c r="Q260" t="s">
        <v>296</v>
      </c>
      <c r="R260">
        <v>8</v>
      </c>
      <c r="S260">
        <v>4.5</v>
      </c>
      <c r="T260">
        <v>0.75</v>
      </c>
      <c r="U260">
        <v>0.5</v>
      </c>
      <c r="V260">
        <v>0.75</v>
      </c>
      <c r="W260">
        <f>prod_pointage_heures[[#This Row],[TpsOuv(h)]]-(SUM(prod_pointage_heures[[#This Row],[TpsProd(h)]:[TpsAbsOP(h)]]))</f>
        <v>1.5</v>
      </c>
    </row>
    <row r="261" spans="2:23">
      <c r="B261" s="2">
        <v>44650</v>
      </c>
      <c r="C261" t="s">
        <v>315</v>
      </c>
      <c r="D261" t="s">
        <v>441</v>
      </c>
      <c r="E261" t="s">
        <v>290</v>
      </c>
      <c r="F261" s="7">
        <v>16702.7706022692</v>
      </c>
      <c r="G261" s="7">
        <f>prod_declarations[[#This Row],[QteProdKg]]*1000/VLOOKUP(prod_declarations[[#This Row],[RefProd]],meth_nomenclature_produits[#All],5,FALSE)</f>
        <v>168205.14201680967</v>
      </c>
      <c r="H261" s="7">
        <f>prod_declarations[[#This Row],[QteProdPcs]]*VLOOKUP(prod_declarations[[#This Row],[RefProd]],cptb_prix_vente[#All],2,FALSE)/100</f>
        <v>40974.772595294839</v>
      </c>
      <c r="I261" s="77">
        <f>IF(LEFT(prod_declarations[[#This Row],[Mach]],5)="MachF",prod_declarations[[#This Row],[QteProdKg]]/1000,0)</f>
        <v>0</v>
      </c>
      <c r="J261" s="7" t="str">
        <f>VLOOKUP(prod_declarations[[#This Row],[RefProd]],meth_nomenclature_produits[],2,FALSE)</f>
        <v>Acier5</v>
      </c>
      <c r="K261" s="77">
        <f>prod_declarations[[#This Row],[pv acier]]*VLOOKUP(prod_declarations[[#This Row],[acier ]],data_compta!$M$7:$O$11,2,FALSE)</f>
        <v>0</v>
      </c>
      <c r="L261" s="77">
        <f>IF(LEFT(prod_declarations[[#This Row],[Mach]],5)="MachR",prod_declarations[[#This Row],[QteProdPcs]]/100,0)</f>
        <v>0</v>
      </c>
      <c r="M261" s="7" t="str">
        <f>VLOOKUP(prod_declarations[[#This Row],[RefProd]],meth_nomenclature_produits[],3,FALSE)</f>
        <v>Rdelle5</v>
      </c>
      <c r="N261" s="77">
        <f>IFERROR(prod_declarations[[#This Row],[pv  rondelle]]*VLOOKUP(prod_declarations[[#This Row],[rondelle]],data_compta!$M$12:$O$16,2,FALSE),0)</f>
        <v>0</v>
      </c>
      <c r="P261" s="2">
        <v>44776</v>
      </c>
      <c r="Q261" t="s">
        <v>296</v>
      </c>
      <c r="R261">
        <v>8</v>
      </c>
      <c r="S261">
        <v>6</v>
      </c>
      <c r="T261">
        <v>0.75</v>
      </c>
      <c r="U261">
        <v>1.25</v>
      </c>
      <c r="V261">
        <v>0</v>
      </c>
      <c r="W261">
        <f>prod_pointage_heures[[#This Row],[TpsOuv(h)]]-(SUM(prod_pointage_heures[[#This Row],[TpsProd(h)]:[TpsAbsOP(h)]]))</f>
        <v>0</v>
      </c>
    </row>
    <row r="262" spans="2:23">
      <c r="B262" s="2">
        <v>44650</v>
      </c>
      <c r="C262" t="s">
        <v>190</v>
      </c>
      <c r="D262" t="s">
        <v>443</v>
      </c>
      <c r="E262" t="s">
        <v>215</v>
      </c>
      <c r="F262" s="7">
        <v>5875.8010762499998</v>
      </c>
      <c r="G262" s="7">
        <f>prod_declarations[[#This Row],[QteProdKg]]*1000/VLOOKUP(prod_declarations[[#This Row],[RefProd]],meth_nomenclature_produits[#All],5,FALSE)</f>
        <v>206168.45881578946</v>
      </c>
      <c r="H262" s="7">
        <f>prod_declarations[[#This Row],[QteProdPcs]]*VLOOKUP(prod_declarations[[#This Row],[RefProd]],cptb_prix_vente[#All],2,FALSE)/100</f>
        <v>18307.759142842107</v>
      </c>
      <c r="I262" s="77">
        <f>IF(LEFT(prod_declarations[[#This Row],[Mach]],5)="MachF",prod_declarations[[#This Row],[QteProdKg]]/1000,0)</f>
        <v>5.8758010762500001</v>
      </c>
      <c r="J262" s="7" t="str">
        <f>VLOOKUP(prod_declarations[[#This Row],[RefProd]],meth_nomenclature_produits[],2,FALSE)</f>
        <v>Acier1</v>
      </c>
      <c r="K262" s="77">
        <f>prod_declarations[[#This Row],[pv acier]]*VLOOKUP(prod_declarations[[#This Row],[acier ]],data_compta!$M$7:$O$11,2,FALSE)</f>
        <v>6046.1993074612501</v>
      </c>
      <c r="L262" s="77">
        <f>IF(LEFT(prod_declarations[[#This Row],[Mach]],5)="MachR",prod_declarations[[#This Row],[QteProdPcs]]/100,0)</f>
        <v>0</v>
      </c>
      <c r="M262" s="7" t="str">
        <f>VLOOKUP(prod_declarations[[#This Row],[RefProd]],meth_nomenclature_produits[],3,FALSE)</f>
        <v>Rdelle2</v>
      </c>
      <c r="N262" s="77">
        <f>IFERROR(prod_declarations[[#This Row],[pv  rondelle]]*VLOOKUP(prod_declarations[[#This Row],[rondelle]],data_compta!$M$12:$O$16,2,FALSE),0)</f>
        <v>0</v>
      </c>
      <c r="P262" s="2">
        <v>44779</v>
      </c>
      <c r="Q262" t="s">
        <v>296</v>
      </c>
      <c r="R262">
        <v>8</v>
      </c>
      <c r="S262">
        <v>2.5</v>
      </c>
      <c r="T262">
        <v>1.25</v>
      </c>
      <c r="U262">
        <v>2.25</v>
      </c>
      <c r="V262">
        <v>1</v>
      </c>
      <c r="W262">
        <f>prod_pointage_heures[[#This Row],[TpsOuv(h)]]-(SUM(prod_pointage_heures[[#This Row],[TpsProd(h)]:[TpsAbsOP(h)]]))</f>
        <v>1</v>
      </c>
    </row>
    <row r="263" spans="2:23">
      <c r="B263" s="2">
        <v>44650</v>
      </c>
      <c r="C263" t="s">
        <v>315</v>
      </c>
      <c r="D263" t="s">
        <v>441</v>
      </c>
      <c r="E263" t="s">
        <v>272</v>
      </c>
      <c r="F263" s="7">
        <v>18941.286249996003</v>
      </c>
      <c r="G263" s="7">
        <f>prod_declarations[[#This Row],[QteProdKg]]*1000/VLOOKUP(prod_declarations[[#This Row],[RefProd]],meth_nomenclature_produits[#All],5,FALSE)</f>
        <v>190748.09919432027</v>
      </c>
      <c r="H263" s="7">
        <f>prod_declarations[[#This Row],[QteProdPcs]]*VLOOKUP(prod_declarations[[#This Row],[RefProd]],cptb_prix_vente[#All],2,FALSE)/100</f>
        <v>46466.236963736417</v>
      </c>
      <c r="I263" s="77">
        <f>IF(LEFT(prod_declarations[[#This Row],[Mach]],5)="MachF",prod_declarations[[#This Row],[QteProdKg]]/1000,0)</f>
        <v>0</v>
      </c>
      <c r="J263" s="7" t="str">
        <f>VLOOKUP(prod_declarations[[#This Row],[RefProd]],meth_nomenclature_produits[],2,FALSE)</f>
        <v>Acier5</v>
      </c>
      <c r="K263" s="77">
        <f>prod_declarations[[#This Row],[pv acier]]*VLOOKUP(prod_declarations[[#This Row],[acier ]],data_compta!$M$7:$O$11,2,FALSE)</f>
        <v>0</v>
      </c>
      <c r="L263" s="77">
        <f>IF(LEFT(prod_declarations[[#This Row],[Mach]],5)="MachR",prod_declarations[[#This Row],[QteProdPcs]]/100,0)</f>
        <v>1907.4809919432028</v>
      </c>
      <c r="M263" s="7" t="str">
        <f>VLOOKUP(prod_declarations[[#This Row],[RefProd]],meth_nomenclature_produits[],3,FALSE)</f>
        <v>Rdelle5</v>
      </c>
      <c r="N263" s="77">
        <f>IFERROR(prod_declarations[[#This Row],[pv  rondelle]]*VLOOKUP(prod_declarations[[#This Row],[rondelle]],data_compta!$M$12:$O$16,2,FALSE),0)</f>
        <v>10185.948496976702</v>
      </c>
      <c r="P263" s="2">
        <v>44781</v>
      </c>
      <c r="Q263" t="s">
        <v>296</v>
      </c>
      <c r="R263">
        <v>8</v>
      </c>
      <c r="S263">
        <v>5</v>
      </c>
      <c r="T263">
        <v>0.5</v>
      </c>
      <c r="U263">
        <v>0.5</v>
      </c>
      <c r="V263">
        <v>1</v>
      </c>
      <c r="W263">
        <f>prod_pointage_heures[[#This Row],[TpsOuv(h)]]-(SUM(prod_pointage_heures[[#This Row],[TpsProd(h)]:[TpsAbsOP(h)]]))</f>
        <v>1</v>
      </c>
    </row>
    <row r="264" spans="2:23">
      <c r="B264" s="2">
        <v>44651</v>
      </c>
      <c r="C264" t="s">
        <v>190</v>
      </c>
      <c r="D264" t="s">
        <v>443</v>
      </c>
      <c r="E264" t="s">
        <v>284</v>
      </c>
      <c r="F264" s="7">
        <v>5102.4337345949998</v>
      </c>
      <c r="G264" s="7">
        <f>prod_declarations[[#This Row],[QteProdKg]]*1000/VLOOKUP(prod_declarations[[#This Row],[RefProd]],meth_nomenclature_produits[#All],5,FALSE)</f>
        <v>179032.76261736843</v>
      </c>
      <c r="H264" s="7">
        <f>prod_declarations[[#This Row],[QteProdPcs]]*VLOOKUP(prod_declarations[[#This Row],[RefProd]],cptb_prix_vente[#All],2,FALSE)/100</f>
        <v>15898.109320422318</v>
      </c>
      <c r="I264" s="77">
        <f>IF(LEFT(prod_declarations[[#This Row],[Mach]],5)="MachF",prod_declarations[[#This Row],[QteProdKg]]/1000,0)</f>
        <v>0</v>
      </c>
      <c r="J264" s="7" t="str">
        <f>VLOOKUP(prod_declarations[[#This Row],[RefProd]],meth_nomenclature_produits[],2,FALSE)</f>
        <v>Acier1</v>
      </c>
      <c r="K264" s="77">
        <f>prod_declarations[[#This Row],[pv acier]]*VLOOKUP(prod_declarations[[#This Row],[acier ]],data_compta!$M$7:$O$11,2,FALSE)</f>
        <v>0</v>
      </c>
      <c r="L264" s="77">
        <f>IF(LEFT(prod_declarations[[#This Row],[Mach]],5)="MachR",prod_declarations[[#This Row],[QteProdPcs]]/100,0)</f>
        <v>0</v>
      </c>
      <c r="M264" s="7" t="str">
        <f>VLOOKUP(prod_declarations[[#This Row],[RefProd]],meth_nomenclature_produits[],3,FALSE)</f>
        <v>Rdelle2</v>
      </c>
      <c r="N264" s="77">
        <f>IFERROR(prod_declarations[[#This Row],[pv  rondelle]]*VLOOKUP(prod_declarations[[#This Row],[rondelle]],data_compta!$M$12:$O$16,2,FALSE),0)</f>
        <v>0</v>
      </c>
      <c r="P264" s="2">
        <v>44785</v>
      </c>
      <c r="Q264" t="s">
        <v>296</v>
      </c>
      <c r="R264">
        <v>8</v>
      </c>
      <c r="S264">
        <v>5</v>
      </c>
      <c r="T264">
        <v>0.5</v>
      </c>
      <c r="U264">
        <v>1.75</v>
      </c>
      <c r="V264">
        <v>0.75</v>
      </c>
      <c r="W264">
        <f>prod_pointage_heures[[#This Row],[TpsOuv(h)]]-(SUM(prod_pointage_heures[[#This Row],[TpsProd(h)]:[TpsAbsOP(h)]]))</f>
        <v>0</v>
      </c>
    </row>
    <row r="265" spans="2:23">
      <c r="B265" s="2">
        <v>44651</v>
      </c>
      <c r="C265" t="s">
        <v>315</v>
      </c>
      <c r="D265" t="s">
        <v>441</v>
      </c>
      <c r="E265" t="s">
        <v>301</v>
      </c>
      <c r="F265" s="7">
        <v>16535.742896246506</v>
      </c>
      <c r="G265" s="7">
        <f>prod_declarations[[#This Row],[QteProdKg]]*1000/VLOOKUP(prod_declarations[[#This Row],[RefProd]],meth_nomenclature_produits[#All],5,FALSE)</f>
        <v>166523.09059664156</v>
      </c>
      <c r="H265" s="7">
        <f>prod_declarations[[#This Row],[QteProdPcs]]*VLOOKUP(prod_declarations[[#This Row],[RefProd]],cptb_prix_vente[#All],2,FALSE)/100</f>
        <v>40565.024869341883</v>
      </c>
      <c r="I265" s="77">
        <f>IF(LEFT(prod_declarations[[#This Row],[Mach]],5)="MachF",prod_declarations[[#This Row],[QteProdKg]]/1000,0)</f>
        <v>0</v>
      </c>
      <c r="J265" s="7" t="str">
        <f>VLOOKUP(prod_declarations[[#This Row],[RefProd]],meth_nomenclature_produits[],2,FALSE)</f>
        <v>Acier5</v>
      </c>
      <c r="K265" s="77">
        <f>prod_declarations[[#This Row],[pv acier]]*VLOOKUP(prod_declarations[[#This Row],[acier ]],data_compta!$M$7:$O$11,2,FALSE)</f>
        <v>0</v>
      </c>
      <c r="L265" s="77">
        <f>IF(LEFT(prod_declarations[[#This Row],[Mach]],5)="MachR",prod_declarations[[#This Row],[QteProdPcs]]/100,0)</f>
        <v>0</v>
      </c>
      <c r="M265" s="7" t="str">
        <f>VLOOKUP(prod_declarations[[#This Row],[RefProd]],meth_nomenclature_produits[],3,FALSE)</f>
        <v>Rdelle5</v>
      </c>
      <c r="N265" s="77">
        <f>IFERROR(prod_declarations[[#This Row],[pv  rondelle]]*VLOOKUP(prod_declarations[[#This Row],[rondelle]],data_compta!$M$12:$O$16,2,FALSE),0)</f>
        <v>0</v>
      </c>
      <c r="P265" s="2">
        <v>44786</v>
      </c>
      <c r="Q265" t="s">
        <v>296</v>
      </c>
      <c r="R265">
        <v>8</v>
      </c>
      <c r="S265">
        <v>7</v>
      </c>
      <c r="T265">
        <v>0</v>
      </c>
      <c r="U265">
        <v>0</v>
      </c>
      <c r="V265">
        <v>0</v>
      </c>
      <c r="W265">
        <f>prod_pointage_heures[[#This Row],[TpsOuv(h)]]-(SUM(prod_pointage_heures[[#This Row],[TpsProd(h)]:[TpsAbsOP(h)]]))</f>
        <v>1</v>
      </c>
    </row>
    <row r="266" spans="2:23">
      <c r="B266" s="2">
        <v>44651</v>
      </c>
      <c r="C266" t="s">
        <v>190</v>
      </c>
      <c r="D266" t="s">
        <v>443</v>
      </c>
      <c r="E266" t="s">
        <v>278</v>
      </c>
      <c r="F266" s="7">
        <v>6075.5783128425001</v>
      </c>
      <c r="G266" s="7">
        <f>prod_declarations[[#This Row],[QteProdKg]]*1000/VLOOKUP(prod_declarations[[#This Row],[RefProd]],meth_nomenclature_produits[#All],5,FALSE)</f>
        <v>213178.18641552632</v>
      </c>
      <c r="H266" s="7">
        <f>prod_declarations[[#This Row],[QteProdPcs]]*VLOOKUP(prod_declarations[[#This Row],[RefProd]],cptb_prix_vente[#All],2,FALSE)/100</f>
        <v>18930.222953698736</v>
      </c>
      <c r="I266" s="77">
        <f>IF(LEFT(prod_declarations[[#This Row],[Mach]],5)="MachF",prod_declarations[[#This Row],[QteProdKg]]/1000,0)</f>
        <v>0</v>
      </c>
      <c r="J266" s="7" t="str">
        <f>VLOOKUP(prod_declarations[[#This Row],[RefProd]],meth_nomenclature_produits[],2,FALSE)</f>
        <v>Acier1</v>
      </c>
      <c r="K266" s="77">
        <f>prod_declarations[[#This Row],[pv acier]]*VLOOKUP(prod_declarations[[#This Row],[acier ]],data_compta!$M$7:$O$11,2,FALSE)</f>
        <v>0</v>
      </c>
      <c r="L266" s="77">
        <f>IF(LEFT(prod_declarations[[#This Row],[Mach]],5)="MachR",prod_declarations[[#This Row],[QteProdPcs]]/100,0)</f>
        <v>2131.7818641552631</v>
      </c>
      <c r="M266" s="7" t="str">
        <f>VLOOKUP(prod_declarations[[#This Row],[RefProd]],meth_nomenclature_produits[],3,FALSE)</f>
        <v>Rdelle2</v>
      </c>
      <c r="N266" s="77">
        <f>IFERROR(prod_declarations[[#This Row],[pv  rondelle]]*VLOOKUP(prod_declarations[[#This Row],[rondelle]],data_compta!$M$12:$O$16,2,FALSE),0)</f>
        <v>6779.0663280137369</v>
      </c>
      <c r="P266" s="2">
        <v>44790</v>
      </c>
      <c r="Q266" t="s">
        <v>296</v>
      </c>
      <c r="R266">
        <v>8</v>
      </c>
      <c r="S266">
        <v>4</v>
      </c>
      <c r="T266">
        <v>0.75</v>
      </c>
      <c r="U266">
        <v>0.25</v>
      </c>
      <c r="V266">
        <v>0.75</v>
      </c>
      <c r="W266">
        <f>prod_pointage_heures[[#This Row],[TpsOuv(h)]]-(SUM(prod_pointage_heures[[#This Row],[TpsProd(h)]:[TpsAbsOP(h)]]))</f>
        <v>2.25</v>
      </c>
    </row>
    <row r="267" spans="2:23">
      <c r="B267" s="2">
        <v>44652</v>
      </c>
      <c r="C267" t="s">
        <v>190</v>
      </c>
      <c r="D267" t="s">
        <v>443</v>
      </c>
      <c r="E267" t="s">
        <v>301</v>
      </c>
      <c r="F267" s="7">
        <v>5102.4337345949998</v>
      </c>
      <c r="G267" s="7">
        <f>prod_declarations[[#This Row],[QteProdKg]]*1000/VLOOKUP(prod_declarations[[#This Row],[RefProd]],meth_nomenclature_produits[#All],5,FALSE)</f>
        <v>179032.76261736843</v>
      </c>
      <c r="H267" s="7">
        <f>prod_declarations[[#This Row],[QteProdPcs]]*VLOOKUP(prod_declarations[[#This Row],[RefProd]],cptb_prix_vente[#All],2,FALSE)/100</f>
        <v>15898.109320422318</v>
      </c>
      <c r="I267" s="77">
        <f>IF(LEFT(prod_declarations[[#This Row],[Mach]],5)="MachF",prod_declarations[[#This Row],[QteProdKg]]/1000,0)</f>
        <v>0</v>
      </c>
      <c r="J267" s="7" t="str">
        <f>VLOOKUP(prod_declarations[[#This Row],[RefProd]],meth_nomenclature_produits[],2,FALSE)</f>
        <v>Acier1</v>
      </c>
      <c r="K267" s="77">
        <f>prod_declarations[[#This Row],[pv acier]]*VLOOKUP(prod_declarations[[#This Row],[acier ]],data_compta!$M$7:$O$11,2,FALSE)</f>
        <v>0</v>
      </c>
      <c r="L267" s="77">
        <f>IF(LEFT(prod_declarations[[#This Row],[Mach]],5)="MachR",prod_declarations[[#This Row],[QteProdPcs]]/100,0)</f>
        <v>0</v>
      </c>
      <c r="M267" s="7" t="str">
        <f>VLOOKUP(prod_declarations[[#This Row],[RefProd]],meth_nomenclature_produits[],3,FALSE)</f>
        <v>Rdelle2</v>
      </c>
      <c r="N267" s="77">
        <f>IFERROR(prod_declarations[[#This Row],[pv  rondelle]]*VLOOKUP(prod_declarations[[#This Row],[rondelle]],data_compta!$M$12:$O$16,2,FALSE),0)</f>
        <v>0</v>
      </c>
      <c r="P267" s="2">
        <v>44791</v>
      </c>
      <c r="Q267" t="s">
        <v>296</v>
      </c>
      <c r="R267">
        <v>8</v>
      </c>
      <c r="S267">
        <v>4.5</v>
      </c>
      <c r="T267">
        <v>0.5</v>
      </c>
      <c r="U267">
        <v>0.75</v>
      </c>
      <c r="V267">
        <v>1.25</v>
      </c>
      <c r="W267">
        <f>prod_pointage_heures[[#This Row],[TpsOuv(h)]]-(SUM(prod_pointage_heures[[#This Row],[TpsProd(h)]:[TpsAbsOP(h)]]))</f>
        <v>1</v>
      </c>
    </row>
    <row r="268" spans="2:23">
      <c r="B268" s="2">
        <v>44657</v>
      </c>
      <c r="C268" t="s">
        <v>99</v>
      </c>
      <c r="D268" t="s">
        <v>447</v>
      </c>
      <c r="E268" t="s">
        <v>290</v>
      </c>
      <c r="F268" s="7">
        <v>1108.27602394</v>
      </c>
      <c r="G268" s="7">
        <f>prod_declarations[[#This Row],[QteProdKg]]*1000/VLOOKUP(prod_declarations[[#This Row],[RefProd]],meth_nomenclature_produits[#All],5,FALSE)</f>
        <v>61914.861672625702</v>
      </c>
      <c r="H268" s="7">
        <f>prod_declarations[[#This Row],[QteProdPcs]]*VLOOKUP(prod_declarations[[#This Row],[RefProd]],cptb_prix_vente[#All],2,FALSE)/100</f>
        <v>7102.8729310836197</v>
      </c>
      <c r="I268" s="77">
        <f>IF(LEFT(prod_declarations[[#This Row],[Mach]],5)="MachF",prod_declarations[[#This Row],[QteProdKg]]/1000,0)</f>
        <v>0</v>
      </c>
      <c r="J268" s="7" t="str">
        <f>VLOOKUP(prod_declarations[[#This Row],[RefProd]],meth_nomenclature_produits[],2,FALSE)</f>
        <v>Acier5</v>
      </c>
      <c r="K268" s="77">
        <f>prod_declarations[[#This Row],[pv acier]]*VLOOKUP(prod_declarations[[#This Row],[acier ]],data_compta!$M$7:$O$11,2,FALSE)</f>
        <v>0</v>
      </c>
      <c r="L268" s="77">
        <f>IF(LEFT(prod_declarations[[#This Row],[Mach]],5)="MachR",prod_declarations[[#This Row],[QteProdPcs]]/100,0)</f>
        <v>0</v>
      </c>
      <c r="M268" s="7" t="str">
        <f>VLOOKUP(prod_declarations[[#This Row],[RefProd]],meth_nomenclature_produits[],3,FALSE)</f>
        <v>Rdelle1</v>
      </c>
      <c r="N268" s="77">
        <f>IFERROR(prod_declarations[[#This Row],[pv  rondelle]]*VLOOKUP(prod_declarations[[#This Row],[rondelle]],data_compta!$M$12:$O$16,2,FALSE),0)</f>
        <v>0</v>
      </c>
      <c r="P268" s="2">
        <v>44794</v>
      </c>
      <c r="Q268" t="s">
        <v>296</v>
      </c>
      <c r="R268">
        <v>8</v>
      </c>
      <c r="S268">
        <v>8</v>
      </c>
      <c r="T268">
        <v>0</v>
      </c>
      <c r="U268">
        <v>0</v>
      </c>
      <c r="V268">
        <v>0</v>
      </c>
      <c r="W268">
        <f>prod_pointage_heures[[#This Row],[TpsOuv(h)]]-(SUM(prod_pointage_heures[[#This Row],[TpsProd(h)]:[TpsAbsOP(h)]]))</f>
        <v>0</v>
      </c>
    </row>
    <row r="269" spans="2:23">
      <c r="B269" s="2">
        <v>44657</v>
      </c>
      <c r="C269" t="s">
        <v>99</v>
      </c>
      <c r="D269" t="s">
        <v>447</v>
      </c>
      <c r="E269" t="s">
        <v>296</v>
      </c>
      <c r="F269" s="7">
        <v>1097.1932637006</v>
      </c>
      <c r="G269" s="7">
        <f>prod_declarations[[#This Row],[QteProdKg]]*1000/VLOOKUP(prod_declarations[[#This Row],[RefProd]],meth_nomenclature_produits[#All],5,FALSE)</f>
        <v>61295.713055899447</v>
      </c>
      <c r="H269" s="7">
        <f>prod_declarations[[#This Row],[QteProdPcs]]*VLOOKUP(prod_declarations[[#This Row],[RefProd]],cptb_prix_vente[#All],2,FALSE)/100</f>
        <v>7031.8442017727848</v>
      </c>
      <c r="I269" s="77">
        <f>IF(LEFT(prod_declarations[[#This Row],[Mach]],5)="MachF",prod_declarations[[#This Row],[QteProdKg]]/1000,0)</f>
        <v>0</v>
      </c>
      <c r="J269" s="7" t="str">
        <f>VLOOKUP(prod_declarations[[#This Row],[RefProd]],meth_nomenclature_produits[],2,FALSE)</f>
        <v>Acier5</v>
      </c>
      <c r="K269" s="77">
        <f>prod_declarations[[#This Row],[pv acier]]*VLOOKUP(prod_declarations[[#This Row],[acier ]],data_compta!$M$7:$O$11,2,FALSE)</f>
        <v>0</v>
      </c>
      <c r="L269" s="77">
        <f>IF(LEFT(prod_declarations[[#This Row],[Mach]],5)="MachR",prod_declarations[[#This Row],[QteProdPcs]]/100,0)</f>
        <v>0</v>
      </c>
      <c r="M269" s="7" t="str">
        <f>VLOOKUP(prod_declarations[[#This Row],[RefProd]],meth_nomenclature_produits[],3,FALSE)</f>
        <v>Rdelle1</v>
      </c>
      <c r="N269" s="77">
        <f>IFERROR(prod_declarations[[#This Row],[pv  rondelle]]*VLOOKUP(prod_declarations[[#This Row],[rondelle]],data_compta!$M$12:$O$16,2,FALSE),0)</f>
        <v>0</v>
      </c>
      <c r="P269" s="2">
        <v>44795</v>
      </c>
      <c r="Q269" t="s">
        <v>296</v>
      </c>
      <c r="R269">
        <v>8</v>
      </c>
      <c r="S269">
        <v>2.5</v>
      </c>
      <c r="T269">
        <v>1</v>
      </c>
      <c r="U269">
        <v>1.5</v>
      </c>
      <c r="V269">
        <v>1.75</v>
      </c>
      <c r="W269">
        <f>prod_pointage_heures[[#This Row],[TpsOuv(h)]]-(SUM(prod_pointage_heures[[#This Row],[TpsProd(h)]:[TpsAbsOP(h)]]))</f>
        <v>1.25</v>
      </c>
    </row>
    <row r="270" spans="2:23">
      <c r="B270" s="2">
        <v>44657</v>
      </c>
      <c r="C270" t="s">
        <v>259</v>
      </c>
      <c r="D270" t="s">
        <v>445</v>
      </c>
      <c r="E270" t="s">
        <v>76</v>
      </c>
      <c r="F270" s="7">
        <v>1226.7876600000002</v>
      </c>
      <c r="G270" s="7">
        <f>prod_declarations[[#This Row],[QteProdKg]]*1000/VLOOKUP(prod_declarations[[#This Row],[RefProd]],meth_nomenclature_produits[#All],5,FALSE)</f>
        <v>28596.448951048955</v>
      </c>
      <c r="H270" s="7">
        <f>prod_declarations[[#This Row],[QteProdPcs]]*VLOOKUP(prod_declarations[[#This Row],[RefProd]],cptb_prix_vente[#All],2,FALSE)/100</f>
        <v>4303.1936381538462</v>
      </c>
      <c r="I270" s="77">
        <f>IF(LEFT(prod_declarations[[#This Row],[Mach]],5)="MachF",prod_declarations[[#This Row],[QteProdKg]]/1000,0)</f>
        <v>1.2267876600000003</v>
      </c>
      <c r="J270" s="7" t="str">
        <f>VLOOKUP(prod_declarations[[#This Row],[RefProd]],meth_nomenclature_produits[],2,FALSE)</f>
        <v>Acier1</v>
      </c>
      <c r="K270" s="77">
        <f>prod_declarations[[#This Row],[pv acier]]*VLOOKUP(prod_declarations[[#This Row],[acier ]],data_compta!$M$7:$O$11,2,FALSE)</f>
        <v>1262.3645021400002</v>
      </c>
      <c r="L270" s="77">
        <f>IF(LEFT(prod_declarations[[#This Row],[Mach]],5)="MachR",prod_declarations[[#This Row],[QteProdPcs]]/100,0)</f>
        <v>0</v>
      </c>
      <c r="M270" s="7" t="str">
        <f>VLOOKUP(prod_declarations[[#This Row],[RefProd]],meth_nomenclature_produits[],3,FALSE)</f>
        <v>Rdelle3</v>
      </c>
      <c r="N270" s="77">
        <f>IFERROR(prod_declarations[[#This Row],[pv  rondelle]]*VLOOKUP(prod_declarations[[#This Row],[rondelle]],data_compta!$M$12:$O$16,2,FALSE),0)</f>
        <v>0</v>
      </c>
      <c r="P270" s="2">
        <v>44797</v>
      </c>
      <c r="Q270" t="s">
        <v>296</v>
      </c>
      <c r="R270">
        <v>8</v>
      </c>
      <c r="S270">
        <v>1.5</v>
      </c>
      <c r="T270">
        <v>1.75</v>
      </c>
      <c r="U270">
        <v>2</v>
      </c>
      <c r="V270">
        <v>1.75</v>
      </c>
      <c r="W270">
        <f>prod_pointage_heures[[#This Row],[TpsOuv(h)]]-(SUM(prod_pointage_heures[[#This Row],[TpsProd(h)]:[TpsAbsOP(h)]]))</f>
        <v>1</v>
      </c>
    </row>
    <row r="271" spans="2:23">
      <c r="B271" s="2">
        <v>44657</v>
      </c>
      <c r="C271" t="s">
        <v>152</v>
      </c>
      <c r="D271" t="s">
        <v>449</v>
      </c>
      <c r="E271" t="s">
        <v>76</v>
      </c>
      <c r="F271" s="7">
        <v>6783.2359402499997</v>
      </c>
      <c r="G271" s="7">
        <f>prod_declarations[[#This Row],[QteProdKg]]*1000/VLOOKUP(prod_declarations[[#This Row],[RefProd]],meth_nomenclature_produits[#All],5,FALSE)</f>
        <v>327692.5575</v>
      </c>
      <c r="H271" s="7">
        <f>prod_declarations[[#This Row],[QteProdPcs]]*VLOOKUP(prod_declarations[[#This Row],[RefProd]],cptb_prix_vente[#All],2,FALSE)/100</f>
        <v>31301.193092399997</v>
      </c>
      <c r="I271" s="77">
        <f>IF(LEFT(prod_declarations[[#This Row],[Mach]],5)="MachF",prod_declarations[[#This Row],[QteProdKg]]/1000,0)</f>
        <v>6.78323594025</v>
      </c>
      <c r="J271" s="7" t="str">
        <f>VLOOKUP(prod_declarations[[#This Row],[RefProd]],meth_nomenclature_produits[],2,FALSE)</f>
        <v>Acier4</v>
      </c>
      <c r="K271" s="77">
        <f>prod_declarations[[#This Row],[pv acier]]*VLOOKUP(prod_declarations[[#This Row],[acier ]],data_compta!$M$7:$O$11,2,FALSE)</f>
        <v>6790.0191761902497</v>
      </c>
      <c r="L271" s="77">
        <f>IF(LEFT(prod_declarations[[#This Row],[Mach]],5)="MachR",prod_declarations[[#This Row],[QteProdPcs]]/100,0)</f>
        <v>0</v>
      </c>
      <c r="M271" s="7">
        <f>VLOOKUP(prod_declarations[[#This Row],[RefProd]],meth_nomenclature_produits[],3,FALSE)</f>
        <v>0</v>
      </c>
      <c r="N271" s="77">
        <f>IFERROR(prod_declarations[[#This Row],[pv  rondelle]]*VLOOKUP(prod_declarations[[#This Row],[rondelle]],data_compta!$M$12:$O$16,2,FALSE),0)</f>
        <v>0</v>
      </c>
      <c r="P271" s="2">
        <v>44799</v>
      </c>
      <c r="Q271" t="s">
        <v>296</v>
      </c>
      <c r="R271">
        <v>16</v>
      </c>
      <c r="S271">
        <v>9</v>
      </c>
      <c r="T271">
        <v>2</v>
      </c>
      <c r="U271">
        <v>2.5</v>
      </c>
      <c r="V271">
        <v>0.75</v>
      </c>
      <c r="W271">
        <f>prod_pointage_heures[[#This Row],[TpsOuv(h)]]-(SUM(prod_pointage_heures[[#This Row],[TpsProd(h)]:[TpsAbsOP(h)]]))</f>
        <v>1.75</v>
      </c>
    </row>
    <row r="272" spans="2:23">
      <c r="B272" s="2">
        <v>44657</v>
      </c>
      <c r="C272" t="s">
        <v>226</v>
      </c>
      <c r="D272" t="s">
        <v>451</v>
      </c>
      <c r="E272" t="s">
        <v>103</v>
      </c>
      <c r="F272" s="7">
        <v>4320.5263920000007</v>
      </c>
      <c r="G272" s="7">
        <f>prod_declarations[[#This Row],[QteProdKg]]*1000/VLOOKUP(prod_declarations[[#This Row],[RefProd]],meth_nomenclature_produits[#All],5,FALSE)</f>
        <v>163038.73177358494</v>
      </c>
      <c r="H272" s="7">
        <f>prod_declarations[[#This Row],[QteProdPcs]]*VLOOKUP(prod_declarations[[#This Row],[RefProd]],cptb_prix_vente[#All],2,FALSE)/100</f>
        <v>19916.811473461137</v>
      </c>
      <c r="I272" s="77">
        <f>IF(LEFT(prod_declarations[[#This Row],[Mach]],5)="MachF",prod_declarations[[#This Row],[QteProdKg]]/1000,0)</f>
        <v>4.3205263920000005</v>
      </c>
      <c r="J272" s="7" t="str">
        <f>VLOOKUP(prod_declarations[[#This Row],[RefProd]],meth_nomenclature_produits[],2,FALSE)</f>
        <v>Acier3</v>
      </c>
      <c r="K272" s="77">
        <f>prod_declarations[[#This Row],[pv acier]]*VLOOKUP(prod_declarations[[#This Row],[acier ]],data_compta!$M$7:$O$11,2,FALSE)</f>
        <v>4506.3090268560009</v>
      </c>
      <c r="L272" s="77">
        <f>IF(LEFT(prod_declarations[[#This Row],[Mach]],5)="MachR",prod_declarations[[#This Row],[QteProdPcs]]/100,0)</f>
        <v>0</v>
      </c>
      <c r="M272" s="7" t="str">
        <f>VLOOKUP(prod_declarations[[#This Row],[RefProd]],meth_nomenclature_produits[],3,FALSE)</f>
        <v>Rdelle2</v>
      </c>
      <c r="N272" s="77">
        <f>IFERROR(prod_declarations[[#This Row],[pv  rondelle]]*VLOOKUP(prod_declarations[[#This Row],[rondelle]],data_compta!$M$12:$O$16,2,FALSE),0)</f>
        <v>0</v>
      </c>
      <c r="P272" s="2">
        <v>44808</v>
      </c>
      <c r="Q272" t="s">
        <v>296</v>
      </c>
      <c r="R272">
        <v>16</v>
      </c>
      <c r="S272">
        <v>9</v>
      </c>
      <c r="T272">
        <v>2.25</v>
      </c>
      <c r="U272">
        <v>3</v>
      </c>
      <c r="V272">
        <v>0.75</v>
      </c>
      <c r="W272">
        <f>prod_pointage_heures[[#This Row],[TpsOuv(h)]]-(SUM(prod_pointage_heures[[#This Row],[TpsProd(h)]:[TpsAbsOP(h)]]))</f>
        <v>1</v>
      </c>
    </row>
    <row r="273" spans="2:23">
      <c r="B273" s="2">
        <v>44657</v>
      </c>
      <c r="C273" t="s">
        <v>99</v>
      </c>
      <c r="D273" t="s">
        <v>447</v>
      </c>
      <c r="E273" t="s">
        <v>156</v>
      </c>
      <c r="F273" s="7">
        <v>1199.6802321</v>
      </c>
      <c r="G273" s="7">
        <f>prod_declarations[[#This Row],[QteProdKg]]*1000/VLOOKUP(prod_declarations[[#This Row],[RefProd]],meth_nomenclature_produits[#All],5,FALSE)</f>
        <v>67021.242016759774</v>
      </c>
      <c r="H273" s="7">
        <f>prod_declarations[[#This Row],[QteProdPcs]]*VLOOKUP(prod_declarations[[#This Row],[RefProd]],cptb_prix_vente[#All],2,FALSE)/100</f>
        <v>7688.6768841626808</v>
      </c>
      <c r="I273" s="77">
        <f>IF(LEFT(prod_declarations[[#This Row],[Mach]],5)="MachF",prod_declarations[[#This Row],[QteProdKg]]/1000,0)</f>
        <v>1.1996802321</v>
      </c>
      <c r="J273" s="7" t="str">
        <f>VLOOKUP(prod_declarations[[#This Row],[RefProd]],meth_nomenclature_produits[],2,FALSE)</f>
        <v>Acier5</v>
      </c>
      <c r="K273" s="77">
        <f>prod_declarations[[#This Row],[pv acier]]*VLOOKUP(prod_declarations[[#This Row],[acier ]],data_compta!$M$7:$O$11,2,FALSE)</f>
        <v>1098.9070926035999</v>
      </c>
      <c r="L273" s="77">
        <f>IF(LEFT(prod_declarations[[#This Row],[Mach]],5)="MachR",prod_declarations[[#This Row],[QteProdPcs]]/100,0)</f>
        <v>0</v>
      </c>
      <c r="M273" s="7" t="str">
        <f>VLOOKUP(prod_declarations[[#This Row],[RefProd]],meth_nomenclature_produits[],3,FALSE)</f>
        <v>Rdelle1</v>
      </c>
      <c r="N273" s="77">
        <f>IFERROR(prod_declarations[[#This Row],[pv  rondelle]]*VLOOKUP(prod_declarations[[#This Row],[rondelle]],data_compta!$M$12:$O$16,2,FALSE),0)</f>
        <v>0</v>
      </c>
      <c r="P273" s="2">
        <v>44811</v>
      </c>
      <c r="Q273" t="s">
        <v>296</v>
      </c>
      <c r="R273">
        <v>8</v>
      </c>
      <c r="S273">
        <v>4.5</v>
      </c>
      <c r="T273">
        <v>0.5</v>
      </c>
      <c r="U273">
        <v>1.25</v>
      </c>
      <c r="V273">
        <v>1</v>
      </c>
      <c r="W273">
        <f>prod_pointage_heures[[#This Row],[TpsOuv(h)]]-(SUM(prod_pointage_heures[[#This Row],[TpsProd(h)]:[TpsAbsOP(h)]]))</f>
        <v>0.75</v>
      </c>
    </row>
    <row r="274" spans="2:23">
      <c r="B274" s="2">
        <v>44657</v>
      </c>
      <c r="C274" t="s">
        <v>99</v>
      </c>
      <c r="D274" t="s">
        <v>447</v>
      </c>
      <c r="E274" t="s">
        <v>254</v>
      </c>
      <c r="F274" s="7">
        <v>1280.0588076506999</v>
      </c>
      <c r="G274" s="7">
        <f>prod_declarations[[#This Row],[QteProdKg]]*1000/VLOOKUP(prod_declarations[[#This Row],[RefProd]],meth_nomenclature_produits[#All],5,FALSE)</f>
        <v>71511.665231882682</v>
      </c>
      <c r="H274" s="7">
        <f>prod_declarations[[#This Row],[QteProdPcs]]*VLOOKUP(prod_declarations[[#This Row],[RefProd]],cptb_prix_vente[#All],2,FALSE)/100</f>
        <v>8203.8182354015808</v>
      </c>
      <c r="I274" s="77">
        <f>IF(LEFT(prod_declarations[[#This Row],[Mach]],5)="MachF",prod_declarations[[#This Row],[QteProdKg]]/1000,0)</f>
        <v>0</v>
      </c>
      <c r="J274" s="7" t="str">
        <f>VLOOKUP(prod_declarations[[#This Row],[RefProd]],meth_nomenclature_produits[],2,FALSE)</f>
        <v>Acier5</v>
      </c>
      <c r="K274" s="77">
        <f>prod_declarations[[#This Row],[pv acier]]*VLOOKUP(prod_declarations[[#This Row],[acier ]],data_compta!$M$7:$O$11,2,FALSE)</f>
        <v>0</v>
      </c>
      <c r="L274" s="77">
        <f>IF(LEFT(prod_declarations[[#This Row],[Mach]],5)="MachR",prod_declarations[[#This Row],[QteProdPcs]]/100,0)</f>
        <v>715.11665231882682</v>
      </c>
      <c r="M274" s="7" t="str">
        <f>VLOOKUP(prod_declarations[[#This Row],[RefProd]],meth_nomenclature_produits[],3,FALSE)</f>
        <v>Rdelle1</v>
      </c>
      <c r="N274" s="77">
        <f>IFERROR(prod_declarations[[#This Row],[pv  rondelle]]*VLOOKUP(prod_declarations[[#This Row],[rondelle]],data_compta!$M$12:$O$16,2,FALSE),0)</f>
        <v>2674.5362796724125</v>
      </c>
      <c r="P274" s="2">
        <v>44813</v>
      </c>
      <c r="Q274" t="s">
        <v>296</v>
      </c>
      <c r="R274">
        <v>16</v>
      </c>
      <c r="S274">
        <v>12</v>
      </c>
      <c r="T274">
        <v>1.5</v>
      </c>
      <c r="U274">
        <v>1.75</v>
      </c>
      <c r="V274">
        <v>0.25</v>
      </c>
      <c r="W274">
        <f>prod_pointage_heures[[#This Row],[TpsOuv(h)]]-(SUM(prod_pointage_heures[[#This Row],[TpsProd(h)]:[TpsAbsOP(h)]]))</f>
        <v>0.5</v>
      </c>
    </row>
    <row r="275" spans="2:23">
      <c r="B275" s="2">
        <v>44658</v>
      </c>
      <c r="C275" t="s">
        <v>259</v>
      </c>
      <c r="D275" t="s">
        <v>445</v>
      </c>
      <c r="E275" t="s">
        <v>284</v>
      </c>
      <c r="F275" s="7">
        <v>1133.3181240000001</v>
      </c>
      <c r="G275" s="7">
        <f>prod_declarations[[#This Row],[QteProdKg]]*1000/VLOOKUP(prod_declarations[[#This Row],[RefProd]],meth_nomenclature_produits[#All],5,FALSE)</f>
        <v>26417.67188811189</v>
      </c>
      <c r="H275" s="7">
        <f>prod_declarations[[#This Row],[QteProdPcs]]*VLOOKUP(prod_declarations[[#This Row],[RefProd]],cptb_prix_vente[#All],2,FALSE)/100</f>
        <v>3975.3312657230767</v>
      </c>
      <c r="I275" s="77">
        <f>IF(LEFT(prod_declarations[[#This Row],[Mach]],5)="MachF",prod_declarations[[#This Row],[QteProdKg]]/1000,0)</f>
        <v>0</v>
      </c>
      <c r="J275" s="7" t="str">
        <f>VLOOKUP(prod_declarations[[#This Row],[RefProd]],meth_nomenclature_produits[],2,FALSE)</f>
        <v>Acier1</v>
      </c>
      <c r="K275" s="77">
        <f>prod_declarations[[#This Row],[pv acier]]*VLOOKUP(prod_declarations[[#This Row],[acier ]],data_compta!$M$7:$O$11,2,FALSE)</f>
        <v>0</v>
      </c>
      <c r="L275" s="77">
        <f>IF(LEFT(prod_declarations[[#This Row],[Mach]],5)="MachR",prod_declarations[[#This Row],[QteProdPcs]]/100,0)</f>
        <v>0</v>
      </c>
      <c r="M275" s="7" t="str">
        <f>VLOOKUP(prod_declarations[[#This Row],[RefProd]],meth_nomenclature_produits[],3,FALSE)</f>
        <v>Rdelle3</v>
      </c>
      <c r="N275" s="77">
        <f>IFERROR(prod_declarations[[#This Row],[pv  rondelle]]*VLOOKUP(prod_declarations[[#This Row],[rondelle]],data_compta!$M$12:$O$16,2,FALSE),0)</f>
        <v>0</v>
      </c>
      <c r="P275" s="2">
        <v>44816</v>
      </c>
      <c r="Q275" t="s">
        <v>296</v>
      </c>
      <c r="R275">
        <v>16</v>
      </c>
      <c r="S275">
        <v>9.5</v>
      </c>
      <c r="T275">
        <v>0.25</v>
      </c>
      <c r="U275">
        <v>2.25</v>
      </c>
      <c r="V275">
        <v>2</v>
      </c>
      <c r="W275">
        <f>prod_pointage_heures[[#This Row],[TpsOuv(h)]]-(SUM(prod_pointage_heures[[#This Row],[TpsProd(h)]:[TpsAbsOP(h)]]))</f>
        <v>2</v>
      </c>
    </row>
    <row r="276" spans="2:23">
      <c r="B276" s="2">
        <v>44658</v>
      </c>
      <c r="C276" t="s">
        <v>152</v>
      </c>
      <c r="D276" t="s">
        <v>449</v>
      </c>
      <c r="E276" t="s">
        <v>284</v>
      </c>
      <c r="F276" s="7">
        <v>6266.41796385</v>
      </c>
      <c r="G276" s="7">
        <f>prod_declarations[[#This Row],[QteProdKg]]*1000/VLOOKUP(prod_declarations[[#This Row],[RefProd]],meth_nomenclature_produits[#All],5,FALSE)</f>
        <v>302725.50550000003</v>
      </c>
      <c r="H276" s="7">
        <f>prod_declarations[[#This Row],[QteProdPcs]]*VLOOKUP(prod_declarations[[#This Row],[RefProd]],cptb_prix_vente[#All],2,FALSE)/100</f>
        <v>28916.340285360002</v>
      </c>
      <c r="I276" s="77">
        <f>IF(LEFT(prod_declarations[[#This Row],[Mach]],5)="MachF",prod_declarations[[#This Row],[QteProdKg]]/1000,0)</f>
        <v>0</v>
      </c>
      <c r="J276" s="7" t="str">
        <f>VLOOKUP(prod_declarations[[#This Row],[RefProd]],meth_nomenclature_produits[],2,FALSE)</f>
        <v>Acier4</v>
      </c>
      <c r="K276" s="77">
        <f>prod_declarations[[#This Row],[pv acier]]*VLOOKUP(prod_declarations[[#This Row],[acier ]],data_compta!$M$7:$O$11,2,FALSE)</f>
        <v>0</v>
      </c>
      <c r="L276" s="77">
        <f>IF(LEFT(prod_declarations[[#This Row],[Mach]],5)="MachR",prod_declarations[[#This Row],[QteProdPcs]]/100,0)</f>
        <v>0</v>
      </c>
      <c r="M276" s="7">
        <f>VLOOKUP(prod_declarations[[#This Row],[RefProd]],meth_nomenclature_produits[],3,FALSE)</f>
        <v>0</v>
      </c>
      <c r="N276" s="77">
        <f>IFERROR(prod_declarations[[#This Row],[pv  rondelle]]*VLOOKUP(prod_declarations[[#This Row],[rondelle]],data_compta!$M$12:$O$16,2,FALSE),0)</f>
        <v>0</v>
      </c>
      <c r="P276" s="2">
        <v>44819</v>
      </c>
      <c r="Q276" t="s">
        <v>296</v>
      </c>
      <c r="R276">
        <v>16</v>
      </c>
      <c r="S276">
        <v>7.5</v>
      </c>
      <c r="T276">
        <v>1</v>
      </c>
      <c r="U276">
        <v>2.25</v>
      </c>
      <c r="V276">
        <v>1.75</v>
      </c>
      <c r="W276">
        <f>prod_pointage_heures[[#This Row],[TpsOuv(h)]]-(SUM(prod_pointage_heures[[#This Row],[TpsProd(h)]:[TpsAbsOP(h)]]))</f>
        <v>3.5</v>
      </c>
    </row>
    <row r="277" spans="2:23">
      <c r="B277" s="2">
        <v>44658</v>
      </c>
      <c r="C277" t="s">
        <v>226</v>
      </c>
      <c r="D277" t="s">
        <v>451</v>
      </c>
      <c r="E277" t="s">
        <v>290</v>
      </c>
      <c r="F277" s="7">
        <v>3826.7519472000004</v>
      </c>
      <c r="G277" s="7">
        <f>prod_declarations[[#This Row],[QteProdKg]]*1000/VLOOKUP(prod_declarations[[#This Row],[RefProd]],meth_nomenclature_produits[#All],5,FALSE)</f>
        <v>144405.73385660379</v>
      </c>
      <c r="H277" s="7">
        <f>prod_declarations[[#This Row],[QteProdPcs]]*VLOOKUP(prod_declarations[[#This Row],[RefProd]],cptb_prix_vente[#All],2,FALSE)/100</f>
        <v>17640.604447922717</v>
      </c>
      <c r="I277" s="77">
        <f>IF(LEFT(prod_declarations[[#This Row],[Mach]],5)="MachF",prod_declarations[[#This Row],[QteProdKg]]/1000,0)</f>
        <v>0</v>
      </c>
      <c r="J277" s="7" t="str">
        <f>VLOOKUP(prod_declarations[[#This Row],[RefProd]],meth_nomenclature_produits[],2,FALSE)</f>
        <v>Acier3</v>
      </c>
      <c r="K277" s="77">
        <f>prod_declarations[[#This Row],[pv acier]]*VLOOKUP(prod_declarations[[#This Row],[acier ]],data_compta!$M$7:$O$11,2,FALSE)</f>
        <v>0</v>
      </c>
      <c r="L277" s="77">
        <f>IF(LEFT(prod_declarations[[#This Row],[Mach]],5)="MachR",prod_declarations[[#This Row],[QteProdPcs]]/100,0)</f>
        <v>0</v>
      </c>
      <c r="M277" s="7" t="str">
        <f>VLOOKUP(prod_declarations[[#This Row],[RefProd]],meth_nomenclature_produits[],3,FALSE)</f>
        <v>Rdelle2</v>
      </c>
      <c r="N277" s="77">
        <f>IFERROR(prod_declarations[[#This Row],[pv  rondelle]]*VLOOKUP(prod_declarations[[#This Row],[rondelle]],data_compta!$M$12:$O$16,2,FALSE),0)</f>
        <v>0</v>
      </c>
      <c r="P277" s="2">
        <v>44821</v>
      </c>
      <c r="Q277" t="s">
        <v>296</v>
      </c>
      <c r="R277">
        <v>8</v>
      </c>
      <c r="S277">
        <v>5</v>
      </c>
      <c r="T277">
        <v>0.75</v>
      </c>
      <c r="U277">
        <v>1.25</v>
      </c>
      <c r="V277">
        <v>1</v>
      </c>
      <c r="W277">
        <f>prod_pointage_heures[[#This Row],[TpsOuv(h)]]-(SUM(prod_pointage_heures[[#This Row],[TpsProd(h)]:[TpsAbsOP(h)]]))</f>
        <v>0</v>
      </c>
    </row>
    <row r="278" spans="2:23">
      <c r="B278" s="2">
        <v>44658</v>
      </c>
      <c r="C278" t="s">
        <v>152</v>
      </c>
      <c r="D278" t="s">
        <v>449</v>
      </c>
      <c r="E278" t="s">
        <v>296</v>
      </c>
      <c r="F278" s="7">
        <v>6141.0896045729996</v>
      </c>
      <c r="G278" s="7">
        <f>prod_declarations[[#This Row],[QteProdKg]]*1000/VLOOKUP(prod_declarations[[#This Row],[RefProd]],meth_nomenclature_produits[#All],5,FALSE)</f>
        <v>296670.99539</v>
      </c>
      <c r="H278" s="7">
        <f>prod_declarations[[#This Row],[QteProdPcs]]*VLOOKUP(prod_declarations[[#This Row],[RefProd]],cptb_prix_vente[#All],2,FALSE)/100</f>
        <v>28338.0134796528</v>
      </c>
      <c r="I278" s="77">
        <f>IF(LEFT(prod_declarations[[#This Row],[Mach]],5)="MachF",prod_declarations[[#This Row],[QteProdKg]]/1000,0)</f>
        <v>0</v>
      </c>
      <c r="J278" s="7" t="str">
        <f>VLOOKUP(prod_declarations[[#This Row],[RefProd]],meth_nomenclature_produits[],2,FALSE)</f>
        <v>Acier4</v>
      </c>
      <c r="K278" s="77">
        <f>prod_declarations[[#This Row],[pv acier]]*VLOOKUP(prod_declarations[[#This Row],[acier ]],data_compta!$M$7:$O$11,2,FALSE)</f>
        <v>0</v>
      </c>
      <c r="L278" s="77">
        <f>IF(LEFT(prod_declarations[[#This Row],[Mach]],5)="MachR",prod_declarations[[#This Row],[QteProdPcs]]/100,0)</f>
        <v>0</v>
      </c>
      <c r="M278" s="7">
        <f>VLOOKUP(prod_declarations[[#This Row],[RefProd]],meth_nomenclature_produits[],3,FALSE)</f>
        <v>0</v>
      </c>
      <c r="N278" s="77">
        <f>IFERROR(prod_declarations[[#This Row],[pv  rondelle]]*VLOOKUP(prod_declarations[[#This Row],[rondelle]],data_compta!$M$12:$O$16,2,FALSE),0)</f>
        <v>0</v>
      </c>
      <c r="P278" s="2">
        <v>44822</v>
      </c>
      <c r="Q278" t="s">
        <v>296</v>
      </c>
      <c r="R278">
        <v>8</v>
      </c>
      <c r="S278">
        <v>4</v>
      </c>
      <c r="T278">
        <v>0.75</v>
      </c>
      <c r="U278">
        <v>0.75</v>
      </c>
      <c r="V278">
        <v>0.75</v>
      </c>
      <c r="W278">
        <f>prod_pointage_heures[[#This Row],[TpsOuv(h)]]-(SUM(prod_pointage_heures[[#This Row],[TpsProd(h)]:[TpsAbsOP(h)]]))</f>
        <v>1.75</v>
      </c>
    </row>
    <row r="279" spans="2:23">
      <c r="B279" s="2">
        <v>44658</v>
      </c>
      <c r="C279" t="s">
        <v>226</v>
      </c>
      <c r="D279" t="s">
        <v>451</v>
      </c>
      <c r="E279" t="s">
        <v>296</v>
      </c>
      <c r="F279" s="7">
        <v>3826.7519472000004</v>
      </c>
      <c r="G279" s="7">
        <f>prod_declarations[[#This Row],[QteProdKg]]*1000/VLOOKUP(prod_declarations[[#This Row],[RefProd]],meth_nomenclature_produits[#All],5,FALSE)</f>
        <v>144405.73385660379</v>
      </c>
      <c r="H279" s="7">
        <f>prod_declarations[[#This Row],[QteProdPcs]]*VLOOKUP(prod_declarations[[#This Row],[RefProd]],cptb_prix_vente[#All],2,FALSE)/100</f>
        <v>17640.604447922717</v>
      </c>
      <c r="I279" s="77">
        <f>IF(LEFT(prod_declarations[[#This Row],[Mach]],5)="MachF",prod_declarations[[#This Row],[QteProdKg]]/1000,0)</f>
        <v>0</v>
      </c>
      <c r="J279" s="7" t="str">
        <f>VLOOKUP(prod_declarations[[#This Row],[RefProd]],meth_nomenclature_produits[],2,FALSE)</f>
        <v>Acier3</v>
      </c>
      <c r="K279" s="77">
        <f>prod_declarations[[#This Row],[pv acier]]*VLOOKUP(prod_declarations[[#This Row],[acier ]],data_compta!$M$7:$O$11,2,FALSE)</f>
        <v>0</v>
      </c>
      <c r="L279" s="77">
        <f>IF(LEFT(prod_declarations[[#This Row],[Mach]],5)="MachR",prod_declarations[[#This Row],[QteProdPcs]]/100,0)</f>
        <v>0</v>
      </c>
      <c r="M279" s="7" t="str">
        <f>VLOOKUP(prod_declarations[[#This Row],[RefProd]],meth_nomenclature_produits[],3,FALSE)</f>
        <v>Rdelle2</v>
      </c>
      <c r="N279" s="77">
        <f>IFERROR(prod_declarations[[#This Row],[pv  rondelle]]*VLOOKUP(prod_declarations[[#This Row],[rondelle]],data_compta!$M$12:$O$16,2,FALSE),0)</f>
        <v>0</v>
      </c>
      <c r="P279" s="2">
        <v>44828</v>
      </c>
      <c r="Q279" t="s">
        <v>296</v>
      </c>
      <c r="R279">
        <v>8</v>
      </c>
      <c r="S279">
        <v>4.5</v>
      </c>
      <c r="T279">
        <v>0.5</v>
      </c>
      <c r="U279">
        <v>3</v>
      </c>
      <c r="V279">
        <v>0</v>
      </c>
      <c r="W279">
        <f>prod_pointage_heures[[#This Row],[TpsOuv(h)]]-(SUM(prod_pointage_heures[[#This Row],[TpsProd(h)]:[TpsAbsOP(h)]]))</f>
        <v>0</v>
      </c>
    </row>
    <row r="280" spans="2:23">
      <c r="B280" s="2">
        <v>44658</v>
      </c>
      <c r="C280" t="s">
        <v>259</v>
      </c>
      <c r="D280" t="s">
        <v>445</v>
      </c>
      <c r="E280" t="s">
        <v>301</v>
      </c>
      <c r="F280" s="7">
        <v>1133.3181240000001</v>
      </c>
      <c r="G280" s="7">
        <f>prod_declarations[[#This Row],[QteProdKg]]*1000/VLOOKUP(prod_declarations[[#This Row],[RefProd]],meth_nomenclature_produits[#All],5,FALSE)</f>
        <v>26417.67188811189</v>
      </c>
      <c r="H280" s="7">
        <f>prod_declarations[[#This Row],[QteProdPcs]]*VLOOKUP(prod_declarations[[#This Row],[RefProd]],cptb_prix_vente[#All],2,FALSE)/100</f>
        <v>3975.3312657230767</v>
      </c>
      <c r="I280" s="77">
        <f>IF(LEFT(prod_declarations[[#This Row],[Mach]],5)="MachF",prod_declarations[[#This Row],[QteProdKg]]/1000,0)</f>
        <v>0</v>
      </c>
      <c r="J280" s="7" t="str">
        <f>VLOOKUP(prod_declarations[[#This Row],[RefProd]],meth_nomenclature_produits[],2,FALSE)</f>
        <v>Acier1</v>
      </c>
      <c r="K280" s="77">
        <f>prod_declarations[[#This Row],[pv acier]]*VLOOKUP(prod_declarations[[#This Row],[acier ]],data_compta!$M$7:$O$11,2,FALSE)</f>
        <v>0</v>
      </c>
      <c r="L280" s="77">
        <f>IF(LEFT(prod_declarations[[#This Row],[Mach]],5)="MachR",prod_declarations[[#This Row],[QteProdPcs]]/100,0)</f>
        <v>0</v>
      </c>
      <c r="M280" s="7" t="str">
        <f>VLOOKUP(prod_declarations[[#This Row],[RefProd]],meth_nomenclature_produits[],3,FALSE)</f>
        <v>Rdelle3</v>
      </c>
      <c r="N280" s="77">
        <f>IFERROR(prod_declarations[[#This Row],[pv  rondelle]]*VLOOKUP(prod_declarations[[#This Row],[rondelle]],data_compta!$M$12:$O$16,2,FALSE),0)</f>
        <v>0</v>
      </c>
      <c r="P280" s="2">
        <v>44829</v>
      </c>
      <c r="Q280" t="s">
        <v>296</v>
      </c>
      <c r="R280">
        <v>16</v>
      </c>
      <c r="S280">
        <v>14</v>
      </c>
      <c r="T280">
        <v>0.25</v>
      </c>
      <c r="U280">
        <v>0.25</v>
      </c>
      <c r="V280">
        <v>0.25</v>
      </c>
      <c r="W280">
        <f>prod_pointage_heures[[#This Row],[TpsOuv(h)]]-(SUM(prod_pointage_heures[[#This Row],[TpsProd(h)]:[TpsAbsOP(h)]]))</f>
        <v>1.25</v>
      </c>
    </row>
    <row r="281" spans="2:23">
      <c r="B281" s="2">
        <v>44658</v>
      </c>
      <c r="C281" t="s">
        <v>310</v>
      </c>
      <c r="D281" t="s">
        <v>455</v>
      </c>
      <c r="E281" t="s">
        <v>235</v>
      </c>
      <c r="F281" s="7">
        <v>9002.4578000000001</v>
      </c>
      <c r="G281" s="7">
        <f>prod_declarations[[#This Row],[QteProdKg]]*1000/VLOOKUP(prod_declarations[[#This Row],[RefProd]],meth_nomenclature_produits[#All],5,FALSE)</f>
        <v>124860.71844660197</v>
      </c>
      <c r="H281" s="7">
        <f>prod_declarations[[#This Row],[QteProdPcs]]*VLOOKUP(prod_declarations[[#This Row],[RefProd]],cptb_prix_vente[#All],2,FALSE)/100</f>
        <v>28078.678364271847</v>
      </c>
      <c r="I281" s="77">
        <f>IF(LEFT(prod_declarations[[#This Row],[Mach]],5)="MachF",prod_declarations[[#This Row],[QteProdKg]]/1000,0)</f>
        <v>9.0024578000000002</v>
      </c>
      <c r="J281" s="7" t="str">
        <f>VLOOKUP(prod_declarations[[#This Row],[RefProd]],meth_nomenclature_produits[],2,FALSE)</f>
        <v>Acier3</v>
      </c>
      <c r="K281" s="77">
        <f>prod_declarations[[#This Row],[pv acier]]*VLOOKUP(prod_declarations[[#This Row],[acier ]],data_compta!$M$7:$O$11,2,FALSE)</f>
        <v>9389.5634854</v>
      </c>
      <c r="L281" s="77">
        <f>IF(LEFT(prod_declarations[[#This Row],[Mach]],5)="MachR",prod_declarations[[#This Row],[QteProdPcs]]/100,0)</f>
        <v>0</v>
      </c>
      <c r="M281" s="7" t="str">
        <f>VLOOKUP(prod_declarations[[#This Row],[RefProd]],meth_nomenclature_produits[],3,FALSE)</f>
        <v>Rdelle4</v>
      </c>
      <c r="N281" s="77">
        <f>IFERROR(prod_declarations[[#This Row],[pv  rondelle]]*VLOOKUP(prod_declarations[[#This Row],[rondelle]],data_compta!$M$12:$O$16,2,FALSE),0)</f>
        <v>0</v>
      </c>
      <c r="P281" s="2">
        <v>44830</v>
      </c>
      <c r="Q281" t="s">
        <v>296</v>
      </c>
      <c r="R281">
        <v>24</v>
      </c>
      <c r="S281">
        <v>20</v>
      </c>
      <c r="T281">
        <v>0.75</v>
      </c>
      <c r="U281">
        <v>1.5</v>
      </c>
      <c r="V281">
        <v>0.5</v>
      </c>
      <c r="W281">
        <f>prod_pointage_heures[[#This Row],[TpsOuv(h)]]-(SUM(prod_pointage_heures[[#This Row],[TpsProd(h)]:[TpsAbsOP(h)]]))</f>
        <v>1.25</v>
      </c>
    </row>
    <row r="282" spans="2:23">
      <c r="B282" s="2">
        <v>44658</v>
      </c>
      <c r="C282" t="s">
        <v>226</v>
      </c>
      <c r="D282" t="s">
        <v>451</v>
      </c>
      <c r="E282" t="s">
        <v>266</v>
      </c>
      <c r="F282" s="7">
        <v>4419.8984990160006</v>
      </c>
      <c r="G282" s="7">
        <f>prod_declarations[[#This Row],[QteProdKg]]*1000/VLOOKUP(prod_declarations[[#This Row],[RefProd]],meth_nomenclature_produits[#All],5,FALSE)</f>
        <v>166788.62260437739</v>
      </c>
      <c r="H282" s="7">
        <f>prod_declarations[[#This Row],[QteProdPcs]]*VLOOKUP(prod_declarations[[#This Row],[RefProd]],cptb_prix_vente[#All],2,FALSE)/100</f>
        <v>20374.898137350741</v>
      </c>
      <c r="I282" s="77">
        <f>IF(LEFT(prod_declarations[[#This Row],[Mach]],5)="MachF",prod_declarations[[#This Row],[QteProdKg]]/1000,0)</f>
        <v>0</v>
      </c>
      <c r="J282" s="7" t="str">
        <f>VLOOKUP(prod_declarations[[#This Row],[RefProd]],meth_nomenclature_produits[],2,FALSE)</f>
        <v>Acier3</v>
      </c>
      <c r="K282" s="77">
        <f>prod_declarations[[#This Row],[pv acier]]*VLOOKUP(prod_declarations[[#This Row],[acier ]],data_compta!$M$7:$O$11,2,FALSE)</f>
        <v>0</v>
      </c>
      <c r="L282" s="77">
        <f>IF(LEFT(prod_declarations[[#This Row],[Mach]],5)="MachR",prod_declarations[[#This Row],[QteProdPcs]]/100,0)</f>
        <v>1667.8862260437738</v>
      </c>
      <c r="M282" s="7" t="str">
        <f>VLOOKUP(prod_declarations[[#This Row],[RefProd]],meth_nomenclature_produits[],3,FALSE)</f>
        <v>Rdelle2</v>
      </c>
      <c r="N282" s="77">
        <f>IFERROR(prod_declarations[[#This Row],[pv  rondelle]]*VLOOKUP(prod_declarations[[#This Row],[rondelle]],data_compta!$M$12:$O$16,2,FALSE),0)</f>
        <v>5303.8781988192013</v>
      </c>
      <c r="P282" s="2">
        <v>44831</v>
      </c>
      <c r="Q282" t="s">
        <v>296</v>
      </c>
      <c r="R282">
        <v>24</v>
      </c>
      <c r="S282">
        <v>22.5</v>
      </c>
      <c r="T282">
        <v>0.25</v>
      </c>
      <c r="U282">
        <v>0.25</v>
      </c>
      <c r="V282">
        <v>0</v>
      </c>
      <c r="W282">
        <f>prod_pointage_heures[[#This Row],[TpsOuv(h)]]-(SUM(prod_pointage_heures[[#This Row],[TpsProd(h)]:[TpsAbsOP(h)]]))</f>
        <v>1</v>
      </c>
    </row>
    <row r="283" spans="2:23">
      <c r="B283" s="2">
        <v>44658</v>
      </c>
      <c r="C283" t="s">
        <v>259</v>
      </c>
      <c r="D283" t="s">
        <v>445</v>
      </c>
      <c r="E283" t="s">
        <v>272</v>
      </c>
      <c r="F283" s="7">
        <v>1200.5873999999999</v>
      </c>
      <c r="G283" s="7">
        <f>prod_declarations[[#This Row],[QteProdKg]]*1000/VLOOKUP(prod_declarations[[#This Row],[RefProd]],meth_nomenclature_produits[#All],5,FALSE)</f>
        <v>27985.720279720277</v>
      </c>
      <c r="H283" s="7">
        <f>prod_declarations[[#This Row],[QteProdPcs]]*VLOOKUP(prod_declarations[[#This Row],[RefProd]],cptb_prix_vente[#All],2,FALSE)/100</f>
        <v>4211.2911876923063</v>
      </c>
      <c r="I283" s="77">
        <f>IF(LEFT(prod_declarations[[#This Row],[Mach]],5)="MachF",prod_declarations[[#This Row],[QteProdKg]]/1000,0)</f>
        <v>0</v>
      </c>
      <c r="J283" s="7" t="str">
        <f>VLOOKUP(prod_declarations[[#This Row],[RefProd]],meth_nomenclature_produits[],2,FALSE)</f>
        <v>Acier1</v>
      </c>
      <c r="K283" s="77">
        <f>prod_declarations[[#This Row],[pv acier]]*VLOOKUP(prod_declarations[[#This Row],[acier ]],data_compta!$M$7:$O$11,2,FALSE)</f>
        <v>0</v>
      </c>
      <c r="L283" s="77">
        <f>IF(LEFT(prod_declarations[[#This Row],[Mach]],5)="MachR",prod_declarations[[#This Row],[QteProdPcs]]/100,0)</f>
        <v>279.85720279720277</v>
      </c>
      <c r="M283" s="7" t="str">
        <f>VLOOKUP(prod_declarations[[#This Row],[RefProd]],meth_nomenclature_produits[],3,FALSE)</f>
        <v>Rdelle3</v>
      </c>
      <c r="N283" s="77">
        <f>IFERROR(prod_declarations[[#This Row],[pv  rondelle]]*VLOOKUP(prod_declarations[[#This Row],[rondelle]],data_compta!$M$12:$O$16,2,FALSE),0)</f>
        <v>1183.7959678321679</v>
      </c>
      <c r="P283" s="2">
        <v>44833</v>
      </c>
      <c r="Q283" t="s">
        <v>296</v>
      </c>
      <c r="R283">
        <v>8</v>
      </c>
      <c r="S283">
        <v>4.5</v>
      </c>
      <c r="T283">
        <v>1</v>
      </c>
      <c r="U283">
        <v>0.25</v>
      </c>
      <c r="V283">
        <v>1.5</v>
      </c>
      <c r="W283">
        <f>prod_pointage_heures[[#This Row],[TpsOuv(h)]]-(SUM(prod_pointage_heures[[#This Row],[TpsProd(h)]:[TpsAbsOP(h)]]))</f>
        <v>0.75</v>
      </c>
    </row>
    <row r="284" spans="2:23">
      <c r="B284" s="2">
        <v>44659</v>
      </c>
      <c r="C284" t="s">
        <v>310</v>
      </c>
      <c r="D284" t="s">
        <v>455</v>
      </c>
      <c r="E284" t="s">
        <v>235</v>
      </c>
      <c r="F284" s="7">
        <v>8906.4826857999979</v>
      </c>
      <c r="G284" s="7">
        <f>prod_declarations[[#This Row],[QteProdKg]]*1000/VLOOKUP(prod_declarations[[#This Row],[RefProd]],meth_nomenclature_produits[#All],5,FALSE)</f>
        <v>123529.57955339803</v>
      </c>
      <c r="H284" s="7">
        <f>prod_declarations[[#This Row],[QteProdPcs]]*VLOOKUP(prod_declarations[[#This Row],[RefProd]],cptb_prix_vente[#All],2,FALSE)/100</f>
        <v>27779.331849968145</v>
      </c>
      <c r="I284" s="77">
        <f>IF(LEFT(prod_declarations[[#This Row],[Mach]],5)="MachF",prod_declarations[[#This Row],[QteProdKg]]/1000,0)</f>
        <v>8.9064826857999986</v>
      </c>
      <c r="J284" s="7" t="str">
        <f>VLOOKUP(prod_declarations[[#This Row],[RefProd]],meth_nomenclature_produits[],2,FALSE)</f>
        <v>Acier3</v>
      </c>
      <c r="K284" s="77">
        <f>prod_declarations[[#This Row],[pv acier]]*VLOOKUP(prod_declarations[[#This Row],[acier ]],data_compta!$M$7:$O$11,2,FALSE)</f>
        <v>9289.4614412893989</v>
      </c>
      <c r="L284" s="77">
        <f>IF(LEFT(prod_declarations[[#This Row],[Mach]],5)="MachR",prod_declarations[[#This Row],[QteProdPcs]]/100,0)</f>
        <v>0</v>
      </c>
      <c r="M284" s="7" t="str">
        <f>VLOOKUP(prod_declarations[[#This Row],[RefProd]],meth_nomenclature_produits[],3,FALSE)</f>
        <v>Rdelle4</v>
      </c>
      <c r="N284" s="77">
        <f>IFERROR(prod_declarations[[#This Row],[pv  rondelle]]*VLOOKUP(prod_declarations[[#This Row],[rondelle]],data_compta!$M$12:$O$16,2,FALSE),0)</f>
        <v>0</v>
      </c>
      <c r="P284" s="2">
        <v>44835</v>
      </c>
      <c r="Q284" t="s">
        <v>296</v>
      </c>
      <c r="R284">
        <v>16</v>
      </c>
      <c r="S284">
        <v>11</v>
      </c>
      <c r="T284">
        <v>0.5</v>
      </c>
      <c r="U284">
        <v>3</v>
      </c>
      <c r="V284">
        <v>0.25</v>
      </c>
      <c r="W284">
        <f>prod_pointage_heures[[#This Row],[TpsOuv(h)]]-(SUM(prod_pointage_heures[[#This Row],[TpsProd(h)]:[TpsAbsOP(h)]]))</f>
        <v>1.25</v>
      </c>
    </row>
    <row r="285" spans="2:23">
      <c r="B285" s="2">
        <v>44659</v>
      </c>
      <c r="C285" t="s">
        <v>247</v>
      </c>
      <c r="D285" t="s">
        <v>453</v>
      </c>
      <c r="E285" t="s">
        <v>130</v>
      </c>
      <c r="F285" s="7">
        <v>13613.499522</v>
      </c>
      <c r="G285" s="7">
        <f>prod_declarations[[#This Row],[QteProdKg]]*1000/VLOOKUP(prod_declarations[[#This Row],[RefProd]],meth_nomenclature_produits[#All],5,FALSE)</f>
        <v>321832.14</v>
      </c>
      <c r="H285" s="7">
        <f>prod_declarations[[#This Row],[QteProdPcs]]*VLOOKUP(prod_declarations[[#This Row],[RefProd]],cptb_prix_vente[#All],2,FALSE)/100</f>
        <v>55844.312932800007</v>
      </c>
      <c r="I285" s="77">
        <f>IF(LEFT(prod_declarations[[#This Row],[Mach]],5)="MachF",prod_declarations[[#This Row],[QteProdKg]]/1000,0)</f>
        <v>13.613499522</v>
      </c>
      <c r="J285" s="7" t="str">
        <f>VLOOKUP(prod_declarations[[#This Row],[RefProd]],meth_nomenclature_produits[],2,FALSE)</f>
        <v>Acier2</v>
      </c>
      <c r="K285" s="77">
        <f>prod_declarations[[#This Row],[pv acier]]*VLOOKUP(prod_declarations[[#This Row],[acier ]],data_compta!$M$7:$O$11,2,FALSE)</f>
        <v>14634.511986149999</v>
      </c>
      <c r="L285" s="77">
        <f>IF(LEFT(prod_declarations[[#This Row],[Mach]],5)="MachR",prod_declarations[[#This Row],[QteProdPcs]]/100,0)</f>
        <v>0</v>
      </c>
      <c r="M285" s="7">
        <f>VLOOKUP(prod_declarations[[#This Row],[RefProd]],meth_nomenclature_produits[],3,FALSE)</f>
        <v>0</v>
      </c>
      <c r="N285" s="77">
        <f>IFERROR(prod_declarations[[#This Row],[pv  rondelle]]*VLOOKUP(prod_declarations[[#This Row],[rondelle]],data_compta!$M$12:$O$16,2,FALSE),0)</f>
        <v>0</v>
      </c>
      <c r="P285" s="2">
        <v>44836</v>
      </c>
      <c r="Q285" t="s">
        <v>296</v>
      </c>
      <c r="R285">
        <v>8</v>
      </c>
      <c r="S285">
        <v>4.5</v>
      </c>
      <c r="T285">
        <v>1</v>
      </c>
      <c r="U285">
        <v>1.5</v>
      </c>
      <c r="V285">
        <v>0.25</v>
      </c>
      <c r="W285">
        <f>prod_pointage_heures[[#This Row],[TpsOuv(h)]]-(SUM(prod_pointage_heures[[#This Row],[TpsProd(h)]:[TpsAbsOP(h)]]))</f>
        <v>0.75</v>
      </c>
    </row>
    <row r="286" spans="2:23">
      <c r="B286" s="2">
        <v>44660</v>
      </c>
      <c r="C286" t="s">
        <v>247</v>
      </c>
      <c r="D286" t="s">
        <v>453</v>
      </c>
      <c r="E286" t="s">
        <v>290</v>
      </c>
      <c r="F286" s="7">
        <v>12835.5852636</v>
      </c>
      <c r="G286" s="7">
        <f>prod_declarations[[#This Row],[QteProdKg]]*1000/VLOOKUP(prod_declarations[[#This Row],[RefProd]],meth_nomenclature_produits[#All],5,FALSE)</f>
        <v>303441.73200000002</v>
      </c>
      <c r="H286" s="7">
        <f>prod_declarations[[#This Row],[QteProdPcs]]*VLOOKUP(prod_declarations[[#This Row],[RefProd]],cptb_prix_vente[#All],2,FALSE)/100</f>
        <v>52653.209336640008</v>
      </c>
      <c r="I286" s="77">
        <f>IF(LEFT(prod_declarations[[#This Row],[Mach]],5)="MachF",prod_declarations[[#This Row],[QteProdKg]]/1000,0)</f>
        <v>0</v>
      </c>
      <c r="J286" s="7" t="str">
        <f>VLOOKUP(prod_declarations[[#This Row],[RefProd]],meth_nomenclature_produits[],2,FALSE)</f>
        <v>Acier2</v>
      </c>
      <c r="K286" s="77">
        <f>prod_declarations[[#This Row],[pv acier]]*VLOOKUP(prod_declarations[[#This Row],[acier ]],data_compta!$M$7:$O$11,2,FALSE)</f>
        <v>0</v>
      </c>
      <c r="L286" s="77">
        <f>IF(LEFT(prod_declarations[[#This Row],[Mach]],5)="MachR",prod_declarations[[#This Row],[QteProdPcs]]/100,0)</f>
        <v>0</v>
      </c>
      <c r="M286" s="7">
        <f>VLOOKUP(prod_declarations[[#This Row],[RefProd]],meth_nomenclature_produits[],3,FALSE)</f>
        <v>0</v>
      </c>
      <c r="N286" s="77">
        <f>IFERROR(prod_declarations[[#This Row],[pv  rondelle]]*VLOOKUP(prod_declarations[[#This Row],[rondelle]],data_compta!$M$12:$O$16,2,FALSE),0)</f>
        <v>0</v>
      </c>
      <c r="P286" s="2">
        <v>44837</v>
      </c>
      <c r="Q286" t="s">
        <v>296</v>
      </c>
      <c r="R286">
        <v>8</v>
      </c>
      <c r="S286">
        <v>7</v>
      </c>
      <c r="T286">
        <v>0.25</v>
      </c>
      <c r="U286">
        <v>0.25</v>
      </c>
      <c r="V286">
        <v>0</v>
      </c>
      <c r="W286">
        <f>prod_pointage_heures[[#This Row],[TpsOuv(h)]]-(SUM(prod_pointage_heures[[#This Row],[TpsProd(h)]:[TpsAbsOP(h)]]))</f>
        <v>0.5</v>
      </c>
    </row>
    <row r="287" spans="2:23">
      <c r="B287" s="2">
        <v>44660</v>
      </c>
      <c r="C287" t="s">
        <v>247</v>
      </c>
      <c r="D287" t="s">
        <v>453</v>
      </c>
      <c r="E287" t="s">
        <v>301</v>
      </c>
      <c r="F287" s="7">
        <v>12578.873558327999</v>
      </c>
      <c r="G287" s="7">
        <f>prod_declarations[[#This Row],[QteProdKg]]*1000/VLOOKUP(prod_declarations[[#This Row],[RefProd]],meth_nomenclature_produits[#All],5,FALSE)</f>
        <v>297372.89736</v>
      </c>
      <c r="H287" s="7">
        <f>prod_declarations[[#This Row],[QteProdPcs]]*VLOOKUP(prod_declarations[[#This Row],[RefProd]],cptb_prix_vente[#All],2,FALSE)/100</f>
        <v>51600.145149907199</v>
      </c>
      <c r="I287" s="77">
        <f>IF(LEFT(prod_declarations[[#This Row],[Mach]],5)="MachF",prod_declarations[[#This Row],[QteProdKg]]/1000,0)</f>
        <v>0</v>
      </c>
      <c r="J287" s="7" t="str">
        <f>VLOOKUP(prod_declarations[[#This Row],[RefProd]],meth_nomenclature_produits[],2,FALSE)</f>
        <v>Acier2</v>
      </c>
      <c r="K287" s="77">
        <f>prod_declarations[[#This Row],[pv acier]]*VLOOKUP(prod_declarations[[#This Row],[acier ]],data_compta!$M$7:$O$11,2,FALSE)</f>
        <v>0</v>
      </c>
      <c r="L287" s="77">
        <f>IF(LEFT(prod_declarations[[#This Row],[Mach]],5)="MachR",prod_declarations[[#This Row],[QteProdPcs]]/100,0)</f>
        <v>0</v>
      </c>
      <c r="M287" s="7">
        <f>VLOOKUP(prod_declarations[[#This Row],[RefProd]],meth_nomenclature_produits[],3,FALSE)</f>
        <v>0</v>
      </c>
      <c r="N287" s="77">
        <f>IFERROR(prod_declarations[[#This Row],[pv  rondelle]]*VLOOKUP(prod_declarations[[#This Row],[rondelle]],data_compta!$M$12:$O$16,2,FALSE),0)</f>
        <v>0</v>
      </c>
      <c r="P287" s="2">
        <v>44841</v>
      </c>
      <c r="Q287" t="s">
        <v>296</v>
      </c>
      <c r="R287">
        <v>8</v>
      </c>
      <c r="S287">
        <v>3</v>
      </c>
      <c r="T287">
        <v>1.25</v>
      </c>
      <c r="U287">
        <v>1.75</v>
      </c>
      <c r="V287">
        <v>1.5</v>
      </c>
      <c r="W287">
        <f>prod_pointage_heures[[#This Row],[TpsOuv(h)]]-(SUM(prod_pointage_heures[[#This Row],[TpsProd(h)]:[TpsAbsOP(h)]]))</f>
        <v>0.5</v>
      </c>
    </row>
    <row r="288" spans="2:23">
      <c r="B288" s="2">
        <v>44661</v>
      </c>
      <c r="C288" t="s">
        <v>310</v>
      </c>
      <c r="D288" t="s">
        <v>455</v>
      </c>
      <c r="E288" t="s">
        <v>266</v>
      </c>
      <c r="F288" s="7">
        <v>18911.8411530048</v>
      </c>
      <c r="G288" s="7">
        <f>prod_declarations[[#This Row],[QteProdKg]]*1000/VLOOKUP(prod_declarations[[#This Row],[RefProd]],meth_nomenclature_produits[#All],5,FALSE)</f>
        <v>262300.15468799998</v>
      </c>
      <c r="H288" s="7">
        <f>prod_declarations[[#This Row],[QteProdPcs]]*VLOOKUP(prod_declarations[[#This Row],[RefProd]],cptb_prix_vente[#All],2,FALSE)/100</f>
        <v>58986.058786237423</v>
      </c>
      <c r="I288" s="77">
        <f>IF(LEFT(prod_declarations[[#This Row],[Mach]],5)="MachF",prod_declarations[[#This Row],[QteProdKg]]/1000,0)</f>
        <v>0</v>
      </c>
      <c r="J288" s="7" t="str">
        <f>VLOOKUP(prod_declarations[[#This Row],[RefProd]],meth_nomenclature_produits[],2,FALSE)</f>
        <v>Acier3</v>
      </c>
      <c r="K288" s="77">
        <f>prod_declarations[[#This Row],[pv acier]]*VLOOKUP(prod_declarations[[#This Row],[acier ]],data_compta!$M$7:$O$11,2,FALSE)</f>
        <v>0</v>
      </c>
      <c r="L288" s="77">
        <f>IF(LEFT(prod_declarations[[#This Row],[Mach]],5)="MachR",prod_declarations[[#This Row],[QteProdPcs]]/100,0)</f>
        <v>2623.0015468799998</v>
      </c>
      <c r="M288" s="7" t="str">
        <f>VLOOKUP(prod_declarations[[#This Row],[RefProd]],meth_nomenclature_produits[],3,FALSE)</f>
        <v>Rdelle4</v>
      </c>
      <c r="N288" s="77">
        <f>IFERROR(prod_declarations[[#This Row],[pv  rondelle]]*VLOOKUP(prod_declarations[[#This Row],[rondelle]],data_compta!$M$12:$O$16,2,FALSE),0)</f>
        <v>13062.5477034624</v>
      </c>
      <c r="P288" s="2">
        <v>44844</v>
      </c>
      <c r="Q288" t="s">
        <v>296</v>
      </c>
      <c r="R288">
        <v>24</v>
      </c>
      <c r="S288">
        <v>21.5</v>
      </c>
      <c r="T288">
        <v>0.5</v>
      </c>
      <c r="U288">
        <v>0.75</v>
      </c>
      <c r="V288">
        <v>0.25</v>
      </c>
      <c r="W288">
        <f>prod_pointage_heures[[#This Row],[TpsOuv(h)]]-(SUM(prod_pointage_heures[[#This Row],[TpsProd(h)]:[TpsAbsOP(h)]]))</f>
        <v>1</v>
      </c>
    </row>
    <row r="289" spans="2:23">
      <c r="B289" s="2">
        <v>44662</v>
      </c>
      <c r="C289" t="s">
        <v>310</v>
      </c>
      <c r="D289" t="s">
        <v>455</v>
      </c>
      <c r="E289" t="s">
        <v>284</v>
      </c>
      <c r="F289" s="7">
        <v>16373.88844416</v>
      </c>
      <c r="G289" s="7">
        <f>prod_declarations[[#This Row],[QteProdKg]]*1000/VLOOKUP(prod_declarations[[#This Row],[RefProd]],meth_nomenclature_produits[#All],5,FALSE)</f>
        <v>227099.70102857144</v>
      </c>
      <c r="H289" s="7">
        <f>prod_declarations[[#This Row],[QteProdPcs]]*VLOOKUP(prod_declarations[[#This Row],[RefProd]],cptb_prix_vente[#All],2,FALSE)/100</f>
        <v>51070.180767305137</v>
      </c>
      <c r="I289" s="77">
        <f>IF(LEFT(prod_declarations[[#This Row],[Mach]],5)="MachF",prod_declarations[[#This Row],[QteProdKg]]/1000,0)</f>
        <v>0</v>
      </c>
      <c r="J289" s="7" t="str">
        <f>VLOOKUP(prod_declarations[[#This Row],[RefProd]],meth_nomenclature_produits[],2,FALSE)</f>
        <v>Acier3</v>
      </c>
      <c r="K289" s="77">
        <f>prod_declarations[[#This Row],[pv acier]]*VLOOKUP(prod_declarations[[#This Row],[acier ]],data_compta!$M$7:$O$11,2,FALSE)</f>
        <v>0</v>
      </c>
      <c r="L289" s="77">
        <f>IF(LEFT(prod_declarations[[#This Row],[Mach]],5)="MachR",prod_declarations[[#This Row],[QteProdPcs]]/100,0)</f>
        <v>0</v>
      </c>
      <c r="M289" s="7" t="str">
        <f>VLOOKUP(prod_declarations[[#This Row],[RefProd]],meth_nomenclature_produits[],3,FALSE)</f>
        <v>Rdelle4</v>
      </c>
      <c r="N289" s="77">
        <f>IFERROR(prod_declarations[[#This Row],[pv  rondelle]]*VLOOKUP(prod_declarations[[#This Row],[rondelle]],data_compta!$M$12:$O$16,2,FALSE),0)</f>
        <v>0</v>
      </c>
      <c r="P289" s="2">
        <v>44845</v>
      </c>
      <c r="Q289" t="s">
        <v>296</v>
      </c>
      <c r="R289">
        <v>8</v>
      </c>
      <c r="S289">
        <v>5.5</v>
      </c>
      <c r="T289">
        <v>0.25</v>
      </c>
      <c r="U289">
        <v>0.25</v>
      </c>
      <c r="V289">
        <v>0.75</v>
      </c>
      <c r="W289">
        <f>prod_pointage_heures[[#This Row],[TpsOuv(h)]]-(SUM(prod_pointage_heures[[#This Row],[TpsProd(h)]:[TpsAbsOP(h)]]))</f>
        <v>1.25</v>
      </c>
    </row>
    <row r="290" spans="2:23">
      <c r="B290" s="2">
        <v>44663</v>
      </c>
      <c r="C290" t="s">
        <v>310</v>
      </c>
      <c r="D290" t="s">
        <v>455</v>
      </c>
      <c r="E290" t="s">
        <v>296</v>
      </c>
      <c r="F290" s="7">
        <v>15882.6717908352</v>
      </c>
      <c r="G290" s="7">
        <f>prod_declarations[[#This Row],[QteProdKg]]*1000/VLOOKUP(prod_declarations[[#This Row],[RefProd]],meth_nomenclature_produits[#All],5,FALSE)</f>
        <v>220286.70999771429</v>
      </c>
      <c r="H290" s="7">
        <f>prod_declarations[[#This Row],[QteProdPcs]]*VLOOKUP(prod_declarations[[#This Row],[RefProd]],cptb_prix_vente[#All],2,FALSE)/100</f>
        <v>49538.075344285986</v>
      </c>
      <c r="I290" s="77">
        <f>IF(LEFT(prod_declarations[[#This Row],[Mach]],5)="MachF",prod_declarations[[#This Row],[QteProdKg]]/1000,0)</f>
        <v>0</v>
      </c>
      <c r="J290" s="7" t="str">
        <f>VLOOKUP(prod_declarations[[#This Row],[RefProd]],meth_nomenclature_produits[],2,FALSE)</f>
        <v>Acier3</v>
      </c>
      <c r="K290" s="77">
        <f>prod_declarations[[#This Row],[pv acier]]*VLOOKUP(prod_declarations[[#This Row],[acier ]],data_compta!$M$7:$O$11,2,FALSE)</f>
        <v>0</v>
      </c>
      <c r="L290" s="77">
        <f>IF(LEFT(prod_declarations[[#This Row],[Mach]],5)="MachR",prod_declarations[[#This Row],[QteProdPcs]]/100,0)</f>
        <v>0</v>
      </c>
      <c r="M290" s="7" t="str">
        <f>VLOOKUP(prod_declarations[[#This Row],[RefProd]],meth_nomenclature_produits[],3,FALSE)</f>
        <v>Rdelle4</v>
      </c>
      <c r="N290" s="77">
        <f>IFERROR(prod_declarations[[#This Row],[pv  rondelle]]*VLOOKUP(prod_declarations[[#This Row],[rondelle]],data_compta!$M$12:$O$16,2,FALSE),0)</f>
        <v>0</v>
      </c>
      <c r="P290" s="2">
        <v>44847</v>
      </c>
      <c r="Q290" t="s">
        <v>296</v>
      </c>
      <c r="R290">
        <v>16</v>
      </c>
      <c r="S290">
        <v>8.5</v>
      </c>
      <c r="T290">
        <v>0.75</v>
      </c>
      <c r="U290">
        <v>4.5</v>
      </c>
      <c r="V290">
        <v>0.5</v>
      </c>
      <c r="W290">
        <f>prod_pointage_heures[[#This Row],[TpsOuv(h)]]-(SUM(prod_pointage_heures[[#This Row],[TpsProd(h)]:[TpsAbsOP(h)]]))</f>
        <v>1.75</v>
      </c>
    </row>
    <row r="291" spans="2:23">
      <c r="B291" s="2">
        <v>44663</v>
      </c>
      <c r="C291" t="s">
        <v>72</v>
      </c>
      <c r="D291" t="s">
        <v>457</v>
      </c>
      <c r="E291" t="s">
        <v>215</v>
      </c>
      <c r="F291" s="7">
        <v>6081.6464981999998</v>
      </c>
      <c r="G291" s="7">
        <f>prod_declarations[[#This Row],[QteProdKg]]*1000/VLOOKUP(prod_declarations[[#This Row],[RefProd]],meth_nomenclature_produits[#All],5,FALSE)</f>
        <v>231241.31171863116</v>
      </c>
      <c r="H291" s="7">
        <f>prod_declarations[[#This Row],[QteProdPcs]]*VLOOKUP(prod_declarations[[#This Row],[RefProd]],cptb_prix_vente[#All],2,FALSE)/100</f>
        <v>32022.296846796042</v>
      </c>
      <c r="I291" s="77">
        <f>IF(LEFT(prod_declarations[[#This Row],[Mach]],5)="MachF",prod_declarations[[#This Row],[QteProdKg]]/1000,0)</f>
        <v>6.0816464981999996</v>
      </c>
      <c r="J291" s="7" t="str">
        <f>VLOOKUP(prod_declarations[[#This Row],[RefProd]],meth_nomenclature_produits[],2,FALSE)</f>
        <v>Acier3</v>
      </c>
      <c r="K291" s="77">
        <f>prod_declarations[[#This Row],[pv acier]]*VLOOKUP(prod_declarations[[#This Row],[acier ]],data_compta!$M$7:$O$11,2,FALSE)</f>
        <v>6343.1572976225998</v>
      </c>
      <c r="L291" s="77">
        <f>IF(LEFT(prod_declarations[[#This Row],[Mach]],5)="MachR",prod_declarations[[#This Row],[QteProdPcs]]/100,0)</f>
        <v>0</v>
      </c>
      <c r="M291" s="7" t="str">
        <f>VLOOKUP(prod_declarations[[#This Row],[RefProd]],meth_nomenclature_produits[],3,FALSE)</f>
        <v>Rdelle1</v>
      </c>
      <c r="N291" s="77">
        <f>IFERROR(prod_declarations[[#This Row],[pv  rondelle]]*VLOOKUP(prod_declarations[[#This Row],[rondelle]],data_compta!$M$12:$O$16,2,FALSE),0)</f>
        <v>0</v>
      </c>
      <c r="P291" s="2">
        <v>44851</v>
      </c>
      <c r="Q291" t="s">
        <v>296</v>
      </c>
      <c r="R291">
        <v>8</v>
      </c>
      <c r="S291">
        <v>2</v>
      </c>
      <c r="T291">
        <v>1</v>
      </c>
      <c r="U291">
        <v>0.5</v>
      </c>
      <c r="V291">
        <v>0.5</v>
      </c>
      <c r="W291">
        <f>prod_pointage_heures[[#This Row],[TpsOuv(h)]]-(SUM(prod_pointage_heures[[#This Row],[TpsProd(h)]:[TpsAbsOP(h)]]))</f>
        <v>4</v>
      </c>
    </row>
    <row r="292" spans="2:23">
      <c r="B292" s="2">
        <v>44664</v>
      </c>
      <c r="C292" t="s">
        <v>72</v>
      </c>
      <c r="D292" t="s">
        <v>457</v>
      </c>
      <c r="E292" t="s">
        <v>290</v>
      </c>
      <c r="F292" s="7">
        <v>5393.5516372607999</v>
      </c>
      <c r="G292" s="7">
        <f>prod_declarations[[#This Row],[QteProdKg]]*1000/VLOOKUP(prod_declarations[[#This Row],[RefProd]],meth_nomenclature_produits[#All],5,FALSE)</f>
        <v>205078.0090213232</v>
      </c>
      <c r="H292" s="7">
        <f>prod_declarations[[#This Row],[QteProdPcs]]*VLOOKUP(prod_declarations[[#This Row],[RefProd]],cptb_prix_vente[#All],2,FALSE)/100</f>
        <v>28399.202689272835</v>
      </c>
      <c r="I292" s="77">
        <f>IF(LEFT(prod_declarations[[#This Row],[Mach]],5)="MachF",prod_declarations[[#This Row],[QteProdKg]]/1000,0)</f>
        <v>0</v>
      </c>
      <c r="J292" s="7" t="str">
        <f>VLOOKUP(prod_declarations[[#This Row],[RefProd]],meth_nomenclature_produits[],2,FALSE)</f>
        <v>Acier3</v>
      </c>
      <c r="K292" s="77">
        <f>prod_declarations[[#This Row],[pv acier]]*VLOOKUP(prod_declarations[[#This Row],[acier ]],data_compta!$M$7:$O$11,2,FALSE)</f>
        <v>0</v>
      </c>
      <c r="L292" s="77">
        <f>IF(LEFT(prod_declarations[[#This Row],[Mach]],5)="MachR",prod_declarations[[#This Row],[QteProdPcs]]/100,0)</f>
        <v>0</v>
      </c>
      <c r="M292" s="7" t="str">
        <f>VLOOKUP(prod_declarations[[#This Row],[RefProd]],meth_nomenclature_produits[],3,FALSE)</f>
        <v>Rdelle1</v>
      </c>
      <c r="N292" s="77">
        <f>IFERROR(prod_declarations[[#This Row],[pv  rondelle]]*VLOOKUP(prod_declarations[[#This Row],[rondelle]],data_compta!$M$12:$O$16,2,FALSE),0)</f>
        <v>0</v>
      </c>
      <c r="P292" s="2">
        <v>44855</v>
      </c>
      <c r="Q292" t="s">
        <v>296</v>
      </c>
      <c r="R292">
        <v>8</v>
      </c>
      <c r="S292">
        <v>5</v>
      </c>
      <c r="T292">
        <v>1.25</v>
      </c>
      <c r="U292">
        <v>1.25</v>
      </c>
      <c r="V292">
        <v>0.5</v>
      </c>
      <c r="W292">
        <f>prod_pointage_heures[[#This Row],[TpsOuv(h)]]-(SUM(prod_pointage_heures[[#This Row],[TpsProd(h)]:[TpsAbsOP(h)]]))</f>
        <v>0</v>
      </c>
    </row>
    <row r="293" spans="2:23">
      <c r="B293" s="2">
        <v>44664</v>
      </c>
      <c r="C293" t="s">
        <v>271</v>
      </c>
      <c r="D293" t="s">
        <v>461</v>
      </c>
      <c r="E293" t="s">
        <v>191</v>
      </c>
      <c r="F293" s="7">
        <v>9913.7916465000017</v>
      </c>
      <c r="G293" s="7">
        <f>prod_declarations[[#This Row],[QteProdKg]]*1000/VLOOKUP(prod_declarations[[#This Row],[RefProd]],meth_nomenclature_produits[#All],5,FALSE)</f>
        <v>295934.07900000009</v>
      </c>
      <c r="H293" s="7">
        <f>prod_declarations[[#This Row],[QteProdPcs]]*VLOOKUP(prod_declarations[[#This Row],[RefProd]],cptb_prix_vente[#All],2,FALSE)/100</f>
        <v>59021.092715760016</v>
      </c>
      <c r="I293" s="77">
        <f>IF(LEFT(prod_declarations[[#This Row],[Mach]],5)="MachF",prod_declarations[[#This Row],[QteProdKg]]/1000,0)</f>
        <v>9.9137916465000018</v>
      </c>
      <c r="J293" s="7" t="str">
        <f>VLOOKUP(prod_declarations[[#This Row],[RefProd]],meth_nomenclature_produits[],2,FALSE)</f>
        <v>Acier2</v>
      </c>
      <c r="K293" s="77">
        <f>prod_declarations[[#This Row],[pv acier]]*VLOOKUP(prod_declarations[[#This Row],[acier ]],data_compta!$M$7:$O$11,2,FALSE)</f>
        <v>10657.326019987502</v>
      </c>
      <c r="L293" s="77">
        <f>IF(LEFT(prod_declarations[[#This Row],[Mach]],5)="MachR",prod_declarations[[#This Row],[QteProdPcs]]/100,0)</f>
        <v>0</v>
      </c>
      <c r="M293" s="7">
        <f>VLOOKUP(prod_declarations[[#This Row],[RefProd]],meth_nomenclature_produits[],3,FALSE)</f>
        <v>0</v>
      </c>
      <c r="N293" s="77">
        <f>IFERROR(prod_declarations[[#This Row],[pv  rondelle]]*VLOOKUP(prod_declarations[[#This Row],[rondelle]],data_compta!$M$12:$O$16,2,FALSE),0)</f>
        <v>0</v>
      </c>
      <c r="P293" s="2">
        <v>44856</v>
      </c>
      <c r="Q293" t="s">
        <v>296</v>
      </c>
      <c r="R293">
        <v>8</v>
      </c>
      <c r="S293">
        <v>4.5</v>
      </c>
      <c r="T293">
        <v>0.5</v>
      </c>
      <c r="U293">
        <v>0.5</v>
      </c>
      <c r="V293">
        <v>1.25</v>
      </c>
      <c r="W293">
        <f>prod_pointage_heures[[#This Row],[TpsOuv(h)]]-(SUM(prod_pointage_heures[[#This Row],[TpsProd(h)]:[TpsAbsOP(h)]]))</f>
        <v>1.25</v>
      </c>
    </row>
    <row r="294" spans="2:23">
      <c r="B294" s="2">
        <v>44664</v>
      </c>
      <c r="C294" t="s">
        <v>265</v>
      </c>
      <c r="D294" t="s">
        <v>459</v>
      </c>
      <c r="E294" t="s">
        <v>215</v>
      </c>
      <c r="F294" s="7">
        <v>5350.0511231999999</v>
      </c>
      <c r="G294" s="7">
        <f>prod_declarations[[#This Row],[QteProdKg]]*1000/VLOOKUP(prod_declarations[[#This Row],[RefProd]],meth_nomenclature_produits[#All],5,FALSE)</f>
        <v>139324.24800000002</v>
      </c>
      <c r="H294" s="7">
        <f>prod_declarations[[#This Row],[QteProdPcs]]*VLOOKUP(prod_declarations[[#This Row],[RefProd]],cptb_prix_vente[#All],2,FALSE)/100</f>
        <v>22637.403815040001</v>
      </c>
      <c r="I294" s="77">
        <f>IF(LEFT(prod_declarations[[#This Row],[Mach]],5)="MachF",prod_declarations[[#This Row],[QteProdKg]]/1000,0)</f>
        <v>5.3500511232000001</v>
      </c>
      <c r="J294" s="7" t="str">
        <f>VLOOKUP(prod_declarations[[#This Row],[RefProd]],meth_nomenclature_produits[],2,FALSE)</f>
        <v>Acier2</v>
      </c>
      <c r="K294" s="77">
        <f>prod_declarations[[#This Row],[pv acier]]*VLOOKUP(prod_declarations[[#This Row],[acier ]],data_compta!$M$7:$O$11,2,FALSE)</f>
        <v>5751.3049574400002</v>
      </c>
      <c r="L294" s="77">
        <f>IF(LEFT(prod_declarations[[#This Row],[Mach]],5)="MachR",prod_declarations[[#This Row],[QteProdPcs]]/100,0)</f>
        <v>0</v>
      </c>
      <c r="M294" s="7" t="str">
        <f>VLOOKUP(prod_declarations[[#This Row],[RefProd]],meth_nomenclature_produits[],3,FALSE)</f>
        <v>Rdelle3</v>
      </c>
      <c r="N294" s="77">
        <f>IFERROR(prod_declarations[[#This Row],[pv  rondelle]]*VLOOKUP(prod_declarations[[#This Row],[rondelle]],data_compta!$M$12:$O$16,2,FALSE),0)</f>
        <v>0</v>
      </c>
      <c r="P294" s="2">
        <v>44567</v>
      </c>
      <c r="Q294" t="s">
        <v>301</v>
      </c>
      <c r="R294">
        <v>24</v>
      </c>
      <c r="S294">
        <v>18</v>
      </c>
      <c r="T294">
        <v>1.25</v>
      </c>
      <c r="U294">
        <v>3.25</v>
      </c>
      <c r="V294">
        <v>0</v>
      </c>
      <c r="W294">
        <f>prod_pointage_heures[[#This Row],[TpsOuv(h)]]-(SUM(prod_pointage_heures[[#This Row],[TpsProd(h)]:[TpsAbsOP(h)]]))</f>
        <v>1.5</v>
      </c>
    </row>
    <row r="295" spans="2:23">
      <c r="B295" s="2">
        <v>44664</v>
      </c>
      <c r="C295" t="s">
        <v>72</v>
      </c>
      <c r="D295" t="s">
        <v>457</v>
      </c>
      <c r="E295" t="s">
        <v>260</v>
      </c>
      <c r="F295" s="7">
        <v>6422.2187020991996</v>
      </c>
      <c r="G295" s="7">
        <f>prod_declarations[[#This Row],[QteProdKg]]*1000/VLOOKUP(prod_declarations[[#This Row],[RefProd]],meth_nomenclature_produits[#All],5,FALSE)</f>
        <v>244190.82517487451</v>
      </c>
      <c r="H295" s="7">
        <f>prod_declarations[[#This Row],[QteProdPcs]]*VLOOKUP(prod_declarations[[#This Row],[RefProd]],cptb_prix_vente[#All],2,FALSE)/100</f>
        <v>33815.545470216617</v>
      </c>
      <c r="I295" s="77">
        <f>IF(LEFT(prod_declarations[[#This Row],[Mach]],5)="MachF",prod_declarations[[#This Row],[QteProdKg]]/1000,0)</f>
        <v>0</v>
      </c>
      <c r="J295" s="7" t="str">
        <f>VLOOKUP(prod_declarations[[#This Row],[RefProd]],meth_nomenclature_produits[],2,FALSE)</f>
        <v>Acier3</v>
      </c>
      <c r="K295" s="77">
        <f>prod_declarations[[#This Row],[pv acier]]*VLOOKUP(prod_declarations[[#This Row],[acier ]],data_compta!$M$7:$O$11,2,FALSE)</f>
        <v>0</v>
      </c>
      <c r="L295" s="77">
        <f>IF(LEFT(prod_declarations[[#This Row],[Mach]],5)="MachR",prod_declarations[[#This Row],[QteProdPcs]]/100,0)</f>
        <v>2441.908251748745</v>
      </c>
      <c r="M295" s="7" t="str">
        <f>VLOOKUP(prod_declarations[[#This Row],[RefProd]],meth_nomenclature_produits[],3,FALSE)</f>
        <v>Rdelle1</v>
      </c>
      <c r="N295" s="77">
        <f>IFERROR(prod_declarations[[#This Row],[pv  rondelle]]*VLOOKUP(prod_declarations[[#This Row],[rondelle]],data_compta!$M$12:$O$16,2,FALSE),0)</f>
        <v>9132.7368615403066</v>
      </c>
      <c r="P295" s="2">
        <v>44575</v>
      </c>
      <c r="Q295" t="s">
        <v>301</v>
      </c>
      <c r="R295">
        <v>16</v>
      </c>
      <c r="S295">
        <v>8.5</v>
      </c>
      <c r="T295">
        <v>0.25</v>
      </c>
      <c r="U295">
        <v>4.25</v>
      </c>
      <c r="V295">
        <v>1.5</v>
      </c>
      <c r="W295">
        <f>prod_pointage_heures[[#This Row],[TpsOuv(h)]]-(SUM(prod_pointage_heures[[#This Row],[TpsProd(h)]:[TpsAbsOP(h)]]))</f>
        <v>1.5</v>
      </c>
    </row>
    <row r="296" spans="2:23">
      <c r="B296" s="2">
        <v>44665</v>
      </c>
      <c r="C296" t="s">
        <v>271</v>
      </c>
      <c r="D296" t="s">
        <v>461</v>
      </c>
      <c r="E296" t="s">
        <v>284</v>
      </c>
      <c r="F296" s="7">
        <v>9347.2892667000015</v>
      </c>
      <c r="G296" s="7">
        <f>prod_declarations[[#This Row],[QteProdKg]]*1000/VLOOKUP(prod_declarations[[#This Row],[RefProd]],meth_nomenclature_produits[#All],5,FALSE)</f>
        <v>279023.56020000007</v>
      </c>
      <c r="H296" s="7">
        <f>prod_declarations[[#This Row],[QteProdPcs]]*VLOOKUP(prod_declarations[[#This Row],[RefProd]],cptb_prix_vente[#All],2,FALSE)/100</f>
        <v>55648.458846288006</v>
      </c>
      <c r="I296" s="77">
        <f>IF(LEFT(prod_declarations[[#This Row],[Mach]],5)="MachF",prod_declarations[[#This Row],[QteProdKg]]/1000,0)</f>
        <v>0</v>
      </c>
      <c r="J296" s="7" t="str">
        <f>VLOOKUP(prod_declarations[[#This Row],[RefProd]],meth_nomenclature_produits[],2,FALSE)</f>
        <v>Acier2</v>
      </c>
      <c r="K296" s="77">
        <f>prod_declarations[[#This Row],[pv acier]]*VLOOKUP(prod_declarations[[#This Row],[acier ]],data_compta!$M$7:$O$11,2,FALSE)</f>
        <v>0</v>
      </c>
      <c r="L296" s="77">
        <f>IF(LEFT(prod_declarations[[#This Row],[Mach]],5)="MachR",prod_declarations[[#This Row],[QteProdPcs]]/100,0)</f>
        <v>0</v>
      </c>
      <c r="M296" s="7">
        <f>VLOOKUP(prod_declarations[[#This Row],[RefProd]],meth_nomenclature_produits[],3,FALSE)</f>
        <v>0</v>
      </c>
      <c r="N296" s="77">
        <f>IFERROR(prod_declarations[[#This Row],[pv  rondelle]]*VLOOKUP(prod_declarations[[#This Row],[rondelle]],data_compta!$M$12:$O$16,2,FALSE),0)</f>
        <v>0</v>
      </c>
      <c r="P296" s="2">
        <v>44576</v>
      </c>
      <c r="Q296" t="s">
        <v>301</v>
      </c>
      <c r="R296">
        <v>8</v>
      </c>
      <c r="S296">
        <v>2</v>
      </c>
      <c r="T296">
        <v>1.25</v>
      </c>
      <c r="U296">
        <v>1.75</v>
      </c>
      <c r="V296">
        <v>1</v>
      </c>
      <c r="W296">
        <f>prod_pointage_heures[[#This Row],[TpsOuv(h)]]-(SUM(prod_pointage_heures[[#This Row],[TpsProd(h)]:[TpsAbsOP(h)]]))</f>
        <v>2</v>
      </c>
    </row>
    <row r="297" spans="2:23">
      <c r="B297" s="2">
        <v>44665</v>
      </c>
      <c r="C297" t="s">
        <v>265</v>
      </c>
      <c r="D297" t="s">
        <v>459</v>
      </c>
      <c r="E297" t="s">
        <v>290</v>
      </c>
      <c r="F297" s="7">
        <v>4643.8443749376002</v>
      </c>
      <c r="G297" s="7">
        <f>prod_declarations[[#This Row],[QteProdKg]]*1000/VLOOKUP(prod_declarations[[#This Row],[RefProd]],meth_nomenclature_produits[#All],5,FALSE)</f>
        <v>120933.44726400002</v>
      </c>
      <c r="H297" s="7">
        <f>prod_declarations[[#This Row],[QteProdPcs]]*VLOOKUP(prod_declarations[[#This Row],[RefProd]],cptb_prix_vente[#All],2,FALSE)/100</f>
        <v>19649.26651145472</v>
      </c>
      <c r="I297" s="77">
        <f>IF(LEFT(prod_declarations[[#This Row],[Mach]],5)="MachF",prod_declarations[[#This Row],[QteProdKg]]/1000,0)</f>
        <v>0</v>
      </c>
      <c r="J297" s="7" t="str">
        <f>VLOOKUP(prod_declarations[[#This Row],[RefProd]],meth_nomenclature_produits[],2,FALSE)</f>
        <v>Acier2</v>
      </c>
      <c r="K297" s="77">
        <f>prod_declarations[[#This Row],[pv acier]]*VLOOKUP(prod_declarations[[#This Row],[acier ]],data_compta!$M$7:$O$11,2,FALSE)</f>
        <v>0</v>
      </c>
      <c r="L297" s="77">
        <f>IF(LEFT(prod_declarations[[#This Row],[Mach]],5)="MachR",prod_declarations[[#This Row],[QteProdPcs]]/100,0)</f>
        <v>0</v>
      </c>
      <c r="M297" s="7" t="str">
        <f>VLOOKUP(prod_declarations[[#This Row],[RefProd]],meth_nomenclature_produits[],3,FALSE)</f>
        <v>Rdelle3</v>
      </c>
      <c r="N297" s="77">
        <f>IFERROR(prod_declarations[[#This Row],[pv  rondelle]]*VLOOKUP(prod_declarations[[#This Row],[rondelle]],data_compta!$M$12:$O$16,2,FALSE),0)</f>
        <v>0</v>
      </c>
      <c r="P297" s="2">
        <v>44577</v>
      </c>
      <c r="Q297" t="s">
        <v>301</v>
      </c>
      <c r="R297">
        <v>16</v>
      </c>
      <c r="S297">
        <v>8</v>
      </c>
      <c r="T297">
        <v>1.25</v>
      </c>
      <c r="U297">
        <v>2.5</v>
      </c>
      <c r="V297">
        <v>1.75</v>
      </c>
      <c r="W297">
        <f>prod_pointage_heures[[#This Row],[TpsOuv(h)]]-(SUM(prod_pointage_heures[[#This Row],[TpsProd(h)]:[TpsAbsOP(h)]]))</f>
        <v>2.5</v>
      </c>
    </row>
    <row r="298" spans="2:23">
      <c r="B298" s="2">
        <v>44665</v>
      </c>
      <c r="C298" t="s">
        <v>271</v>
      </c>
      <c r="D298" t="s">
        <v>461</v>
      </c>
      <c r="E298" t="s">
        <v>296</v>
      </c>
      <c r="F298" s="7">
        <v>9066.870588699001</v>
      </c>
      <c r="G298" s="7">
        <f>prod_declarations[[#This Row],[QteProdKg]]*1000/VLOOKUP(prod_declarations[[#This Row],[RefProd]],meth_nomenclature_produits[#All],5,FALSE)</f>
        <v>270652.85339400003</v>
      </c>
      <c r="H298" s="7">
        <f>prod_declarations[[#This Row],[QteProdPcs]]*VLOOKUP(prod_declarations[[#This Row],[RefProd]],cptb_prix_vente[#All],2,FALSE)/100</f>
        <v>53979.005080899362</v>
      </c>
      <c r="I298" s="77">
        <f>IF(LEFT(prod_declarations[[#This Row],[Mach]],5)="MachF",prod_declarations[[#This Row],[QteProdKg]]/1000,0)</f>
        <v>0</v>
      </c>
      <c r="J298" s="7" t="str">
        <f>VLOOKUP(prod_declarations[[#This Row],[RefProd]],meth_nomenclature_produits[],2,FALSE)</f>
        <v>Acier2</v>
      </c>
      <c r="K298" s="77">
        <f>prod_declarations[[#This Row],[pv acier]]*VLOOKUP(prod_declarations[[#This Row],[acier ]],data_compta!$M$7:$O$11,2,FALSE)</f>
        <v>0</v>
      </c>
      <c r="L298" s="77">
        <f>IF(LEFT(prod_declarations[[#This Row],[Mach]],5)="MachR",prod_declarations[[#This Row],[QteProdPcs]]/100,0)</f>
        <v>0</v>
      </c>
      <c r="M298" s="7">
        <f>VLOOKUP(prod_declarations[[#This Row],[RefProd]],meth_nomenclature_produits[],3,FALSE)</f>
        <v>0</v>
      </c>
      <c r="N298" s="77">
        <f>IFERROR(prod_declarations[[#This Row],[pv  rondelle]]*VLOOKUP(prod_declarations[[#This Row],[rondelle]],data_compta!$M$12:$O$16,2,FALSE),0)</f>
        <v>0</v>
      </c>
      <c r="P298" s="2">
        <v>44581</v>
      </c>
      <c r="Q298" t="s">
        <v>301</v>
      </c>
      <c r="R298">
        <v>24</v>
      </c>
      <c r="S298">
        <v>17.5</v>
      </c>
      <c r="T298">
        <v>1.75</v>
      </c>
      <c r="U298">
        <v>1.5</v>
      </c>
      <c r="V298">
        <v>1</v>
      </c>
      <c r="W298">
        <f>prod_pointage_heures[[#This Row],[TpsOuv(h)]]-(SUM(prod_pointage_heures[[#This Row],[TpsProd(h)]:[TpsAbsOP(h)]]))</f>
        <v>2.25</v>
      </c>
    </row>
    <row r="299" spans="2:23">
      <c r="B299" s="2">
        <v>44665</v>
      </c>
      <c r="C299" t="s">
        <v>72</v>
      </c>
      <c r="D299" t="s">
        <v>457</v>
      </c>
      <c r="E299" t="s">
        <v>301</v>
      </c>
      <c r="F299" s="7">
        <v>5285.6806045155845</v>
      </c>
      <c r="G299" s="7">
        <f>prod_declarations[[#This Row],[QteProdKg]]*1000/VLOOKUP(prod_declarations[[#This Row],[RefProd]],meth_nomenclature_produits[#All],5,FALSE)</f>
        <v>200976.44884089674</v>
      </c>
      <c r="H299" s="7">
        <f>prod_declarations[[#This Row],[QteProdPcs]]*VLOOKUP(prod_declarations[[#This Row],[RefProd]],cptb_prix_vente[#All],2,FALSE)/100</f>
        <v>27831.218635487381</v>
      </c>
      <c r="I299" s="77">
        <f>IF(LEFT(prod_declarations[[#This Row],[Mach]],5)="MachF",prod_declarations[[#This Row],[QteProdKg]]/1000,0)</f>
        <v>0</v>
      </c>
      <c r="J299" s="7" t="str">
        <f>VLOOKUP(prod_declarations[[#This Row],[RefProd]],meth_nomenclature_produits[],2,FALSE)</f>
        <v>Acier3</v>
      </c>
      <c r="K299" s="77">
        <f>prod_declarations[[#This Row],[pv acier]]*VLOOKUP(prod_declarations[[#This Row],[acier ]],data_compta!$M$7:$O$11,2,FALSE)</f>
        <v>0</v>
      </c>
      <c r="L299" s="77">
        <f>IF(LEFT(prod_declarations[[#This Row],[Mach]],5)="MachR",prod_declarations[[#This Row],[QteProdPcs]]/100,0)</f>
        <v>0</v>
      </c>
      <c r="M299" s="7" t="str">
        <f>VLOOKUP(prod_declarations[[#This Row],[RefProd]],meth_nomenclature_produits[],3,FALSE)</f>
        <v>Rdelle1</v>
      </c>
      <c r="N299" s="77">
        <f>IFERROR(prod_declarations[[#This Row],[pv  rondelle]]*VLOOKUP(prod_declarations[[#This Row],[rondelle]],data_compta!$M$12:$O$16,2,FALSE),0)</f>
        <v>0</v>
      </c>
      <c r="P299" s="2">
        <v>44582</v>
      </c>
      <c r="Q299" t="s">
        <v>301</v>
      </c>
      <c r="R299">
        <v>16</v>
      </c>
      <c r="S299">
        <v>10</v>
      </c>
      <c r="T299">
        <v>0.5</v>
      </c>
      <c r="U299">
        <v>0.75</v>
      </c>
      <c r="V299">
        <v>0</v>
      </c>
      <c r="W299">
        <f>prod_pointage_heures[[#This Row],[TpsOuv(h)]]-(SUM(prod_pointage_heures[[#This Row],[TpsProd(h)]:[TpsAbsOP(h)]]))</f>
        <v>4.75</v>
      </c>
    </row>
    <row r="300" spans="2:23">
      <c r="B300" s="2">
        <v>44665</v>
      </c>
      <c r="C300" t="s">
        <v>289</v>
      </c>
      <c r="D300" t="s">
        <v>463</v>
      </c>
      <c r="E300" t="s">
        <v>175</v>
      </c>
      <c r="F300" s="7">
        <v>6490.6560810000001</v>
      </c>
      <c r="G300" s="7">
        <f>prod_declarations[[#This Row],[QteProdKg]]*1000/VLOOKUP(prod_declarations[[#This Row],[RefProd]],meth_nomenclature_produits[#All],5,FALSE)</f>
        <v>172623.83194148936</v>
      </c>
      <c r="H300" s="7">
        <f>prod_declarations[[#This Row],[QteProdPcs]]*VLOOKUP(prod_declarations[[#This Row],[RefProd]],cptb_prix_vente[#All],2,FALSE)/100</f>
        <v>25769.285632225532</v>
      </c>
      <c r="I300" s="77">
        <f>IF(LEFT(prod_declarations[[#This Row],[Mach]],5)="MachF",prod_declarations[[#This Row],[QteProdKg]]/1000,0)</f>
        <v>6.490656081</v>
      </c>
      <c r="J300" s="7" t="str">
        <f>VLOOKUP(prod_declarations[[#This Row],[RefProd]],meth_nomenclature_produits[],2,FALSE)</f>
        <v>Acier1</v>
      </c>
      <c r="K300" s="77">
        <f>prod_declarations[[#This Row],[pv acier]]*VLOOKUP(prod_declarations[[#This Row],[acier ]],data_compta!$M$7:$O$11,2,FALSE)</f>
        <v>6678.8851073490005</v>
      </c>
      <c r="L300" s="77">
        <f>IF(LEFT(prod_declarations[[#This Row],[Mach]],5)="MachR",prod_declarations[[#This Row],[QteProdPcs]]/100,0)</f>
        <v>0</v>
      </c>
      <c r="M300" s="7" t="str">
        <f>VLOOKUP(prod_declarations[[#This Row],[RefProd]],meth_nomenclature_produits[],3,FALSE)</f>
        <v>Rdelle2</v>
      </c>
      <c r="N300" s="77">
        <f>IFERROR(prod_declarations[[#This Row],[pv  rondelle]]*VLOOKUP(prod_declarations[[#This Row],[rondelle]],data_compta!$M$12:$O$16,2,FALSE),0)</f>
        <v>0</v>
      </c>
      <c r="P300" s="2">
        <v>44583</v>
      </c>
      <c r="Q300" t="s">
        <v>301</v>
      </c>
      <c r="R300">
        <v>16</v>
      </c>
      <c r="S300">
        <v>10</v>
      </c>
      <c r="T300">
        <v>0.25</v>
      </c>
      <c r="U300">
        <v>2.75</v>
      </c>
      <c r="V300">
        <v>0.75</v>
      </c>
      <c r="W300">
        <f>prod_pointage_heures[[#This Row],[TpsOuv(h)]]-(SUM(prod_pointage_heures[[#This Row],[TpsProd(h)]:[TpsAbsOP(h)]]))</f>
        <v>2.25</v>
      </c>
    </row>
    <row r="301" spans="2:23">
      <c r="B301" s="2">
        <v>44665</v>
      </c>
      <c r="C301" t="s">
        <v>289</v>
      </c>
      <c r="D301" t="s">
        <v>463</v>
      </c>
      <c r="E301" t="s">
        <v>242</v>
      </c>
      <c r="F301" s="7">
        <v>7121.8723848772506</v>
      </c>
      <c r="G301" s="7">
        <f>prod_declarations[[#This Row],[QteProdKg]]*1000/VLOOKUP(prod_declarations[[#This Row],[RefProd]],meth_nomenclature_produits[#All],5,FALSE)</f>
        <v>189411.49959779921</v>
      </c>
      <c r="H301" s="7">
        <f>prod_declarations[[#This Row],[QteProdPcs]]*VLOOKUP(prod_declarations[[#This Row],[RefProd]],cptb_prix_vente[#All],2,FALSE)/100</f>
        <v>28275.348659959462</v>
      </c>
      <c r="I301" s="77">
        <f>IF(LEFT(prod_declarations[[#This Row],[Mach]],5)="MachF",prod_declarations[[#This Row],[QteProdKg]]/1000,0)</f>
        <v>0</v>
      </c>
      <c r="J301" s="7" t="str">
        <f>VLOOKUP(prod_declarations[[#This Row],[RefProd]],meth_nomenclature_produits[],2,FALSE)</f>
        <v>Acier1</v>
      </c>
      <c r="K301" s="77">
        <f>prod_declarations[[#This Row],[pv acier]]*VLOOKUP(prod_declarations[[#This Row],[acier ]],data_compta!$M$7:$O$11,2,FALSE)</f>
        <v>0</v>
      </c>
      <c r="L301" s="77">
        <f>IF(LEFT(prod_declarations[[#This Row],[Mach]],5)="MachR",prod_declarations[[#This Row],[QteProdPcs]]/100,0)</f>
        <v>1894.1149959779921</v>
      </c>
      <c r="M301" s="7" t="str">
        <f>VLOOKUP(prod_declarations[[#This Row],[RefProd]],meth_nomenclature_produits[],3,FALSE)</f>
        <v>Rdelle2</v>
      </c>
      <c r="N301" s="77">
        <f>IFERROR(prod_declarations[[#This Row],[pv  rondelle]]*VLOOKUP(prod_declarations[[#This Row],[rondelle]],data_compta!$M$12:$O$16,2,FALSE),0)</f>
        <v>6023.2856872100147</v>
      </c>
      <c r="P301" s="2">
        <v>44596</v>
      </c>
      <c r="Q301" t="s">
        <v>301</v>
      </c>
      <c r="R301">
        <v>8</v>
      </c>
      <c r="S301">
        <v>4.5</v>
      </c>
      <c r="T301">
        <v>1</v>
      </c>
      <c r="U301">
        <v>0.75</v>
      </c>
      <c r="V301">
        <v>0.25</v>
      </c>
      <c r="W301">
        <f>prod_pointage_heures[[#This Row],[TpsOuv(h)]]-(SUM(prod_pointage_heures[[#This Row],[TpsProd(h)]:[TpsAbsOP(h)]]))</f>
        <v>1.5</v>
      </c>
    </row>
    <row r="302" spans="2:23">
      <c r="B302" s="2">
        <v>44665</v>
      </c>
      <c r="C302" t="s">
        <v>265</v>
      </c>
      <c r="D302" t="s">
        <v>459</v>
      </c>
      <c r="E302" t="s">
        <v>272</v>
      </c>
      <c r="F302" s="7">
        <v>5212.478380032001</v>
      </c>
      <c r="G302" s="7">
        <f>prod_declarations[[#This Row],[QteProdKg]]*1000/VLOOKUP(prod_declarations[[#This Row],[RefProd]],meth_nomenclature_produits[#All],5,FALSE)</f>
        <v>135741.62448000003</v>
      </c>
      <c r="H302" s="7">
        <f>prod_declarations[[#This Row],[QteProdPcs]]*VLOOKUP(prod_declarations[[#This Row],[RefProd]],cptb_prix_vente[#All],2,FALSE)/100</f>
        <v>22055.299145510402</v>
      </c>
      <c r="I302" s="77">
        <f>IF(LEFT(prod_declarations[[#This Row],[Mach]],5)="MachF",prod_declarations[[#This Row],[QteProdKg]]/1000,0)</f>
        <v>0</v>
      </c>
      <c r="J302" s="7" t="str">
        <f>VLOOKUP(prod_declarations[[#This Row],[RefProd]],meth_nomenclature_produits[],2,FALSE)</f>
        <v>Acier2</v>
      </c>
      <c r="K302" s="77">
        <f>prod_declarations[[#This Row],[pv acier]]*VLOOKUP(prod_declarations[[#This Row],[acier ]],data_compta!$M$7:$O$11,2,FALSE)</f>
        <v>0</v>
      </c>
      <c r="L302" s="77">
        <f>IF(LEFT(prod_declarations[[#This Row],[Mach]],5)="MachR",prod_declarations[[#This Row],[QteProdPcs]]/100,0)</f>
        <v>1357.4162448000002</v>
      </c>
      <c r="M302" s="7" t="str">
        <f>VLOOKUP(prod_declarations[[#This Row],[RefProd]],meth_nomenclature_produits[],3,FALSE)</f>
        <v>Rdelle3</v>
      </c>
      <c r="N302" s="77">
        <f>IFERROR(prod_declarations[[#This Row],[pv  rondelle]]*VLOOKUP(prod_declarations[[#This Row],[rondelle]],data_compta!$M$12:$O$16,2,FALSE),0)</f>
        <v>5741.8707155040011</v>
      </c>
      <c r="P302" s="2">
        <v>44597</v>
      </c>
      <c r="Q302" t="s">
        <v>301</v>
      </c>
      <c r="R302">
        <v>16</v>
      </c>
      <c r="S302">
        <v>12</v>
      </c>
      <c r="T302">
        <v>0.75</v>
      </c>
      <c r="U302">
        <v>1.5</v>
      </c>
      <c r="V302">
        <v>0.25</v>
      </c>
      <c r="W302">
        <f>prod_pointage_heures[[#This Row],[TpsOuv(h)]]-(SUM(prod_pointage_heures[[#This Row],[TpsProd(h)]:[TpsAbsOP(h)]]))</f>
        <v>1.5</v>
      </c>
    </row>
    <row r="303" spans="2:23">
      <c r="B303" s="2">
        <v>44666</v>
      </c>
      <c r="C303" t="s">
        <v>289</v>
      </c>
      <c r="D303" t="s">
        <v>463</v>
      </c>
      <c r="E303" t="s">
        <v>284</v>
      </c>
      <c r="F303" s="7">
        <v>5755.0483918200007</v>
      </c>
      <c r="G303" s="7">
        <f>prod_declarations[[#This Row],[QteProdKg]]*1000/VLOOKUP(prod_declarations[[#This Row],[RefProd]],meth_nomenclature_produits[#All],5,FALSE)</f>
        <v>153059.79765478725</v>
      </c>
      <c r="H303" s="7">
        <f>prod_declarations[[#This Row],[QteProdPcs]]*VLOOKUP(prod_declarations[[#This Row],[RefProd]],cptb_prix_vente[#All],2,FALSE)/100</f>
        <v>22848.766593906643</v>
      </c>
      <c r="I303" s="77">
        <f>IF(LEFT(prod_declarations[[#This Row],[Mach]],5)="MachF",prod_declarations[[#This Row],[QteProdKg]]/1000,0)</f>
        <v>0</v>
      </c>
      <c r="J303" s="7" t="str">
        <f>VLOOKUP(prod_declarations[[#This Row],[RefProd]],meth_nomenclature_produits[],2,FALSE)</f>
        <v>Acier1</v>
      </c>
      <c r="K303" s="77">
        <f>prod_declarations[[#This Row],[pv acier]]*VLOOKUP(prod_declarations[[#This Row],[acier ]],data_compta!$M$7:$O$11,2,FALSE)</f>
        <v>0</v>
      </c>
      <c r="L303" s="77">
        <f>IF(LEFT(prod_declarations[[#This Row],[Mach]],5)="MachR",prod_declarations[[#This Row],[QteProdPcs]]/100,0)</f>
        <v>0</v>
      </c>
      <c r="M303" s="7" t="str">
        <f>VLOOKUP(prod_declarations[[#This Row],[RefProd]],meth_nomenclature_produits[],3,FALSE)</f>
        <v>Rdelle2</v>
      </c>
      <c r="N303" s="77">
        <f>IFERROR(prod_declarations[[#This Row],[pv  rondelle]]*VLOOKUP(prod_declarations[[#This Row],[rondelle]],data_compta!$M$12:$O$16,2,FALSE),0)</f>
        <v>0</v>
      </c>
      <c r="P303" s="2">
        <v>44598</v>
      </c>
      <c r="Q303" t="s">
        <v>301</v>
      </c>
      <c r="R303">
        <v>16</v>
      </c>
      <c r="S303">
        <v>7.5</v>
      </c>
      <c r="T303">
        <v>2.5</v>
      </c>
      <c r="U303">
        <v>1.5</v>
      </c>
      <c r="V303">
        <v>0.5</v>
      </c>
      <c r="W303">
        <f>prod_pointage_heures[[#This Row],[TpsOuv(h)]]-(SUM(prod_pointage_heures[[#This Row],[TpsProd(h)]:[TpsAbsOP(h)]]))</f>
        <v>4</v>
      </c>
    </row>
    <row r="304" spans="2:23">
      <c r="B304" s="2">
        <v>44666</v>
      </c>
      <c r="C304" t="s">
        <v>289</v>
      </c>
      <c r="D304" t="s">
        <v>463</v>
      </c>
      <c r="E304" t="s">
        <v>296</v>
      </c>
      <c r="F304" s="7">
        <v>5639.9474239836009</v>
      </c>
      <c r="G304" s="7">
        <f>prod_declarations[[#This Row],[QteProdKg]]*1000/VLOOKUP(prod_declarations[[#This Row],[RefProd]],meth_nomenclature_produits[#All],5,FALSE)</f>
        <v>149998.60170169151</v>
      </c>
      <c r="H304" s="7">
        <f>prod_declarations[[#This Row],[QteProdPcs]]*VLOOKUP(prod_declarations[[#This Row],[RefProd]],cptb_prix_vente[#All],2,FALSE)/100</f>
        <v>22391.791262028506</v>
      </c>
      <c r="I304" s="77">
        <f>IF(LEFT(prod_declarations[[#This Row],[Mach]],5)="MachF",prod_declarations[[#This Row],[QteProdKg]]/1000,0)</f>
        <v>0</v>
      </c>
      <c r="J304" s="7" t="str">
        <f>VLOOKUP(prod_declarations[[#This Row],[RefProd]],meth_nomenclature_produits[],2,FALSE)</f>
        <v>Acier1</v>
      </c>
      <c r="K304" s="77">
        <f>prod_declarations[[#This Row],[pv acier]]*VLOOKUP(prod_declarations[[#This Row],[acier ]],data_compta!$M$7:$O$11,2,FALSE)</f>
        <v>0</v>
      </c>
      <c r="L304" s="77">
        <f>IF(LEFT(prod_declarations[[#This Row],[Mach]],5)="MachR",prod_declarations[[#This Row],[QteProdPcs]]/100,0)</f>
        <v>0</v>
      </c>
      <c r="M304" s="7" t="str">
        <f>VLOOKUP(prod_declarations[[#This Row],[RefProd]],meth_nomenclature_produits[],3,FALSE)</f>
        <v>Rdelle2</v>
      </c>
      <c r="N304" s="77">
        <f>IFERROR(prod_declarations[[#This Row],[pv  rondelle]]*VLOOKUP(prod_declarations[[#This Row],[rondelle]],data_compta!$M$12:$O$16,2,FALSE),0)</f>
        <v>0</v>
      </c>
      <c r="P304" s="2">
        <v>44612</v>
      </c>
      <c r="Q304" t="s">
        <v>301</v>
      </c>
      <c r="R304">
        <v>8</v>
      </c>
      <c r="S304">
        <v>1.5</v>
      </c>
      <c r="T304">
        <v>1.25</v>
      </c>
      <c r="U304">
        <v>1.5</v>
      </c>
      <c r="V304">
        <v>1</v>
      </c>
      <c r="W304">
        <f>prod_pointage_heures[[#This Row],[TpsOuv(h)]]-(SUM(prod_pointage_heures[[#This Row],[TpsProd(h)]:[TpsAbsOP(h)]]))</f>
        <v>2.75</v>
      </c>
    </row>
    <row r="305" spans="2:23">
      <c r="B305" s="2">
        <v>44666</v>
      </c>
      <c r="C305" t="s">
        <v>265</v>
      </c>
      <c r="D305" t="s">
        <v>459</v>
      </c>
      <c r="E305" t="s">
        <v>301</v>
      </c>
      <c r="F305" s="7">
        <v>4550.9674874388475</v>
      </c>
      <c r="G305" s="7">
        <f>prod_declarations[[#This Row],[QteProdKg]]*1000/VLOOKUP(prod_declarations[[#This Row],[RefProd]],meth_nomenclature_produits[#All],5,FALSE)</f>
        <v>118514.77831871998</v>
      </c>
      <c r="H305" s="7">
        <f>prod_declarations[[#This Row],[QteProdPcs]]*VLOOKUP(prod_declarations[[#This Row],[RefProd]],cptb_prix_vente[#All],2,FALSE)/100</f>
        <v>19256.281181225622</v>
      </c>
      <c r="I305" s="77">
        <f>IF(LEFT(prod_declarations[[#This Row],[Mach]],5)="MachF",prod_declarations[[#This Row],[QteProdKg]]/1000,0)</f>
        <v>0</v>
      </c>
      <c r="J305" s="7" t="str">
        <f>VLOOKUP(prod_declarations[[#This Row],[RefProd]],meth_nomenclature_produits[],2,FALSE)</f>
        <v>Acier2</v>
      </c>
      <c r="K305" s="77">
        <f>prod_declarations[[#This Row],[pv acier]]*VLOOKUP(prod_declarations[[#This Row],[acier ]],data_compta!$M$7:$O$11,2,FALSE)</f>
        <v>0</v>
      </c>
      <c r="L305" s="77">
        <f>IF(LEFT(prod_declarations[[#This Row],[Mach]],5)="MachR",prod_declarations[[#This Row],[QteProdPcs]]/100,0)</f>
        <v>0</v>
      </c>
      <c r="M305" s="7" t="str">
        <f>VLOOKUP(prod_declarations[[#This Row],[RefProd]],meth_nomenclature_produits[],3,FALSE)</f>
        <v>Rdelle3</v>
      </c>
      <c r="N305" s="77">
        <f>IFERROR(prod_declarations[[#This Row],[pv  rondelle]]*VLOOKUP(prod_declarations[[#This Row],[rondelle]],data_compta!$M$12:$O$16,2,FALSE),0)</f>
        <v>0</v>
      </c>
      <c r="P305" s="2">
        <v>44613</v>
      </c>
      <c r="Q305" t="s">
        <v>301</v>
      </c>
      <c r="R305">
        <v>8</v>
      </c>
      <c r="S305">
        <v>4</v>
      </c>
      <c r="T305">
        <v>1</v>
      </c>
      <c r="U305">
        <v>0.5</v>
      </c>
      <c r="V305">
        <v>1</v>
      </c>
      <c r="W305">
        <f>prod_pointage_heures[[#This Row],[TpsOuv(h)]]-(SUM(prod_pointage_heures[[#This Row],[TpsProd(h)]:[TpsAbsOP(h)]]))</f>
        <v>1.5</v>
      </c>
    </row>
    <row r="306" spans="2:23">
      <c r="B306" s="2">
        <v>44670</v>
      </c>
      <c r="C306" t="s">
        <v>300</v>
      </c>
      <c r="D306" t="s">
        <v>465</v>
      </c>
      <c r="E306" t="s">
        <v>130</v>
      </c>
      <c r="F306" s="7">
        <v>12016.747442699998</v>
      </c>
      <c r="G306" s="7">
        <f>prod_declarations[[#This Row],[QteProdKg]]*1000/VLOOKUP(prod_declarations[[#This Row],[RefProd]],meth_nomenclature_produits[#All],5,FALSE)</f>
        <v>198296.16242079204</v>
      </c>
      <c r="H306" s="7">
        <f>prod_declarations[[#This Row],[QteProdPcs]]*VLOOKUP(prod_declarations[[#This Row],[RefProd]],cptb_prix_vente[#All],2,FALSE)/100</f>
        <v>49875.450772077616</v>
      </c>
      <c r="I306" s="77">
        <f>IF(LEFT(prod_declarations[[#This Row],[Mach]],5)="MachF",prod_declarations[[#This Row],[QteProdKg]]/1000,0)</f>
        <v>12.016747442699998</v>
      </c>
      <c r="J306" s="7" t="str">
        <f>VLOOKUP(prod_declarations[[#This Row],[RefProd]],meth_nomenclature_produits[],2,FALSE)</f>
        <v>Acier2</v>
      </c>
      <c r="K306" s="77">
        <f>prod_declarations[[#This Row],[pv acier]]*VLOOKUP(prod_declarations[[#This Row],[acier ]],data_compta!$M$7:$O$11,2,FALSE)</f>
        <v>12918.003500902498</v>
      </c>
      <c r="L306" s="77">
        <f>IF(LEFT(prod_declarations[[#This Row],[Mach]],5)="MachR",prod_declarations[[#This Row],[QteProdPcs]]/100,0)</f>
        <v>0</v>
      </c>
      <c r="M306" s="7" t="str">
        <f>VLOOKUP(prod_declarations[[#This Row],[RefProd]],meth_nomenclature_produits[],3,FALSE)</f>
        <v>Rdelle4</v>
      </c>
      <c r="N306" s="77">
        <f>IFERROR(prod_declarations[[#This Row],[pv  rondelle]]*VLOOKUP(prod_declarations[[#This Row],[rondelle]],data_compta!$M$12:$O$16,2,FALSE),0)</f>
        <v>0</v>
      </c>
      <c r="P306" s="2">
        <v>44617</v>
      </c>
      <c r="Q306" t="s">
        <v>301</v>
      </c>
      <c r="R306">
        <v>8</v>
      </c>
      <c r="S306">
        <v>3</v>
      </c>
      <c r="T306">
        <v>1.75</v>
      </c>
      <c r="U306">
        <v>2.75</v>
      </c>
      <c r="V306">
        <v>0</v>
      </c>
      <c r="W306">
        <f>prod_pointage_heures[[#This Row],[TpsOuv(h)]]-(SUM(prod_pointage_heures[[#This Row],[TpsProd(h)]:[TpsAbsOP(h)]]))</f>
        <v>0.5</v>
      </c>
    </row>
    <row r="307" spans="2:23">
      <c r="B307" s="2">
        <v>44671</v>
      </c>
      <c r="C307" t="s">
        <v>300</v>
      </c>
      <c r="D307" t="s">
        <v>465</v>
      </c>
      <c r="E307" t="s">
        <v>284</v>
      </c>
      <c r="F307" s="7">
        <v>10767.005708659199</v>
      </c>
      <c r="G307" s="7">
        <f>prod_declarations[[#This Row],[QteProdKg]]*1000/VLOOKUP(prod_declarations[[#This Row],[RefProd]],meth_nomenclature_produits[#All],5,FALSE)</f>
        <v>177673.36152902967</v>
      </c>
      <c r="H307" s="7">
        <f>prod_declarations[[#This Row],[QteProdPcs]]*VLOOKUP(prod_declarations[[#This Row],[RefProd]],cptb_prix_vente[#All],2,FALSE)/100</f>
        <v>44688.403891781541</v>
      </c>
      <c r="I307" s="77">
        <f>IF(LEFT(prod_declarations[[#This Row],[Mach]],5)="MachF",prod_declarations[[#This Row],[QteProdKg]]/1000,0)</f>
        <v>0</v>
      </c>
      <c r="J307" s="7" t="str">
        <f>VLOOKUP(prod_declarations[[#This Row],[RefProd]],meth_nomenclature_produits[],2,FALSE)</f>
        <v>Acier2</v>
      </c>
      <c r="K307" s="77">
        <f>prod_declarations[[#This Row],[pv acier]]*VLOOKUP(prod_declarations[[#This Row],[acier ]],data_compta!$M$7:$O$11,2,FALSE)</f>
        <v>0</v>
      </c>
      <c r="L307" s="77">
        <f>IF(LEFT(prod_declarations[[#This Row],[Mach]],5)="MachR",prod_declarations[[#This Row],[QteProdPcs]]/100,0)</f>
        <v>0</v>
      </c>
      <c r="M307" s="7" t="str">
        <f>VLOOKUP(prod_declarations[[#This Row],[RefProd]],meth_nomenclature_produits[],3,FALSE)</f>
        <v>Rdelle4</v>
      </c>
      <c r="N307" s="77">
        <f>IFERROR(prod_declarations[[#This Row],[pv  rondelle]]*VLOOKUP(prod_declarations[[#This Row],[rondelle]],data_compta!$M$12:$O$16,2,FALSE),0)</f>
        <v>0</v>
      </c>
      <c r="P307" s="2">
        <v>44618</v>
      </c>
      <c r="Q307" t="s">
        <v>301</v>
      </c>
      <c r="R307">
        <v>8</v>
      </c>
      <c r="S307">
        <v>5.5</v>
      </c>
      <c r="T307">
        <v>0.75</v>
      </c>
      <c r="U307">
        <v>0.25</v>
      </c>
      <c r="V307">
        <v>0.75</v>
      </c>
      <c r="W307">
        <f>prod_pointage_heures[[#This Row],[TpsOuv(h)]]-(SUM(prod_pointage_heures[[#This Row],[TpsProd(h)]:[TpsAbsOP(h)]]))</f>
        <v>0.75</v>
      </c>
    </row>
    <row r="308" spans="2:23">
      <c r="B308" s="2">
        <v>44671</v>
      </c>
      <c r="C308" t="s">
        <v>171</v>
      </c>
      <c r="D308" t="s">
        <v>469</v>
      </c>
      <c r="E308" t="s">
        <v>156</v>
      </c>
      <c r="F308" s="7">
        <v>4739.4601537500012</v>
      </c>
      <c r="G308" s="7">
        <f>prod_declarations[[#This Row],[QteProdKg]]*1000/VLOOKUP(prod_declarations[[#This Row],[RefProd]],meth_nomenclature_produits[#All],5,FALSE)</f>
        <v>257579.35618206533</v>
      </c>
      <c r="H308" s="7">
        <f>prod_declarations[[#This Row],[QteProdPcs]]*VLOOKUP(prod_declarations[[#This Row],[RefProd]],cptb_prix_vente[#All],2,FALSE)/100</f>
        <v>27262.199058309794</v>
      </c>
      <c r="I308" s="77">
        <f>IF(LEFT(prod_declarations[[#This Row],[Mach]],5)="MachF",prod_declarations[[#This Row],[QteProdKg]]/1000,0)</f>
        <v>4.7394601537500014</v>
      </c>
      <c r="J308" s="7" t="str">
        <f>VLOOKUP(prod_declarations[[#This Row],[RefProd]],meth_nomenclature_produits[],2,FALSE)</f>
        <v>Acier2</v>
      </c>
      <c r="K308" s="77">
        <f>prod_declarations[[#This Row],[pv acier]]*VLOOKUP(prod_declarations[[#This Row],[acier ]],data_compta!$M$7:$O$11,2,FALSE)</f>
        <v>5094.9196652812516</v>
      </c>
      <c r="L308" s="77">
        <f>IF(LEFT(prod_declarations[[#This Row],[Mach]],5)="MachR",prod_declarations[[#This Row],[QteProdPcs]]/100,0)</f>
        <v>0</v>
      </c>
      <c r="M308" s="7" t="str">
        <f>VLOOKUP(prod_declarations[[#This Row],[RefProd]],meth_nomenclature_produits[],3,FALSE)</f>
        <v>Rdelle1</v>
      </c>
      <c r="N308" s="77">
        <f>IFERROR(prod_declarations[[#This Row],[pv  rondelle]]*VLOOKUP(prod_declarations[[#This Row],[rondelle]],data_compta!$M$12:$O$16,2,FALSE),0)</f>
        <v>0</v>
      </c>
      <c r="P308" s="2">
        <v>44622</v>
      </c>
      <c r="Q308" t="s">
        <v>301</v>
      </c>
      <c r="R308">
        <v>8</v>
      </c>
      <c r="S308">
        <v>7.5</v>
      </c>
      <c r="T308">
        <v>0</v>
      </c>
      <c r="U308">
        <v>0</v>
      </c>
      <c r="V308">
        <v>0</v>
      </c>
      <c r="W308">
        <f>prod_pointage_heures[[#This Row],[TpsOuv(h)]]-(SUM(prod_pointage_heures[[#This Row],[TpsProd(h)]:[TpsAbsOP(h)]]))</f>
        <v>0.5</v>
      </c>
    </row>
    <row r="309" spans="2:23">
      <c r="B309" s="2">
        <v>44671</v>
      </c>
      <c r="C309" t="s">
        <v>253</v>
      </c>
      <c r="D309" t="s">
        <v>467</v>
      </c>
      <c r="E309" t="s">
        <v>191</v>
      </c>
      <c r="F309" s="7">
        <v>4668.5584459499996</v>
      </c>
      <c r="G309" s="7">
        <f>prod_declarations[[#This Row],[QteProdKg]]*1000/VLOOKUP(prod_declarations[[#This Row],[RefProd]],meth_nomenclature_produits[#All],5,FALSE)</f>
        <v>103286.69128207963</v>
      </c>
      <c r="H309" s="7">
        <f>prod_declarations[[#This Row],[QteProdPcs]]*VLOOKUP(prod_declarations[[#This Row],[RefProd]],cptb_prix_vente[#All],2,FALSE)/100</f>
        <v>15914.413392742828</v>
      </c>
      <c r="I309" s="77">
        <f>IF(LEFT(prod_declarations[[#This Row],[Mach]],5)="MachF",prod_declarations[[#This Row],[QteProdKg]]/1000,0)</f>
        <v>4.6685584459499996</v>
      </c>
      <c r="J309" s="7" t="str">
        <f>VLOOKUP(prod_declarations[[#This Row],[RefProd]],meth_nomenclature_produits[],2,FALSE)</f>
        <v>Acier2</v>
      </c>
      <c r="K309" s="77">
        <f>prod_declarations[[#This Row],[pv acier]]*VLOOKUP(prod_declarations[[#This Row],[acier ]],data_compta!$M$7:$O$11,2,FALSE)</f>
        <v>5018.7003293962498</v>
      </c>
      <c r="L309" s="77">
        <f>IF(LEFT(prod_declarations[[#This Row],[Mach]],5)="MachR",prod_declarations[[#This Row],[QteProdPcs]]/100,0)</f>
        <v>0</v>
      </c>
      <c r="M309" s="7" t="str">
        <f>VLOOKUP(prod_declarations[[#This Row],[RefProd]],meth_nomenclature_produits[],3,FALSE)</f>
        <v>Rdelle3</v>
      </c>
      <c r="N309" s="77">
        <f>IFERROR(prod_declarations[[#This Row],[pv  rondelle]]*VLOOKUP(prod_declarations[[#This Row],[rondelle]],data_compta!$M$12:$O$16,2,FALSE),0)</f>
        <v>0</v>
      </c>
      <c r="P309" s="2">
        <v>44625</v>
      </c>
      <c r="Q309" t="s">
        <v>301</v>
      </c>
      <c r="R309">
        <v>16</v>
      </c>
      <c r="S309">
        <v>10</v>
      </c>
      <c r="T309">
        <v>0.25</v>
      </c>
      <c r="U309">
        <v>2.25</v>
      </c>
      <c r="V309">
        <v>1.25</v>
      </c>
      <c r="W309">
        <f>prod_pointage_heures[[#This Row],[TpsOuv(h)]]-(SUM(prod_pointage_heures[[#This Row],[TpsProd(h)]:[TpsAbsOP(h)]]))</f>
        <v>2.25</v>
      </c>
    </row>
    <row r="310" spans="2:23">
      <c r="B310" s="2">
        <v>44671</v>
      </c>
      <c r="C310" t="s">
        <v>300</v>
      </c>
      <c r="D310" t="s">
        <v>465</v>
      </c>
      <c r="E310" t="s">
        <v>242</v>
      </c>
      <c r="F310" s="7">
        <v>12085.414570944</v>
      </c>
      <c r="G310" s="7">
        <f>prod_declarations[[#This Row],[QteProdKg]]*1000/VLOOKUP(prod_declarations[[#This Row],[RefProd]],meth_nomenclature_produits[#All],5,FALSE)</f>
        <v>199429.28334891089</v>
      </c>
      <c r="H310" s="7">
        <f>prod_declarations[[#This Row],[QteProdPcs]]*VLOOKUP(prod_declarations[[#This Row],[RefProd]],cptb_prix_vente[#All],2,FALSE)/100</f>
        <v>50160.453347918068</v>
      </c>
      <c r="I310" s="77">
        <f>IF(LEFT(prod_declarations[[#This Row],[Mach]],5)="MachF",prod_declarations[[#This Row],[QteProdKg]]/1000,0)</f>
        <v>0</v>
      </c>
      <c r="J310" s="7" t="str">
        <f>VLOOKUP(prod_declarations[[#This Row],[RefProd]],meth_nomenclature_produits[],2,FALSE)</f>
        <v>Acier2</v>
      </c>
      <c r="K310" s="77">
        <f>prod_declarations[[#This Row],[pv acier]]*VLOOKUP(prod_declarations[[#This Row],[acier ]],data_compta!$M$7:$O$11,2,FALSE)</f>
        <v>0</v>
      </c>
      <c r="L310" s="77">
        <f>IF(LEFT(prod_declarations[[#This Row],[Mach]],5)="MachR",prod_declarations[[#This Row],[QteProdPcs]]/100,0)</f>
        <v>1994.2928334891089</v>
      </c>
      <c r="M310" s="7" t="str">
        <f>VLOOKUP(prod_declarations[[#This Row],[RefProd]],meth_nomenclature_produits[],3,FALSE)</f>
        <v>Rdelle4</v>
      </c>
      <c r="N310" s="77">
        <f>IFERROR(prod_declarations[[#This Row],[pv  rondelle]]*VLOOKUP(prod_declarations[[#This Row],[rondelle]],data_compta!$M$12:$O$16,2,FALSE),0)</f>
        <v>9931.5783107757634</v>
      </c>
      <c r="P310" s="2">
        <v>44634</v>
      </c>
      <c r="Q310" t="s">
        <v>301</v>
      </c>
      <c r="R310">
        <v>16</v>
      </c>
      <c r="S310">
        <v>8.5</v>
      </c>
      <c r="T310">
        <v>2.75</v>
      </c>
      <c r="U310">
        <v>2.5</v>
      </c>
      <c r="V310">
        <v>1.75</v>
      </c>
      <c r="W310">
        <f>prod_pointage_heures[[#This Row],[TpsOuv(h)]]-(SUM(prod_pointage_heures[[#This Row],[TpsProd(h)]:[TpsAbsOP(h)]]))</f>
        <v>0.5</v>
      </c>
    </row>
    <row r="311" spans="2:23">
      <c r="B311" s="2">
        <v>44671</v>
      </c>
      <c r="C311" t="s">
        <v>253</v>
      </c>
      <c r="D311" t="s">
        <v>467</v>
      </c>
      <c r="E311" t="s">
        <v>254</v>
      </c>
      <c r="F311" s="7">
        <v>4548.509800197</v>
      </c>
      <c r="G311" s="7">
        <f>prod_declarations[[#This Row],[QteProdKg]]*1000/VLOOKUP(prod_declarations[[#This Row],[RefProd]],meth_nomenclature_produits[#All],5,FALSE)</f>
        <v>100630.74779196901</v>
      </c>
      <c r="H311" s="7">
        <f>prod_declarations[[#This Row],[QteProdPcs]]*VLOOKUP(prod_declarations[[#This Row],[RefProd]],cptb_prix_vente[#All],2,FALSE)/100</f>
        <v>15505.185619786584</v>
      </c>
      <c r="I311" s="77">
        <f>IF(LEFT(prod_declarations[[#This Row],[Mach]],5)="MachF",prod_declarations[[#This Row],[QteProdKg]]/1000,0)</f>
        <v>0</v>
      </c>
      <c r="J311" s="7" t="str">
        <f>VLOOKUP(prod_declarations[[#This Row],[RefProd]],meth_nomenclature_produits[],2,FALSE)</f>
        <v>Acier2</v>
      </c>
      <c r="K311" s="77">
        <f>prod_declarations[[#This Row],[pv acier]]*VLOOKUP(prod_declarations[[#This Row],[acier ]],data_compta!$M$7:$O$11,2,FALSE)</f>
        <v>0</v>
      </c>
      <c r="L311" s="77">
        <f>IF(LEFT(prod_declarations[[#This Row],[Mach]],5)="MachR",prod_declarations[[#This Row],[QteProdPcs]]/100,0)</f>
        <v>1006.3074779196901</v>
      </c>
      <c r="M311" s="7" t="str">
        <f>VLOOKUP(prod_declarations[[#This Row],[RefProd]],meth_nomenclature_produits[],3,FALSE)</f>
        <v>Rdelle3</v>
      </c>
      <c r="N311" s="77">
        <f>IFERROR(prod_declarations[[#This Row],[pv  rondelle]]*VLOOKUP(prod_declarations[[#This Row],[rondelle]],data_compta!$M$12:$O$16,2,FALSE),0)</f>
        <v>4256.6806316002894</v>
      </c>
      <c r="P311" s="2">
        <v>44638</v>
      </c>
      <c r="Q311" t="s">
        <v>301</v>
      </c>
      <c r="R311">
        <v>24</v>
      </c>
      <c r="S311">
        <v>21.5</v>
      </c>
      <c r="T311">
        <v>0.25</v>
      </c>
      <c r="U311">
        <v>0.5</v>
      </c>
      <c r="V311">
        <v>0.75</v>
      </c>
      <c r="W311">
        <f>prod_pointage_heures[[#This Row],[TpsOuv(h)]]-(SUM(prod_pointage_heures[[#This Row],[TpsProd(h)]:[TpsAbsOP(h)]]))</f>
        <v>1</v>
      </c>
    </row>
    <row r="312" spans="2:23">
      <c r="B312" s="2">
        <v>44672</v>
      </c>
      <c r="C312" t="s">
        <v>171</v>
      </c>
      <c r="D312" t="s">
        <v>469</v>
      </c>
      <c r="E312" t="s">
        <v>284</v>
      </c>
      <c r="F312" s="7">
        <v>4423.4961435000005</v>
      </c>
      <c r="G312" s="7">
        <f>prod_declarations[[#This Row],[QteProdKg]]*1000/VLOOKUP(prod_declarations[[#This Row],[RefProd]],meth_nomenclature_produits[#All],5,FALSE)</f>
        <v>240407.39910326089</v>
      </c>
      <c r="H312" s="7">
        <f>prod_declarations[[#This Row],[QteProdPcs]]*VLOOKUP(prod_declarations[[#This Row],[RefProd]],cptb_prix_vente[#All],2,FALSE)/100</f>
        <v>25444.719121089132</v>
      </c>
      <c r="I312" s="77">
        <f>IF(LEFT(prod_declarations[[#This Row],[Mach]],5)="MachF",prod_declarations[[#This Row],[QteProdKg]]/1000,0)</f>
        <v>0</v>
      </c>
      <c r="J312" s="7" t="str">
        <f>VLOOKUP(prod_declarations[[#This Row],[RefProd]],meth_nomenclature_produits[],2,FALSE)</f>
        <v>Acier2</v>
      </c>
      <c r="K312" s="77">
        <f>prod_declarations[[#This Row],[pv acier]]*VLOOKUP(prod_declarations[[#This Row],[acier ]],data_compta!$M$7:$O$11,2,FALSE)</f>
        <v>0</v>
      </c>
      <c r="L312" s="77">
        <f>IF(LEFT(prod_declarations[[#This Row],[Mach]],5)="MachR",prod_declarations[[#This Row],[QteProdPcs]]/100,0)</f>
        <v>0</v>
      </c>
      <c r="M312" s="7" t="str">
        <f>VLOOKUP(prod_declarations[[#This Row],[RefProd]],meth_nomenclature_produits[],3,FALSE)</f>
        <v>Rdelle1</v>
      </c>
      <c r="N312" s="77">
        <f>IFERROR(prod_declarations[[#This Row],[pv  rondelle]]*VLOOKUP(prod_declarations[[#This Row],[rondelle]],data_compta!$M$12:$O$16,2,FALSE),0)</f>
        <v>0</v>
      </c>
      <c r="P312" s="2">
        <v>44640</v>
      </c>
      <c r="Q312" t="s">
        <v>301</v>
      </c>
      <c r="R312">
        <v>24</v>
      </c>
      <c r="S312">
        <v>15.5</v>
      </c>
      <c r="T312">
        <v>0.25</v>
      </c>
      <c r="U312">
        <v>1.75</v>
      </c>
      <c r="V312">
        <v>5</v>
      </c>
      <c r="W312">
        <f>prod_pointage_heures[[#This Row],[TpsOuv(h)]]-(SUM(prod_pointage_heures[[#This Row],[TpsProd(h)]:[TpsAbsOP(h)]]))</f>
        <v>1.5</v>
      </c>
    </row>
    <row r="313" spans="2:23">
      <c r="B313" s="2">
        <v>44672</v>
      </c>
      <c r="C313" t="s">
        <v>253</v>
      </c>
      <c r="D313" t="s">
        <v>467</v>
      </c>
      <c r="E313" t="s">
        <v>290</v>
      </c>
      <c r="F313" s="7">
        <v>4010.9586419919001</v>
      </c>
      <c r="G313" s="7">
        <f>prod_declarations[[#This Row],[QteProdKg]]*1000/VLOOKUP(prod_declarations[[#This Row],[RefProd]],meth_nomenclature_produits[#All],5,FALSE)</f>
        <v>88738.023052918143</v>
      </c>
      <c r="H313" s="7">
        <f>prod_declarations[[#This Row],[QteProdPcs]]*VLOOKUP(prod_declarations[[#This Row],[RefProd]],cptb_prix_vente[#All],2,FALSE)/100</f>
        <v>13672.754591993627</v>
      </c>
      <c r="I313" s="77">
        <f>IF(LEFT(prod_declarations[[#This Row],[Mach]],5)="MachF",prod_declarations[[#This Row],[QteProdKg]]/1000,0)</f>
        <v>0</v>
      </c>
      <c r="J313" s="7" t="str">
        <f>VLOOKUP(prod_declarations[[#This Row],[RefProd]],meth_nomenclature_produits[],2,FALSE)</f>
        <v>Acier2</v>
      </c>
      <c r="K313" s="77">
        <f>prod_declarations[[#This Row],[pv acier]]*VLOOKUP(prod_declarations[[#This Row],[acier ]],data_compta!$M$7:$O$11,2,FALSE)</f>
        <v>0</v>
      </c>
      <c r="L313" s="77">
        <f>IF(LEFT(prod_declarations[[#This Row],[Mach]],5)="MachR",prod_declarations[[#This Row],[QteProdPcs]]/100,0)</f>
        <v>0</v>
      </c>
      <c r="M313" s="7" t="str">
        <f>VLOOKUP(prod_declarations[[#This Row],[RefProd]],meth_nomenclature_produits[],3,FALSE)</f>
        <v>Rdelle3</v>
      </c>
      <c r="N313" s="77">
        <f>IFERROR(prod_declarations[[#This Row],[pv  rondelle]]*VLOOKUP(prod_declarations[[#This Row],[rondelle]],data_compta!$M$12:$O$16,2,FALSE),0)</f>
        <v>0</v>
      </c>
      <c r="P313" s="2">
        <v>44651</v>
      </c>
      <c r="Q313" t="s">
        <v>301</v>
      </c>
      <c r="R313">
        <v>24</v>
      </c>
      <c r="S313">
        <v>18</v>
      </c>
      <c r="T313">
        <v>2</v>
      </c>
      <c r="U313">
        <v>0.25</v>
      </c>
      <c r="V313">
        <v>1.75</v>
      </c>
      <c r="W313">
        <f>prod_pointage_heures[[#This Row],[TpsOuv(h)]]-(SUM(prod_pointage_heures[[#This Row],[TpsProd(h)]:[TpsAbsOP(h)]]))</f>
        <v>2</v>
      </c>
    </row>
    <row r="314" spans="2:23">
      <c r="B314" s="2">
        <v>44672</v>
      </c>
      <c r="C314" t="s">
        <v>300</v>
      </c>
      <c r="D314" t="s">
        <v>465</v>
      </c>
      <c r="E314" t="s">
        <v>296</v>
      </c>
      <c r="F314" s="7">
        <v>10443.995537399423</v>
      </c>
      <c r="G314" s="7">
        <f>prod_declarations[[#This Row],[QteProdKg]]*1000/VLOOKUP(prod_declarations[[#This Row],[RefProd]],meth_nomenclature_produits[#All],5,FALSE)</f>
        <v>172343.16068315881</v>
      </c>
      <c r="H314" s="7">
        <f>prod_declarations[[#This Row],[QteProdPcs]]*VLOOKUP(prod_declarations[[#This Row],[RefProd]],cptb_prix_vente[#All],2,FALSE)/100</f>
        <v>43347.751775028111</v>
      </c>
      <c r="I314" s="77">
        <f>IF(LEFT(prod_declarations[[#This Row],[Mach]],5)="MachF",prod_declarations[[#This Row],[QteProdKg]]/1000,0)</f>
        <v>0</v>
      </c>
      <c r="J314" s="7" t="str">
        <f>VLOOKUP(prod_declarations[[#This Row],[RefProd]],meth_nomenclature_produits[],2,FALSE)</f>
        <v>Acier2</v>
      </c>
      <c r="K314" s="77">
        <f>prod_declarations[[#This Row],[pv acier]]*VLOOKUP(prod_declarations[[#This Row],[acier ]],data_compta!$M$7:$O$11,2,FALSE)</f>
        <v>0</v>
      </c>
      <c r="L314" s="77">
        <f>IF(LEFT(prod_declarations[[#This Row],[Mach]],5)="MachR",prod_declarations[[#This Row],[QteProdPcs]]/100,0)</f>
        <v>0</v>
      </c>
      <c r="M314" s="7" t="str">
        <f>VLOOKUP(prod_declarations[[#This Row],[RefProd]],meth_nomenclature_produits[],3,FALSE)</f>
        <v>Rdelle4</v>
      </c>
      <c r="N314" s="77">
        <f>IFERROR(prod_declarations[[#This Row],[pv  rondelle]]*VLOOKUP(prod_declarations[[#This Row],[rondelle]],data_compta!$M$12:$O$16,2,FALSE),0)</f>
        <v>0</v>
      </c>
      <c r="P314" s="2">
        <v>44652</v>
      </c>
      <c r="Q314" t="s">
        <v>301</v>
      </c>
      <c r="R314">
        <v>8</v>
      </c>
      <c r="S314">
        <v>6</v>
      </c>
      <c r="T314">
        <v>0.25</v>
      </c>
      <c r="U314">
        <v>1.25</v>
      </c>
      <c r="V314">
        <v>0.25</v>
      </c>
      <c r="W314">
        <f>prod_pointage_heures[[#This Row],[TpsOuv(h)]]-(SUM(prod_pointage_heures[[#This Row],[TpsProd(h)]:[TpsAbsOP(h)]]))</f>
        <v>0.25</v>
      </c>
    </row>
    <row r="315" spans="2:23">
      <c r="B315" s="2">
        <v>44672</v>
      </c>
      <c r="C315" t="s">
        <v>319</v>
      </c>
      <c r="D315" t="s">
        <v>471</v>
      </c>
      <c r="E315" t="s">
        <v>130</v>
      </c>
      <c r="F315" s="7">
        <v>26557.038228000001</v>
      </c>
      <c r="G315" s="7">
        <f>prod_declarations[[#This Row],[QteProdKg]]*1000/VLOOKUP(prod_declarations[[#This Row],[RefProd]],meth_nomenclature_produits[#All],5,FALSE)</f>
        <v>223921.06431703205</v>
      </c>
      <c r="H315" s="7">
        <f>prod_declarations[[#This Row],[QteProdPcs]]*VLOOKUP(prod_declarations[[#This Row],[RefProd]],cptb_prix_vente[#All],2,FALSE)/100</f>
        <v>67015.096128801364</v>
      </c>
      <c r="I315" s="77">
        <f>IF(LEFT(prod_declarations[[#This Row],[Mach]],5)="MachF",prod_declarations[[#This Row],[QteProdKg]]/1000,0)</f>
        <v>26.557038228</v>
      </c>
      <c r="J315" s="7" t="str">
        <f>VLOOKUP(prod_declarations[[#This Row],[RefProd]],meth_nomenclature_produits[],2,FALSE)</f>
        <v>Acier4</v>
      </c>
      <c r="K315" s="77">
        <f>prod_declarations[[#This Row],[pv acier]]*VLOOKUP(prod_declarations[[#This Row],[acier ]],data_compta!$M$7:$O$11,2,FALSE)</f>
        <v>26583.595266228</v>
      </c>
      <c r="L315" s="77">
        <f>IF(LEFT(prod_declarations[[#This Row],[Mach]],5)="MachR",prod_declarations[[#This Row],[QteProdPcs]]/100,0)</f>
        <v>0</v>
      </c>
      <c r="M315" s="7" t="str">
        <f>VLOOKUP(prod_declarations[[#This Row],[RefProd]],meth_nomenclature_produits[],3,FALSE)</f>
        <v>Rdelle5</v>
      </c>
      <c r="N315" s="77">
        <f>IFERROR(prod_declarations[[#This Row],[pv  rondelle]]*VLOOKUP(prod_declarations[[#This Row],[rondelle]],data_compta!$M$12:$O$16,2,FALSE),0)</f>
        <v>0</v>
      </c>
      <c r="P315" s="2">
        <v>44658</v>
      </c>
      <c r="Q315" t="s">
        <v>301</v>
      </c>
      <c r="R315">
        <v>8</v>
      </c>
      <c r="S315">
        <v>1.5</v>
      </c>
      <c r="T315">
        <v>1.5</v>
      </c>
      <c r="U315">
        <v>2</v>
      </c>
      <c r="V315">
        <v>1.5</v>
      </c>
      <c r="W315">
        <f>prod_pointage_heures[[#This Row],[TpsOuv(h)]]-(SUM(prod_pointage_heures[[#This Row],[TpsProd(h)]:[TpsAbsOP(h)]]))</f>
        <v>1.5</v>
      </c>
    </row>
    <row r="316" spans="2:23">
      <c r="B316" s="2">
        <v>44672</v>
      </c>
      <c r="C316" t="s">
        <v>214</v>
      </c>
      <c r="D316" t="s">
        <v>473</v>
      </c>
      <c r="E316" t="s">
        <v>191</v>
      </c>
      <c r="F316" s="7">
        <v>5249.6730720000005</v>
      </c>
      <c r="G316" s="7">
        <f>prod_declarations[[#This Row],[QteProdKg]]*1000/VLOOKUP(prod_declarations[[#This Row],[RefProd]],meth_nomenclature_produits[#All],5,FALSE)</f>
        <v>207496.95936758895</v>
      </c>
      <c r="H316" s="7">
        <f>prod_declarations[[#This Row],[QteProdPcs]]*VLOOKUP(prod_declarations[[#This Row],[RefProd]],cptb_prix_vente[#All],2,FALSE)/100</f>
        <v>21612.883287728062</v>
      </c>
      <c r="I316" s="77">
        <f>IF(LEFT(prod_declarations[[#This Row],[Mach]],5)="MachF",prod_declarations[[#This Row],[QteProdKg]]/1000,0)</f>
        <v>5.2496730720000002</v>
      </c>
      <c r="J316" s="7" t="str">
        <f>VLOOKUP(prod_declarations[[#This Row],[RefProd]],meth_nomenclature_produits[],2,FALSE)</f>
        <v>Acier1</v>
      </c>
      <c r="K316" s="77">
        <f>prod_declarations[[#This Row],[pv acier]]*VLOOKUP(prod_declarations[[#This Row],[acier ]],data_compta!$M$7:$O$11,2,FALSE)</f>
        <v>5401.9135910880004</v>
      </c>
      <c r="L316" s="77">
        <f>IF(LEFT(prod_declarations[[#This Row],[Mach]],5)="MachR",prod_declarations[[#This Row],[QteProdPcs]]/100,0)</f>
        <v>0</v>
      </c>
      <c r="M316" s="7" t="str">
        <f>VLOOKUP(prod_declarations[[#This Row],[RefProd]],meth_nomenclature_produits[],3,FALSE)</f>
        <v>Rdelle1</v>
      </c>
      <c r="N316" s="77">
        <f>IFERROR(prod_declarations[[#This Row],[pv  rondelle]]*VLOOKUP(prod_declarations[[#This Row],[rondelle]],data_compta!$M$12:$O$16,2,FALSE),0)</f>
        <v>0</v>
      </c>
      <c r="P316" s="2">
        <v>44660</v>
      </c>
      <c r="Q316" t="s">
        <v>301</v>
      </c>
      <c r="R316">
        <v>16</v>
      </c>
      <c r="S316">
        <v>13.5</v>
      </c>
      <c r="T316">
        <v>0.5</v>
      </c>
      <c r="U316">
        <v>0.5</v>
      </c>
      <c r="V316">
        <v>0.25</v>
      </c>
      <c r="W316">
        <f>prod_pointage_heures[[#This Row],[TpsOuv(h)]]-(SUM(prod_pointage_heures[[#This Row],[TpsProd(h)]:[TpsAbsOP(h)]]))</f>
        <v>1.25</v>
      </c>
    </row>
    <row r="317" spans="2:23">
      <c r="B317" s="2">
        <v>44672</v>
      </c>
      <c r="C317" t="s">
        <v>171</v>
      </c>
      <c r="D317" t="s">
        <v>469</v>
      </c>
      <c r="E317" t="s">
        <v>260</v>
      </c>
      <c r="F317" s="7">
        <v>4865.8457578500011</v>
      </c>
      <c r="G317" s="7">
        <f>prod_declarations[[#This Row],[QteProdKg]]*1000/VLOOKUP(prod_declarations[[#This Row],[RefProd]],meth_nomenclature_produits[#All],5,FALSE)</f>
        <v>264448.13901358703</v>
      </c>
      <c r="H317" s="7">
        <f>prod_declarations[[#This Row],[QteProdPcs]]*VLOOKUP(prod_declarations[[#This Row],[RefProd]],cptb_prix_vente[#All],2,FALSE)/100</f>
        <v>27989.191033198051</v>
      </c>
      <c r="I317" s="77">
        <f>IF(LEFT(prod_declarations[[#This Row],[Mach]],5)="MachF",prod_declarations[[#This Row],[QteProdKg]]/1000,0)</f>
        <v>0</v>
      </c>
      <c r="J317" s="7" t="str">
        <f>VLOOKUP(prod_declarations[[#This Row],[RefProd]],meth_nomenclature_produits[],2,FALSE)</f>
        <v>Acier2</v>
      </c>
      <c r="K317" s="77">
        <f>prod_declarations[[#This Row],[pv acier]]*VLOOKUP(prod_declarations[[#This Row],[acier ]],data_compta!$M$7:$O$11,2,FALSE)</f>
        <v>0</v>
      </c>
      <c r="L317" s="77">
        <f>IF(LEFT(prod_declarations[[#This Row],[Mach]],5)="MachR",prod_declarations[[#This Row],[QteProdPcs]]/100,0)</f>
        <v>2644.4813901358702</v>
      </c>
      <c r="M317" s="7" t="str">
        <f>VLOOKUP(prod_declarations[[#This Row],[RefProd]],meth_nomenclature_produits[],3,FALSE)</f>
        <v>Rdelle1</v>
      </c>
      <c r="N317" s="77">
        <f>IFERROR(prod_declarations[[#This Row],[pv  rondelle]]*VLOOKUP(prod_declarations[[#This Row],[rondelle]],data_compta!$M$12:$O$16,2,FALSE),0)</f>
        <v>9890.3603991081545</v>
      </c>
      <c r="P317" s="2">
        <v>44665</v>
      </c>
      <c r="Q317" t="s">
        <v>301</v>
      </c>
      <c r="R317">
        <v>8</v>
      </c>
      <c r="S317">
        <v>6</v>
      </c>
      <c r="T317">
        <v>0.25</v>
      </c>
      <c r="U317">
        <v>1.75</v>
      </c>
      <c r="V317">
        <v>0</v>
      </c>
      <c r="W317">
        <f>prod_pointage_heures[[#This Row],[TpsOuv(h)]]-(SUM(prod_pointage_heures[[#This Row],[TpsProd(h)]:[TpsAbsOP(h)]]))</f>
        <v>0</v>
      </c>
    </row>
    <row r="318" spans="2:23">
      <c r="B318" s="2">
        <v>44673</v>
      </c>
      <c r="C318" t="s">
        <v>214</v>
      </c>
      <c r="D318" t="s">
        <v>473</v>
      </c>
      <c r="E318" t="s">
        <v>290</v>
      </c>
      <c r="F318" s="7">
        <v>4801.7009698559996</v>
      </c>
      <c r="G318" s="7">
        <f>prod_declarations[[#This Row],[QteProdKg]]*1000/VLOOKUP(prod_declarations[[#This Row],[RefProd]],meth_nomenclature_produits[#All],5,FALSE)</f>
        <v>189790.55216822133</v>
      </c>
      <c r="H318" s="7">
        <f>prod_declarations[[#This Row],[QteProdPcs]]*VLOOKUP(prod_declarations[[#This Row],[RefProd]],cptb_prix_vente[#All],2,FALSE)/100</f>
        <v>19768.583913841932</v>
      </c>
      <c r="I318" s="77">
        <f>IF(LEFT(prod_declarations[[#This Row],[Mach]],5)="MachF",prod_declarations[[#This Row],[QteProdKg]]/1000,0)</f>
        <v>0</v>
      </c>
      <c r="J318" s="7" t="str">
        <f>VLOOKUP(prod_declarations[[#This Row],[RefProd]],meth_nomenclature_produits[],2,FALSE)</f>
        <v>Acier1</v>
      </c>
      <c r="K318" s="77">
        <f>prod_declarations[[#This Row],[pv acier]]*VLOOKUP(prod_declarations[[#This Row],[acier ]],data_compta!$M$7:$O$11,2,FALSE)</f>
        <v>0</v>
      </c>
      <c r="L318" s="77">
        <f>IF(LEFT(prod_declarations[[#This Row],[Mach]],5)="MachR",prod_declarations[[#This Row],[QteProdPcs]]/100,0)</f>
        <v>0</v>
      </c>
      <c r="M318" s="7" t="str">
        <f>VLOOKUP(prod_declarations[[#This Row],[RefProd]],meth_nomenclature_produits[],3,FALSE)</f>
        <v>Rdelle1</v>
      </c>
      <c r="N318" s="77">
        <f>IFERROR(prod_declarations[[#This Row],[pv  rondelle]]*VLOOKUP(prod_declarations[[#This Row],[rondelle]],data_compta!$M$12:$O$16,2,FALSE),0)</f>
        <v>0</v>
      </c>
      <c r="P318" s="2">
        <v>44666</v>
      </c>
      <c r="Q318" t="s">
        <v>301</v>
      </c>
      <c r="R318">
        <v>8</v>
      </c>
      <c r="S318">
        <v>5</v>
      </c>
      <c r="T318">
        <v>0.25</v>
      </c>
      <c r="U318">
        <v>0.5</v>
      </c>
      <c r="V318">
        <v>0.25</v>
      </c>
      <c r="W318">
        <f>prod_pointage_heures[[#This Row],[TpsOuv(h)]]-(SUM(prod_pointage_heures[[#This Row],[TpsProd(h)]:[TpsAbsOP(h)]]))</f>
        <v>2</v>
      </c>
    </row>
    <row r="319" spans="2:23">
      <c r="B319" s="2">
        <v>44673</v>
      </c>
      <c r="C319" t="s">
        <v>253</v>
      </c>
      <c r="D319" t="s">
        <v>467</v>
      </c>
      <c r="E319" t="s">
        <v>301</v>
      </c>
      <c r="F319" s="7">
        <v>3930.7394691520622</v>
      </c>
      <c r="G319" s="7">
        <f>prod_declarations[[#This Row],[QteProdKg]]*1000/VLOOKUP(prod_declarations[[#This Row],[RefProd]],meth_nomenclature_produits[#All],5,FALSE)</f>
        <v>86963.262591859777</v>
      </c>
      <c r="H319" s="7">
        <f>prod_declarations[[#This Row],[QteProdPcs]]*VLOOKUP(prod_declarations[[#This Row],[RefProd]],cptb_prix_vente[#All],2,FALSE)/100</f>
        <v>13399.299500153755</v>
      </c>
      <c r="I319" s="77">
        <f>IF(LEFT(prod_declarations[[#This Row],[Mach]],5)="MachF",prod_declarations[[#This Row],[QteProdKg]]/1000,0)</f>
        <v>0</v>
      </c>
      <c r="J319" s="7" t="str">
        <f>VLOOKUP(prod_declarations[[#This Row],[RefProd]],meth_nomenclature_produits[],2,FALSE)</f>
        <v>Acier2</v>
      </c>
      <c r="K319" s="77">
        <f>prod_declarations[[#This Row],[pv acier]]*VLOOKUP(prod_declarations[[#This Row],[acier ]],data_compta!$M$7:$O$11,2,FALSE)</f>
        <v>0</v>
      </c>
      <c r="L319" s="77">
        <f>IF(LEFT(prod_declarations[[#This Row],[Mach]],5)="MachR",prod_declarations[[#This Row],[QteProdPcs]]/100,0)</f>
        <v>0</v>
      </c>
      <c r="M319" s="7" t="str">
        <f>VLOOKUP(prod_declarations[[#This Row],[RefProd]],meth_nomenclature_produits[],3,FALSE)</f>
        <v>Rdelle3</v>
      </c>
      <c r="N319" s="77">
        <f>IFERROR(prod_declarations[[#This Row],[pv  rondelle]]*VLOOKUP(prod_declarations[[#This Row],[rondelle]],data_compta!$M$12:$O$16,2,FALSE),0)</f>
        <v>0</v>
      </c>
      <c r="P319" s="2">
        <v>44673</v>
      </c>
      <c r="Q319" t="s">
        <v>301</v>
      </c>
      <c r="R319">
        <v>16</v>
      </c>
      <c r="S319">
        <v>8.5</v>
      </c>
      <c r="T319">
        <v>0.75</v>
      </c>
      <c r="U319">
        <v>4.5</v>
      </c>
      <c r="V319">
        <v>0.75</v>
      </c>
      <c r="W319">
        <f>prod_pointage_heures[[#This Row],[TpsOuv(h)]]-(SUM(prod_pointage_heures[[#This Row],[TpsProd(h)]:[TpsAbsOP(h)]]))</f>
        <v>1.5</v>
      </c>
    </row>
    <row r="320" spans="2:23">
      <c r="B320" s="2">
        <v>44673</v>
      </c>
      <c r="C320" t="s">
        <v>171</v>
      </c>
      <c r="D320" t="s">
        <v>469</v>
      </c>
      <c r="E320" t="s">
        <v>301</v>
      </c>
      <c r="F320" s="7">
        <v>4379.2611820650009</v>
      </c>
      <c r="G320" s="7">
        <f>prod_declarations[[#This Row],[QteProdKg]]*1000/VLOOKUP(prod_declarations[[#This Row],[RefProd]],meth_nomenclature_produits[#All],5,FALSE)</f>
        <v>238003.32511222831</v>
      </c>
      <c r="H320" s="7">
        <f>prod_declarations[[#This Row],[QteProdPcs]]*VLOOKUP(prod_declarations[[#This Row],[RefProd]],cptb_prix_vente[#All],2,FALSE)/100</f>
        <v>25190.271929878243</v>
      </c>
      <c r="I320" s="77">
        <f>IF(LEFT(prod_declarations[[#This Row],[Mach]],5)="MachF",prod_declarations[[#This Row],[QteProdKg]]/1000,0)</f>
        <v>0</v>
      </c>
      <c r="J320" s="7" t="str">
        <f>VLOOKUP(prod_declarations[[#This Row],[RefProd]],meth_nomenclature_produits[],2,FALSE)</f>
        <v>Acier2</v>
      </c>
      <c r="K320" s="77">
        <f>prod_declarations[[#This Row],[pv acier]]*VLOOKUP(prod_declarations[[#This Row],[acier ]],data_compta!$M$7:$O$11,2,FALSE)</f>
        <v>0</v>
      </c>
      <c r="L320" s="77">
        <f>IF(LEFT(prod_declarations[[#This Row],[Mach]],5)="MachR",prod_declarations[[#This Row],[QteProdPcs]]/100,0)</f>
        <v>0</v>
      </c>
      <c r="M320" s="7" t="str">
        <f>VLOOKUP(prod_declarations[[#This Row],[RefProd]],meth_nomenclature_produits[],3,FALSE)</f>
        <v>Rdelle1</v>
      </c>
      <c r="N320" s="77">
        <f>IFERROR(prod_declarations[[#This Row],[pv  rondelle]]*VLOOKUP(prod_declarations[[#This Row],[rondelle]],data_compta!$M$12:$O$16,2,FALSE),0)</f>
        <v>0</v>
      </c>
      <c r="P320" s="2">
        <v>44674</v>
      </c>
      <c r="Q320" t="s">
        <v>301</v>
      </c>
      <c r="R320">
        <v>8</v>
      </c>
      <c r="S320">
        <v>1.5</v>
      </c>
      <c r="T320">
        <v>1.5</v>
      </c>
      <c r="U320">
        <v>0.75</v>
      </c>
      <c r="V320">
        <v>0.5</v>
      </c>
      <c r="W320">
        <f>prod_pointage_heures[[#This Row],[TpsOuv(h)]]-(SUM(prod_pointage_heures[[#This Row],[TpsProd(h)]:[TpsAbsOP(h)]]))</f>
        <v>3.75</v>
      </c>
    </row>
    <row r="321" spans="2:23">
      <c r="B321" s="2">
        <v>44673</v>
      </c>
      <c r="C321" t="s">
        <v>202</v>
      </c>
      <c r="D321" t="s">
        <v>475</v>
      </c>
      <c r="E321" t="s">
        <v>156</v>
      </c>
      <c r="F321" s="7">
        <v>2327.9075819999998</v>
      </c>
      <c r="G321" s="7">
        <f>prod_declarations[[#This Row],[QteProdKg]]*1000/VLOOKUP(prod_declarations[[#This Row],[RefProd]],meth_nomenclature_produits[#All],5,FALSE)</f>
        <v>92745.321992031866</v>
      </c>
      <c r="H321" s="7">
        <f>prod_declarations[[#This Row],[QteProdPcs]]*VLOOKUP(prod_declarations[[#This Row],[RefProd]],cptb_prix_vente[#All],2,FALSE)/100</f>
        <v>12665.301171231873</v>
      </c>
      <c r="I321" s="77">
        <f>IF(LEFT(prod_declarations[[#This Row],[Mach]],5)="MachF",prod_declarations[[#This Row],[QteProdKg]]/1000,0)</f>
        <v>2.3279075819999999</v>
      </c>
      <c r="J321" s="7" t="str">
        <f>VLOOKUP(prod_declarations[[#This Row],[RefProd]],meth_nomenclature_produits[],2,FALSE)</f>
        <v>Acier4</v>
      </c>
      <c r="K321" s="77">
        <f>prod_declarations[[#This Row],[pv acier]]*VLOOKUP(prod_declarations[[#This Row],[acier ]],data_compta!$M$7:$O$11,2,FALSE)</f>
        <v>2330.2354895819999</v>
      </c>
      <c r="L321" s="77">
        <f>IF(LEFT(prod_declarations[[#This Row],[Mach]],5)="MachR",prod_declarations[[#This Row],[QteProdPcs]]/100,0)</f>
        <v>0</v>
      </c>
      <c r="M321" s="7" t="str">
        <f>VLOOKUP(prod_declarations[[#This Row],[RefProd]],meth_nomenclature_produits[],3,FALSE)</f>
        <v>Rdelle1</v>
      </c>
      <c r="N321" s="77">
        <f>IFERROR(prod_declarations[[#This Row],[pv  rondelle]]*VLOOKUP(prod_declarations[[#This Row],[rondelle]],data_compta!$M$12:$O$16,2,FALSE),0)</f>
        <v>0</v>
      </c>
      <c r="P321" s="2">
        <v>44686</v>
      </c>
      <c r="Q321" t="s">
        <v>301</v>
      </c>
      <c r="R321">
        <v>8</v>
      </c>
      <c r="S321">
        <v>3.5</v>
      </c>
      <c r="T321">
        <v>0.5</v>
      </c>
      <c r="U321">
        <v>2.75</v>
      </c>
      <c r="V321">
        <v>0.25</v>
      </c>
      <c r="W321">
        <f>prod_pointage_heures[[#This Row],[TpsOuv(h)]]-(SUM(prod_pointage_heures[[#This Row],[TpsProd(h)]:[TpsAbsOP(h)]]))</f>
        <v>1</v>
      </c>
    </row>
    <row r="322" spans="2:23">
      <c r="B322" s="2">
        <v>44673</v>
      </c>
      <c r="C322" t="s">
        <v>319</v>
      </c>
      <c r="D322" t="s">
        <v>471</v>
      </c>
      <c r="E322" t="s">
        <v>248</v>
      </c>
      <c r="F322" s="7">
        <v>25874.142959280001</v>
      </c>
      <c r="G322" s="7">
        <f>prod_declarations[[#This Row],[QteProdKg]]*1000/VLOOKUP(prod_declarations[[#This Row],[RefProd]],meth_nomenclature_produits[#All],5,FALSE)</f>
        <v>218163.09409173697</v>
      </c>
      <c r="H322" s="7">
        <f>prod_declarations[[#This Row],[QteProdPcs]]*VLOOKUP(prod_declarations[[#This Row],[RefProd]],cptb_prix_vente[#All],2,FALSE)/100</f>
        <v>65291.850799775042</v>
      </c>
      <c r="I322" s="77">
        <f>IF(LEFT(prod_declarations[[#This Row],[Mach]],5)="MachF",prod_declarations[[#This Row],[QteProdKg]]/1000,0)</f>
        <v>0</v>
      </c>
      <c r="J322" s="7" t="str">
        <f>VLOOKUP(prod_declarations[[#This Row],[RefProd]],meth_nomenclature_produits[],2,FALSE)</f>
        <v>Acier4</v>
      </c>
      <c r="K322" s="77">
        <f>prod_declarations[[#This Row],[pv acier]]*VLOOKUP(prod_declarations[[#This Row],[acier ]],data_compta!$M$7:$O$11,2,FALSE)</f>
        <v>0</v>
      </c>
      <c r="L322" s="77">
        <f>IF(LEFT(prod_declarations[[#This Row],[Mach]],5)="MachR",prod_declarations[[#This Row],[QteProdPcs]]/100,0)</f>
        <v>2181.6309409173696</v>
      </c>
      <c r="M322" s="7" t="str">
        <f>VLOOKUP(prod_declarations[[#This Row],[RefProd]],meth_nomenclature_produits[],3,FALSE)</f>
        <v>Rdelle5</v>
      </c>
      <c r="N322" s="77">
        <f>IFERROR(prod_declarations[[#This Row],[pv  rondelle]]*VLOOKUP(prod_declarations[[#This Row],[rondelle]],data_compta!$M$12:$O$16,2,FALSE),0)</f>
        <v>11649.909224498753</v>
      </c>
      <c r="P322" s="2">
        <v>44687</v>
      </c>
      <c r="Q322" t="s">
        <v>301</v>
      </c>
      <c r="R322">
        <v>24</v>
      </c>
      <c r="S322">
        <v>15.5</v>
      </c>
      <c r="T322">
        <v>1.25</v>
      </c>
      <c r="U322">
        <v>1.75</v>
      </c>
      <c r="V322">
        <v>2</v>
      </c>
      <c r="W322">
        <f>prod_pointage_heures[[#This Row],[TpsOuv(h)]]-(SUM(prod_pointage_heures[[#This Row],[TpsProd(h)]:[TpsAbsOP(h)]]))</f>
        <v>3.5</v>
      </c>
    </row>
    <row r="323" spans="2:23">
      <c r="B323" s="2">
        <v>44673</v>
      </c>
      <c r="C323" t="s">
        <v>214</v>
      </c>
      <c r="D323" t="s">
        <v>473</v>
      </c>
      <c r="E323" t="s">
        <v>254</v>
      </c>
      <c r="F323" s="7">
        <v>5389.6643539200004</v>
      </c>
      <c r="G323" s="7">
        <f>prod_declarations[[#This Row],[QteProdKg]]*1000/VLOOKUP(prod_declarations[[#This Row],[RefProd]],meth_nomenclature_produits[#All],5,FALSE)</f>
        <v>213030.21161739132</v>
      </c>
      <c r="H323" s="7">
        <f>prod_declarations[[#This Row],[QteProdPcs]]*VLOOKUP(prod_declarations[[#This Row],[RefProd]],cptb_prix_vente[#All],2,FALSE)/100</f>
        <v>22189.226842067481</v>
      </c>
      <c r="I323" s="77">
        <f>IF(LEFT(prod_declarations[[#This Row],[Mach]],5)="MachF",prod_declarations[[#This Row],[QteProdKg]]/1000,0)</f>
        <v>0</v>
      </c>
      <c r="J323" s="7" t="str">
        <f>VLOOKUP(prod_declarations[[#This Row],[RefProd]],meth_nomenclature_produits[],2,FALSE)</f>
        <v>Acier1</v>
      </c>
      <c r="K323" s="77">
        <f>prod_declarations[[#This Row],[pv acier]]*VLOOKUP(prod_declarations[[#This Row],[acier ]],data_compta!$M$7:$O$11,2,FALSE)</f>
        <v>0</v>
      </c>
      <c r="L323" s="77">
        <f>IF(LEFT(prod_declarations[[#This Row],[Mach]],5)="MachR",prod_declarations[[#This Row],[QteProdPcs]]/100,0)</f>
        <v>2130.3021161739134</v>
      </c>
      <c r="M323" s="7" t="str">
        <f>VLOOKUP(prod_declarations[[#This Row],[RefProd]],meth_nomenclature_produits[],3,FALSE)</f>
        <v>Rdelle1</v>
      </c>
      <c r="N323" s="77">
        <f>IFERROR(prod_declarations[[#This Row],[pv  rondelle]]*VLOOKUP(prod_declarations[[#This Row],[rondelle]],data_compta!$M$12:$O$16,2,FALSE),0)</f>
        <v>7967.3299144904367</v>
      </c>
      <c r="P323" s="2">
        <v>44688</v>
      </c>
      <c r="Q323" t="s">
        <v>301</v>
      </c>
      <c r="R323">
        <v>8</v>
      </c>
      <c r="S323">
        <v>4.5</v>
      </c>
      <c r="T323">
        <v>0.5</v>
      </c>
      <c r="U323">
        <v>2</v>
      </c>
      <c r="V323">
        <v>0.5</v>
      </c>
      <c r="W323">
        <f>prod_pointage_heures[[#This Row],[TpsOuv(h)]]-(SUM(prod_pointage_heures[[#This Row],[TpsProd(h)]:[TpsAbsOP(h)]]))</f>
        <v>0.5</v>
      </c>
    </row>
    <row r="324" spans="2:23">
      <c r="B324" s="2">
        <v>44674</v>
      </c>
      <c r="C324" t="s">
        <v>319</v>
      </c>
      <c r="D324" t="s">
        <v>471</v>
      </c>
      <c r="E324" t="s">
        <v>284</v>
      </c>
      <c r="F324" s="7">
        <v>23521.948144800001</v>
      </c>
      <c r="G324" s="7">
        <f>prod_declarations[[#This Row],[QteProdKg]]*1000/VLOOKUP(prod_declarations[[#This Row],[RefProd]],meth_nomenclature_produits[#All],5,FALSE)</f>
        <v>198330.08553794268</v>
      </c>
      <c r="H324" s="7">
        <f>prod_declarations[[#This Row],[QteProdPcs]]*VLOOKUP(prod_declarations[[#This Row],[RefProd]],cptb_prix_vente[#All],2,FALSE)/100</f>
        <v>59356.22799979549</v>
      </c>
      <c r="I324" s="77">
        <f>IF(LEFT(prod_declarations[[#This Row],[Mach]],5)="MachF",prod_declarations[[#This Row],[QteProdKg]]/1000,0)</f>
        <v>0</v>
      </c>
      <c r="J324" s="7" t="str">
        <f>VLOOKUP(prod_declarations[[#This Row],[RefProd]],meth_nomenclature_produits[],2,FALSE)</f>
        <v>Acier4</v>
      </c>
      <c r="K324" s="77">
        <f>prod_declarations[[#This Row],[pv acier]]*VLOOKUP(prod_declarations[[#This Row],[acier ]],data_compta!$M$7:$O$11,2,FALSE)</f>
        <v>0</v>
      </c>
      <c r="L324" s="77">
        <f>IF(LEFT(prod_declarations[[#This Row],[Mach]],5)="MachR",prod_declarations[[#This Row],[QteProdPcs]]/100,0)</f>
        <v>0</v>
      </c>
      <c r="M324" s="7" t="str">
        <f>VLOOKUP(prod_declarations[[#This Row],[RefProd]],meth_nomenclature_produits[],3,FALSE)</f>
        <v>Rdelle5</v>
      </c>
      <c r="N324" s="77">
        <f>IFERROR(prod_declarations[[#This Row],[pv  rondelle]]*VLOOKUP(prod_declarations[[#This Row],[rondelle]],data_compta!$M$12:$O$16,2,FALSE),0)</f>
        <v>0</v>
      </c>
      <c r="P324" s="2">
        <v>44693</v>
      </c>
      <c r="Q324" t="s">
        <v>301</v>
      </c>
      <c r="R324">
        <v>8</v>
      </c>
      <c r="S324">
        <v>6</v>
      </c>
      <c r="T324">
        <v>0.5</v>
      </c>
      <c r="U324">
        <v>0.5</v>
      </c>
      <c r="V324">
        <v>0.25</v>
      </c>
      <c r="W324">
        <f>prod_pointage_heures[[#This Row],[TpsOuv(h)]]-(SUM(prod_pointage_heures[[#This Row],[TpsProd(h)]:[TpsAbsOP(h)]]))</f>
        <v>0.75</v>
      </c>
    </row>
    <row r="325" spans="2:23">
      <c r="B325" s="2">
        <v>44674</v>
      </c>
      <c r="C325" t="s">
        <v>202</v>
      </c>
      <c r="D325" t="s">
        <v>475</v>
      </c>
      <c r="E325" t="s">
        <v>290</v>
      </c>
      <c r="F325" s="7">
        <v>2129.2594683359998</v>
      </c>
      <c r="G325" s="7">
        <f>prod_declarations[[#This Row],[QteProdKg]]*1000/VLOOKUP(prod_declarations[[#This Row],[RefProd]],meth_nomenclature_produits[#All],5,FALSE)</f>
        <v>84831.054515378462</v>
      </c>
      <c r="H325" s="7">
        <f>prod_declarations[[#This Row],[QteProdPcs]]*VLOOKUP(prod_declarations[[#This Row],[RefProd]],cptb_prix_vente[#All],2,FALSE)/100</f>
        <v>11584.528804620082</v>
      </c>
      <c r="I325" s="77">
        <f>IF(LEFT(prod_declarations[[#This Row],[Mach]],5)="MachF",prod_declarations[[#This Row],[QteProdKg]]/1000,0)</f>
        <v>0</v>
      </c>
      <c r="J325" s="7" t="str">
        <f>VLOOKUP(prod_declarations[[#This Row],[RefProd]],meth_nomenclature_produits[],2,FALSE)</f>
        <v>Acier4</v>
      </c>
      <c r="K325" s="77">
        <f>prod_declarations[[#This Row],[pv acier]]*VLOOKUP(prod_declarations[[#This Row],[acier ]],data_compta!$M$7:$O$11,2,FALSE)</f>
        <v>0</v>
      </c>
      <c r="L325" s="77">
        <f>IF(LEFT(prod_declarations[[#This Row],[Mach]],5)="MachR",prod_declarations[[#This Row],[QteProdPcs]]/100,0)</f>
        <v>0</v>
      </c>
      <c r="M325" s="7" t="str">
        <f>VLOOKUP(prod_declarations[[#This Row],[RefProd]],meth_nomenclature_produits[],3,FALSE)</f>
        <v>Rdelle1</v>
      </c>
      <c r="N325" s="77">
        <f>IFERROR(prod_declarations[[#This Row],[pv  rondelle]]*VLOOKUP(prod_declarations[[#This Row],[rondelle]],data_compta!$M$12:$O$16,2,FALSE),0)</f>
        <v>0</v>
      </c>
      <c r="P325" s="2">
        <v>44696</v>
      </c>
      <c r="Q325" t="s">
        <v>301</v>
      </c>
      <c r="R325">
        <v>16</v>
      </c>
      <c r="S325">
        <v>14</v>
      </c>
      <c r="T325">
        <v>0.5</v>
      </c>
      <c r="U325">
        <v>0.25</v>
      </c>
      <c r="V325">
        <v>0</v>
      </c>
      <c r="W325">
        <f>prod_pointage_heures[[#This Row],[TpsOuv(h)]]-(SUM(prod_pointage_heures[[#This Row],[TpsProd(h)]:[TpsAbsOP(h)]]))</f>
        <v>1.25</v>
      </c>
    </row>
    <row r="326" spans="2:23">
      <c r="B326" s="2">
        <v>44674</v>
      </c>
      <c r="C326" t="s">
        <v>214</v>
      </c>
      <c r="D326" t="s">
        <v>473</v>
      </c>
      <c r="E326" t="s">
        <v>296</v>
      </c>
      <c r="F326" s="7">
        <v>4657.6499407603196</v>
      </c>
      <c r="G326" s="7">
        <f>prod_declarations[[#This Row],[QteProdKg]]*1000/VLOOKUP(prod_declarations[[#This Row],[RefProd]],meth_nomenclature_produits[#All],5,FALSE)</f>
        <v>184096.8356031747</v>
      </c>
      <c r="H326" s="7">
        <f>prod_declarations[[#This Row],[QteProdPcs]]*VLOOKUP(prod_declarations[[#This Row],[RefProd]],cptb_prix_vente[#All],2,FALSE)/100</f>
        <v>19175.526396426674</v>
      </c>
      <c r="I326" s="77">
        <f>IF(LEFT(prod_declarations[[#This Row],[Mach]],5)="MachF",prod_declarations[[#This Row],[QteProdKg]]/1000,0)</f>
        <v>0</v>
      </c>
      <c r="J326" s="7" t="str">
        <f>VLOOKUP(prod_declarations[[#This Row],[RefProd]],meth_nomenclature_produits[],2,FALSE)</f>
        <v>Acier1</v>
      </c>
      <c r="K326" s="77">
        <f>prod_declarations[[#This Row],[pv acier]]*VLOOKUP(prod_declarations[[#This Row],[acier ]],data_compta!$M$7:$O$11,2,FALSE)</f>
        <v>0</v>
      </c>
      <c r="L326" s="77">
        <f>IF(LEFT(prod_declarations[[#This Row],[Mach]],5)="MachR",prod_declarations[[#This Row],[QteProdPcs]]/100,0)</f>
        <v>0</v>
      </c>
      <c r="M326" s="7" t="str">
        <f>VLOOKUP(prod_declarations[[#This Row],[RefProd]],meth_nomenclature_produits[],3,FALSE)</f>
        <v>Rdelle1</v>
      </c>
      <c r="N326" s="77">
        <f>IFERROR(prod_declarations[[#This Row],[pv  rondelle]]*VLOOKUP(prod_declarations[[#This Row],[rondelle]],data_compta!$M$12:$O$16,2,FALSE),0)</f>
        <v>0</v>
      </c>
      <c r="P326" s="2">
        <v>44701</v>
      </c>
      <c r="Q326" t="s">
        <v>301</v>
      </c>
      <c r="R326">
        <v>8</v>
      </c>
      <c r="S326">
        <v>2</v>
      </c>
      <c r="T326">
        <v>2.5</v>
      </c>
      <c r="U326">
        <v>2.25</v>
      </c>
      <c r="V326">
        <v>0.5</v>
      </c>
      <c r="W326">
        <f>prod_pointage_heures[[#This Row],[TpsOuv(h)]]-(SUM(prod_pointage_heures[[#This Row],[TpsProd(h)]:[TpsAbsOP(h)]]))</f>
        <v>0.75</v>
      </c>
    </row>
    <row r="327" spans="2:23">
      <c r="B327" s="2">
        <v>44674</v>
      </c>
      <c r="C327" t="s">
        <v>202</v>
      </c>
      <c r="D327" t="s">
        <v>475</v>
      </c>
      <c r="E327" t="s">
        <v>301</v>
      </c>
      <c r="F327" s="7">
        <v>2086.6742789692798</v>
      </c>
      <c r="G327" s="7">
        <f>prod_declarations[[#This Row],[QteProdKg]]*1000/VLOOKUP(prod_declarations[[#This Row],[RefProd]],meth_nomenclature_produits[#All],5,FALSE)</f>
        <v>83134.433425070907</v>
      </c>
      <c r="H327" s="7">
        <f>prod_declarations[[#This Row],[QteProdPcs]]*VLOOKUP(prod_declarations[[#This Row],[RefProd]],cptb_prix_vente[#All],2,FALSE)/100</f>
        <v>11352.838228527684</v>
      </c>
      <c r="I327" s="77">
        <f>IF(LEFT(prod_declarations[[#This Row],[Mach]],5)="MachF",prod_declarations[[#This Row],[QteProdKg]]/1000,0)</f>
        <v>0</v>
      </c>
      <c r="J327" s="7" t="str">
        <f>VLOOKUP(prod_declarations[[#This Row],[RefProd]],meth_nomenclature_produits[],2,FALSE)</f>
        <v>Acier4</v>
      </c>
      <c r="K327" s="77">
        <f>prod_declarations[[#This Row],[pv acier]]*VLOOKUP(prod_declarations[[#This Row],[acier ]],data_compta!$M$7:$O$11,2,FALSE)</f>
        <v>0</v>
      </c>
      <c r="L327" s="77">
        <f>IF(LEFT(prod_declarations[[#This Row],[Mach]],5)="MachR",prod_declarations[[#This Row],[QteProdPcs]]/100,0)</f>
        <v>0</v>
      </c>
      <c r="M327" s="7" t="str">
        <f>VLOOKUP(prod_declarations[[#This Row],[RefProd]],meth_nomenclature_produits[],3,FALSE)</f>
        <v>Rdelle1</v>
      </c>
      <c r="N327" s="77">
        <f>IFERROR(prod_declarations[[#This Row],[pv  rondelle]]*VLOOKUP(prod_declarations[[#This Row],[rondelle]],data_compta!$M$12:$O$16,2,FALSE),0)</f>
        <v>0</v>
      </c>
      <c r="P327" s="2">
        <v>44710</v>
      </c>
      <c r="Q327" t="s">
        <v>301</v>
      </c>
      <c r="R327">
        <v>24</v>
      </c>
      <c r="S327">
        <v>20</v>
      </c>
      <c r="T327">
        <v>1.25</v>
      </c>
      <c r="U327">
        <v>1</v>
      </c>
      <c r="V327">
        <v>0.5</v>
      </c>
      <c r="W327">
        <f>prod_pointage_heures[[#This Row],[TpsOuv(h)]]-(SUM(prod_pointage_heures[[#This Row],[TpsProd(h)]:[TpsAbsOP(h)]]))</f>
        <v>1.25</v>
      </c>
    </row>
    <row r="328" spans="2:23">
      <c r="B328" s="2">
        <v>44674</v>
      </c>
      <c r="C328" t="s">
        <v>305</v>
      </c>
      <c r="D328" t="s">
        <v>477</v>
      </c>
      <c r="E328" t="s">
        <v>76</v>
      </c>
      <c r="F328" s="7">
        <v>11324.180582400002</v>
      </c>
      <c r="G328" s="7">
        <f>prod_declarations[[#This Row],[QteProdKg]]*1000/VLOOKUP(prod_declarations[[#This Row],[RefProd]],meth_nomenclature_produits[#All],5,FALSE)</f>
        <v>137429.37600000002</v>
      </c>
      <c r="H328" s="7">
        <f>prod_declarations[[#This Row],[QteProdPcs]]*VLOOKUP(prod_declarations[[#This Row],[RefProd]],cptb_prix_vente[#All],2,FALSE)/100</f>
        <v>33675.694295040004</v>
      </c>
      <c r="I328" s="77">
        <f>IF(LEFT(prod_declarations[[#This Row],[Mach]],5)="MachF",prod_declarations[[#This Row],[QteProdKg]]/1000,0)</f>
        <v>11.324180582400002</v>
      </c>
      <c r="J328" s="7" t="str">
        <f>VLOOKUP(prod_declarations[[#This Row],[RefProd]],meth_nomenclature_produits[],2,FALSE)</f>
        <v>Acier1</v>
      </c>
      <c r="K328" s="77">
        <f>prod_declarations[[#This Row],[pv acier]]*VLOOKUP(prod_declarations[[#This Row],[acier ]],data_compta!$M$7:$O$11,2,FALSE)</f>
        <v>11652.581819289602</v>
      </c>
      <c r="L328" s="77">
        <f>IF(LEFT(prod_declarations[[#This Row],[Mach]],5)="MachR",prod_declarations[[#This Row],[QteProdPcs]]/100,0)</f>
        <v>0</v>
      </c>
      <c r="M328" s="7" t="str">
        <f>VLOOKUP(prod_declarations[[#This Row],[RefProd]],meth_nomenclature_produits[],3,FALSE)</f>
        <v>Rdelle5</v>
      </c>
      <c r="N328" s="77">
        <f>IFERROR(prod_declarations[[#This Row],[pv  rondelle]]*VLOOKUP(prod_declarations[[#This Row],[rondelle]],data_compta!$M$12:$O$16,2,FALSE),0)</f>
        <v>0</v>
      </c>
      <c r="P328" s="2">
        <v>44711</v>
      </c>
      <c r="Q328" t="s">
        <v>301</v>
      </c>
      <c r="R328">
        <v>8</v>
      </c>
      <c r="S328">
        <v>6.5</v>
      </c>
      <c r="T328">
        <v>0.5</v>
      </c>
      <c r="U328">
        <v>1</v>
      </c>
      <c r="V328">
        <v>0</v>
      </c>
      <c r="W328">
        <f>prod_pointage_heures[[#This Row],[TpsOuv(h)]]-(SUM(prod_pointage_heures[[#This Row],[TpsProd(h)]:[TpsAbsOP(h)]]))</f>
        <v>0</v>
      </c>
    </row>
    <row r="329" spans="2:23">
      <c r="B329" s="2">
        <v>44674</v>
      </c>
      <c r="C329" t="s">
        <v>202</v>
      </c>
      <c r="D329" t="s">
        <v>475</v>
      </c>
      <c r="E329" t="s">
        <v>254</v>
      </c>
      <c r="F329" s="7">
        <v>2509.4843733960001</v>
      </c>
      <c r="G329" s="7">
        <f>prod_declarations[[#This Row],[QteProdKg]]*1000/VLOOKUP(prod_declarations[[#This Row],[RefProd]],meth_nomenclature_produits[#All],5,FALSE)</f>
        <v>99979.457107410373</v>
      </c>
      <c r="H329" s="7">
        <f>prod_declarations[[#This Row],[QteProdPcs]]*VLOOKUP(prod_declarations[[#This Row],[RefProd]],cptb_prix_vente[#All],2,FALSE)/100</f>
        <v>13653.194662587961</v>
      </c>
      <c r="I329" s="77">
        <f>IF(LEFT(prod_declarations[[#This Row],[Mach]],5)="MachF",prod_declarations[[#This Row],[QteProdKg]]/1000,0)</f>
        <v>0</v>
      </c>
      <c r="J329" s="7" t="str">
        <f>VLOOKUP(prod_declarations[[#This Row],[RefProd]],meth_nomenclature_produits[],2,FALSE)</f>
        <v>Acier4</v>
      </c>
      <c r="K329" s="77">
        <f>prod_declarations[[#This Row],[pv acier]]*VLOOKUP(prod_declarations[[#This Row],[acier ]],data_compta!$M$7:$O$11,2,FALSE)</f>
        <v>0</v>
      </c>
      <c r="L329" s="77">
        <f>IF(LEFT(prod_declarations[[#This Row],[Mach]],5)="MachR",prod_declarations[[#This Row],[QteProdPcs]]/100,0)</f>
        <v>999.79457107410371</v>
      </c>
      <c r="M329" s="7" t="str">
        <f>VLOOKUP(prod_declarations[[#This Row],[RefProd]],meth_nomenclature_produits[],3,FALSE)</f>
        <v>Rdelle1</v>
      </c>
      <c r="N329" s="77">
        <f>IFERROR(prod_declarations[[#This Row],[pv  rondelle]]*VLOOKUP(prod_declarations[[#This Row],[rondelle]],data_compta!$M$12:$O$16,2,FALSE),0)</f>
        <v>3739.2316958171482</v>
      </c>
      <c r="P329" s="2">
        <v>44712</v>
      </c>
      <c r="Q329" t="s">
        <v>301</v>
      </c>
      <c r="R329">
        <v>16</v>
      </c>
      <c r="S329">
        <v>12.5</v>
      </c>
      <c r="T329">
        <v>1</v>
      </c>
      <c r="U329">
        <v>0.25</v>
      </c>
      <c r="V329">
        <v>0.5</v>
      </c>
      <c r="W329">
        <f>prod_pointage_heures[[#This Row],[TpsOuv(h)]]-(SUM(prod_pointage_heures[[#This Row],[TpsProd(h)]:[TpsAbsOP(h)]]))</f>
        <v>1.75</v>
      </c>
    </row>
    <row r="330" spans="2:23">
      <c r="B330" s="2">
        <v>44675</v>
      </c>
      <c r="C330" t="s">
        <v>319</v>
      </c>
      <c r="D330" t="s">
        <v>471</v>
      </c>
      <c r="E330" t="s">
        <v>296</v>
      </c>
      <c r="F330" s="7">
        <v>23286.728663352002</v>
      </c>
      <c r="G330" s="7">
        <f>prod_declarations[[#This Row],[QteProdKg]]*1000/VLOOKUP(prod_declarations[[#This Row],[RefProd]],meth_nomenclature_produits[#All],5,FALSE)</f>
        <v>196346.78468256327</v>
      </c>
      <c r="H330" s="7">
        <f>prod_declarations[[#This Row],[QteProdPcs]]*VLOOKUP(prod_declarations[[#This Row],[RefProd]],cptb_prix_vente[#All],2,FALSE)/100</f>
        <v>58762.665719797536</v>
      </c>
      <c r="I330" s="77">
        <f>IF(LEFT(prod_declarations[[#This Row],[Mach]],5)="MachF",prod_declarations[[#This Row],[QteProdKg]]/1000,0)</f>
        <v>0</v>
      </c>
      <c r="J330" s="7" t="str">
        <f>VLOOKUP(prod_declarations[[#This Row],[RefProd]],meth_nomenclature_produits[],2,FALSE)</f>
        <v>Acier4</v>
      </c>
      <c r="K330" s="77">
        <f>prod_declarations[[#This Row],[pv acier]]*VLOOKUP(prod_declarations[[#This Row],[acier ]],data_compta!$M$7:$O$11,2,FALSE)</f>
        <v>0</v>
      </c>
      <c r="L330" s="77">
        <f>IF(LEFT(prod_declarations[[#This Row],[Mach]],5)="MachR",prod_declarations[[#This Row],[QteProdPcs]]/100,0)</f>
        <v>0</v>
      </c>
      <c r="M330" s="7" t="str">
        <f>VLOOKUP(prod_declarations[[#This Row],[RefProd]],meth_nomenclature_produits[],3,FALSE)</f>
        <v>Rdelle5</v>
      </c>
      <c r="N330" s="77">
        <f>IFERROR(prod_declarations[[#This Row],[pv  rondelle]]*VLOOKUP(prod_declarations[[#This Row],[rondelle]],data_compta!$M$12:$O$16,2,FALSE),0)</f>
        <v>0</v>
      </c>
      <c r="P330" s="2">
        <v>44728</v>
      </c>
      <c r="Q330" t="s">
        <v>301</v>
      </c>
      <c r="R330">
        <v>8</v>
      </c>
      <c r="S330">
        <v>2</v>
      </c>
      <c r="T330">
        <v>1.5</v>
      </c>
      <c r="U330">
        <v>4</v>
      </c>
      <c r="V330">
        <v>0.5</v>
      </c>
      <c r="W330">
        <f>prod_pointage_heures[[#This Row],[TpsOuv(h)]]-(SUM(prod_pointage_heures[[#This Row],[TpsProd(h)]:[TpsAbsOP(h)]]))</f>
        <v>0</v>
      </c>
    </row>
    <row r="331" spans="2:23">
      <c r="B331" s="2">
        <v>44675</v>
      </c>
      <c r="C331" t="s">
        <v>305</v>
      </c>
      <c r="D331" t="s">
        <v>477</v>
      </c>
      <c r="E331" t="s">
        <v>272</v>
      </c>
      <c r="F331" s="7">
        <v>11151.621640192001</v>
      </c>
      <c r="G331" s="7">
        <f>prod_declarations[[#This Row],[QteProdKg]]*1000/VLOOKUP(prod_declarations[[#This Row],[RefProd]],meth_nomenclature_produits[#All],5,FALSE)</f>
        <v>135335.21408000001</v>
      </c>
      <c r="H331" s="7">
        <f>prod_declarations[[#This Row],[QteProdPcs]]*VLOOKUP(prod_declarations[[#This Row],[RefProd]],cptb_prix_vente[#All],2,FALSE)/100</f>
        <v>33162.540858163207</v>
      </c>
      <c r="I331" s="77">
        <f>IF(LEFT(prod_declarations[[#This Row],[Mach]],5)="MachF",prod_declarations[[#This Row],[QteProdKg]]/1000,0)</f>
        <v>0</v>
      </c>
      <c r="J331" s="7" t="str">
        <f>VLOOKUP(prod_declarations[[#This Row],[RefProd]],meth_nomenclature_produits[],2,FALSE)</f>
        <v>Acier1</v>
      </c>
      <c r="K331" s="77">
        <f>prod_declarations[[#This Row],[pv acier]]*VLOOKUP(prod_declarations[[#This Row],[acier ]],data_compta!$M$7:$O$11,2,FALSE)</f>
        <v>0</v>
      </c>
      <c r="L331" s="77">
        <f>IF(LEFT(prod_declarations[[#This Row],[Mach]],5)="MachR",prod_declarations[[#This Row],[QteProdPcs]]/100,0)</f>
        <v>1353.3521408000001</v>
      </c>
      <c r="M331" s="7" t="str">
        <f>VLOOKUP(prod_declarations[[#This Row],[RefProd]],meth_nomenclature_produits[],3,FALSE)</f>
        <v>Rdelle5</v>
      </c>
      <c r="N331" s="77">
        <f>IFERROR(prod_declarations[[#This Row],[pv  rondelle]]*VLOOKUP(prod_declarations[[#This Row],[rondelle]],data_compta!$M$12:$O$16,2,FALSE),0)</f>
        <v>7226.9004318720008</v>
      </c>
      <c r="P331" s="2">
        <v>44730</v>
      </c>
      <c r="Q331" t="s">
        <v>301</v>
      </c>
      <c r="R331">
        <v>8</v>
      </c>
      <c r="S331">
        <v>5.5</v>
      </c>
      <c r="T331">
        <v>0.75</v>
      </c>
      <c r="U331">
        <v>0.75</v>
      </c>
      <c r="V331">
        <v>0</v>
      </c>
      <c r="W331">
        <f>prod_pointage_heures[[#This Row],[TpsOuv(h)]]-(SUM(prod_pointage_heures[[#This Row],[TpsProd(h)]:[TpsAbsOP(h)]]))</f>
        <v>1</v>
      </c>
    </row>
    <row r="332" spans="2:23">
      <c r="B332" s="2">
        <v>44678</v>
      </c>
      <c r="C332" t="s">
        <v>126</v>
      </c>
      <c r="D332" t="s">
        <v>485</v>
      </c>
      <c r="E332" t="s">
        <v>76</v>
      </c>
      <c r="F332" s="7">
        <v>3308.6114281500004</v>
      </c>
      <c r="G332" s="7">
        <f>prod_declarations[[#This Row],[QteProdKg]]*1000/VLOOKUP(prod_declarations[[#This Row],[RefProd]],meth_nomenclature_produits[#All],5,FALSE)</f>
        <v>167949.81868781729</v>
      </c>
      <c r="H332" s="7">
        <f>prod_declarations[[#This Row],[QteProdPcs]]*VLOOKUP(prod_declarations[[#This Row],[RefProd]],cptb_prix_vente[#All],2,FALSE)/100</f>
        <v>21927.528327881428</v>
      </c>
      <c r="I332" s="77">
        <f>IF(LEFT(prod_declarations[[#This Row],[Mach]],5)="MachF",prod_declarations[[#This Row],[QteProdKg]]/1000,0)</f>
        <v>3.3086114281500003</v>
      </c>
      <c r="J332" s="7" t="str">
        <f>VLOOKUP(prod_declarations[[#This Row],[RefProd]],meth_nomenclature_produits[],2,FALSE)</f>
        <v>Acier2</v>
      </c>
      <c r="K332" s="77">
        <f>prod_declarations[[#This Row],[pv acier]]*VLOOKUP(prod_declarations[[#This Row],[acier ]],data_compta!$M$7:$O$11,2,FALSE)</f>
        <v>3556.7572852612502</v>
      </c>
      <c r="L332" s="77">
        <f>IF(LEFT(prod_declarations[[#This Row],[Mach]],5)="MachR",prod_declarations[[#This Row],[QteProdPcs]]/100,0)</f>
        <v>0</v>
      </c>
      <c r="M332" s="7" t="str">
        <f>VLOOKUP(prod_declarations[[#This Row],[RefProd]],meth_nomenclature_produits[],3,FALSE)</f>
        <v>Rdelle1</v>
      </c>
      <c r="N332" s="77">
        <f>IFERROR(prod_declarations[[#This Row],[pv  rondelle]]*VLOOKUP(prod_declarations[[#This Row],[rondelle]],data_compta!$M$12:$O$16,2,FALSE),0)</f>
        <v>0</v>
      </c>
      <c r="P332" s="2">
        <v>44731</v>
      </c>
      <c r="Q332" t="s">
        <v>301</v>
      </c>
      <c r="R332">
        <v>16</v>
      </c>
      <c r="S332">
        <v>12</v>
      </c>
      <c r="T332">
        <v>0.5</v>
      </c>
      <c r="U332">
        <v>2</v>
      </c>
      <c r="V332">
        <v>0.5</v>
      </c>
      <c r="W332">
        <f>prod_pointage_heures[[#This Row],[TpsOuv(h)]]-(SUM(prod_pointage_heures[[#This Row],[TpsProd(h)]:[TpsAbsOP(h)]]))</f>
        <v>1</v>
      </c>
    </row>
    <row r="333" spans="2:23">
      <c r="B333" s="2">
        <v>44678</v>
      </c>
      <c r="C333" t="s">
        <v>241</v>
      </c>
      <c r="D333" t="s">
        <v>481</v>
      </c>
      <c r="E333" t="s">
        <v>156</v>
      </c>
      <c r="F333" s="7">
        <v>3574.1193705000001</v>
      </c>
      <c r="G333" s="7">
        <f>prod_declarations[[#This Row],[QteProdKg]]*1000/VLOOKUP(prod_declarations[[#This Row],[RefProd]],meth_nomenclature_produits[#All],5,FALSE)</f>
        <v>119137.31235000001</v>
      </c>
      <c r="H333" s="7">
        <f>prod_declarations[[#This Row],[QteProdPcs]]*VLOOKUP(prod_declarations[[#This Row],[RefProd]],cptb_prix_vente[#All],2,FALSE)/100</f>
        <v>14353.663391927999</v>
      </c>
      <c r="I333" s="77">
        <f>IF(LEFT(prod_declarations[[#This Row],[Mach]],5)="MachF",prod_declarations[[#This Row],[QteProdKg]]/1000,0)</f>
        <v>3.5741193705000001</v>
      </c>
      <c r="J333" s="7" t="str">
        <f>VLOOKUP(prod_declarations[[#This Row],[RefProd]],meth_nomenclature_produits[],2,FALSE)</f>
        <v>Acier5</v>
      </c>
      <c r="K333" s="77">
        <f>prod_declarations[[#This Row],[pv acier]]*VLOOKUP(prod_declarations[[#This Row],[acier ]],data_compta!$M$7:$O$11,2,FALSE)</f>
        <v>3273.8933433780003</v>
      </c>
      <c r="L333" s="77">
        <f>IF(LEFT(prod_declarations[[#This Row],[Mach]],5)="MachR",prod_declarations[[#This Row],[QteProdPcs]]/100,0)</f>
        <v>0</v>
      </c>
      <c r="M333" s="7" t="str">
        <f>VLOOKUP(prod_declarations[[#This Row],[RefProd]],meth_nomenclature_produits[],3,FALSE)</f>
        <v>Rdelle2</v>
      </c>
      <c r="N333" s="77">
        <f>IFERROR(prod_declarations[[#This Row],[pv  rondelle]]*VLOOKUP(prod_declarations[[#This Row],[rondelle]],data_compta!$M$12:$O$16,2,FALSE),0)</f>
        <v>0</v>
      </c>
      <c r="P333" s="2">
        <v>44734</v>
      </c>
      <c r="Q333" t="s">
        <v>301</v>
      </c>
      <c r="R333">
        <v>8</v>
      </c>
      <c r="S333">
        <v>2</v>
      </c>
      <c r="T333">
        <v>2</v>
      </c>
      <c r="U333">
        <v>2</v>
      </c>
      <c r="V333">
        <v>1</v>
      </c>
      <c r="W333">
        <f>prod_pointage_heures[[#This Row],[TpsOuv(h)]]-(SUM(prod_pointage_heures[[#This Row],[TpsProd(h)]:[TpsAbsOP(h)]]))</f>
        <v>1</v>
      </c>
    </row>
    <row r="334" spans="2:23">
      <c r="B334" s="2">
        <v>44678</v>
      </c>
      <c r="C334" t="s">
        <v>283</v>
      </c>
      <c r="D334" t="s">
        <v>483</v>
      </c>
      <c r="E334" t="s">
        <v>215</v>
      </c>
      <c r="F334" s="7">
        <v>6993.2428481999996</v>
      </c>
      <c r="G334" s="7">
        <f>prod_declarations[[#This Row],[QteProdKg]]*1000/VLOOKUP(prod_declarations[[#This Row],[RefProd]],meth_nomenclature_produits[#All],5,FALSE)</f>
        <v>193183.50409392265</v>
      </c>
      <c r="H334" s="7">
        <f>prod_declarations[[#This Row],[QteProdPcs]]*VLOOKUP(prod_declarations[[#This Row],[RefProd]],cptb_prix_vente[#All],2,FALSE)/100</f>
        <v>28792.069450158229</v>
      </c>
      <c r="I334" s="77">
        <f>IF(LEFT(prod_declarations[[#This Row],[Mach]],5)="MachF",prod_declarations[[#This Row],[QteProdKg]]/1000,0)</f>
        <v>6.9932428481999995</v>
      </c>
      <c r="J334" s="7" t="str">
        <f>VLOOKUP(prod_declarations[[#This Row],[RefProd]],meth_nomenclature_produits[],2,FALSE)</f>
        <v>Acier4</v>
      </c>
      <c r="K334" s="77">
        <f>prod_declarations[[#This Row],[pv acier]]*VLOOKUP(prod_declarations[[#This Row],[acier ]],data_compta!$M$7:$O$11,2,FALSE)</f>
        <v>7000.2360910481993</v>
      </c>
      <c r="L334" s="77">
        <f>IF(LEFT(prod_declarations[[#This Row],[Mach]],5)="MachR",prod_declarations[[#This Row],[QteProdPcs]]/100,0)</f>
        <v>0</v>
      </c>
      <c r="M334" s="7" t="str">
        <f>VLOOKUP(prod_declarations[[#This Row],[RefProd]],meth_nomenclature_produits[],3,FALSE)</f>
        <v>Rdelle2</v>
      </c>
      <c r="N334" s="77">
        <f>IFERROR(prod_declarations[[#This Row],[pv  rondelle]]*VLOOKUP(prod_declarations[[#This Row],[rondelle]],data_compta!$M$12:$O$16,2,FALSE),0)</f>
        <v>0</v>
      </c>
      <c r="P334" s="2">
        <v>44735</v>
      </c>
      <c r="Q334" t="s">
        <v>301</v>
      </c>
      <c r="R334">
        <v>8</v>
      </c>
      <c r="S334">
        <v>6.5</v>
      </c>
      <c r="T334">
        <v>0.5</v>
      </c>
      <c r="U334">
        <v>0.25</v>
      </c>
      <c r="V334">
        <v>0.5</v>
      </c>
      <c r="W334">
        <f>prod_pointage_heures[[#This Row],[TpsOuv(h)]]-(SUM(prod_pointage_heures[[#This Row],[TpsProd(h)]:[TpsAbsOP(h)]]))</f>
        <v>0.25</v>
      </c>
    </row>
    <row r="335" spans="2:23">
      <c r="B335" s="2">
        <v>44678</v>
      </c>
      <c r="C335" t="s">
        <v>234</v>
      </c>
      <c r="D335" t="s">
        <v>479</v>
      </c>
      <c r="E335" t="s">
        <v>227</v>
      </c>
      <c r="F335" s="7">
        <v>3386.4585037500001</v>
      </c>
      <c r="G335" s="7">
        <f>prod_declarations[[#This Row],[QteProdKg]]*1000/VLOOKUP(prod_declarations[[#This Row],[RefProd]],meth_nomenclature_produits[#All],5,FALSE)</f>
        <v>113259.48173076924</v>
      </c>
      <c r="H335" s="7">
        <f>prod_declarations[[#This Row],[QteProdPcs]]*VLOOKUP(prod_declarations[[#This Row],[RefProd]],cptb_prix_vente[#All],2,FALSE)/100</f>
        <v>12068.930373230773</v>
      </c>
      <c r="I335" s="77">
        <f>IF(LEFT(prod_declarations[[#This Row],[Mach]],5)="MachF",prod_declarations[[#This Row],[QteProdKg]]/1000,0)</f>
        <v>3.3864585037500001</v>
      </c>
      <c r="J335" s="7" t="str">
        <f>VLOOKUP(prod_declarations[[#This Row],[RefProd]],meth_nomenclature_produits[],2,FALSE)</f>
        <v>Acier1</v>
      </c>
      <c r="K335" s="77">
        <f>prod_declarations[[#This Row],[pv acier]]*VLOOKUP(prod_declarations[[#This Row],[acier ]],data_compta!$M$7:$O$11,2,FALSE)</f>
        <v>3484.6658003587499</v>
      </c>
      <c r="L335" s="77">
        <f>IF(LEFT(prod_declarations[[#This Row],[Mach]],5)="MachR",prod_declarations[[#This Row],[QteProdPcs]]/100,0)</f>
        <v>0</v>
      </c>
      <c r="M335" s="7" t="str">
        <f>VLOOKUP(prod_declarations[[#This Row],[RefProd]],meth_nomenclature_produits[],3,FALSE)</f>
        <v>Rdelle2</v>
      </c>
      <c r="N335" s="77">
        <f>IFERROR(prod_declarations[[#This Row],[pv  rondelle]]*VLOOKUP(prod_declarations[[#This Row],[rondelle]],data_compta!$M$12:$O$16,2,FALSE),0)</f>
        <v>0</v>
      </c>
      <c r="P335" s="2">
        <v>44738</v>
      </c>
      <c r="Q335" t="s">
        <v>301</v>
      </c>
      <c r="R335">
        <v>8</v>
      </c>
      <c r="S335">
        <v>5</v>
      </c>
      <c r="T335">
        <v>1.25</v>
      </c>
      <c r="U335">
        <v>0.5</v>
      </c>
      <c r="V335">
        <v>0.75</v>
      </c>
      <c r="W335">
        <f>prod_pointage_heures[[#This Row],[TpsOuv(h)]]-(SUM(prod_pointage_heures[[#This Row],[TpsProd(h)]:[TpsAbsOP(h)]]))</f>
        <v>0.5</v>
      </c>
    </row>
    <row r="336" spans="2:23">
      <c r="B336" s="2">
        <v>44678</v>
      </c>
      <c r="C336" t="s">
        <v>241</v>
      </c>
      <c r="D336" t="s">
        <v>481</v>
      </c>
      <c r="E336" t="s">
        <v>248</v>
      </c>
      <c r="F336" s="7">
        <v>3813.5853683235</v>
      </c>
      <c r="G336" s="7">
        <f>prod_declarations[[#This Row],[QteProdKg]]*1000/VLOOKUP(prod_declarations[[#This Row],[RefProd]],meth_nomenclature_produits[#All],5,FALSE)</f>
        <v>127119.51227744999</v>
      </c>
      <c r="H336" s="7">
        <f>prod_declarations[[#This Row],[QteProdPcs]]*VLOOKUP(prod_declarations[[#This Row],[RefProd]],cptb_prix_vente[#All],2,FALSE)/100</f>
        <v>15315.358839187173</v>
      </c>
      <c r="I336" s="77">
        <f>IF(LEFT(prod_declarations[[#This Row],[Mach]],5)="MachF",prod_declarations[[#This Row],[QteProdKg]]/1000,0)</f>
        <v>0</v>
      </c>
      <c r="J336" s="7" t="str">
        <f>VLOOKUP(prod_declarations[[#This Row],[RefProd]],meth_nomenclature_produits[],2,FALSE)</f>
        <v>Acier5</v>
      </c>
      <c r="K336" s="77">
        <f>prod_declarations[[#This Row],[pv acier]]*VLOOKUP(prod_declarations[[#This Row],[acier ]],data_compta!$M$7:$O$11,2,FALSE)</f>
        <v>0</v>
      </c>
      <c r="L336" s="77">
        <f>IF(LEFT(prod_declarations[[#This Row],[Mach]],5)="MachR",prod_declarations[[#This Row],[QteProdPcs]]/100,0)</f>
        <v>1271.1951227744999</v>
      </c>
      <c r="M336" s="7" t="str">
        <f>VLOOKUP(prod_declarations[[#This Row],[RefProd]],meth_nomenclature_produits[],3,FALSE)</f>
        <v>Rdelle2</v>
      </c>
      <c r="N336" s="77">
        <f>IFERROR(prod_declarations[[#This Row],[pv  rondelle]]*VLOOKUP(prod_declarations[[#This Row],[rondelle]],data_compta!$M$12:$O$16,2,FALSE),0)</f>
        <v>4042.4004904229096</v>
      </c>
      <c r="P336" s="2">
        <v>44746</v>
      </c>
      <c r="Q336" t="s">
        <v>301</v>
      </c>
      <c r="R336">
        <v>8</v>
      </c>
      <c r="S336">
        <v>3</v>
      </c>
      <c r="T336">
        <v>1</v>
      </c>
      <c r="U336">
        <v>2.25</v>
      </c>
      <c r="V336">
        <v>0.75</v>
      </c>
      <c r="W336">
        <f>prod_pointage_heures[[#This Row],[TpsOuv(h)]]-(SUM(prod_pointage_heures[[#This Row],[TpsProd(h)]:[TpsAbsOP(h)]]))</f>
        <v>1</v>
      </c>
    </row>
    <row r="337" spans="2:23">
      <c r="B337" s="2">
        <v>44678</v>
      </c>
      <c r="C337" t="s">
        <v>234</v>
      </c>
      <c r="D337" t="s">
        <v>479</v>
      </c>
      <c r="E337" t="s">
        <v>272</v>
      </c>
      <c r="F337" s="7">
        <v>3369.1455999999998</v>
      </c>
      <c r="G337" s="7">
        <f>prod_declarations[[#This Row],[QteProdKg]]*1000/VLOOKUP(prod_declarations[[#This Row],[RefProd]],meth_nomenclature_produits[#All],5,FALSE)</f>
        <v>112680.45484949832</v>
      </c>
      <c r="H337" s="7">
        <f>prod_declarations[[#This Row],[QteProdPcs]]*VLOOKUP(prod_declarations[[#This Row],[RefProd]],cptb_prix_vente[#All],2,FALSE)/100</f>
        <v>12007.229268762541</v>
      </c>
      <c r="I337" s="77">
        <f>IF(LEFT(prod_declarations[[#This Row],[Mach]],5)="MachF",prod_declarations[[#This Row],[QteProdKg]]/1000,0)</f>
        <v>0</v>
      </c>
      <c r="J337" s="7" t="str">
        <f>VLOOKUP(prod_declarations[[#This Row],[RefProd]],meth_nomenclature_produits[],2,FALSE)</f>
        <v>Acier1</v>
      </c>
      <c r="K337" s="77">
        <f>prod_declarations[[#This Row],[pv acier]]*VLOOKUP(prod_declarations[[#This Row],[acier ]],data_compta!$M$7:$O$11,2,FALSE)</f>
        <v>0</v>
      </c>
      <c r="L337" s="77">
        <f>IF(LEFT(prod_declarations[[#This Row],[Mach]],5)="MachR",prod_declarations[[#This Row],[QteProdPcs]]/100,0)</f>
        <v>1126.8045484949832</v>
      </c>
      <c r="M337" s="7" t="str">
        <f>VLOOKUP(prod_declarations[[#This Row],[RefProd]],meth_nomenclature_produits[],3,FALSE)</f>
        <v>Rdelle2</v>
      </c>
      <c r="N337" s="77">
        <f>IFERROR(prod_declarations[[#This Row],[pv  rondelle]]*VLOOKUP(prod_declarations[[#This Row],[rondelle]],data_compta!$M$12:$O$16,2,FALSE),0)</f>
        <v>3583.2384642140469</v>
      </c>
      <c r="P337" s="2">
        <v>44750</v>
      </c>
      <c r="Q337" t="s">
        <v>301</v>
      </c>
      <c r="R337">
        <v>8</v>
      </c>
      <c r="S337">
        <v>6</v>
      </c>
      <c r="T337">
        <v>0.5</v>
      </c>
      <c r="U337">
        <v>0.5</v>
      </c>
      <c r="V337">
        <v>0</v>
      </c>
      <c r="W337">
        <f>prod_pointage_heures[[#This Row],[TpsOuv(h)]]-(SUM(prod_pointage_heures[[#This Row],[TpsProd(h)]:[TpsAbsOP(h)]]))</f>
        <v>1</v>
      </c>
    </row>
    <row r="338" spans="2:23">
      <c r="B338" s="2">
        <v>44679</v>
      </c>
      <c r="C338" t="s">
        <v>234</v>
      </c>
      <c r="D338" t="s">
        <v>479</v>
      </c>
      <c r="E338" t="s">
        <v>290</v>
      </c>
      <c r="F338" s="7">
        <v>3128.4426177500004</v>
      </c>
      <c r="G338" s="7">
        <f>prod_declarations[[#This Row],[QteProdKg]]*1000/VLOOKUP(prod_declarations[[#This Row],[RefProd]],meth_nomenclature_produits[#All],5,FALSE)</f>
        <v>104630.1878846154</v>
      </c>
      <c r="H338" s="7">
        <f>prod_declarations[[#This Row],[QteProdPcs]]*VLOOKUP(prod_declarations[[#This Row],[RefProd]],cptb_prix_vente[#All],2,FALSE)/100</f>
        <v>11149.392820984618</v>
      </c>
      <c r="I338" s="77">
        <f>IF(LEFT(prod_declarations[[#This Row],[Mach]],5)="MachF",prod_declarations[[#This Row],[QteProdKg]]/1000,0)</f>
        <v>0</v>
      </c>
      <c r="J338" s="7" t="str">
        <f>VLOOKUP(prod_declarations[[#This Row],[RefProd]],meth_nomenclature_produits[],2,FALSE)</f>
        <v>Acier1</v>
      </c>
      <c r="K338" s="77">
        <f>prod_declarations[[#This Row],[pv acier]]*VLOOKUP(prod_declarations[[#This Row],[acier ]],data_compta!$M$7:$O$11,2,FALSE)</f>
        <v>0</v>
      </c>
      <c r="L338" s="77">
        <f>IF(LEFT(prod_declarations[[#This Row],[Mach]],5)="MachR",prod_declarations[[#This Row],[QteProdPcs]]/100,0)</f>
        <v>0</v>
      </c>
      <c r="M338" s="7" t="str">
        <f>VLOOKUP(prod_declarations[[#This Row],[RefProd]],meth_nomenclature_produits[],3,FALSE)</f>
        <v>Rdelle2</v>
      </c>
      <c r="N338" s="77">
        <f>IFERROR(prod_declarations[[#This Row],[pv  rondelle]]*VLOOKUP(prod_declarations[[#This Row],[rondelle]],data_compta!$M$12:$O$16,2,FALSE),0)</f>
        <v>0</v>
      </c>
      <c r="P338" s="2">
        <v>44751</v>
      </c>
      <c r="Q338" t="s">
        <v>301</v>
      </c>
      <c r="R338">
        <v>16</v>
      </c>
      <c r="S338">
        <v>10.5</v>
      </c>
      <c r="T338">
        <v>1</v>
      </c>
      <c r="U338">
        <v>0.75</v>
      </c>
      <c r="V338">
        <v>0.25</v>
      </c>
      <c r="W338">
        <f>prod_pointage_heures[[#This Row],[TpsOuv(h)]]-(SUM(prod_pointage_heures[[#This Row],[TpsProd(h)]:[TpsAbsOP(h)]]))</f>
        <v>3.5</v>
      </c>
    </row>
    <row r="339" spans="2:23">
      <c r="B339" s="2">
        <v>44679</v>
      </c>
      <c r="C339" t="s">
        <v>241</v>
      </c>
      <c r="D339" t="s">
        <v>481</v>
      </c>
      <c r="E339" t="s">
        <v>290</v>
      </c>
      <c r="F339" s="7">
        <v>3301.8055136999992</v>
      </c>
      <c r="G339" s="7">
        <f>prod_declarations[[#This Row],[QteProdKg]]*1000/VLOOKUP(prod_declarations[[#This Row],[RefProd]],meth_nomenclature_produits[#All],5,FALSE)</f>
        <v>110060.18378999997</v>
      </c>
      <c r="H339" s="7">
        <f>prod_declarations[[#This Row],[QteProdPcs]]*VLOOKUP(prod_declarations[[#This Row],[RefProd]],cptb_prix_vente[#All],2,FALSE)/100</f>
        <v>13260.050943019194</v>
      </c>
      <c r="I339" s="77">
        <f>IF(LEFT(prod_declarations[[#This Row],[Mach]],5)="MachF",prod_declarations[[#This Row],[QteProdKg]]/1000,0)</f>
        <v>0</v>
      </c>
      <c r="J339" s="7" t="str">
        <f>VLOOKUP(prod_declarations[[#This Row],[RefProd]],meth_nomenclature_produits[],2,FALSE)</f>
        <v>Acier5</v>
      </c>
      <c r="K339" s="77">
        <f>prod_declarations[[#This Row],[pv acier]]*VLOOKUP(prod_declarations[[#This Row],[acier ]],data_compta!$M$7:$O$11,2,FALSE)</f>
        <v>0</v>
      </c>
      <c r="L339" s="77">
        <f>IF(LEFT(prod_declarations[[#This Row],[Mach]],5)="MachR",prod_declarations[[#This Row],[QteProdPcs]]/100,0)</f>
        <v>0</v>
      </c>
      <c r="M339" s="7" t="str">
        <f>VLOOKUP(prod_declarations[[#This Row],[RefProd]],meth_nomenclature_produits[],3,FALSE)</f>
        <v>Rdelle2</v>
      </c>
      <c r="N339" s="77">
        <f>IFERROR(prod_declarations[[#This Row],[pv  rondelle]]*VLOOKUP(prod_declarations[[#This Row],[rondelle]],data_compta!$M$12:$O$16,2,FALSE),0)</f>
        <v>0</v>
      </c>
      <c r="P339" s="2">
        <v>44757</v>
      </c>
      <c r="Q339" t="s">
        <v>301</v>
      </c>
      <c r="R339">
        <v>16</v>
      </c>
      <c r="S339">
        <v>8.5</v>
      </c>
      <c r="T339">
        <v>1.5</v>
      </c>
      <c r="U339">
        <v>3.75</v>
      </c>
      <c r="V339">
        <v>0.75</v>
      </c>
      <c r="W339">
        <f>prod_pointage_heures[[#This Row],[TpsOuv(h)]]-(SUM(prod_pointage_heures[[#This Row],[TpsProd(h)]:[TpsAbsOP(h)]]))</f>
        <v>1.5</v>
      </c>
    </row>
    <row r="340" spans="2:23">
      <c r="B340" s="2">
        <v>44679</v>
      </c>
      <c r="C340" t="s">
        <v>241</v>
      </c>
      <c r="D340" t="s">
        <v>481</v>
      </c>
      <c r="E340" t="s">
        <v>296</v>
      </c>
      <c r="F340" s="7">
        <v>3301.8055136999992</v>
      </c>
      <c r="G340" s="7">
        <f>prod_declarations[[#This Row],[QteProdKg]]*1000/VLOOKUP(prod_declarations[[#This Row],[RefProd]],meth_nomenclature_produits[#All],5,FALSE)</f>
        <v>110060.18378999997</v>
      </c>
      <c r="H340" s="7">
        <f>prod_declarations[[#This Row],[QteProdPcs]]*VLOOKUP(prod_declarations[[#This Row],[RefProd]],cptb_prix_vente[#All],2,FALSE)/100</f>
        <v>13260.050943019194</v>
      </c>
      <c r="I340" s="77">
        <f>IF(LEFT(prod_declarations[[#This Row],[Mach]],5)="MachF",prod_declarations[[#This Row],[QteProdKg]]/1000,0)</f>
        <v>0</v>
      </c>
      <c r="J340" s="7" t="str">
        <f>VLOOKUP(prod_declarations[[#This Row],[RefProd]],meth_nomenclature_produits[],2,FALSE)</f>
        <v>Acier5</v>
      </c>
      <c r="K340" s="77">
        <f>prod_declarations[[#This Row],[pv acier]]*VLOOKUP(prod_declarations[[#This Row],[acier ]],data_compta!$M$7:$O$11,2,FALSE)</f>
        <v>0</v>
      </c>
      <c r="L340" s="77">
        <f>IF(LEFT(prod_declarations[[#This Row],[Mach]],5)="MachR",prod_declarations[[#This Row],[QteProdPcs]]/100,0)</f>
        <v>0</v>
      </c>
      <c r="M340" s="7" t="str">
        <f>VLOOKUP(prod_declarations[[#This Row],[RefProd]],meth_nomenclature_produits[],3,FALSE)</f>
        <v>Rdelle2</v>
      </c>
      <c r="N340" s="77">
        <f>IFERROR(prod_declarations[[#This Row],[pv  rondelle]]*VLOOKUP(prod_declarations[[#This Row],[rondelle]],data_compta!$M$12:$O$16,2,FALSE),0)</f>
        <v>0</v>
      </c>
      <c r="P340" s="2">
        <v>44758</v>
      </c>
      <c r="Q340" t="s">
        <v>301</v>
      </c>
      <c r="R340">
        <v>16</v>
      </c>
      <c r="S340">
        <v>8</v>
      </c>
      <c r="T340">
        <v>0.5</v>
      </c>
      <c r="U340">
        <v>0.5</v>
      </c>
      <c r="V340">
        <v>1.5</v>
      </c>
      <c r="W340">
        <f>prod_pointage_heures[[#This Row],[TpsOuv(h)]]-(SUM(prod_pointage_heures[[#This Row],[TpsProd(h)]:[TpsAbsOP(h)]]))</f>
        <v>5.5</v>
      </c>
    </row>
    <row r="341" spans="2:23">
      <c r="B341" s="2">
        <v>44679</v>
      </c>
      <c r="C341" t="s">
        <v>277</v>
      </c>
      <c r="D341" t="s">
        <v>487</v>
      </c>
      <c r="E341" t="s">
        <v>215</v>
      </c>
      <c r="F341" s="7">
        <v>3340.4358624000006</v>
      </c>
      <c r="G341" s="7">
        <f>prod_declarations[[#This Row],[QteProdKg]]*1000/VLOOKUP(prod_declarations[[#This Row],[RefProd]],meth_nomenclature_produits[#All],5,FALSE)</f>
        <v>68733.248197530876</v>
      </c>
      <c r="H341" s="7">
        <f>prod_declarations[[#This Row],[QteProdPcs]]*VLOOKUP(prod_declarations[[#This Row],[RefProd]],cptb_prix_vente[#All],2,FALSE)/100</f>
        <v>12190.528900314073</v>
      </c>
      <c r="I341" s="77">
        <f>IF(LEFT(prod_declarations[[#This Row],[Mach]],5)="MachF",prod_declarations[[#This Row],[QteProdKg]]/1000,0)</f>
        <v>3.3404358624000006</v>
      </c>
      <c r="J341" s="7" t="str">
        <f>VLOOKUP(prod_declarations[[#This Row],[RefProd]],meth_nomenclature_produits[],2,FALSE)</f>
        <v>Acier2</v>
      </c>
      <c r="K341" s="77">
        <f>prod_declarations[[#This Row],[pv acier]]*VLOOKUP(prod_declarations[[#This Row],[acier ]],data_compta!$M$7:$O$11,2,FALSE)</f>
        <v>3590.9685520800008</v>
      </c>
      <c r="L341" s="77">
        <f>IF(LEFT(prod_declarations[[#This Row],[Mach]],5)="MachR",prod_declarations[[#This Row],[QteProdPcs]]/100,0)</f>
        <v>0</v>
      </c>
      <c r="M341" s="7" t="str">
        <f>VLOOKUP(prod_declarations[[#This Row],[RefProd]],meth_nomenclature_produits[],3,FALSE)</f>
        <v>Rdelle3</v>
      </c>
      <c r="N341" s="77">
        <f>IFERROR(prod_declarations[[#This Row],[pv  rondelle]]*VLOOKUP(prod_declarations[[#This Row],[rondelle]],data_compta!$M$12:$O$16,2,FALSE),0)</f>
        <v>0</v>
      </c>
      <c r="P341" s="2">
        <v>44761</v>
      </c>
      <c r="Q341" t="s">
        <v>301</v>
      </c>
      <c r="R341">
        <v>16</v>
      </c>
      <c r="S341">
        <v>9</v>
      </c>
      <c r="T341">
        <v>1.25</v>
      </c>
      <c r="U341">
        <v>1</v>
      </c>
      <c r="V341">
        <v>0.25</v>
      </c>
      <c r="W341">
        <f>prod_pointage_heures[[#This Row],[TpsOuv(h)]]-(SUM(prod_pointage_heures[[#This Row],[TpsProd(h)]:[TpsAbsOP(h)]]))</f>
        <v>4.5</v>
      </c>
    </row>
    <row r="342" spans="2:23">
      <c r="B342" s="2">
        <v>44679</v>
      </c>
      <c r="C342" t="s">
        <v>283</v>
      </c>
      <c r="D342" t="s">
        <v>483</v>
      </c>
      <c r="E342" t="s">
        <v>266</v>
      </c>
      <c r="F342" s="7">
        <v>6959.9416917799999</v>
      </c>
      <c r="G342" s="7">
        <f>prod_declarations[[#This Row],[QteProdKg]]*1000/VLOOKUP(prod_declarations[[#This Row],[RefProd]],meth_nomenclature_produits[#All],5,FALSE)</f>
        <v>192263.58264585634</v>
      </c>
      <c r="H342" s="7">
        <f>prod_declarations[[#This Row],[QteProdPcs]]*VLOOKUP(prod_declarations[[#This Row],[RefProd]],cptb_prix_vente[#All],2,FALSE)/100</f>
        <v>28654.964357538429</v>
      </c>
      <c r="I342" s="77">
        <f>IF(LEFT(prod_declarations[[#This Row],[Mach]],5)="MachF",prod_declarations[[#This Row],[QteProdKg]]/1000,0)</f>
        <v>0</v>
      </c>
      <c r="J342" s="7" t="str">
        <f>VLOOKUP(prod_declarations[[#This Row],[RefProd]],meth_nomenclature_produits[],2,FALSE)</f>
        <v>Acier4</v>
      </c>
      <c r="K342" s="77">
        <f>prod_declarations[[#This Row],[pv acier]]*VLOOKUP(prod_declarations[[#This Row],[acier ]],data_compta!$M$7:$O$11,2,FALSE)</f>
        <v>0</v>
      </c>
      <c r="L342" s="77">
        <f>IF(LEFT(prod_declarations[[#This Row],[Mach]],5)="MachR",prod_declarations[[#This Row],[QteProdPcs]]/100,0)</f>
        <v>1922.6358264585633</v>
      </c>
      <c r="M342" s="7" t="str">
        <f>VLOOKUP(prod_declarations[[#This Row],[RefProd]],meth_nomenclature_produits[],3,FALSE)</f>
        <v>Rdelle2</v>
      </c>
      <c r="N342" s="77">
        <f>IFERROR(prod_declarations[[#This Row],[pv  rondelle]]*VLOOKUP(prod_declarations[[#This Row],[rondelle]],data_compta!$M$12:$O$16,2,FALSE),0)</f>
        <v>6113.9819281382315</v>
      </c>
      <c r="P342" s="2">
        <v>44765</v>
      </c>
      <c r="Q342" t="s">
        <v>301</v>
      </c>
      <c r="R342">
        <v>16</v>
      </c>
      <c r="S342">
        <v>11</v>
      </c>
      <c r="T342">
        <v>1</v>
      </c>
      <c r="U342">
        <v>3.5</v>
      </c>
      <c r="V342">
        <v>0</v>
      </c>
      <c r="W342">
        <f>prod_pointage_heures[[#This Row],[TpsOuv(h)]]-(SUM(prod_pointage_heures[[#This Row],[TpsProd(h)]:[TpsAbsOP(h)]]))</f>
        <v>0.5</v>
      </c>
    </row>
    <row r="343" spans="2:23">
      <c r="B343" s="2">
        <v>44679</v>
      </c>
      <c r="C343" t="s">
        <v>126</v>
      </c>
      <c r="D343" t="s">
        <v>485</v>
      </c>
      <c r="E343" t="s">
        <v>272</v>
      </c>
      <c r="F343" s="7">
        <v>3493.8936681264004</v>
      </c>
      <c r="G343" s="7">
        <f>prod_declarations[[#This Row],[QteProdKg]]*1000/VLOOKUP(prod_declarations[[#This Row],[RefProd]],meth_nomenclature_produits[#All],5,FALSE)</f>
        <v>177355.00853433507</v>
      </c>
      <c r="H343" s="7">
        <f>prod_declarations[[#This Row],[QteProdPcs]]*VLOOKUP(prod_declarations[[#This Row],[RefProd]],cptb_prix_vente[#All],2,FALSE)/100</f>
        <v>23155.469914242789</v>
      </c>
      <c r="I343" s="77">
        <f>IF(LEFT(prod_declarations[[#This Row],[Mach]],5)="MachF",prod_declarations[[#This Row],[QteProdKg]]/1000,0)</f>
        <v>0</v>
      </c>
      <c r="J343" s="7" t="str">
        <f>VLOOKUP(prod_declarations[[#This Row],[RefProd]],meth_nomenclature_produits[],2,FALSE)</f>
        <v>Acier2</v>
      </c>
      <c r="K343" s="77">
        <f>prod_declarations[[#This Row],[pv acier]]*VLOOKUP(prod_declarations[[#This Row],[acier ]],data_compta!$M$7:$O$11,2,FALSE)</f>
        <v>0</v>
      </c>
      <c r="L343" s="77">
        <f>IF(LEFT(prod_declarations[[#This Row],[Mach]],5)="MachR",prod_declarations[[#This Row],[QteProdPcs]]/100,0)</f>
        <v>1773.5500853433507</v>
      </c>
      <c r="M343" s="7" t="str">
        <f>VLOOKUP(prod_declarations[[#This Row],[RefProd]],meth_nomenclature_produits[],3,FALSE)</f>
        <v>Rdelle1</v>
      </c>
      <c r="N343" s="77">
        <f>IFERROR(prod_declarations[[#This Row],[pv  rondelle]]*VLOOKUP(prod_declarations[[#This Row],[rondelle]],data_compta!$M$12:$O$16,2,FALSE),0)</f>
        <v>6633.0773191841317</v>
      </c>
      <c r="P343" s="2">
        <v>44766</v>
      </c>
      <c r="Q343" t="s">
        <v>301</v>
      </c>
      <c r="R343">
        <v>8</v>
      </c>
      <c r="S343">
        <v>6</v>
      </c>
      <c r="T343">
        <v>0</v>
      </c>
      <c r="U343">
        <v>0.5</v>
      </c>
      <c r="V343">
        <v>0.75</v>
      </c>
      <c r="W343">
        <f>prod_pointage_heures[[#This Row],[TpsOuv(h)]]-(SUM(prod_pointage_heures[[#This Row],[TpsProd(h)]:[TpsAbsOP(h)]]))</f>
        <v>0.75</v>
      </c>
    </row>
    <row r="344" spans="2:23">
      <c r="B344" s="2">
        <v>44680</v>
      </c>
      <c r="C344" t="s">
        <v>283</v>
      </c>
      <c r="D344" t="s">
        <v>483</v>
      </c>
      <c r="E344" t="s">
        <v>290</v>
      </c>
      <c r="F344" s="7">
        <v>6263.9475226019995</v>
      </c>
      <c r="G344" s="7">
        <f>prod_declarations[[#This Row],[QteProdKg]]*1000/VLOOKUP(prod_declarations[[#This Row],[RefProd]],meth_nomenclature_produits[#All],5,FALSE)</f>
        <v>173037.22438127067</v>
      </c>
      <c r="H344" s="7">
        <f>prod_declarations[[#This Row],[QteProdPcs]]*VLOOKUP(prod_declarations[[#This Row],[RefProd]],cptb_prix_vente[#All],2,FALSE)/100</f>
        <v>25789.467921784581</v>
      </c>
      <c r="I344" s="77">
        <f>IF(LEFT(prod_declarations[[#This Row],[Mach]],5)="MachF",prod_declarations[[#This Row],[QteProdKg]]/1000,0)</f>
        <v>0</v>
      </c>
      <c r="J344" s="7" t="str">
        <f>VLOOKUP(prod_declarations[[#This Row],[RefProd]],meth_nomenclature_produits[],2,FALSE)</f>
        <v>Acier4</v>
      </c>
      <c r="K344" s="77">
        <f>prod_declarations[[#This Row],[pv acier]]*VLOOKUP(prod_declarations[[#This Row],[acier ]],data_compta!$M$7:$O$11,2,FALSE)</f>
        <v>0</v>
      </c>
      <c r="L344" s="77">
        <f>IF(LEFT(prod_declarations[[#This Row],[Mach]],5)="MachR",prod_declarations[[#This Row],[QteProdPcs]]/100,0)</f>
        <v>0</v>
      </c>
      <c r="M344" s="7" t="str">
        <f>VLOOKUP(prod_declarations[[#This Row],[RefProd]],meth_nomenclature_produits[],3,FALSE)</f>
        <v>Rdelle2</v>
      </c>
      <c r="N344" s="77">
        <f>IFERROR(prod_declarations[[#This Row],[pv  rondelle]]*VLOOKUP(prod_declarations[[#This Row],[rondelle]],data_compta!$M$12:$O$16,2,FALSE),0)</f>
        <v>0</v>
      </c>
      <c r="P344" s="2">
        <v>44778</v>
      </c>
      <c r="Q344" t="s">
        <v>301</v>
      </c>
      <c r="R344">
        <v>8</v>
      </c>
      <c r="S344">
        <v>3</v>
      </c>
      <c r="T344">
        <v>1.75</v>
      </c>
      <c r="U344">
        <v>0.75</v>
      </c>
      <c r="V344">
        <v>0.75</v>
      </c>
      <c r="W344">
        <f>prod_pointage_heures[[#This Row],[TpsOuv(h)]]-(SUM(prod_pointage_heures[[#This Row],[TpsProd(h)]:[TpsAbsOP(h)]]))</f>
        <v>1.75</v>
      </c>
    </row>
    <row r="345" spans="2:23">
      <c r="B345" s="2">
        <v>44680</v>
      </c>
      <c r="C345" t="s">
        <v>234</v>
      </c>
      <c r="D345" t="s">
        <v>479</v>
      </c>
      <c r="E345" t="s">
        <v>296</v>
      </c>
      <c r="F345" s="7">
        <v>3034.5893392175003</v>
      </c>
      <c r="G345" s="7">
        <f>prod_declarations[[#This Row],[QteProdKg]]*1000/VLOOKUP(prod_declarations[[#This Row],[RefProd]],meth_nomenclature_produits[#All],5,FALSE)</f>
        <v>101491.28224807694</v>
      </c>
      <c r="H345" s="7">
        <f>prod_declarations[[#This Row],[QteProdPcs]]*VLOOKUP(prod_declarations[[#This Row],[RefProd]],cptb_prix_vente[#All],2,FALSE)/100</f>
        <v>10814.911036355079</v>
      </c>
      <c r="I345" s="77">
        <f>IF(LEFT(prod_declarations[[#This Row],[Mach]],5)="MachF",prod_declarations[[#This Row],[QteProdKg]]/1000,0)</f>
        <v>0</v>
      </c>
      <c r="J345" s="7" t="str">
        <f>VLOOKUP(prod_declarations[[#This Row],[RefProd]],meth_nomenclature_produits[],2,FALSE)</f>
        <v>Acier1</v>
      </c>
      <c r="K345" s="77">
        <f>prod_declarations[[#This Row],[pv acier]]*VLOOKUP(prod_declarations[[#This Row],[acier ]],data_compta!$M$7:$O$11,2,FALSE)</f>
        <v>0</v>
      </c>
      <c r="L345" s="77">
        <f>IF(LEFT(prod_declarations[[#This Row],[Mach]],5)="MachR",prod_declarations[[#This Row],[QteProdPcs]]/100,0)</f>
        <v>0</v>
      </c>
      <c r="M345" s="7" t="str">
        <f>VLOOKUP(prod_declarations[[#This Row],[RefProd]],meth_nomenclature_produits[],3,FALSE)</f>
        <v>Rdelle2</v>
      </c>
      <c r="N345" s="77">
        <f>IFERROR(prod_declarations[[#This Row],[pv  rondelle]]*VLOOKUP(prod_declarations[[#This Row],[rondelle]],data_compta!$M$12:$O$16,2,FALSE),0)</f>
        <v>0</v>
      </c>
      <c r="P345" s="2">
        <v>44779</v>
      </c>
      <c r="Q345" t="s">
        <v>301</v>
      </c>
      <c r="R345">
        <v>24</v>
      </c>
      <c r="S345">
        <v>15.5</v>
      </c>
      <c r="T345">
        <v>1.5</v>
      </c>
      <c r="U345">
        <v>0.25</v>
      </c>
      <c r="V345">
        <v>4.75</v>
      </c>
      <c r="W345">
        <f>prod_pointage_heures[[#This Row],[TpsOuv(h)]]-(SUM(prod_pointage_heures[[#This Row],[TpsProd(h)]:[TpsAbsOP(h)]]))</f>
        <v>2</v>
      </c>
    </row>
    <row r="346" spans="2:23">
      <c r="B346" s="2">
        <v>44680</v>
      </c>
      <c r="C346" t="s">
        <v>277</v>
      </c>
      <c r="D346" t="s">
        <v>487</v>
      </c>
      <c r="E346" t="s">
        <v>272</v>
      </c>
      <c r="F346" s="7">
        <v>3588.1291815969612</v>
      </c>
      <c r="G346" s="7">
        <f>prod_declarations[[#This Row],[QteProdKg]]*1000/VLOOKUP(prod_declarations[[#This Row],[RefProd]],meth_nomenclature_produits[#All],5,FALSE)</f>
        <v>73829.818551377801</v>
      </c>
      <c r="H346" s="7">
        <f>prod_declarations[[#This Row],[QteProdPcs]]*VLOOKUP(prod_declarations[[#This Row],[RefProd]],cptb_prix_vente[#All],2,FALSE)/100</f>
        <v>13094.456618272365</v>
      </c>
      <c r="I346" s="77">
        <f>IF(LEFT(prod_declarations[[#This Row],[Mach]],5)="MachF",prod_declarations[[#This Row],[QteProdKg]]/1000,0)</f>
        <v>0</v>
      </c>
      <c r="J346" s="7" t="str">
        <f>VLOOKUP(prod_declarations[[#This Row],[RefProd]],meth_nomenclature_produits[],2,FALSE)</f>
        <v>Acier2</v>
      </c>
      <c r="K346" s="77">
        <f>prod_declarations[[#This Row],[pv acier]]*VLOOKUP(prod_declarations[[#This Row],[acier ]],data_compta!$M$7:$O$11,2,FALSE)</f>
        <v>0</v>
      </c>
      <c r="L346" s="77">
        <f>IF(LEFT(prod_declarations[[#This Row],[Mach]],5)="MachR",prod_declarations[[#This Row],[QteProdPcs]]/100,0)</f>
        <v>738.29818551377798</v>
      </c>
      <c r="M346" s="7" t="str">
        <f>VLOOKUP(prod_declarations[[#This Row],[RefProd]],meth_nomenclature_produits[],3,FALSE)</f>
        <v>Rdelle3</v>
      </c>
      <c r="N346" s="77">
        <f>IFERROR(prod_declarations[[#This Row],[pv  rondelle]]*VLOOKUP(prod_declarations[[#This Row],[rondelle]],data_compta!$M$12:$O$16,2,FALSE),0)</f>
        <v>3123.001324723281</v>
      </c>
      <c r="P346" s="2">
        <v>44780</v>
      </c>
      <c r="Q346" t="s">
        <v>301</v>
      </c>
      <c r="R346">
        <v>16</v>
      </c>
      <c r="S346">
        <v>14.5</v>
      </c>
      <c r="T346">
        <v>0.25</v>
      </c>
      <c r="U346">
        <v>0.5</v>
      </c>
      <c r="V346">
        <v>0.25</v>
      </c>
      <c r="W346">
        <f>prod_pointage_heures[[#This Row],[TpsOuv(h)]]-(SUM(prod_pointage_heures[[#This Row],[TpsProd(h)]:[TpsAbsOP(h)]]))</f>
        <v>0.5</v>
      </c>
    </row>
    <row r="347" spans="2:23">
      <c r="B347" s="2">
        <v>44681</v>
      </c>
      <c r="C347" t="s">
        <v>277</v>
      </c>
      <c r="D347" t="s">
        <v>487</v>
      </c>
      <c r="E347" t="s">
        <v>284</v>
      </c>
      <c r="F347" s="7">
        <v>2958.6717638400005</v>
      </c>
      <c r="G347" s="7">
        <f>prod_declarations[[#This Row],[QteProdKg]]*1000/VLOOKUP(prod_declarations[[#This Row],[RefProd]],meth_nomenclature_produits[#All],5,FALSE)</f>
        <v>60878.019832098777</v>
      </c>
      <c r="H347" s="7">
        <f>prod_declarations[[#This Row],[QteProdPcs]]*VLOOKUP(prod_declarations[[#This Row],[RefProd]],cptb_prix_vente[#All],2,FALSE)/100</f>
        <v>10797.325597421039</v>
      </c>
      <c r="I347" s="77">
        <f>IF(LEFT(prod_declarations[[#This Row],[Mach]],5)="MachF",prod_declarations[[#This Row],[QteProdKg]]/1000,0)</f>
        <v>0</v>
      </c>
      <c r="J347" s="7" t="str">
        <f>VLOOKUP(prod_declarations[[#This Row],[RefProd]],meth_nomenclature_produits[],2,FALSE)</f>
        <v>Acier2</v>
      </c>
      <c r="K347" s="77">
        <f>prod_declarations[[#This Row],[pv acier]]*VLOOKUP(prod_declarations[[#This Row],[acier ]],data_compta!$M$7:$O$11,2,FALSE)</f>
        <v>0</v>
      </c>
      <c r="L347" s="77">
        <f>IF(LEFT(prod_declarations[[#This Row],[Mach]],5)="MachR",prod_declarations[[#This Row],[QteProdPcs]]/100,0)</f>
        <v>0</v>
      </c>
      <c r="M347" s="7" t="str">
        <f>VLOOKUP(prod_declarations[[#This Row],[RefProd]],meth_nomenclature_produits[],3,FALSE)</f>
        <v>Rdelle3</v>
      </c>
      <c r="N347" s="77">
        <f>IFERROR(prod_declarations[[#This Row],[pv  rondelle]]*VLOOKUP(prod_declarations[[#This Row],[rondelle]],data_compta!$M$12:$O$16,2,FALSE),0)</f>
        <v>0</v>
      </c>
      <c r="P347" s="2">
        <v>44781</v>
      </c>
      <c r="Q347" t="s">
        <v>301</v>
      </c>
      <c r="R347">
        <v>16</v>
      </c>
      <c r="S347">
        <v>13.5</v>
      </c>
      <c r="T347">
        <v>0.5</v>
      </c>
      <c r="U347">
        <v>0.25</v>
      </c>
      <c r="V347">
        <v>0.25</v>
      </c>
      <c r="W347">
        <f>prod_pointage_heures[[#This Row],[TpsOuv(h)]]-(SUM(prod_pointage_heures[[#This Row],[TpsProd(h)]:[TpsAbsOP(h)]]))</f>
        <v>1.5</v>
      </c>
    </row>
    <row r="348" spans="2:23">
      <c r="B348" s="2">
        <v>44681</v>
      </c>
      <c r="C348" t="s">
        <v>283</v>
      </c>
      <c r="D348" t="s">
        <v>483</v>
      </c>
      <c r="E348" t="s">
        <v>296</v>
      </c>
      <c r="F348" s="7">
        <v>6076.0290969239395</v>
      </c>
      <c r="G348" s="7">
        <f>prod_declarations[[#This Row],[QteProdKg]]*1000/VLOOKUP(prod_declarations[[#This Row],[RefProd]],meth_nomenclature_produits[#All],5,FALSE)</f>
        <v>167846.10764983259</v>
      </c>
      <c r="H348" s="7">
        <f>prod_declarations[[#This Row],[QteProdPcs]]*VLOOKUP(prod_declarations[[#This Row],[RefProd]],cptb_prix_vente[#All],2,FALSE)/100</f>
        <v>25015.783884131048</v>
      </c>
      <c r="I348" s="77">
        <f>IF(LEFT(prod_declarations[[#This Row],[Mach]],5)="MachF",prod_declarations[[#This Row],[QteProdKg]]/1000,0)</f>
        <v>0</v>
      </c>
      <c r="J348" s="7" t="str">
        <f>VLOOKUP(prod_declarations[[#This Row],[RefProd]],meth_nomenclature_produits[],2,FALSE)</f>
        <v>Acier4</v>
      </c>
      <c r="K348" s="77">
        <f>prod_declarations[[#This Row],[pv acier]]*VLOOKUP(prod_declarations[[#This Row],[acier ]],data_compta!$M$7:$O$11,2,FALSE)</f>
        <v>0</v>
      </c>
      <c r="L348" s="77">
        <f>IF(LEFT(prod_declarations[[#This Row],[Mach]],5)="MachR",prod_declarations[[#This Row],[QteProdPcs]]/100,0)</f>
        <v>0</v>
      </c>
      <c r="M348" s="7" t="str">
        <f>VLOOKUP(prod_declarations[[#This Row],[RefProd]],meth_nomenclature_produits[],3,FALSE)</f>
        <v>Rdelle2</v>
      </c>
      <c r="N348" s="77">
        <f>IFERROR(prod_declarations[[#This Row],[pv  rondelle]]*VLOOKUP(prod_declarations[[#This Row],[rondelle]],data_compta!$M$12:$O$16,2,FALSE),0)</f>
        <v>0</v>
      </c>
      <c r="P348" s="2">
        <v>44785</v>
      </c>
      <c r="Q348" t="s">
        <v>301</v>
      </c>
      <c r="R348">
        <v>16</v>
      </c>
      <c r="S348">
        <v>9.5</v>
      </c>
      <c r="T348">
        <v>1.5</v>
      </c>
      <c r="U348">
        <v>2.25</v>
      </c>
      <c r="V348">
        <v>0.5</v>
      </c>
      <c r="W348">
        <f>prod_pointage_heures[[#This Row],[TpsOuv(h)]]-(SUM(prod_pointage_heures[[#This Row],[TpsProd(h)]:[TpsAbsOP(h)]]))</f>
        <v>2.25</v>
      </c>
    </row>
    <row r="349" spans="2:23">
      <c r="B349" s="2">
        <v>44682</v>
      </c>
      <c r="C349" t="s">
        <v>277</v>
      </c>
      <c r="D349" t="s">
        <v>487</v>
      </c>
      <c r="E349" t="s">
        <v>296</v>
      </c>
      <c r="F349" s="7">
        <v>2869.9116109248007</v>
      </c>
      <c r="G349" s="7">
        <f>prod_declarations[[#This Row],[QteProdKg]]*1000/VLOOKUP(prod_declarations[[#This Row],[RefProd]],meth_nomenclature_produits[#All],5,FALSE)</f>
        <v>59051.679237135817</v>
      </c>
      <c r="H349" s="7">
        <f>prod_declarations[[#This Row],[QteProdPcs]]*VLOOKUP(prod_declarations[[#This Row],[RefProd]],cptb_prix_vente[#All],2,FALSE)/100</f>
        <v>10473.405829498406</v>
      </c>
      <c r="I349" s="77">
        <f>IF(LEFT(prod_declarations[[#This Row],[Mach]],5)="MachF",prod_declarations[[#This Row],[QteProdKg]]/1000,0)</f>
        <v>0</v>
      </c>
      <c r="J349" s="7" t="str">
        <f>VLOOKUP(prod_declarations[[#This Row],[RefProd]],meth_nomenclature_produits[],2,FALSE)</f>
        <v>Acier2</v>
      </c>
      <c r="K349" s="77">
        <f>prod_declarations[[#This Row],[pv acier]]*VLOOKUP(prod_declarations[[#This Row],[acier ]],data_compta!$M$7:$O$11,2,FALSE)</f>
        <v>0</v>
      </c>
      <c r="L349" s="77">
        <f>IF(LEFT(prod_declarations[[#This Row],[Mach]],5)="MachR",prod_declarations[[#This Row],[QteProdPcs]]/100,0)</f>
        <v>0</v>
      </c>
      <c r="M349" s="7" t="str">
        <f>VLOOKUP(prod_declarations[[#This Row],[RefProd]],meth_nomenclature_produits[],3,FALSE)</f>
        <v>Rdelle3</v>
      </c>
      <c r="N349" s="77">
        <f>IFERROR(prod_declarations[[#This Row],[pv  rondelle]]*VLOOKUP(prod_declarations[[#This Row],[rondelle]],data_compta!$M$12:$O$16,2,FALSE),0)</f>
        <v>0</v>
      </c>
      <c r="P349" s="2">
        <v>44792</v>
      </c>
      <c r="Q349" t="s">
        <v>301</v>
      </c>
      <c r="R349">
        <v>8</v>
      </c>
      <c r="S349">
        <v>6.5</v>
      </c>
      <c r="T349">
        <v>0.25</v>
      </c>
      <c r="U349">
        <v>0.25</v>
      </c>
      <c r="V349">
        <v>0.25</v>
      </c>
      <c r="W349">
        <f>prod_pointage_heures[[#This Row],[TpsOuv(h)]]-(SUM(prod_pointage_heures[[#This Row],[TpsProd(h)]:[TpsAbsOP(h)]]))</f>
        <v>0.75</v>
      </c>
    </row>
    <row r="350" spans="2:23">
      <c r="B350" s="2">
        <v>44683</v>
      </c>
      <c r="C350" t="s">
        <v>283</v>
      </c>
      <c r="D350" t="s">
        <v>489</v>
      </c>
      <c r="E350" t="s">
        <v>203</v>
      </c>
      <c r="F350" s="7">
        <v>5894.6720910000004</v>
      </c>
      <c r="G350" s="7">
        <f>prod_declarations[[#This Row],[QteProdKg]]*1000/VLOOKUP(prod_declarations[[#This Row],[RefProd]],meth_nomenclature_produits[#All],5,FALSE)</f>
        <v>162836.2456077348</v>
      </c>
      <c r="H350" s="7">
        <f>prod_declarations[[#This Row],[QteProdPcs]]*VLOOKUP(prod_declarations[[#This Row],[RefProd]],cptb_prix_vente[#All],2,FALSE)/100</f>
        <v>24269.114045376795</v>
      </c>
      <c r="I350" s="77">
        <f>IF(LEFT(prod_declarations[[#This Row],[Mach]],5)="MachF",prod_declarations[[#This Row],[QteProdKg]]/1000,0)</f>
        <v>5.8946720910000003</v>
      </c>
      <c r="J350" s="7" t="str">
        <f>VLOOKUP(prod_declarations[[#This Row],[RefProd]],meth_nomenclature_produits[],2,FALSE)</f>
        <v>Acier4</v>
      </c>
      <c r="K350" s="77">
        <f>prod_declarations[[#This Row],[pv acier]]*VLOOKUP(prod_declarations[[#This Row],[acier ]],data_compta!$M$7:$O$11,2,FALSE)</f>
        <v>5900.5667630910002</v>
      </c>
      <c r="L350" s="77">
        <f>IF(LEFT(prod_declarations[[#This Row],[Mach]],5)="MachR",prod_declarations[[#This Row],[QteProdPcs]]/100,0)</f>
        <v>0</v>
      </c>
      <c r="M350" s="7" t="str">
        <f>VLOOKUP(prod_declarations[[#This Row],[RefProd]],meth_nomenclature_produits[],3,FALSE)</f>
        <v>Rdelle2</v>
      </c>
      <c r="N350" s="77">
        <f>IFERROR(prod_declarations[[#This Row],[pv  rondelle]]*VLOOKUP(prod_declarations[[#This Row],[rondelle]],data_compta!$M$12:$O$16,2,FALSE),0)</f>
        <v>0</v>
      </c>
      <c r="P350" s="2">
        <v>44793</v>
      </c>
      <c r="Q350" t="s">
        <v>301</v>
      </c>
      <c r="R350">
        <v>8</v>
      </c>
      <c r="S350">
        <v>2.5</v>
      </c>
      <c r="T350">
        <v>1.5</v>
      </c>
      <c r="U350">
        <v>0.25</v>
      </c>
      <c r="V350">
        <v>0.25</v>
      </c>
      <c r="W350">
        <f>prod_pointage_heures[[#This Row],[TpsOuv(h)]]-(SUM(prod_pointage_heures[[#This Row],[TpsProd(h)]:[TpsAbsOP(h)]]))</f>
        <v>3.5</v>
      </c>
    </row>
    <row r="351" spans="2:23">
      <c r="B351" s="2">
        <v>44684</v>
      </c>
      <c r="C351" t="s">
        <v>152</v>
      </c>
      <c r="D351" t="s">
        <v>493</v>
      </c>
      <c r="E351" t="s">
        <v>76</v>
      </c>
      <c r="F351" s="7">
        <v>4416.2368424999995</v>
      </c>
      <c r="G351" s="7">
        <f>prod_declarations[[#This Row],[QteProdKg]]*1000/VLOOKUP(prod_declarations[[#This Row],[RefProd]],meth_nomenclature_produits[#All],5,FALSE)</f>
        <v>213344.77499999997</v>
      </c>
      <c r="H351" s="7">
        <f>prod_declarations[[#This Row],[QteProdPcs]]*VLOOKUP(prod_declarations[[#This Row],[RefProd]],cptb_prix_vente[#All],2,FALSE)/100</f>
        <v>20378.692907999997</v>
      </c>
      <c r="I351" s="77">
        <f>IF(LEFT(prod_declarations[[#This Row],[Mach]],5)="MachF",prod_declarations[[#This Row],[QteProdKg]]/1000,0)</f>
        <v>4.4162368424999991</v>
      </c>
      <c r="J351" s="7" t="str">
        <f>VLOOKUP(prod_declarations[[#This Row],[RefProd]],meth_nomenclature_produits[],2,FALSE)</f>
        <v>Acier4</v>
      </c>
      <c r="K351" s="77">
        <f>prod_declarations[[#This Row],[pv acier]]*VLOOKUP(prod_declarations[[#This Row],[acier ]],data_compta!$M$7:$O$11,2,FALSE)</f>
        <v>4420.653079342499</v>
      </c>
      <c r="L351" s="77">
        <f>IF(LEFT(prod_declarations[[#This Row],[Mach]],5)="MachR",prod_declarations[[#This Row],[QteProdPcs]]/100,0)</f>
        <v>0</v>
      </c>
      <c r="M351" s="7">
        <f>VLOOKUP(prod_declarations[[#This Row],[RefProd]],meth_nomenclature_produits[],3,FALSE)</f>
        <v>0</v>
      </c>
      <c r="N351" s="77">
        <f>IFERROR(prod_declarations[[#This Row],[pv  rondelle]]*VLOOKUP(prod_declarations[[#This Row],[rondelle]],data_compta!$M$12:$O$16,2,FALSE),0)</f>
        <v>0</v>
      </c>
      <c r="P351" s="2">
        <v>44797</v>
      </c>
      <c r="Q351" t="s">
        <v>301</v>
      </c>
      <c r="R351">
        <v>8</v>
      </c>
      <c r="S351">
        <v>2</v>
      </c>
      <c r="T351">
        <v>2.25</v>
      </c>
      <c r="U351">
        <v>1</v>
      </c>
      <c r="V351">
        <v>1.75</v>
      </c>
      <c r="W351">
        <f>prod_pointage_heures[[#This Row],[TpsOuv(h)]]-(SUM(prod_pointage_heures[[#This Row],[TpsProd(h)]:[TpsAbsOP(h)]]))</f>
        <v>1</v>
      </c>
    </row>
    <row r="352" spans="2:23">
      <c r="B352" s="2">
        <v>44684</v>
      </c>
      <c r="C352" t="s">
        <v>202</v>
      </c>
      <c r="D352" t="s">
        <v>495</v>
      </c>
      <c r="E352" t="s">
        <v>130</v>
      </c>
      <c r="F352" s="7">
        <v>3878.5176045000003</v>
      </c>
      <c r="G352" s="7">
        <f>prod_declarations[[#This Row],[QteProdKg]]*1000/VLOOKUP(prod_declarations[[#This Row],[RefProd]],meth_nomenclature_produits[#All],5,FALSE)</f>
        <v>154522.6137250996</v>
      </c>
      <c r="H352" s="7">
        <f>prod_declarations[[#This Row],[QteProdPcs]]*VLOOKUP(prod_declarations[[#This Row],[RefProd]],cptb_prix_vente[#All],2,FALSE)/100</f>
        <v>21101.608130299603</v>
      </c>
      <c r="I352" s="77">
        <f>IF(LEFT(prod_declarations[[#This Row],[Mach]],5)="MachF",prod_declarations[[#This Row],[QteProdKg]]/1000,0)</f>
        <v>3.8785176045000003</v>
      </c>
      <c r="J352" s="7" t="str">
        <f>VLOOKUP(prod_declarations[[#This Row],[RefProd]],meth_nomenclature_produits[],2,FALSE)</f>
        <v>Acier4</v>
      </c>
      <c r="K352" s="77">
        <f>prod_declarations[[#This Row],[pv acier]]*VLOOKUP(prod_declarations[[#This Row],[acier ]],data_compta!$M$7:$O$11,2,FALSE)</f>
        <v>3882.3961221045001</v>
      </c>
      <c r="L352" s="77">
        <f>IF(LEFT(prod_declarations[[#This Row],[Mach]],5)="MachR",prod_declarations[[#This Row],[QteProdPcs]]/100,0)</f>
        <v>0</v>
      </c>
      <c r="M352" s="7" t="str">
        <f>VLOOKUP(prod_declarations[[#This Row],[RefProd]],meth_nomenclature_produits[],3,FALSE)</f>
        <v>Rdelle1</v>
      </c>
      <c r="N352" s="77">
        <f>IFERROR(prod_declarations[[#This Row],[pv  rondelle]]*VLOOKUP(prod_declarations[[#This Row],[rondelle]],data_compta!$M$12:$O$16,2,FALSE),0)</f>
        <v>0</v>
      </c>
      <c r="P352" s="2">
        <v>44799</v>
      </c>
      <c r="Q352" t="s">
        <v>301</v>
      </c>
      <c r="R352">
        <v>24</v>
      </c>
      <c r="S352">
        <v>16.5</v>
      </c>
      <c r="T352">
        <v>1</v>
      </c>
      <c r="U352">
        <v>5</v>
      </c>
      <c r="V352">
        <v>1</v>
      </c>
      <c r="W352">
        <f>prod_pointage_heures[[#This Row],[TpsOuv(h)]]-(SUM(prod_pointage_heures[[#This Row],[TpsProd(h)]:[TpsAbsOP(h)]]))</f>
        <v>0.5</v>
      </c>
    </row>
    <row r="353" spans="2:23">
      <c r="B353" s="2">
        <v>44684</v>
      </c>
      <c r="C353" t="s">
        <v>72</v>
      </c>
      <c r="D353" t="s">
        <v>491</v>
      </c>
      <c r="E353" t="s">
        <v>215</v>
      </c>
      <c r="F353" s="7">
        <v>5945.613273599999</v>
      </c>
      <c r="G353" s="7">
        <f>prod_declarations[[#This Row],[QteProdKg]]*1000/VLOOKUP(prod_declarations[[#This Row],[RefProd]],meth_nomenclature_produits[#All],5,FALSE)</f>
        <v>226068.9457642585</v>
      </c>
      <c r="H353" s="7">
        <f>prod_declarations[[#This Row],[QteProdPcs]]*VLOOKUP(prod_declarations[[#This Row],[RefProd]],cptb_prix_vente[#All],2,FALSE)/100</f>
        <v>31306.027609434514</v>
      </c>
      <c r="I353" s="77">
        <f>IF(LEFT(prod_declarations[[#This Row],[Mach]],5)="MachF",prod_declarations[[#This Row],[QteProdKg]]/1000,0)</f>
        <v>5.9456132735999994</v>
      </c>
      <c r="J353" s="7" t="str">
        <f>VLOOKUP(prod_declarations[[#This Row],[RefProd]],meth_nomenclature_produits[],2,FALSE)</f>
        <v>Acier3</v>
      </c>
      <c r="K353" s="77">
        <f>prod_declarations[[#This Row],[pv acier]]*VLOOKUP(prod_declarations[[#This Row],[acier ]],data_compta!$M$7:$O$11,2,FALSE)</f>
        <v>6201.2746443647993</v>
      </c>
      <c r="L353" s="77">
        <f>IF(LEFT(prod_declarations[[#This Row],[Mach]],5)="MachR",prod_declarations[[#This Row],[QteProdPcs]]/100,0)</f>
        <v>0</v>
      </c>
      <c r="M353" s="7" t="str">
        <f>VLOOKUP(prod_declarations[[#This Row],[RefProd]],meth_nomenclature_produits[],3,FALSE)</f>
        <v>Rdelle1</v>
      </c>
      <c r="N353" s="77">
        <f>IFERROR(prod_declarations[[#This Row],[pv  rondelle]]*VLOOKUP(prod_declarations[[#This Row],[rondelle]],data_compta!$M$12:$O$16,2,FALSE),0)</f>
        <v>0</v>
      </c>
      <c r="P353" s="2">
        <v>44801</v>
      </c>
      <c r="Q353" t="s">
        <v>301</v>
      </c>
      <c r="R353">
        <v>16</v>
      </c>
      <c r="S353">
        <v>9</v>
      </c>
      <c r="T353">
        <v>2.25</v>
      </c>
      <c r="U353">
        <v>3</v>
      </c>
      <c r="V353">
        <v>0.5</v>
      </c>
      <c r="W353">
        <f>prod_pointage_heures[[#This Row],[TpsOuv(h)]]-(SUM(prod_pointage_heures[[#This Row],[TpsProd(h)]:[TpsAbsOP(h)]]))</f>
        <v>1.25</v>
      </c>
    </row>
    <row r="354" spans="2:23">
      <c r="B354" s="2">
        <v>44684</v>
      </c>
      <c r="C354" t="s">
        <v>283</v>
      </c>
      <c r="D354" t="s">
        <v>489</v>
      </c>
      <c r="E354" t="s">
        <v>266</v>
      </c>
      <c r="F354" s="7">
        <v>5866.6022239000004</v>
      </c>
      <c r="G354" s="7">
        <f>prod_declarations[[#This Row],[QteProdKg]]*1000/VLOOKUP(prod_declarations[[#This Row],[RefProd]],meth_nomenclature_produits[#All],5,FALSE)</f>
        <v>162060.83491436465</v>
      </c>
      <c r="H354" s="7">
        <f>prod_declarations[[#This Row],[QteProdPcs]]*VLOOKUP(prod_declarations[[#This Row],[RefProd]],cptb_prix_vente[#All],2,FALSE)/100</f>
        <v>24153.546835636906</v>
      </c>
      <c r="I354" s="77">
        <f>IF(LEFT(prod_declarations[[#This Row],[Mach]],5)="MachF",prod_declarations[[#This Row],[QteProdKg]]/1000,0)</f>
        <v>0</v>
      </c>
      <c r="J354" s="7" t="str">
        <f>VLOOKUP(prod_declarations[[#This Row],[RefProd]],meth_nomenclature_produits[],2,FALSE)</f>
        <v>Acier4</v>
      </c>
      <c r="K354" s="77">
        <f>prod_declarations[[#This Row],[pv acier]]*VLOOKUP(prod_declarations[[#This Row],[acier ]],data_compta!$M$7:$O$11,2,FALSE)</f>
        <v>0</v>
      </c>
      <c r="L354" s="77">
        <f>IF(LEFT(prod_declarations[[#This Row],[Mach]],5)="MachR",prod_declarations[[#This Row],[QteProdPcs]]/100,0)</f>
        <v>1620.6083491436466</v>
      </c>
      <c r="M354" s="7" t="str">
        <f>VLOOKUP(prod_declarations[[#This Row],[RefProd]],meth_nomenclature_produits[],3,FALSE)</f>
        <v>Rdelle2</v>
      </c>
      <c r="N354" s="77">
        <f>IFERROR(prod_declarations[[#This Row],[pv  rondelle]]*VLOOKUP(prod_declarations[[#This Row],[rondelle]],data_compta!$M$12:$O$16,2,FALSE),0)</f>
        <v>5153.5345502767968</v>
      </c>
      <c r="P354" s="2">
        <v>44809</v>
      </c>
      <c r="Q354" t="s">
        <v>301</v>
      </c>
      <c r="R354">
        <v>8</v>
      </c>
      <c r="S354">
        <v>2.5</v>
      </c>
      <c r="T354">
        <v>2</v>
      </c>
      <c r="U354">
        <v>3.5</v>
      </c>
      <c r="V354">
        <v>0</v>
      </c>
      <c r="W354">
        <f>prod_pointage_heures[[#This Row],[TpsOuv(h)]]-(SUM(prod_pointage_heures[[#This Row],[TpsProd(h)]:[TpsAbsOP(h)]]))</f>
        <v>0</v>
      </c>
    </row>
    <row r="355" spans="2:23">
      <c r="B355" s="2">
        <v>44685</v>
      </c>
      <c r="C355" t="s">
        <v>202</v>
      </c>
      <c r="D355" t="s">
        <v>495</v>
      </c>
      <c r="E355" t="s">
        <v>284</v>
      </c>
      <c r="F355" s="7">
        <v>3656.8880270999998</v>
      </c>
      <c r="G355" s="7">
        <f>prod_declarations[[#This Row],[QteProdKg]]*1000/VLOOKUP(prod_declarations[[#This Row],[RefProd]],meth_nomenclature_produits[#All],5,FALSE)</f>
        <v>145692.75008366531</v>
      </c>
      <c r="H355" s="7">
        <f>prod_declarations[[#This Row],[QteProdPcs]]*VLOOKUP(prod_declarations[[#This Row],[RefProd]],cptb_prix_vente[#All],2,FALSE)/100</f>
        <v>19895.801951425336</v>
      </c>
      <c r="I355" s="77">
        <f>IF(LEFT(prod_declarations[[#This Row],[Mach]],5)="MachF",prod_declarations[[#This Row],[QteProdKg]]/1000,0)</f>
        <v>0</v>
      </c>
      <c r="J355" s="7" t="str">
        <f>VLOOKUP(prod_declarations[[#This Row],[RefProd]],meth_nomenclature_produits[],2,FALSE)</f>
        <v>Acier4</v>
      </c>
      <c r="K355" s="77">
        <f>prod_declarations[[#This Row],[pv acier]]*VLOOKUP(prod_declarations[[#This Row],[acier ]],data_compta!$M$7:$O$11,2,FALSE)</f>
        <v>0</v>
      </c>
      <c r="L355" s="77">
        <f>IF(LEFT(prod_declarations[[#This Row],[Mach]],5)="MachR",prod_declarations[[#This Row],[QteProdPcs]]/100,0)</f>
        <v>0</v>
      </c>
      <c r="M355" s="7" t="str">
        <f>VLOOKUP(prod_declarations[[#This Row],[RefProd]],meth_nomenclature_produits[],3,FALSE)</f>
        <v>Rdelle1</v>
      </c>
      <c r="N355" s="77">
        <f>IFERROR(prod_declarations[[#This Row],[pv  rondelle]]*VLOOKUP(prod_declarations[[#This Row],[rondelle]],data_compta!$M$12:$O$16,2,FALSE),0)</f>
        <v>0</v>
      </c>
      <c r="P355" s="2">
        <v>44814</v>
      </c>
      <c r="Q355" t="s">
        <v>301</v>
      </c>
      <c r="R355">
        <v>8</v>
      </c>
      <c r="S355">
        <v>3.5</v>
      </c>
      <c r="T355">
        <v>0.25</v>
      </c>
      <c r="U355">
        <v>3</v>
      </c>
      <c r="V355">
        <v>0.25</v>
      </c>
      <c r="W355">
        <f>prod_pointage_heures[[#This Row],[TpsOuv(h)]]-(SUM(prod_pointage_heures[[#This Row],[TpsProd(h)]:[TpsAbsOP(h)]]))</f>
        <v>1</v>
      </c>
    </row>
    <row r="356" spans="2:23">
      <c r="B356" s="2">
        <v>44685</v>
      </c>
      <c r="C356" t="s">
        <v>283</v>
      </c>
      <c r="D356" t="s">
        <v>489</v>
      </c>
      <c r="E356" t="s">
        <v>290</v>
      </c>
      <c r="F356" s="7">
        <v>5173.27650653</v>
      </c>
      <c r="G356" s="7">
        <f>prod_declarations[[#This Row],[QteProdKg]]*1000/VLOOKUP(prod_declarations[[#This Row],[RefProd]],meth_nomenclature_produits[#All],5,FALSE)</f>
        <v>142908.19078812154</v>
      </c>
      <c r="H356" s="7">
        <f>prod_declarations[[#This Row],[QteProdPcs]]*VLOOKUP(prod_declarations[[#This Row],[RefProd]],cptb_prix_vente[#All],2,FALSE)/100</f>
        <v>21299.036755061636</v>
      </c>
      <c r="I356" s="77">
        <f>IF(LEFT(prod_declarations[[#This Row],[Mach]],5)="MachF",prod_declarations[[#This Row],[QteProdKg]]/1000,0)</f>
        <v>0</v>
      </c>
      <c r="J356" s="7" t="str">
        <f>VLOOKUP(prod_declarations[[#This Row],[RefProd]],meth_nomenclature_produits[],2,FALSE)</f>
        <v>Acier4</v>
      </c>
      <c r="K356" s="77">
        <f>prod_declarations[[#This Row],[pv acier]]*VLOOKUP(prod_declarations[[#This Row],[acier ]],data_compta!$M$7:$O$11,2,FALSE)</f>
        <v>0</v>
      </c>
      <c r="L356" s="77">
        <f>IF(LEFT(prod_declarations[[#This Row],[Mach]],5)="MachR",prod_declarations[[#This Row],[QteProdPcs]]/100,0)</f>
        <v>0</v>
      </c>
      <c r="M356" s="7" t="str">
        <f>VLOOKUP(prod_declarations[[#This Row],[RefProd]],meth_nomenclature_produits[],3,FALSE)</f>
        <v>Rdelle2</v>
      </c>
      <c r="N356" s="77">
        <f>IFERROR(prod_declarations[[#This Row],[pv  rondelle]]*VLOOKUP(prod_declarations[[#This Row],[rondelle]],data_compta!$M$12:$O$16,2,FALSE),0)</f>
        <v>0</v>
      </c>
      <c r="P356" s="2">
        <v>44818</v>
      </c>
      <c r="Q356" t="s">
        <v>301</v>
      </c>
      <c r="R356">
        <v>16</v>
      </c>
      <c r="S356">
        <v>14.5</v>
      </c>
      <c r="T356">
        <v>0</v>
      </c>
      <c r="U356">
        <v>0</v>
      </c>
      <c r="V356">
        <v>0</v>
      </c>
      <c r="W356">
        <f>prod_pointage_heures[[#This Row],[TpsOuv(h)]]-(SUM(prod_pointage_heures[[#This Row],[TpsProd(h)]:[TpsAbsOP(h)]]))</f>
        <v>1.5</v>
      </c>
    </row>
    <row r="357" spans="2:23">
      <c r="B357" s="2">
        <v>44685</v>
      </c>
      <c r="C357" t="s">
        <v>152</v>
      </c>
      <c r="D357" t="s">
        <v>493</v>
      </c>
      <c r="E357" t="s">
        <v>290</v>
      </c>
      <c r="F357" s="7">
        <v>4205.9398499999998</v>
      </c>
      <c r="G357" s="7">
        <f>prod_declarations[[#This Row],[QteProdKg]]*1000/VLOOKUP(prod_declarations[[#This Row],[RefProd]],meth_nomenclature_produits[#All],5,FALSE)</f>
        <v>203185.5</v>
      </c>
      <c r="H357" s="7">
        <f>prod_declarations[[#This Row],[QteProdPcs]]*VLOOKUP(prod_declarations[[#This Row],[RefProd]],cptb_prix_vente[#All],2,FALSE)/100</f>
        <v>19408.27896</v>
      </c>
      <c r="I357" s="77">
        <f>IF(LEFT(prod_declarations[[#This Row],[Mach]],5)="MachF",prod_declarations[[#This Row],[QteProdKg]]/1000,0)</f>
        <v>0</v>
      </c>
      <c r="J357" s="7" t="str">
        <f>VLOOKUP(prod_declarations[[#This Row],[RefProd]],meth_nomenclature_produits[],2,FALSE)</f>
        <v>Acier4</v>
      </c>
      <c r="K357" s="77">
        <f>prod_declarations[[#This Row],[pv acier]]*VLOOKUP(prod_declarations[[#This Row],[acier ]],data_compta!$M$7:$O$11,2,FALSE)</f>
        <v>0</v>
      </c>
      <c r="L357" s="77">
        <f>IF(LEFT(prod_declarations[[#This Row],[Mach]],5)="MachR",prod_declarations[[#This Row],[QteProdPcs]]/100,0)</f>
        <v>0</v>
      </c>
      <c r="M357" s="7">
        <f>VLOOKUP(prod_declarations[[#This Row],[RefProd]],meth_nomenclature_produits[],3,FALSE)</f>
        <v>0</v>
      </c>
      <c r="N357" s="77">
        <f>IFERROR(prod_declarations[[#This Row],[pv  rondelle]]*VLOOKUP(prod_declarations[[#This Row],[rondelle]],data_compta!$M$12:$O$16,2,FALSE),0)</f>
        <v>0</v>
      </c>
      <c r="P357" s="2">
        <v>44820</v>
      </c>
      <c r="Q357" t="s">
        <v>301</v>
      </c>
      <c r="R357">
        <v>16</v>
      </c>
      <c r="S357">
        <v>8.5</v>
      </c>
      <c r="T357">
        <v>2</v>
      </c>
      <c r="U357">
        <v>3.25</v>
      </c>
      <c r="V357">
        <v>0.75</v>
      </c>
      <c r="W357">
        <f>prod_pointage_heures[[#This Row],[TpsOuv(h)]]-(SUM(prod_pointage_heures[[#This Row],[TpsProd(h)]:[TpsAbsOP(h)]]))</f>
        <v>1.5</v>
      </c>
    </row>
    <row r="358" spans="2:23">
      <c r="B358" s="2">
        <v>44685</v>
      </c>
      <c r="C358" t="s">
        <v>152</v>
      </c>
      <c r="D358" t="s">
        <v>493</v>
      </c>
      <c r="E358" t="s">
        <v>296</v>
      </c>
      <c r="F358" s="7">
        <v>4205.9398499999998</v>
      </c>
      <c r="G358" s="7">
        <f>prod_declarations[[#This Row],[QteProdKg]]*1000/VLOOKUP(prod_declarations[[#This Row],[RefProd]],meth_nomenclature_produits[#All],5,FALSE)</f>
        <v>203185.5</v>
      </c>
      <c r="H358" s="7">
        <f>prod_declarations[[#This Row],[QteProdPcs]]*VLOOKUP(prod_declarations[[#This Row],[RefProd]],cptb_prix_vente[#All],2,FALSE)/100</f>
        <v>19408.27896</v>
      </c>
      <c r="I358" s="77">
        <f>IF(LEFT(prod_declarations[[#This Row],[Mach]],5)="MachF",prod_declarations[[#This Row],[QteProdKg]]/1000,0)</f>
        <v>0</v>
      </c>
      <c r="J358" s="7" t="str">
        <f>VLOOKUP(prod_declarations[[#This Row],[RefProd]],meth_nomenclature_produits[],2,FALSE)</f>
        <v>Acier4</v>
      </c>
      <c r="K358" s="77">
        <f>prod_declarations[[#This Row],[pv acier]]*VLOOKUP(prod_declarations[[#This Row],[acier ]],data_compta!$M$7:$O$11,2,FALSE)</f>
        <v>0</v>
      </c>
      <c r="L358" s="77">
        <f>IF(LEFT(prod_declarations[[#This Row],[Mach]],5)="MachR",prod_declarations[[#This Row],[QteProdPcs]]/100,0)</f>
        <v>0</v>
      </c>
      <c r="M358" s="7">
        <f>VLOOKUP(prod_declarations[[#This Row],[RefProd]],meth_nomenclature_produits[],3,FALSE)</f>
        <v>0</v>
      </c>
      <c r="N358" s="77">
        <f>IFERROR(prod_declarations[[#This Row],[pv  rondelle]]*VLOOKUP(prod_declarations[[#This Row],[rondelle]],data_compta!$M$12:$O$16,2,FALSE),0)</f>
        <v>0</v>
      </c>
      <c r="P358" s="2">
        <v>44821</v>
      </c>
      <c r="Q358" t="s">
        <v>301</v>
      </c>
      <c r="R358">
        <v>16</v>
      </c>
      <c r="S358">
        <v>13.5</v>
      </c>
      <c r="T358">
        <v>0.25</v>
      </c>
      <c r="U358">
        <v>0.75</v>
      </c>
      <c r="V358">
        <v>0.25</v>
      </c>
      <c r="W358">
        <f>prod_pointage_heures[[#This Row],[TpsOuv(h)]]-(SUM(prod_pointage_heures[[#This Row],[TpsProd(h)]:[TpsAbsOP(h)]]))</f>
        <v>1.25</v>
      </c>
    </row>
    <row r="359" spans="2:23">
      <c r="B359" s="2">
        <v>44685</v>
      </c>
      <c r="C359" t="s">
        <v>310</v>
      </c>
      <c r="D359" t="s">
        <v>499</v>
      </c>
      <c r="E359" t="s">
        <v>76</v>
      </c>
      <c r="F359" s="7">
        <v>26534.094882750003</v>
      </c>
      <c r="G359" s="7">
        <f>prod_declarations[[#This Row],[QteProdKg]]*1000/VLOOKUP(prod_declarations[[#This Row],[RefProd]],meth_nomenclature_produits[#All],5,FALSE)</f>
        <v>368017.95953883504</v>
      </c>
      <c r="H359" s="7">
        <f>prod_declarations[[#This Row],[QteProdPcs]]*VLOOKUP(prod_declarations[[#This Row],[RefProd]],cptb_prix_vente[#All],2,FALSE)/100</f>
        <v>82759.878741093213</v>
      </c>
      <c r="I359" s="77">
        <f>IF(LEFT(prod_declarations[[#This Row],[Mach]],5)="MachF",prod_declarations[[#This Row],[QteProdKg]]/1000,0)</f>
        <v>26.534094882750004</v>
      </c>
      <c r="J359" s="7" t="str">
        <f>VLOOKUP(prod_declarations[[#This Row],[RefProd]],meth_nomenclature_produits[],2,FALSE)</f>
        <v>Acier3</v>
      </c>
      <c r="K359" s="77">
        <f>prod_declarations[[#This Row],[pv acier]]*VLOOKUP(prod_declarations[[#This Row],[acier ]],data_compta!$M$7:$O$11,2,FALSE)</f>
        <v>27675.060962708256</v>
      </c>
      <c r="L359" s="77">
        <f>IF(LEFT(prod_declarations[[#This Row],[Mach]],5)="MachR",prod_declarations[[#This Row],[QteProdPcs]]/100,0)</f>
        <v>0</v>
      </c>
      <c r="M359" s="7" t="str">
        <f>VLOOKUP(prod_declarations[[#This Row],[RefProd]],meth_nomenclature_produits[],3,FALSE)</f>
        <v>Rdelle4</v>
      </c>
      <c r="N359" s="77">
        <f>IFERROR(prod_declarations[[#This Row],[pv  rondelle]]*VLOOKUP(prod_declarations[[#This Row],[rondelle]],data_compta!$M$12:$O$16,2,FALSE),0)</f>
        <v>0</v>
      </c>
      <c r="P359" s="2">
        <v>44822</v>
      </c>
      <c r="Q359" t="s">
        <v>301</v>
      </c>
      <c r="R359">
        <v>8</v>
      </c>
      <c r="S359">
        <v>4</v>
      </c>
      <c r="T359">
        <v>0.25</v>
      </c>
      <c r="U359">
        <v>0.75</v>
      </c>
      <c r="V359">
        <v>0.25</v>
      </c>
      <c r="W359">
        <f>prod_pointage_heures[[#This Row],[TpsOuv(h)]]-(SUM(prod_pointage_heures[[#This Row],[TpsProd(h)]:[TpsAbsOP(h)]]))</f>
        <v>2.75</v>
      </c>
    </row>
    <row r="360" spans="2:23">
      <c r="B360" s="2">
        <v>44685</v>
      </c>
      <c r="C360" t="s">
        <v>247</v>
      </c>
      <c r="D360" t="s">
        <v>497</v>
      </c>
      <c r="E360" t="s">
        <v>203</v>
      </c>
      <c r="F360" s="7">
        <v>9754.0216767000002</v>
      </c>
      <c r="G360" s="7">
        <f>prod_declarations[[#This Row],[QteProdKg]]*1000/VLOOKUP(prod_declarations[[#This Row],[RefProd]],meth_nomenclature_produits[#All],5,FALSE)</f>
        <v>230591.52900000001</v>
      </c>
      <c r="H360" s="7">
        <f>prod_declarations[[#This Row],[QteProdPcs]]*VLOOKUP(prod_declarations[[#This Row],[RefProd]],cptb_prix_vente[#All],2,FALSE)/100</f>
        <v>40012.242112080006</v>
      </c>
      <c r="I360" s="77">
        <f>IF(LEFT(prod_declarations[[#This Row],[Mach]],5)="MachF",prod_declarations[[#This Row],[QteProdKg]]/1000,0)</f>
        <v>9.7540216767000008</v>
      </c>
      <c r="J360" s="7" t="str">
        <f>VLOOKUP(prod_declarations[[#This Row],[RefProd]],meth_nomenclature_produits[],2,FALSE)</f>
        <v>Acier2</v>
      </c>
      <c r="K360" s="77">
        <f>prod_declarations[[#This Row],[pv acier]]*VLOOKUP(prod_declarations[[#This Row],[acier ]],data_compta!$M$7:$O$11,2,FALSE)</f>
        <v>10485.573302452502</v>
      </c>
      <c r="L360" s="77">
        <f>IF(LEFT(prod_declarations[[#This Row],[Mach]],5)="MachR",prod_declarations[[#This Row],[QteProdPcs]]/100,0)</f>
        <v>0</v>
      </c>
      <c r="M360" s="7">
        <f>VLOOKUP(prod_declarations[[#This Row],[RefProd]],meth_nomenclature_produits[],3,FALSE)</f>
        <v>0</v>
      </c>
      <c r="N360" s="77">
        <f>IFERROR(prod_declarations[[#This Row],[pv  rondelle]]*VLOOKUP(prod_declarations[[#This Row],[rondelle]],data_compta!$M$12:$O$16,2,FALSE),0)</f>
        <v>0</v>
      </c>
      <c r="P360" s="2">
        <v>44829</v>
      </c>
      <c r="Q360" t="s">
        <v>301</v>
      </c>
      <c r="R360">
        <v>16</v>
      </c>
      <c r="S360">
        <v>8.5</v>
      </c>
      <c r="T360">
        <v>1</v>
      </c>
      <c r="U360">
        <v>2</v>
      </c>
      <c r="V360">
        <v>2.25</v>
      </c>
      <c r="W360">
        <f>prod_pointage_heures[[#This Row],[TpsOuv(h)]]-(SUM(prod_pointage_heures[[#This Row],[TpsProd(h)]:[TpsAbsOP(h)]]))</f>
        <v>2.25</v>
      </c>
    </row>
    <row r="361" spans="2:23">
      <c r="B361" s="2">
        <v>44685</v>
      </c>
      <c r="C361" t="s">
        <v>202</v>
      </c>
      <c r="D361" t="s">
        <v>495</v>
      </c>
      <c r="E361" t="s">
        <v>254</v>
      </c>
      <c r="F361" s="7">
        <v>4022.5768298100002</v>
      </c>
      <c r="G361" s="7">
        <f>prod_declarations[[#This Row],[QteProdKg]]*1000/VLOOKUP(prod_declarations[[#This Row],[RefProd]],meth_nomenclature_produits[#All],5,FALSE)</f>
        <v>160262.02509203186</v>
      </c>
      <c r="H361" s="7">
        <f>prod_declarations[[#This Row],[QteProdPcs]]*VLOOKUP(prod_declarations[[#This Row],[RefProd]],cptb_prix_vente[#All],2,FALSE)/100</f>
        <v>21885.382146567874</v>
      </c>
      <c r="I361" s="77">
        <f>IF(LEFT(prod_declarations[[#This Row],[Mach]],5)="MachF",prod_declarations[[#This Row],[QteProdKg]]/1000,0)</f>
        <v>0</v>
      </c>
      <c r="J361" s="7" t="str">
        <f>VLOOKUP(prod_declarations[[#This Row],[RefProd]],meth_nomenclature_produits[],2,FALSE)</f>
        <v>Acier4</v>
      </c>
      <c r="K361" s="77">
        <f>prod_declarations[[#This Row],[pv acier]]*VLOOKUP(prod_declarations[[#This Row],[acier ]],data_compta!$M$7:$O$11,2,FALSE)</f>
        <v>0</v>
      </c>
      <c r="L361" s="77">
        <f>IF(LEFT(prod_declarations[[#This Row],[Mach]],5)="MachR",prod_declarations[[#This Row],[QteProdPcs]]/100,0)</f>
        <v>1602.6202509203185</v>
      </c>
      <c r="M361" s="7" t="str">
        <f>VLOOKUP(prod_declarations[[#This Row],[RefProd]],meth_nomenclature_produits[],3,FALSE)</f>
        <v>Rdelle1</v>
      </c>
      <c r="N361" s="77">
        <f>IFERROR(prod_declarations[[#This Row],[pv  rondelle]]*VLOOKUP(prod_declarations[[#This Row],[rondelle]],data_compta!$M$12:$O$16,2,FALSE),0)</f>
        <v>5993.7997384419914</v>
      </c>
      <c r="P361" s="2">
        <v>44831</v>
      </c>
      <c r="Q361" t="s">
        <v>301</v>
      </c>
      <c r="R361">
        <v>8</v>
      </c>
      <c r="S361">
        <v>1.5</v>
      </c>
      <c r="T361">
        <v>1</v>
      </c>
      <c r="U361">
        <v>0.25</v>
      </c>
      <c r="V361">
        <v>4.25</v>
      </c>
      <c r="W361">
        <f>prod_pointage_heures[[#This Row],[TpsOuv(h)]]-(SUM(prod_pointage_heures[[#This Row],[TpsProd(h)]:[TpsAbsOP(h)]]))</f>
        <v>1</v>
      </c>
    </row>
    <row r="362" spans="2:23">
      <c r="B362" s="2">
        <v>44686</v>
      </c>
      <c r="C362" t="s">
        <v>283</v>
      </c>
      <c r="D362" t="s">
        <v>489</v>
      </c>
      <c r="E362" t="s">
        <v>296</v>
      </c>
      <c r="F362" s="7">
        <v>5018.0782113341002</v>
      </c>
      <c r="G362" s="7">
        <f>prod_declarations[[#This Row],[QteProdKg]]*1000/VLOOKUP(prod_declarations[[#This Row],[RefProd]],meth_nomenclature_produits[#All],5,FALSE)</f>
        <v>138620.94506447788</v>
      </c>
      <c r="H362" s="7">
        <f>prod_declarations[[#This Row],[QteProdPcs]]*VLOOKUP(prod_declarations[[#This Row],[RefProd]],cptb_prix_vente[#All],2,FALSE)/100</f>
        <v>20660.065652409783</v>
      </c>
      <c r="I362" s="77">
        <f>IF(LEFT(prod_declarations[[#This Row],[Mach]],5)="MachF",prod_declarations[[#This Row],[QteProdKg]]/1000,0)</f>
        <v>0</v>
      </c>
      <c r="J362" s="7" t="str">
        <f>VLOOKUP(prod_declarations[[#This Row],[RefProd]],meth_nomenclature_produits[],2,FALSE)</f>
        <v>Acier4</v>
      </c>
      <c r="K362" s="77">
        <f>prod_declarations[[#This Row],[pv acier]]*VLOOKUP(prod_declarations[[#This Row],[acier ]],data_compta!$M$7:$O$11,2,FALSE)</f>
        <v>0</v>
      </c>
      <c r="L362" s="77">
        <f>IF(LEFT(prod_declarations[[#This Row],[Mach]],5)="MachR",prod_declarations[[#This Row],[QteProdPcs]]/100,0)</f>
        <v>0</v>
      </c>
      <c r="M362" s="7" t="str">
        <f>VLOOKUP(prod_declarations[[#This Row],[RefProd]],meth_nomenclature_produits[],3,FALSE)</f>
        <v>Rdelle2</v>
      </c>
      <c r="N362" s="77">
        <f>IFERROR(prod_declarations[[#This Row],[pv  rondelle]]*VLOOKUP(prod_declarations[[#This Row],[rondelle]],data_compta!$M$12:$O$16,2,FALSE),0)</f>
        <v>0</v>
      </c>
      <c r="P362" s="2">
        <v>44839</v>
      </c>
      <c r="Q362" t="s">
        <v>301</v>
      </c>
      <c r="R362">
        <v>16</v>
      </c>
      <c r="S362">
        <v>8.5</v>
      </c>
      <c r="T362">
        <v>1.5</v>
      </c>
      <c r="U362">
        <v>4.75</v>
      </c>
      <c r="V362">
        <v>1.25</v>
      </c>
      <c r="W362">
        <f>prod_pointage_heures[[#This Row],[TpsOuv(h)]]-(SUM(prod_pointage_heures[[#This Row],[TpsProd(h)]:[TpsAbsOP(h)]]))</f>
        <v>0</v>
      </c>
    </row>
    <row r="363" spans="2:23">
      <c r="B363" s="2">
        <v>44686</v>
      </c>
      <c r="C363" t="s">
        <v>202</v>
      </c>
      <c r="D363" t="s">
        <v>495</v>
      </c>
      <c r="E363" t="s">
        <v>301</v>
      </c>
      <c r="F363" s="7">
        <v>3656.8880270999998</v>
      </c>
      <c r="G363" s="7">
        <f>prod_declarations[[#This Row],[QteProdKg]]*1000/VLOOKUP(prod_declarations[[#This Row],[RefProd]],meth_nomenclature_produits[#All],5,FALSE)</f>
        <v>145692.75008366531</v>
      </c>
      <c r="H363" s="7">
        <f>prod_declarations[[#This Row],[QteProdPcs]]*VLOOKUP(prod_declarations[[#This Row],[RefProd]],cptb_prix_vente[#All],2,FALSE)/100</f>
        <v>19895.801951425336</v>
      </c>
      <c r="I363" s="77">
        <f>IF(LEFT(prod_declarations[[#This Row],[Mach]],5)="MachF",prod_declarations[[#This Row],[QteProdKg]]/1000,0)</f>
        <v>0</v>
      </c>
      <c r="J363" s="7" t="str">
        <f>VLOOKUP(prod_declarations[[#This Row],[RefProd]],meth_nomenclature_produits[],2,FALSE)</f>
        <v>Acier4</v>
      </c>
      <c r="K363" s="77">
        <f>prod_declarations[[#This Row],[pv acier]]*VLOOKUP(prod_declarations[[#This Row],[acier ]],data_compta!$M$7:$O$11,2,FALSE)</f>
        <v>0</v>
      </c>
      <c r="L363" s="77">
        <f>IF(LEFT(prod_declarations[[#This Row],[Mach]],5)="MachR",prod_declarations[[#This Row],[QteProdPcs]]/100,0)</f>
        <v>0</v>
      </c>
      <c r="M363" s="7" t="str">
        <f>VLOOKUP(prod_declarations[[#This Row],[RefProd]],meth_nomenclature_produits[],3,FALSE)</f>
        <v>Rdelle1</v>
      </c>
      <c r="N363" s="77">
        <f>IFERROR(prod_declarations[[#This Row],[pv  rondelle]]*VLOOKUP(prod_declarations[[#This Row],[rondelle]],data_compta!$M$12:$O$16,2,FALSE),0)</f>
        <v>0</v>
      </c>
      <c r="P363" s="2">
        <v>44841</v>
      </c>
      <c r="Q363" t="s">
        <v>301</v>
      </c>
      <c r="R363">
        <v>8</v>
      </c>
      <c r="S363">
        <v>6.5</v>
      </c>
      <c r="T363">
        <v>0.25</v>
      </c>
      <c r="U363">
        <v>0.25</v>
      </c>
      <c r="V363">
        <v>0</v>
      </c>
      <c r="W363">
        <f>prod_pointage_heures[[#This Row],[TpsOuv(h)]]-(SUM(prod_pointage_heures[[#This Row],[TpsProd(h)]:[TpsAbsOP(h)]]))</f>
        <v>1</v>
      </c>
    </row>
    <row r="364" spans="2:23">
      <c r="B364" s="2">
        <v>44686</v>
      </c>
      <c r="C364" t="s">
        <v>171</v>
      </c>
      <c r="D364" t="s">
        <v>501</v>
      </c>
      <c r="E364" t="s">
        <v>191</v>
      </c>
      <c r="F364" s="7">
        <v>4835.2150665000008</v>
      </c>
      <c r="G364" s="7">
        <f>prod_declarations[[#This Row],[QteProdKg]]*1000/VLOOKUP(prod_declarations[[#This Row],[RefProd]],meth_nomenclature_produits[#All],5,FALSE)</f>
        <v>262783.42752717395</v>
      </c>
      <c r="H364" s="7">
        <f>prod_declarations[[#This Row],[QteProdPcs]]*VLOOKUP(prod_declarations[[#This Row],[RefProd]],cptb_prix_vente[#All],2,FALSE)/100</f>
        <v>27812.997969476091</v>
      </c>
      <c r="I364" s="77">
        <f>IF(LEFT(prod_declarations[[#This Row],[Mach]],5)="MachF",prod_declarations[[#This Row],[QteProdKg]]/1000,0)</f>
        <v>4.8352150665000009</v>
      </c>
      <c r="J364" s="7" t="str">
        <f>VLOOKUP(prod_declarations[[#This Row],[RefProd]],meth_nomenclature_produits[],2,FALSE)</f>
        <v>Acier2</v>
      </c>
      <c r="K364" s="77">
        <f>prod_declarations[[#This Row],[pv acier]]*VLOOKUP(prod_declarations[[#This Row],[acier ]],data_compta!$M$7:$O$11,2,FALSE)</f>
        <v>5197.8561964875007</v>
      </c>
      <c r="L364" s="77">
        <f>IF(LEFT(prod_declarations[[#This Row],[Mach]],5)="MachR",prod_declarations[[#This Row],[QteProdPcs]]/100,0)</f>
        <v>0</v>
      </c>
      <c r="M364" s="7" t="str">
        <f>VLOOKUP(prod_declarations[[#This Row],[RefProd]],meth_nomenclature_produits[],3,FALSE)</f>
        <v>Rdelle1</v>
      </c>
      <c r="N364" s="77">
        <f>IFERROR(prod_declarations[[#This Row],[pv  rondelle]]*VLOOKUP(prod_declarations[[#This Row],[rondelle]],data_compta!$M$12:$O$16,2,FALSE),0)</f>
        <v>0</v>
      </c>
      <c r="P364" s="2">
        <v>44842</v>
      </c>
      <c r="Q364" t="s">
        <v>301</v>
      </c>
      <c r="R364">
        <v>8</v>
      </c>
      <c r="S364">
        <v>4</v>
      </c>
      <c r="T364">
        <v>1</v>
      </c>
      <c r="U364">
        <v>0.5</v>
      </c>
      <c r="V364">
        <v>1</v>
      </c>
      <c r="W364">
        <f>prod_pointage_heures[[#This Row],[TpsOuv(h)]]-(SUM(prod_pointage_heures[[#This Row],[TpsProd(h)]:[TpsAbsOP(h)]]))</f>
        <v>1.5</v>
      </c>
    </row>
    <row r="365" spans="2:23">
      <c r="B365" s="2">
        <v>44686</v>
      </c>
      <c r="C365" t="s">
        <v>72</v>
      </c>
      <c r="D365" t="s">
        <v>491</v>
      </c>
      <c r="E365" t="s">
        <v>272</v>
      </c>
      <c r="F365" s="7">
        <v>6147.7641249023991</v>
      </c>
      <c r="G365" s="7">
        <f>prod_declarations[[#This Row],[QteProdKg]]*1000/VLOOKUP(prod_declarations[[#This Row],[RefProd]],meth_nomenclature_produits[#All],5,FALSE)</f>
        <v>233755.28992024332</v>
      </c>
      <c r="H365" s="7">
        <f>prod_declarations[[#This Row],[QteProdPcs]]*VLOOKUP(prod_declarations[[#This Row],[RefProd]],cptb_prix_vente[#All],2,FALSE)/100</f>
        <v>32370.432548155291</v>
      </c>
      <c r="I365" s="77">
        <f>IF(LEFT(prod_declarations[[#This Row],[Mach]],5)="MachF",prod_declarations[[#This Row],[QteProdKg]]/1000,0)</f>
        <v>0</v>
      </c>
      <c r="J365" s="7" t="str">
        <f>VLOOKUP(prod_declarations[[#This Row],[RefProd]],meth_nomenclature_produits[],2,FALSE)</f>
        <v>Acier3</v>
      </c>
      <c r="K365" s="77">
        <f>prod_declarations[[#This Row],[pv acier]]*VLOOKUP(prod_declarations[[#This Row],[acier ]],data_compta!$M$7:$O$11,2,FALSE)</f>
        <v>0</v>
      </c>
      <c r="L365" s="77">
        <f>IF(LEFT(prod_declarations[[#This Row],[Mach]],5)="MachR",prod_declarations[[#This Row],[QteProdPcs]]/100,0)</f>
        <v>2337.5528992024333</v>
      </c>
      <c r="M365" s="7" t="str">
        <f>VLOOKUP(prod_declarations[[#This Row],[RefProd]],meth_nomenclature_produits[],3,FALSE)</f>
        <v>Rdelle1</v>
      </c>
      <c r="N365" s="77">
        <f>IFERROR(prod_declarations[[#This Row],[pv  rondelle]]*VLOOKUP(prod_declarations[[#This Row],[rondelle]],data_compta!$M$12:$O$16,2,FALSE),0)</f>
        <v>8742.4478430171002</v>
      </c>
      <c r="P365" s="2">
        <v>44843</v>
      </c>
      <c r="Q365" t="s">
        <v>301</v>
      </c>
      <c r="R365">
        <v>24</v>
      </c>
      <c r="S365">
        <v>17.5</v>
      </c>
      <c r="T365">
        <v>1</v>
      </c>
      <c r="U365">
        <v>3.25</v>
      </c>
      <c r="V365">
        <v>0.75</v>
      </c>
      <c r="W365">
        <f>prod_pointage_heures[[#This Row],[TpsOuv(h)]]-(SUM(prod_pointage_heures[[#This Row],[TpsProd(h)]:[TpsAbsOP(h)]]))</f>
        <v>1.5</v>
      </c>
    </row>
    <row r="366" spans="2:23">
      <c r="B366" s="2">
        <v>44687</v>
      </c>
      <c r="C366" t="s">
        <v>72</v>
      </c>
      <c r="D366" t="s">
        <v>491</v>
      </c>
      <c r="E366" t="s">
        <v>284</v>
      </c>
      <c r="F366" s="7">
        <v>5322.7395020799995</v>
      </c>
      <c r="G366" s="7">
        <f>prod_declarations[[#This Row],[QteProdKg]]*1000/VLOOKUP(prod_declarations[[#This Row],[RefProd]],meth_nomenclature_produits[#All],5,FALSE)</f>
        <v>202385.53239847906</v>
      </c>
      <c r="H366" s="7">
        <f>prod_declarations[[#This Row],[QteProdPcs]]*VLOOKUP(prod_declarations[[#This Row],[RefProd]],cptb_prix_vente[#All],2,FALSE)/100</f>
        <v>28026.348526541376</v>
      </c>
      <c r="I366" s="77">
        <f>IF(LEFT(prod_declarations[[#This Row],[Mach]],5)="MachF",prod_declarations[[#This Row],[QteProdKg]]/1000,0)</f>
        <v>0</v>
      </c>
      <c r="J366" s="7" t="str">
        <f>VLOOKUP(prod_declarations[[#This Row],[RefProd]],meth_nomenclature_produits[],2,FALSE)</f>
        <v>Acier3</v>
      </c>
      <c r="K366" s="77">
        <f>prod_declarations[[#This Row],[pv acier]]*VLOOKUP(prod_declarations[[#This Row],[acier ]],data_compta!$M$7:$O$11,2,FALSE)</f>
        <v>0</v>
      </c>
      <c r="L366" s="77">
        <f>IF(LEFT(prod_declarations[[#This Row],[Mach]],5)="MachR",prod_declarations[[#This Row],[QteProdPcs]]/100,0)</f>
        <v>0</v>
      </c>
      <c r="M366" s="7" t="str">
        <f>VLOOKUP(prod_declarations[[#This Row],[RefProd]],meth_nomenclature_produits[],3,FALSE)</f>
        <v>Rdelle1</v>
      </c>
      <c r="N366" s="77">
        <f>IFERROR(prod_declarations[[#This Row],[pv  rondelle]]*VLOOKUP(prod_declarations[[#This Row],[rondelle]],data_compta!$M$12:$O$16,2,FALSE),0)</f>
        <v>0</v>
      </c>
      <c r="P366" s="2">
        <v>44850</v>
      </c>
      <c r="Q366" t="s">
        <v>301</v>
      </c>
      <c r="R366">
        <v>24</v>
      </c>
      <c r="S366">
        <v>16.5</v>
      </c>
      <c r="T366">
        <v>2.5</v>
      </c>
      <c r="U366">
        <v>3.25</v>
      </c>
      <c r="V366">
        <v>0.25</v>
      </c>
      <c r="W366">
        <f>prod_pointage_heures[[#This Row],[TpsOuv(h)]]-(SUM(prod_pointage_heures[[#This Row],[TpsProd(h)]:[TpsAbsOP(h)]]))</f>
        <v>1.5</v>
      </c>
    </row>
    <row r="367" spans="2:23">
      <c r="B367" s="2">
        <v>44687</v>
      </c>
      <c r="C367" t="s">
        <v>247</v>
      </c>
      <c r="D367" t="s">
        <v>497</v>
      </c>
      <c r="E367" t="s">
        <v>284</v>
      </c>
      <c r="F367" s="7">
        <v>9103.7535649199999</v>
      </c>
      <c r="G367" s="7">
        <f>prod_declarations[[#This Row],[QteProdKg]]*1000/VLOOKUP(prod_declarations[[#This Row],[RefProd]],meth_nomenclature_produits[#All],5,FALSE)</f>
        <v>215218.76040000003</v>
      </c>
      <c r="H367" s="7">
        <f>prod_declarations[[#This Row],[QteProdPcs]]*VLOOKUP(prod_declarations[[#This Row],[RefProd]],cptb_prix_vente[#All],2,FALSE)/100</f>
        <v>37344.759304608007</v>
      </c>
      <c r="I367" s="77">
        <f>IF(LEFT(prod_declarations[[#This Row],[Mach]],5)="MachF",prod_declarations[[#This Row],[QteProdKg]]/1000,0)</f>
        <v>0</v>
      </c>
      <c r="J367" s="7" t="str">
        <f>VLOOKUP(prod_declarations[[#This Row],[RefProd]],meth_nomenclature_produits[],2,FALSE)</f>
        <v>Acier2</v>
      </c>
      <c r="K367" s="77">
        <f>prod_declarations[[#This Row],[pv acier]]*VLOOKUP(prod_declarations[[#This Row],[acier ]],data_compta!$M$7:$O$11,2,FALSE)</f>
        <v>0</v>
      </c>
      <c r="L367" s="77">
        <f>IF(LEFT(prod_declarations[[#This Row],[Mach]],5)="MachR",prod_declarations[[#This Row],[QteProdPcs]]/100,0)</f>
        <v>0</v>
      </c>
      <c r="M367" s="7">
        <f>VLOOKUP(prod_declarations[[#This Row],[RefProd]],meth_nomenclature_produits[],3,FALSE)</f>
        <v>0</v>
      </c>
      <c r="N367" s="77">
        <f>IFERROR(prod_declarations[[#This Row],[pv  rondelle]]*VLOOKUP(prod_declarations[[#This Row],[rondelle]],data_compta!$M$12:$O$16,2,FALSE),0)</f>
        <v>0</v>
      </c>
      <c r="P367" s="2">
        <v>44857</v>
      </c>
      <c r="Q367" t="s">
        <v>301</v>
      </c>
      <c r="R367">
        <v>8</v>
      </c>
      <c r="S367">
        <v>2.5</v>
      </c>
      <c r="T367">
        <v>1</v>
      </c>
      <c r="U367">
        <v>1.5</v>
      </c>
      <c r="V367">
        <v>0.25</v>
      </c>
      <c r="W367">
        <f>prod_pointage_heures[[#This Row],[TpsOuv(h)]]-(SUM(prod_pointage_heures[[#This Row],[TpsProd(h)]:[TpsAbsOP(h)]]))</f>
        <v>2.75</v>
      </c>
    </row>
    <row r="368" spans="2:23">
      <c r="B368" s="2">
        <v>44687</v>
      </c>
      <c r="C368" t="s">
        <v>214</v>
      </c>
      <c r="D368" t="s">
        <v>505</v>
      </c>
      <c r="E368" t="s">
        <v>284</v>
      </c>
      <c r="F368" s="7">
        <v>2777.4097322400003</v>
      </c>
      <c r="G368" s="7">
        <f>prod_declarations[[#This Row],[QteProdKg]]*1000/VLOOKUP(prod_declarations[[#This Row],[RefProd]],meth_nomenclature_produits[#All],5,FALSE)</f>
        <v>109779.0408</v>
      </c>
      <c r="H368" s="7">
        <f>prod_declarations[[#This Row],[QteProdPcs]]*VLOOKUP(prod_declarations[[#This Row],[RefProd]],cptb_prix_vente[#All],2,FALSE)/100</f>
        <v>11434.584889727999</v>
      </c>
      <c r="I368" s="77">
        <f>IF(LEFT(prod_declarations[[#This Row],[Mach]],5)="MachF",prod_declarations[[#This Row],[QteProdKg]]/1000,0)</f>
        <v>0</v>
      </c>
      <c r="J368" s="7" t="str">
        <f>VLOOKUP(prod_declarations[[#This Row],[RefProd]],meth_nomenclature_produits[],2,FALSE)</f>
        <v>Acier1</v>
      </c>
      <c r="K368" s="77">
        <f>prod_declarations[[#This Row],[pv acier]]*VLOOKUP(prod_declarations[[#This Row],[acier ]],data_compta!$M$7:$O$11,2,FALSE)</f>
        <v>0</v>
      </c>
      <c r="L368" s="77">
        <f>IF(LEFT(prod_declarations[[#This Row],[Mach]],5)="MachR",prod_declarations[[#This Row],[QteProdPcs]]/100,0)</f>
        <v>0</v>
      </c>
      <c r="M368" s="7" t="str">
        <f>VLOOKUP(prod_declarations[[#This Row],[RefProd]],meth_nomenclature_produits[],3,FALSE)</f>
        <v>Rdelle1</v>
      </c>
      <c r="N368" s="77">
        <f>IFERROR(prod_declarations[[#This Row],[pv  rondelle]]*VLOOKUP(prod_declarations[[#This Row],[rondelle]],data_compta!$M$12:$O$16,2,FALSE),0)</f>
        <v>0</v>
      </c>
      <c r="P368" s="2">
        <v>44859</v>
      </c>
      <c r="Q368" t="s">
        <v>301</v>
      </c>
      <c r="R368">
        <v>8</v>
      </c>
      <c r="S368">
        <v>7</v>
      </c>
      <c r="T368">
        <v>0.25</v>
      </c>
      <c r="U368">
        <v>0.25</v>
      </c>
      <c r="V368">
        <v>0</v>
      </c>
      <c r="W368">
        <f>prod_pointage_heures[[#This Row],[TpsOuv(h)]]-(SUM(prod_pointage_heures[[#This Row],[TpsProd(h)]:[TpsAbsOP(h)]]))</f>
        <v>0.5</v>
      </c>
    </row>
    <row r="369" spans="2:23">
      <c r="B369" s="2">
        <v>44687</v>
      </c>
      <c r="C369" t="s">
        <v>171</v>
      </c>
      <c r="D369" t="s">
        <v>501</v>
      </c>
      <c r="E369" t="s">
        <v>290</v>
      </c>
      <c r="F369" s="7">
        <v>4376.5603801920006</v>
      </c>
      <c r="G369" s="7">
        <f>prod_declarations[[#This Row],[QteProdKg]]*1000/VLOOKUP(prod_declarations[[#This Row],[RefProd]],meth_nomenclature_produits[#All],5,FALSE)</f>
        <v>237856.54240173916</v>
      </c>
      <c r="H369" s="7">
        <f>prod_declarations[[#This Row],[QteProdPcs]]*VLOOKUP(prod_declarations[[#This Row],[RefProd]],cptb_prix_vente[#All],2,FALSE)/100</f>
        <v>25174.736447800071</v>
      </c>
      <c r="I369" s="77">
        <f>IF(LEFT(prod_declarations[[#This Row],[Mach]],5)="MachF",prod_declarations[[#This Row],[QteProdKg]]/1000,0)</f>
        <v>0</v>
      </c>
      <c r="J369" s="7" t="str">
        <f>VLOOKUP(prod_declarations[[#This Row],[RefProd]],meth_nomenclature_produits[],2,FALSE)</f>
        <v>Acier2</v>
      </c>
      <c r="K369" s="77">
        <f>prod_declarations[[#This Row],[pv acier]]*VLOOKUP(prod_declarations[[#This Row],[acier ]],data_compta!$M$7:$O$11,2,FALSE)</f>
        <v>0</v>
      </c>
      <c r="L369" s="77">
        <f>IF(LEFT(prod_declarations[[#This Row],[Mach]],5)="MachR",prod_declarations[[#This Row],[QteProdPcs]]/100,0)</f>
        <v>0</v>
      </c>
      <c r="M369" s="7" t="str">
        <f>VLOOKUP(prod_declarations[[#This Row],[RefProd]],meth_nomenclature_produits[],3,FALSE)</f>
        <v>Rdelle1</v>
      </c>
      <c r="N369" s="77">
        <f>IFERROR(prod_declarations[[#This Row],[pv  rondelle]]*VLOOKUP(prod_declarations[[#This Row],[rondelle]],data_compta!$M$12:$O$16,2,FALSE),0)</f>
        <v>0</v>
      </c>
      <c r="P369" s="2">
        <v>44562</v>
      </c>
      <c r="Q369" t="s">
        <v>76</v>
      </c>
      <c r="R369">
        <v>24</v>
      </c>
      <c r="S369">
        <v>23</v>
      </c>
      <c r="T369">
        <v>0.25</v>
      </c>
      <c r="U369">
        <v>0.25</v>
      </c>
      <c r="V369">
        <v>0</v>
      </c>
      <c r="W369">
        <f>prod_pointage_heures[[#This Row],[TpsOuv(h)]]-(SUM(prod_pointage_heures[[#This Row],[TpsProd(h)]:[TpsAbsOP(h)]]))</f>
        <v>0.5</v>
      </c>
    </row>
    <row r="370" spans="2:23">
      <c r="B370" s="2">
        <v>44687</v>
      </c>
      <c r="C370" t="s">
        <v>72</v>
      </c>
      <c r="D370" t="s">
        <v>491</v>
      </c>
      <c r="E370" t="s">
        <v>301</v>
      </c>
      <c r="F370" s="7">
        <v>5322.7395020799995</v>
      </c>
      <c r="G370" s="7">
        <f>prod_declarations[[#This Row],[QteProdKg]]*1000/VLOOKUP(prod_declarations[[#This Row],[RefProd]],meth_nomenclature_produits[#All],5,FALSE)</f>
        <v>202385.53239847906</v>
      </c>
      <c r="H370" s="7">
        <f>prod_declarations[[#This Row],[QteProdPcs]]*VLOOKUP(prod_declarations[[#This Row],[RefProd]],cptb_prix_vente[#All],2,FALSE)/100</f>
        <v>28026.348526541376</v>
      </c>
      <c r="I370" s="77">
        <f>IF(LEFT(prod_declarations[[#This Row],[Mach]],5)="MachF",prod_declarations[[#This Row],[QteProdKg]]/1000,0)</f>
        <v>0</v>
      </c>
      <c r="J370" s="7" t="str">
        <f>VLOOKUP(prod_declarations[[#This Row],[RefProd]],meth_nomenclature_produits[],2,FALSE)</f>
        <v>Acier3</v>
      </c>
      <c r="K370" s="77">
        <f>prod_declarations[[#This Row],[pv acier]]*VLOOKUP(prod_declarations[[#This Row],[acier ]],data_compta!$M$7:$O$11,2,FALSE)</f>
        <v>0</v>
      </c>
      <c r="L370" s="77">
        <f>IF(LEFT(prod_declarations[[#This Row],[Mach]],5)="MachR",prod_declarations[[#This Row],[QteProdPcs]]/100,0)</f>
        <v>0</v>
      </c>
      <c r="M370" s="7" t="str">
        <f>VLOOKUP(prod_declarations[[#This Row],[RefProd]],meth_nomenclature_produits[],3,FALSE)</f>
        <v>Rdelle1</v>
      </c>
      <c r="N370" s="77">
        <f>IFERROR(prod_declarations[[#This Row],[pv  rondelle]]*VLOOKUP(prod_declarations[[#This Row],[rondelle]],data_compta!$M$12:$O$16,2,FALSE),0)</f>
        <v>0</v>
      </c>
      <c r="P370" s="2">
        <v>44621</v>
      </c>
      <c r="Q370" t="s">
        <v>76</v>
      </c>
      <c r="R370">
        <v>8</v>
      </c>
      <c r="S370">
        <v>6.5</v>
      </c>
      <c r="T370">
        <v>0.25</v>
      </c>
      <c r="U370">
        <v>0.75</v>
      </c>
      <c r="V370">
        <v>0</v>
      </c>
      <c r="W370">
        <f>prod_pointage_heures[[#This Row],[TpsOuv(h)]]-(SUM(prod_pointage_heures[[#This Row],[TpsProd(h)]:[TpsAbsOP(h)]]))</f>
        <v>0.5</v>
      </c>
    </row>
    <row r="371" spans="2:23">
      <c r="B371" s="2">
        <v>44687</v>
      </c>
      <c r="C371" t="s">
        <v>247</v>
      </c>
      <c r="D371" t="s">
        <v>497</v>
      </c>
      <c r="E371" t="s">
        <v>301</v>
      </c>
      <c r="F371" s="7">
        <v>9103.7535649199999</v>
      </c>
      <c r="G371" s="7">
        <f>prod_declarations[[#This Row],[QteProdKg]]*1000/VLOOKUP(prod_declarations[[#This Row],[RefProd]],meth_nomenclature_produits[#All],5,FALSE)</f>
        <v>215218.76040000003</v>
      </c>
      <c r="H371" s="7">
        <f>prod_declarations[[#This Row],[QteProdPcs]]*VLOOKUP(prod_declarations[[#This Row],[RefProd]],cptb_prix_vente[#All],2,FALSE)/100</f>
        <v>37344.759304608007</v>
      </c>
      <c r="I371" s="77">
        <f>IF(LEFT(prod_declarations[[#This Row],[Mach]],5)="MachF",prod_declarations[[#This Row],[QteProdKg]]/1000,0)</f>
        <v>0</v>
      </c>
      <c r="J371" s="7" t="str">
        <f>VLOOKUP(prod_declarations[[#This Row],[RefProd]],meth_nomenclature_produits[],2,FALSE)</f>
        <v>Acier2</v>
      </c>
      <c r="K371" s="77">
        <f>prod_declarations[[#This Row],[pv acier]]*VLOOKUP(prod_declarations[[#This Row],[acier ]],data_compta!$M$7:$O$11,2,FALSE)</f>
        <v>0</v>
      </c>
      <c r="L371" s="77">
        <f>IF(LEFT(prod_declarations[[#This Row],[Mach]],5)="MachR",prod_declarations[[#This Row],[QteProdPcs]]/100,0)</f>
        <v>0</v>
      </c>
      <c r="M371" s="7">
        <f>VLOOKUP(prod_declarations[[#This Row],[RefProd]],meth_nomenclature_produits[],3,FALSE)</f>
        <v>0</v>
      </c>
      <c r="N371" s="77">
        <f>IFERROR(prod_declarations[[#This Row],[pv  rondelle]]*VLOOKUP(prod_declarations[[#This Row],[rondelle]],data_compta!$M$12:$O$16,2,FALSE),0)</f>
        <v>0</v>
      </c>
      <c r="P371" s="2">
        <v>44625</v>
      </c>
      <c r="Q371" t="s">
        <v>76</v>
      </c>
      <c r="R371">
        <v>16</v>
      </c>
      <c r="S371">
        <v>13</v>
      </c>
      <c r="T371">
        <v>0.25</v>
      </c>
      <c r="U371">
        <v>0.5</v>
      </c>
      <c r="V371">
        <v>0.5</v>
      </c>
      <c r="W371">
        <f>prod_pointage_heures[[#This Row],[TpsOuv(h)]]-(SUM(prod_pointage_heures[[#This Row],[TpsProd(h)]:[TpsAbsOP(h)]]))</f>
        <v>1.75</v>
      </c>
    </row>
    <row r="372" spans="2:23">
      <c r="B372" s="2">
        <v>44687</v>
      </c>
      <c r="C372" t="s">
        <v>214</v>
      </c>
      <c r="D372" t="s">
        <v>505</v>
      </c>
      <c r="E372" t="s">
        <v>76</v>
      </c>
      <c r="F372" s="7">
        <v>2975.4925200000002</v>
      </c>
      <c r="G372" s="7">
        <f>prod_declarations[[#This Row],[QteProdKg]]*1000/VLOOKUP(prod_declarations[[#This Row],[RefProd]],meth_nomenclature_produits[#All],5,FALSE)</f>
        <v>117608.4</v>
      </c>
      <c r="H372" s="7">
        <f>prod_declarations[[#This Row],[QteProdPcs]]*VLOOKUP(prod_declarations[[#This Row],[RefProd]],cptb_prix_vente[#All],2,FALSE)/100</f>
        <v>12250.090943999998</v>
      </c>
      <c r="I372" s="77">
        <f>IF(LEFT(prod_declarations[[#This Row],[Mach]],5)="MachF",prod_declarations[[#This Row],[QteProdKg]]/1000,0)</f>
        <v>2.9754925200000004</v>
      </c>
      <c r="J372" s="7" t="str">
        <f>VLOOKUP(prod_declarations[[#This Row],[RefProd]],meth_nomenclature_produits[],2,FALSE)</f>
        <v>Acier1</v>
      </c>
      <c r="K372" s="77">
        <f>prod_declarations[[#This Row],[pv acier]]*VLOOKUP(prod_declarations[[#This Row],[acier ]],data_compta!$M$7:$O$11,2,FALSE)</f>
        <v>3061.7818030800004</v>
      </c>
      <c r="L372" s="77">
        <f>IF(LEFT(prod_declarations[[#This Row],[Mach]],5)="MachR",prod_declarations[[#This Row],[QteProdPcs]]/100,0)</f>
        <v>0</v>
      </c>
      <c r="M372" s="7" t="str">
        <f>VLOOKUP(prod_declarations[[#This Row],[RefProd]],meth_nomenclature_produits[],3,FALSE)</f>
        <v>Rdelle1</v>
      </c>
      <c r="N372" s="77">
        <f>IFERROR(prod_declarations[[#This Row],[pv  rondelle]]*VLOOKUP(prod_declarations[[#This Row],[rondelle]],data_compta!$M$12:$O$16,2,FALSE),0)</f>
        <v>0</v>
      </c>
      <c r="P372" s="2">
        <v>44635</v>
      </c>
      <c r="Q372" t="s">
        <v>76</v>
      </c>
      <c r="R372">
        <v>16</v>
      </c>
      <c r="S372">
        <v>9</v>
      </c>
      <c r="T372">
        <v>1.75</v>
      </c>
      <c r="U372">
        <v>3.5</v>
      </c>
      <c r="V372">
        <v>0.5</v>
      </c>
      <c r="W372">
        <f>prod_pointage_heures[[#This Row],[TpsOuv(h)]]-(SUM(prod_pointage_heures[[#This Row],[TpsProd(h)]:[TpsAbsOP(h)]]))</f>
        <v>1.25</v>
      </c>
    </row>
    <row r="373" spans="2:23">
      <c r="B373" s="2">
        <v>44687</v>
      </c>
      <c r="C373" t="s">
        <v>226</v>
      </c>
      <c r="D373" t="s">
        <v>507</v>
      </c>
      <c r="E373" t="s">
        <v>203</v>
      </c>
      <c r="F373" s="7">
        <v>5810.8176252000003</v>
      </c>
      <c r="G373" s="7">
        <f>prod_declarations[[#This Row],[QteProdKg]]*1000/VLOOKUP(prod_declarations[[#This Row],[RefProd]],meth_nomenclature_produits[#All],5,FALSE)</f>
        <v>219276.13680000004</v>
      </c>
      <c r="H373" s="7">
        <f>prod_declarations[[#This Row],[QteProdPcs]]*VLOOKUP(prod_declarations[[#This Row],[RefProd]],cptb_prix_vente[#All],2,FALSE)/100</f>
        <v>26786.772871488003</v>
      </c>
      <c r="I373" s="77">
        <f>IF(LEFT(prod_declarations[[#This Row],[Mach]],5)="MachF",prod_declarations[[#This Row],[QteProdKg]]/1000,0)</f>
        <v>5.8108176252000003</v>
      </c>
      <c r="J373" s="7" t="str">
        <f>VLOOKUP(prod_declarations[[#This Row],[RefProd]],meth_nomenclature_produits[],2,FALSE)</f>
        <v>Acier3</v>
      </c>
      <c r="K373" s="77">
        <f>prod_declarations[[#This Row],[pv acier]]*VLOOKUP(prod_declarations[[#This Row],[acier ]],data_compta!$M$7:$O$11,2,FALSE)</f>
        <v>6060.6827830836</v>
      </c>
      <c r="L373" s="77">
        <f>IF(LEFT(prod_declarations[[#This Row],[Mach]],5)="MachR",prod_declarations[[#This Row],[QteProdPcs]]/100,0)</f>
        <v>0</v>
      </c>
      <c r="M373" s="7" t="str">
        <f>VLOOKUP(prod_declarations[[#This Row],[RefProd]],meth_nomenclature_produits[],3,FALSE)</f>
        <v>Rdelle2</v>
      </c>
      <c r="N373" s="77">
        <f>IFERROR(prod_declarations[[#This Row],[pv  rondelle]]*VLOOKUP(prod_declarations[[#This Row],[rondelle]],data_compta!$M$12:$O$16,2,FALSE),0)</f>
        <v>0</v>
      </c>
      <c r="P373" s="2">
        <v>44638</v>
      </c>
      <c r="Q373" t="s">
        <v>76</v>
      </c>
      <c r="R373">
        <v>16</v>
      </c>
      <c r="S373">
        <v>9</v>
      </c>
      <c r="T373">
        <v>1.75</v>
      </c>
      <c r="U373">
        <v>3</v>
      </c>
      <c r="V373">
        <v>0.5</v>
      </c>
      <c r="W373">
        <f>prod_pointage_heures[[#This Row],[TpsOuv(h)]]-(SUM(prod_pointage_heures[[#This Row],[TpsProd(h)]:[TpsAbsOP(h)]]))</f>
        <v>1.75</v>
      </c>
    </row>
    <row r="374" spans="2:23">
      <c r="B374" s="2">
        <v>44687</v>
      </c>
      <c r="C374" t="s">
        <v>277</v>
      </c>
      <c r="D374" t="s">
        <v>503</v>
      </c>
      <c r="E374" t="s">
        <v>215</v>
      </c>
      <c r="F374" s="7">
        <v>3402.6461469000001</v>
      </c>
      <c r="G374" s="7">
        <f>prod_declarations[[#This Row],[QteProdKg]]*1000/VLOOKUP(prod_declarations[[#This Row],[RefProd]],meth_nomenclature_produits[#All],5,FALSE)</f>
        <v>70013.295203703703</v>
      </c>
      <c r="H374" s="7">
        <f>prod_declarations[[#This Row],[QteProdPcs]]*VLOOKUP(prod_declarations[[#This Row],[RefProd]],cptb_prix_vente[#All],2,FALSE)/100</f>
        <v>12417.558037328889</v>
      </c>
      <c r="I374" s="77">
        <f>IF(LEFT(prod_declarations[[#This Row],[Mach]],5)="MachF",prod_declarations[[#This Row],[QteProdKg]]/1000,0)</f>
        <v>3.4026461469</v>
      </c>
      <c r="J374" s="7" t="str">
        <f>VLOOKUP(prod_declarations[[#This Row],[RefProd]],meth_nomenclature_produits[],2,FALSE)</f>
        <v>Acier2</v>
      </c>
      <c r="K374" s="77">
        <f>prod_declarations[[#This Row],[pv acier]]*VLOOKUP(prod_declarations[[#This Row],[acier ]],data_compta!$M$7:$O$11,2,FALSE)</f>
        <v>3657.8446079175001</v>
      </c>
      <c r="L374" s="77">
        <f>IF(LEFT(prod_declarations[[#This Row],[Mach]],5)="MachR",prod_declarations[[#This Row],[QteProdPcs]]/100,0)</f>
        <v>0</v>
      </c>
      <c r="M374" s="7" t="str">
        <f>VLOOKUP(prod_declarations[[#This Row],[RefProd]],meth_nomenclature_produits[],3,FALSE)</f>
        <v>Rdelle3</v>
      </c>
      <c r="N374" s="77">
        <f>IFERROR(prod_declarations[[#This Row],[pv  rondelle]]*VLOOKUP(prod_declarations[[#This Row],[rondelle]],data_compta!$M$12:$O$16,2,FALSE),0)</f>
        <v>0</v>
      </c>
      <c r="P374" s="2">
        <v>44657</v>
      </c>
      <c r="Q374" t="s">
        <v>76</v>
      </c>
      <c r="R374">
        <v>24</v>
      </c>
      <c r="S374">
        <v>15.5</v>
      </c>
      <c r="T374">
        <v>0.25</v>
      </c>
      <c r="U374">
        <v>1.5</v>
      </c>
      <c r="V374">
        <v>2.25</v>
      </c>
      <c r="W374">
        <f>prod_pointage_heures[[#This Row],[TpsOuv(h)]]-(SUM(prod_pointage_heures[[#This Row],[TpsProd(h)]:[TpsAbsOP(h)]]))</f>
        <v>4.5</v>
      </c>
    </row>
    <row r="375" spans="2:23">
      <c r="B375" s="2">
        <v>44687</v>
      </c>
      <c r="C375" t="s">
        <v>214</v>
      </c>
      <c r="D375" t="s">
        <v>505</v>
      </c>
      <c r="E375" t="s">
        <v>260</v>
      </c>
      <c r="F375" s="7">
        <v>3086.0108136000003</v>
      </c>
      <c r="G375" s="7">
        <f>prod_declarations[[#This Row],[QteProdKg]]*1000/VLOOKUP(prod_declarations[[#This Row],[RefProd]],meth_nomenclature_produits[#All],5,FALSE)</f>
        <v>121976.71200000001</v>
      </c>
      <c r="H375" s="7">
        <f>prod_declarations[[#This Row],[QteProdPcs]]*VLOOKUP(prod_declarations[[#This Row],[RefProd]],cptb_prix_vente[#All],2,FALSE)/100</f>
        <v>12705.094321919998</v>
      </c>
      <c r="I375" s="77">
        <f>IF(LEFT(prod_declarations[[#This Row],[Mach]],5)="MachF",prod_declarations[[#This Row],[QteProdKg]]/1000,0)</f>
        <v>0</v>
      </c>
      <c r="J375" s="7" t="str">
        <f>VLOOKUP(prod_declarations[[#This Row],[RefProd]],meth_nomenclature_produits[],2,FALSE)</f>
        <v>Acier1</v>
      </c>
      <c r="K375" s="77">
        <f>prod_declarations[[#This Row],[pv acier]]*VLOOKUP(prod_declarations[[#This Row],[acier ]],data_compta!$M$7:$O$11,2,FALSE)</f>
        <v>0</v>
      </c>
      <c r="L375" s="77">
        <f>IF(LEFT(prod_declarations[[#This Row],[Mach]],5)="MachR",prod_declarations[[#This Row],[QteProdPcs]]/100,0)</f>
        <v>1219.7671200000002</v>
      </c>
      <c r="M375" s="7" t="str">
        <f>VLOOKUP(prod_declarations[[#This Row],[RefProd]],meth_nomenclature_produits[],3,FALSE)</f>
        <v>Rdelle1</v>
      </c>
      <c r="N375" s="77">
        <f>IFERROR(prod_declarations[[#This Row],[pv  rondelle]]*VLOOKUP(prod_declarations[[#This Row],[rondelle]],data_compta!$M$12:$O$16,2,FALSE),0)</f>
        <v>4561.9290288000011</v>
      </c>
      <c r="P375" s="2">
        <v>44674</v>
      </c>
      <c r="Q375" t="s">
        <v>76</v>
      </c>
      <c r="R375">
        <v>8</v>
      </c>
      <c r="S375">
        <v>7</v>
      </c>
      <c r="T375">
        <v>0.25</v>
      </c>
      <c r="U375">
        <v>0.5</v>
      </c>
      <c r="V375">
        <v>0.25</v>
      </c>
      <c r="W375">
        <f>prod_pointage_heures[[#This Row],[TpsOuv(h)]]-(SUM(prod_pointage_heures[[#This Row],[TpsProd(h)]:[TpsAbsOP(h)]]))</f>
        <v>0</v>
      </c>
    </row>
    <row r="376" spans="2:23">
      <c r="B376" s="2">
        <v>44687</v>
      </c>
      <c r="C376" t="s">
        <v>171</v>
      </c>
      <c r="D376" t="s">
        <v>501</v>
      </c>
      <c r="E376" t="s">
        <v>272</v>
      </c>
      <c r="F376" s="7">
        <v>5105.9871102240013</v>
      </c>
      <c r="G376" s="7">
        <f>prod_declarations[[#This Row],[QteProdKg]]*1000/VLOOKUP(prod_declarations[[#This Row],[RefProd]],meth_nomenclature_produits[#All],5,FALSE)</f>
        <v>277499.29946869571</v>
      </c>
      <c r="H376" s="7">
        <f>prod_declarations[[#This Row],[QteProdPcs]]*VLOOKUP(prod_declarations[[#This Row],[RefProd]],cptb_prix_vente[#All],2,FALSE)/100</f>
        <v>29370.525855766755</v>
      </c>
      <c r="I376" s="77">
        <f>IF(LEFT(prod_declarations[[#This Row],[Mach]],5)="MachF",prod_declarations[[#This Row],[QteProdKg]]/1000,0)</f>
        <v>0</v>
      </c>
      <c r="J376" s="7" t="str">
        <f>VLOOKUP(prod_declarations[[#This Row],[RefProd]],meth_nomenclature_produits[],2,FALSE)</f>
        <v>Acier2</v>
      </c>
      <c r="K376" s="77">
        <f>prod_declarations[[#This Row],[pv acier]]*VLOOKUP(prod_declarations[[#This Row],[acier ]],data_compta!$M$7:$O$11,2,FALSE)</f>
        <v>0</v>
      </c>
      <c r="L376" s="77">
        <f>IF(LEFT(prod_declarations[[#This Row],[Mach]],5)="MachR",prod_declarations[[#This Row],[QteProdPcs]]/100,0)</f>
        <v>2774.992994686957</v>
      </c>
      <c r="M376" s="7" t="str">
        <f>VLOOKUP(prod_declarations[[#This Row],[RefProd]],meth_nomenclature_produits[],3,FALSE)</f>
        <v>Rdelle1</v>
      </c>
      <c r="N376" s="77">
        <f>IFERROR(prod_declarations[[#This Row],[pv  rondelle]]*VLOOKUP(prod_declarations[[#This Row],[rondelle]],data_compta!$M$12:$O$16,2,FALSE),0)</f>
        <v>10378.473800129219</v>
      </c>
      <c r="P376" s="2">
        <v>44678</v>
      </c>
      <c r="Q376" t="s">
        <v>76</v>
      </c>
      <c r="R376">
        <v>16</v>
      </c>
      <c r="S376">
        <v>8</v>
      </c>
      <c r="T376">
        <v>1.25</v>
      </c>
      <c r="U376">
        <v>1.5</v>
      </c>
      <c r="V376">
        <v>0.75</v>
      </c>
      <c r="W376">
        <f>prod_pointage_heures[[#This Row],[TpsOuv(h)]]-(SUM(prod_pointage_heures[[#This Row],[TpsProd(h)]:[TpsAbsOP(h)]]))</f>
        <v>4.5</v>
      </c>
    </row>
    <row r="377" spans="2:23">
      <c r="B377" s="2">
        <v>44687</v>
      </c>
      <c r="C377" t="s">
        <v>310</v>
      </c>
      <c r="D377" t="s">
        <v>499</v>
      </c>
      <c r="E377" t="s">
        <v>278</v>
      </c>
      <c r="F377" s="7">
        <v>28501.598018305918</v>
      </c>
      <c r="G377" s="7">
        <f>prod_declarations[[#This Row],[QteProdKg]]*1000/VLOOKUP(prod_declarations[[#This Row],[RefProd]],meth_nomenclature_produits[#All],5,FALSE)</f>
        <v>395306.49123863969</v>
      </c>
      <c r="H377" s="7">
        <f>prod_declarations[[#This Row],[QteProdPcs]]*VLOOKUP(prod_declarations[[#This Row],[RefProd]],cptb_prix_vente[#All],2,FALSE)/100</f>
        <v>88896.523749745276</v>
      </c>
      <c r="I377" s="77">
        <f>IF(LEFT(prod_declarations[[#This Row],[Mach]],5)="MachF",prod_declarations[[#This Row],[QteProdKg]]/1000,0)</f>
        <v>0</v>
      </c>
      <c r="J377" s="7" t="str">
        <f>VLOOKUP(prod_declarations[[#This Row],[RefProd]],meth_nomenclature_produits[],2,FALSE)</f>
        <v>Acier3</v>
      </c>
      <c r="K377" s="77">
        <f>prod_declarations[[#This Row],[pv acier]]*VLOOKUP(prod_declarations[[#This Row],[acier ]],data_compta!$M$7:$O$11,2,FALSE)</f>
        <v>0</v>
      </c>
      <c r="L377" s="77">
        <f>IF(LEFT(prod_declarations[[#This Row],[Mach]],5)="MachR",prod_declarations[[#This Row],[QteProdPcs]]/100,0)</f>
        <v>3953.0649123863968</v>
      </c>
      <c r="M377" s="7" t="str">
        <f>VLOOKUP(prod_declarations[[#This Row],[RefProd]],meth_nomenclature_produits[],3,FALSE)</f>
        <v>Rdelle4</v>
      </c>
      <c r="N377" s="77">
        <f>IFERROR(prod_declarations[[#This Row],[pv  rondelle]]*VLOOKUP(prod_declarations[[#This Row],[rondelle]],data_compta!$M$12:$O$16,2,FALSE),0)</f>
        <v>19686.263263684257</v>
      </c>
      <c r="P377" s="2">
        <v>44684</v>
      </c>
      <c r="Q377" t="s">
        <v>76</v>
      </c>
      <c r="R377">
        <v>16</v>
      </c>
      <c r="S377">
        <v>9.5</v>
      </c>
      <c r="T377">
        <v>0.5</v>
      </c>
      <c r="U377">
        <v>3.25</v>
      </c>
      <c r="V377">
        <v>0.75</v>
      </c>
      <c r="W377">
        <f>prod_pointage_heures[[#This Row],[TpsOuv(h)]]-(SUM(prod_pointage_heures[[#This Row],[TpsProd(h)]:[TpsAbsOP(h)]]))</f>
        <v>2</v>
      </c>
    </row>
    <row r="378" spans="2:23">
      <c r="B378" s="2">
        <v>44688</v>
      </c>
      <c r="C378" t="s">
        <v>277</v>
      </c>
      <c r="D378" t="s">
        <v>503</v>
      </c>
      <c r="E378" t="s">
        <v>284</v>
      </c>
      <c r="F378" s="7">
        <v>3013.7723015399997</v>
      </c>
      <c r="G378" s="7">
        <f>prod_declarations[[#This Row],[QteProdKg]]*1000/VLOOKUP(prod_declarations[[#This Row],[RefProd]],meth_nomenclature_produits[#All],5,FALSE)</f>
        <v>62011.775751851848</v>
      </c>
      <c r="H378" s="7">
        <f>prod_declarations[[#This Row],[QteProdPcs]]*VLOOKUP(prod_declarations[[#This Row],[RefProd]],cptb_prix_vente[#All],2,FALSE)/100</f>
        <v>10998.408547348443</v>
      </c>
      <c r="I378" s="77">
        <f>IF(LEFT(prod_declarations[[#This Row],[Mach]],5)="MachF",prod_declarations[[#This Row],[QteProdKg]]/1000,0)</f>
        <v>0</v>
      </c>
      <c r="J378" s="7" t="str">
        <f>VLOOKUP(prod_declarations[[#This Row],[RefProd]],meth_nomenclature_produits[],2,FALSE)</f>
        <v>Acier2</v>
      </c>
      <c r="K378" s="77">
        <f>prod_declarations[[#This Row],[pv acier]]*VLOOKUP(prod_declarations[[#This Row],[acier ]],data_compta!$M$7:$O$11,2,FALSE)</f>
        <v>0</v>
      </c>
      <c r="L378" s="77">
        <f>IF(LEFT(prod_declarations[[#This Row],[Mach]],5)="MachR",prod_declarations[[#This Row],[QteProdPcs]]/100,0)</f>
        <v>0</v>
      </c>
      <c r="M378" s="7" t="str">
        <f>VLOOKUP(prod_declarations[[#This Row],[RefProd]],meth_nomenclature_produits[],3,FALSE)</f>
        <v>Rdelle3</v>
      </c>
      <c r="N378" s="77">
        <f>IFERROR(prod_declarations[[#This Row],[pv  rondelle]]*VLOOKUP(prod_declarations[[#This Row],[rondelle]],data_compta!$M$12:$O$16,2,FALSE),0)</f>
        <v>0</v>
      </c>
      <c r="P378" s="2">
        <v>44685</v>
      </c>
      <c r="Q378" t="s">
        <v>76</v>
      </c>
      <c r="R378">
        <v>24</v>
      </c>
      <c r="S378">
        <v>19</v>
      </c>
      <c r="T378">
        <v>0.75</v>
      </c>
      <c r="U378">
        <v>1.5</v>
      </c>
      <c r="V378">
        <v>2.25</v>
      </c>
      <c r="W378">
        <f>prod_pointage_heures[[#This Row],[TpsOuv(h)]]-(SUM(prod_pointage_heures[[#This Row],[TpsProd(h)]:[TpsAbsOP(h)]]))</f>
        <v>0.5</v>
      </c>
    </row>
    <row r="379" spans="2:23">
      <c r="B379" s="2">
        <v>44688</v>
      </c>
      <c r="C379" t="s">
        <v>310</v>
      </c>
      <c r="D379" t="s">
        <v>499</v>
      </c>
      <c r="E379" t="s">
        <v>284</v>
      </c>
      <c r="F379" s="7">
        <v>23031.594358227001</v>
      </c>
      <c r="G379" s="7">
        <f>prod_declarations[[#This Row],[QteProdKg]]*1000/VLOOKUP(prod_declarations[[#This Row],[RefProd]],meth_nomenclature_produits[#All],5,FALSE)</f>
        <v>319439.58887970878</v>
      </c>
      <c r="H379" s="7">
        <f>prod_declarations[[#This Row],[QteProdPcs]]*VLOOKUP(prod_declarations[[#This Row],[RefProd]],cptb_prix_vente[#All],2,FALSE)/100</f>
        <v>71835.574747268896</v>
      </c>
      <c r="I379" s="77">
        <f>IF(LEFT(prod_declarations[[#This Row],[Mach]],5)="MachF",prod_declarations[[#This Row],[QteProdKg]]/1000,0)</f>
        <v>0</v>
      </c>
      <c r="J379" s="7" t="str">
        <f>VLOOKUP(prod_declarations[[#This Row],[RefProd]],meth_nomenclature_produits[],2,FALSE)</f>
        <v>Acier3</v>
      </c>
      <c r="K379" s="77">
        <f>prod_declarations[[#This Row],[pv acier]]*VLOOKUP(prod_declarations[[#This Row],[acier ]],data_compta!$M$7:$O$11,2,FALSE)</f>
        <v>0</v>
      </c>
      <c r="L379" s="77">
        <f>IF(LEFT(prod_declarations[[#This Row],[Mach]],5)="MachR",prod_declarations[[#This Row],[QteProdPcs]]/100,0)</f>
        <v>0</v>
      </c>
      <c r="M379" s="7" t="str">
        <f>VLOOKUP(prod_declarations[[#This Row],[RefProd]],meth_nomenclature_produits[],3,FALSE)</f>
        <v>Rdelle4</v>
      </c>
      <c r="N379" s="77">
        <f>IFERROR(prod_declarations[[#This Row],[pv  rondelle]]*VLOOKUP(prod_declarations[[#This Row],[rondelle]],data_compta!$M$12:$O$16,2,FALSE),0)</f>
        <v>0</v>
      </c>
      <c r="P379" s="2">
        <v>44687</v>
      </c>
      <c r="Q379" t="s">
        <v>76</v>
      </c>
      <c r="R379">
        <v>8</v>
      </c>
      <c r="S379">
        <v>5.5</v>
      </c>
      <c r="T379">
        <v>0.75</v>
      </c>
      <c r="U379">
        <v>0.5</v>
      </c>
      <c r="V379">
        <v>0.5</v>
      </c>
      <c r="W379">
        <f>prod_pointage_heures[[#This Row],[TpsOuv(h)]]-(SUM(prod_pointage_heures[[#This Row],[TpsProd(h)]:[TpsAbsOP(h)]]))</f>
        <v>0.75</v>
      </c>
    </row>
    <row r="380" spans="2:23">
      <c r="B380" s="2">
        <v>44688</v>
      </c>
      <c r="C380" t="s">
        <v>214</v>
      </c>
      <c r="D380" t="s">
        <v>505</v>
      </c>
      <c r="E380" t="s">
        <v>296</v>
      </c>
      <c r="F380" s="7">
        <v>2721.8615375952004</v>
      </c>
      <c r="G380" s="7">
        <f>prod_declarations[[#This Row],[QteProdKg]]*1000/VLOOKUP(prod_declarations[[#This Row],[RefProd]],meth_nomenclature_produits[#All],5,FALSE)</f>
        <v>107583.45998400002</v>
      </c>
      <c r="H380" s="7">
        <f>prod_declarations[[#This Row],[QteProdPcs]]*VLOOKUP(prod_declarations[[#This Row],[RefProd]],cptb_prix_vente[#All],2,FALSE)/100</f>
        <v>11205.893191933441</v>
      </c>
      <c r="I380" s="77">
        <f>IF(LEFT(prod_declarations[[#This Row],[Mach]],5)="MachF",prod_declarations[[#This Row],[QteProdKg]]/1000,0)</f>
        <v>0</v>
      </c>
      <c r="J380" s="7" t="str">
        <f>VLOOKUP(prod_declarations[[#This Row],[RefProd]],meth_nomenclature_produits[],2,FALSE)</f>
        <v>Acier1</v>
      </c>
      <c r="K380" s="77">
        <f>prod_declarations[[#This Row],[pv acier]]*VLOOKUP(prod_declarations[[#This Row],[acier ]],data_compta!$M$7:$O$11,2,FALSE)</f>
        <v>0</v>
      </c>
      <c r="L380" s="77">
        <f>IF(LEFT(prod_declarations[[#This Row],[Mach]],5)="MachR",prod_declarations[[#This Row],[QteProdPcs]]/100,0)</f>
        <v>0</v>
      </c>
      <c r="M380" s="7" t="str">
        <f>VLOOKUP(prod_declarations[[#This Row],[RefProd]],meth_nomenclature_produits[],3,FALSE)</f>
        <v>Rdelle1</v>
      </c>
      <c r="N380" s="77">
        <f>IFERROR(prod_declarations[[#This Row],[pv  rondelle]]*VLOOKUP(prod_declarations[[#This Row],[rondelle]],data_compta!$M$12:$O$16,2,FALSE),0)</f>
        <v>0</v>
      </c>
      <c r="P380" s="2">
        <v>44698</v>
      </c>
      <c r="Q380" t="s">
        <v>76</v>
      </c>
      <c r="R380">
        <v>8</v>
      </c>
      <c r="S380">
        <v>2</v>
      </c>
      <c r="T380">
        <v>0.25</v>
      </c>
      <c r="U380">
        <v>1</v>
      </c>
      <c r="V380">
        <v>2.25</v>
      </c>
      <c r="W380">
        <f>prod_pointage_heures[[#This Row],[TpsOuv(h)]]-(SUM(prod_pointage_heures[[#This Row],[TpsProd(h)]:[TpsAbsOP(h)]]))</f>
        <v>2.5</v>
      </c>
    </row>
    <row r="381" spans="2:23">
      <c r="B381" s="2">
        <v>44688</v>
      </c>
      <c r="C381" t="s">
        <v>171</v>
      </c>
      <c r="D381" t="s">
        <v>501</v>
      </c>
      <c r="E381" t="s">
        <v>301</v>
      </c>
      <c r="F381" s="7">
        <v>4245.2635687862403</v>
      </c>
      <c r="G381" s="7">
        <f>prod_declarations[[#This Row],[QteProdKg]]*1000/VLOOKUP(prod_declarations[[#This Row],[RefProd]],meth_nomenclature_produits[#All],5,FALSE)</f>
        <v>230720.84612968698</v>
      </c>
      <c r="H381" s="7">
        <f>prod_declarations[[#This Row],[QteProdPcs]]*VLOOKUP(prod_declarations[[#This Row],[RefProd]],cptb_prix_vente[#All],2,FALSE)/100</f>
        <v>24419.49435436607</v>
      </c>
      <c r="I381" s="77">
        <f>IF(LEFT(prod_declarations[[#This Row],[Mach]],5)="MachF",prod_declarations[[#This Row],[QteProdKg]]/1000,0)</f>
        <v>0</v>
      </c>
      <c r="J381" s="7" t="str">
        <f>VLOOKUP(prod_declarations[[#This Row],[RefProd]],meth_nomenclature_produits[],2,FALSE)</f>
        <v>Acier2</v>
      </c>
      <c r="K381" s="77">
        <f>prod_declarations[[#This Row],[pv acier]]*VLOOKUP(prod_declarations[[#This Row],[acier ]],data_compta!$M$7:$O$11,2,FALSE)</f>
        <v>0</v>
      </c>
      <c r="L381" s="77">
        <f>IF(LEFT(prod_declarations[[#This Row],[Mach]],5)="MachR",prod_declarations[[#This Row],[QteProdPcs]]/100,0)</f>
        <v>0</v>
      </c>
      <c r="M381" s="7" t="str">
        <f>VLOOKUP(prod_declarations[[#This Row],[RefProd]],meth_nomenclature_produits[],3,FALSE)</f>
        <v>Rdelle1</v>
      </c>
      <c r="N381" s="77">
        <f>IFERROR(prod_declarations[[#This Row],[pv  rondelle]]*VLOOKUP(prod_declarations[[#This Row],[rondelle]],data_compta!$M$12:$O$16,2,FALSE),0)</f>
        <v>0</v>
      </c>
      <c r="P381" s="2">
        <v>44713</v>
      </c>
      <c r="Q381" t="s">
        <v>76</v>
      </c>
      <c r="R381">
        <v>8</v>
      </c>
      <c r="S381">
        <v>6.5</v>
      </c>
      <c r="T381">
        <v>0.25</v>
      </c>
      <c r="U381">
        <v>0.25</v>
      </c>
      <c r="V381">
        <v>0.25</v>
      </c>
      <c r="W381">
        <f>prod_pointage_heures[[#This Row],[TpsOuv(h)]]-(SUM(prod_pointage_heures[[#This Row],[TpsProd(h)]:[TpsAbsOP(h)]]))</f>
        <v>0.75</v>
      </c>
    </row>
    <row r="382" spans="2:23">
      <c r="B382" s="2">
        <v>44688</v>
      </c>
      <c r="C382" t="s">
        <v>226</v>
      </c>
      <c r="D382" t="s">
        <v>507</v>
      </c>
      <c r="E382" t="s">
        <v>254</v>
      </c>
      <c r="F382" s="7">
        <v>6072.3044183340007</v>
      </c>
      <c r="G382" s="7">
        <f>prod_declarations[[#This Row],[QteProdKg]]*1000/VLOOKUP(prod_declarations[[#This Row],[RefProd]],meth_nomenclature_produits[#All],5,FALSE)</f>
        <v>229143.56295600004</v>
      </c>
      <c r="H382" s="7">
        <f>prod_declarations[[#This Row],[QteProdPcs]]*VLOOKUP(prod_declarations[[#This Row],[RefProd]],cptb_prix_vente[#All],2,FALSE)/100</f>
        <v>27992.177650704962</v>
      </c>
      <c r="I382" s="77">
        <f>IF(LEFT(prod_declarations[[#This Row],[Mach]],5)="MachF",prod_declarations[[#This Row],[QteProdKg]]/1000,0)</f>
        <v>0</v>
      </c>
      <c r="J382" s="7" t="str">
        <f>VLOOKUP(prod_declarations[[#This Row],[RefProd]],meth_nomenclature_produits[],2,FALSE)</f>
        <v>Acier3</v>
      </c>
      <c r="K382" s="77">
        <f>prod_declarations[[#This Row],[pv acier]]*VLOOKUP(prod_declarations[[#This Row],[acier ]],data_compta!$M$7:$O$11,2,FALSE)</f>
        <v>0</v>
      </c>
      <c r="L382" s="77">
        <f>IF(LEFT(prod_declarations[[#This Row],[Mach]],5)="MachR",prod_declarations[[#This Row],[QteProdPcs]]/100,0)</f>
        <v>2291.4356295600005</v>
      </c>
      <c r="M382" s="7" t="str">
        <f>VLOOKUP(prod_declarations[[#This Row],[RefProd]],meth_nomenclature_produits[],3,FALSE)</f>
        <v>Rdelle2</v>
      </c>
      <c r="N382" s="77">
        <f>IFERROR(prod_declarations[[#This Row],[pv  rondelle]]*VLOOKUP(prod_declarations[[#This Row],[rondelle]],data_compta!$M$12:$O$16,2,FALSE),0)</f>
        <v>7286.765302000802</v>
      </c>
      <c r="P382" s="2">
        <v>44726</v>
      </c>
      <c r="Q382" t="s">
        <v>76</v>
      </c>
      <c r="R382">
        <v>8</v>
      </c>
      <c r="S382">
        <v>2.5</v>
      </c>
      <c r="T382">
        <v>0.75</v>
      </c>
      <c r="U382">
        <v>1.5</v>
      </c>
      <c r="V382">
        <v>2.75</v>
      </c>
      <c r="W382">
        <f>prod_pointage_heures[[#This Row],[TpsOuv(h)]]-(SUM(prod_pointage_heures[[#This Row],[TpsProd(h)]:[TpsAbsOP(h)]]))</f>
        <v>0.5</v>
      </c>
    </row>
    <row r="383" spans="2:23">
      <c r="B383" s="2">
        <v>44688</v>
      </c>
      <c r="C383" t="s">
        <v>277</v>
      </c>
      <c r="D383" t="s">
        <v>503</v>
      </c>
      <c r="E383" t="s">
        <v>278</v>
      </c>
      <c r="F383" s="7">
        <v>3654.9523586926357</v>
      </c>
      <c r="G383" s="7">
        <f>prod_declarations[[#This Row],[QteProdKg]]*1000/VLOOKUP(prod_declarations[[#This Row],[RefProd]],meth_nomenclature_produits[#All],5,FALSE)</f>
        <v>75204.781043058349</v>
      </c>
      <c r="H383" s="7">
        <f>prod_declarations[[#This Row],[QteProdPcs]]*VLOOKUP(prod_declarations[[#This Row],[RefProd]],cptb_prix_vente[#All],2,FALSE)/100</f>
        <v>13338.319965796827</v>
      </c>
      <c r="I383" s="77">
        <f>IF(LEFT(prod_declarations[[#This Row],[Mach]],5)="MachF",prod_declarations[[#This Row],[QteProdKg]]/1000,0)</f>
        <v>0</v>
      </c>
      <c r="J383" s="7" t="str">
        <f>VLOOKUP(prod_declarations[[#This Row],[RefProd]],meth_nomenclature_produits[],2,FALSE)</f>
        <v>Acier2</v>
      </c>
      <c r="K383" s="77">
        <f>prod_declarations[[#This Row],[pv acier]]*VLOOKUP(prod_declarations[[#This Row],[acier ]],data_compta!$M$7:$O$11,2,FALSE)</f>
        <v>0</v>
      </c>
      <c r="L383" s="77">
        <f>IF(LEFT(prod_declarations[[#This Row],[Mach]],5)="MachR",prod_declarations[[#This Row],[QteProdPcs]]/100,0)</f>
        <v>752.04781043058347</v>
      </c>
      <c r="M383" s="7" t="str">
        <f>VLOOKUP(prod_declarations[[#This Row],[RefProd]],meth_nomenclature_produits[],3,FALSE)</f>
        <v>Rdelle3</v>
      </c>
      <c r="N383" s="77">
        <f>IFERROR(prod_declarations[[#This Row],[pv  rondelle]]*VLOOKUP(prod_declarations[[#This Row],[rondelle]],data_compta!$M$12:$O$16,2,FALSE),0)</f>
        <v>3181.1622381213683</v>
      </c>
      <c r="P383" s="2">
        <v>44729</v>
      </c>
      <c r="Q383" t="s">
        <v>76</v>
      </c>
      <c r="R383">
        <v>16</v>
      </c>
      <c r="S383">
        <v>12.5</v>
      </c>
      <c r="T383">
        <v>0.75</v>
      </c>
      <c r="U383">
        <v>0.75</v>
      </c>
      <c r="V383">
        <v>0.5</v>
      </c>
      <c r="W383">
        <f>prod_pointage_heures[[#This Row],[TpsOuv(h)]]-(SUM(prod_pointage_heures[[#This Row],[TpsProd(h)]:[TpsAbsOP(h)]]))</f>
        <v>1.5</v>
      </c>
    </row>
    <row r="384" spans="2:23">
      <c r="B384" s="2">
        <v>44689</v>
      </c>
      <c r="C384" t="s">
        <v>226</v>
      </c>
      <c r="D384" t="s">
        <v>507</v>
      </c>
      <c r="E384" t="s">
        <v>284</v>
      </c>
      <c r="F384" s="7">
        <v>5204.832358572</v>
      </c>
      <c r="G384" s="7">
        <f>prod_declarations[[#This Row],[QteProdKg]]*1000/VLOOKUP(prod_declarations[[#This Row],[RefProd]],meth_nomenclature_produits[#All],5,FALSE)</f>
        <v>196408.76824799998</v>
      </c>
      <c r="H384" s="7">
        <f>prod_declarations[[#This Row],[QteProdPcs]]*VLOOKUP(prod_declarations[[#This Row],[RefProd]],cptb_prix_vente[#All],2,FALSE)/100</f>
        <v>23993.295129175676</v>
      </c>
      <c r="I384" s="77">
        <f>IF(LEFT(prod_declarations[[#This Row],[Mach]],5)="MachF",prod_declarations[[#This Row],[QteProdKg]]/1000,0)</f>
        <v>0</v>
      </c>
      <c r="J384" s="7" t="str">
        <f>VLOOKUP(prod_declarations[[#This Row],[RefProd]],meth_nomenclature_produits[],2,FALSE)</f>
        <v>Acier3</v>
      </c>
      <c r="K384" s="77">
        <f>prod_declarations[[#This Row],[pv acier]]*VLOOKUP(prod_declarations[[#This Row],[acier ]],data_compta!$M$7:$O$11,2,FALSE)</f>
        <v>0</v>
      </c>
      <c r="L384" s="77">
        <f>IF(LEFT(prod_declarations[[#This Row],[Mach]],5)="MachR",prod_declarations[[#This Row],[QteProdPcs]]/100,0)</f>
        <v>0</v>
      </c>
      <c r="M384" s="7" t="str">
        <f>VLOOKUP(prod_declarations[[#This Row],[RefProd]],meth_nomenclature_produits[],3,FALSE)</f>
        <v>Rdelle2</v>
      </c>
      <c r="N384" s="77">
        <f>IFERROR(prod_declarations[[#This Row],[pv  rondelle]]*VLOOKUP(prod_declarations[[#This Row],[rondelle]],data_compta!$M$12:$O$16,2,FALSE),0)</f>
        <v>0</v>
      </c>
      <c r="P384" s="2">
        <v>44733</v>
      </c>
      <c r="Q384" t="s">
        <v>76</v>
      </c>
      <c r="R384">
        <v>16</v>
      </c>
      <c r="S384">
        <v>11.5</v>
      </c>
      <c r="T384">
        <v>0.75</v>
      </c>
      <c r="U384">
        <v>1.25</v>
      </c>
      <c r="V384">
        <v>0.5</v>
      </c>
      <c r="W384">
        <f>prod_pointage_heures[[#This Row],[TpsOuv(h)]]-(SUM(prod_pointage_heures[[#This Row],[TpsProd(h)]:[TpsAbsOP(h)]]))</f>
        <v>2</v>
      </c>
    </row>
    <row r="385" spans="2:23">
      <c r="B385" s="2">
        <v>44689</v>
      </c>
      <c r="C385" t="s">
        <v>277</v>
      </c>
      <c r="D385" t="s">
        <v>503</v>
      </c>
      <c r="E385" t="s">
        <v>296</v>
      </c>
      <c r="F385" s="7">
        <v>3013.7723015399997</v>
      </c>
      <c r="G385" s="7">
        <f>prod_declarations[[#This Row],[QteProdKg]]*1000/VLOOKUP(prod_declarations[[#This Row],[RefProd]],meth_nomenclature_produits[#All],5,FALSE)</f>
        <v>62011.775751851848</v>
      </c>
      <c r="H385" s="7">
        <f>prod_declarations[[#This Row],[QteProdPcs]]*VLOOKUP(prod_declarations[[#This Row],[RefProd]],cptb_prix_vente[#All],2,FALSE)/100</f>
        <v>10998.408547348443</v>
      </c>
      <c r="I385" s="77">
        <f>IF(LEFT(prod_declarations[[#This Row],[Mach]],5)="MachF",prod_declarations[[#This Row],[QteProdKg]]/1000,0)</f>
        <v>0</v>
      </c>
      <c r="J385" s="7" t="str">
        <f>VLOOKUP(prod_declarations[[#This Row],[RefProd]],meth_nomenclature_produits[],2,FALSE)</f>
        <v>Acier2</v>
      </c>
      <c r="K385" s="77">
        <f>prod_declarations[[#This Row],[pv acier]]*VLOOKUP(prod_declarations[[#This Row],[acier ]],data_compta!$M$7:$O$11,2,FALSE)</f>
        <v>0</v>
      </c>
      <c r="L385" s="77">
        <f>IF(LEFT(prod_declarations[[#This Row],[Mach]],5)="MachR",prod_declarations[[#This Row],[QteProdPcs]]/100,0)</f>
        <v>0</v>
      </c>
      <c r="M385" s="7" t="str">
        <f>VLOOKUP(prod_declarations[[#This Row],[RefProd]],meth_nomenclature_produits[],3,FALSE)</f>
        <v>Rdelle3</v>
      </c>
      <c r="N385" s="77">
        <f>IFERROR(prod_declarations[[#This Row],[pv  rondelle]]*VLOOKUP(prod_declarations[[#This Row],[rondelle]],data_compta!$M$12:$O$16,2,FALSE),0)</f>
        <v>0</v>
      </c>
      <c r="P385" s="2">
        <v>44748</v>
      </c>
      <c r="Q385" t="s">
        <v>76</v>
      </c>
      <c r="R385">
        <v>16</v>
      </c>
      <c r="S385">
        <v>12.5</v>
      </c>
      <c r="T385">
        <v>0</v>
      </c>
      <c r="U385">
        <v>0.75</v>
      </c>
      <c r="V385">
        <v>1.25</v>
      </c>
      <c r="W385">
        <f>prod_pointage_heures[[#This Row],[TpsOuv(h)]]-(SUM(prod_pointage_heures[[#This Row],[TpsProd(h)]:[TpsAbsOP(h)]]))</f>
        <v>1.5</v>
      </c>
    </row>
    <row r="386" spans="2:23">
      <c r="B386" s="2">
        <v>44689</v>
      </c>
      <c r="C386" t="s">
        <v>310</v>
      </c>
      <c r="D386" t="s">
        <v>499</v>
      </c>
      <c r="E386" t="s">
        <v>296</v>
      </c>
      <c r="F386" s="7">
        <v>23031.594358227001</v>
      </c>
      <c r="G386" s="7">
        <f>prod_declarations[[#This Row],[QteProdKg]]*1000/VLOOKUP(prod_declarations[[#This Row],[RefProd]],meth_nomenclature_produits[#All],5,FALSE)</f>
        <v>319439.58887970878</v>
      </c>
      <c r="H386" s="7">
        <f>prod_declarations[[#This Row],[QteProdPcs]]*VLOOKUP(prod_declarations[[#This Row],[RefProd]],cptb_prix_vente[#All],2,FALSE)/100</f>
        <v>71835.574747268896</v>
      </c>
      <c r="I386" s="77">
        <f>IF(LEFT(prod_declarations[[#This Row],[Mach]],5)="MachF",prod_declarations[[#This Row],[QteProdKg]]/1000,0)</f>
        <v>0</v>
      </c>
      <c r="J386" s="7" t="str">
        <f>VLOOKUP(prod_declarations[[#This Row],[RefProd]],meth_nomenclature_produits[],2,FALSE)</f>
        <v>Acier3</v>
      </c>
      <c r="K386" s="77">
        <f>prod_declarations[[#This Row],[pv acier]]*VLOOKUP(prod_declarations[[#This Row],[acier ]],data_compta!$M$7:$O$11,2,FALSE)</f>
        <v>0</v>
      </c>
      <c r="L386" s="77">
        <f>IF(LEFT(prod_declarations[[#This Row],[Mach]],5)="MachR",prod_declarations[[#This Row],[QteProdPcs]]/100,0)</f>
        <v>0</v>
      </c>
      <c r="M386" s="7" t="str">
        <f>VLOOKUP(prod_declarations[[#This Row],[RefProd]],meth_nomenclature_produits[],3,FALSE)</f>
        <v>Rdelle4</v>
      </c>
      <c r="N386" s="77">
        <f>IFERROR(prod_declarations[[#This Row],[pv  rondelle]]*VLOOKUP(prod_declarations[[#This Row],[rondelle]],data_compta!$M$12:$O$16,2,FALSE),0)</f>
        <v>0</v>
      </c>
      <c r="P386" s="2">
        <v>44750</v>
      </c>
      <c r="Q386" t="s">
        <v>76</v>
      </c>
      <c r="R386">
        <v>8</v>
      </c>
      <c r="S386">
        <v>6</v>
      </c>
      <c r="T386">
        <v>0.25</v>
      </c>
      <c r="U386">
        <v>0.5</v>
      </c>
      <c r="V386">
        <v>0.25</v>
      </c>
      <c r="W386">
        <f>prod_pointage_heures[[#This Row],[TpsOuv(h)]]-(SUM(prod_pointage_heures[[#This Row],[TpsProd(h)]:[TpsAbsOP(h)]]))</f>
        <v>1</v>
      </c>
    </row>
    <row r="387" spans="2:23">
      <c r="B387" s="2">
        <v>44690</v>
      </c>
      <c r="C387" t="s">
        <v>226</v>
      </c>
      <c r="D387" t="s">
        <v>507</v>
      </c>
      <c r="E387" t="s">
        <v>296</v>
      </c>
      <c r="F387" s="7">
        <v>5204.832358572</v>
      </c>
      <c r="G387" s="7">
        <f>prod_declarations[[#This Row],[QteProdKg]]*1000/VLOOKUP(prod_declarations[[#This Row],[RefProd]],meth_nomenclature_produits[#All],5,FALSE)</f>
        <v>196408.76824799998</v>
      </c>
      <c r="H387" s="7">
        <f>prod_declarations[[#This Row],[QteProdPcs]]*VLOOKUP(prod_declarations[[#This Row],[RefProd]],cptb_prix_vente[#All],2,FALSE)/100</f>
        <v>23993.295129175676</v>
      </c>
      <c r="I387" s="77">
        <f>IF(LEFT(prod_declarations[[#This Row],[Mach]],5)="MachF",prod_declarations[[#This Row],[QteProdKg]]/1000,0)</f>
        <v>0</v>
      </c>
      <c r="J387" s="7" t="str">
        <f>VLOOKUP(prod_declarations[[#This Row],[RefProd]],meth_nomenclature_produits[],2,FALSE)</f>
        <v>Acier3</v>
      </c>
      <c r="K387" s="77">
        <f>prod_declarations[[#This Row],[pv acier]]*VLOOKUP(prod_declarations[[#This Row],[acier ]],data_compta!$M$7:$O$11,2,FALSE)</f>
        <v>0</v>
      </c>
      <c r="L387" s="77">
        <f>IF(LEFT(prod_declarations[[#This Row],[Mach]],5)="MachR",prod_declarations[[#This Row],[QteProdPcs]]/100,0)</f>
        <v>0</v>
      </c>
      <c r="M387" s="7" t="str">
        <f>VLOOKUP(prod_declarations[[#This Row],[RefProd]],meth_nomenclature_produits[],3,FALSE)</f>
        <v>Rdelle2</v>
      </c>
      <c r="N387" s="77">
        <f>IFERROR(prod_declarations[[#This Row],[pv  rondelle]]*VLOOKUP(prod_declarations[[#This Row],[rondelle]],data_compta!$M$12:$O$16,2,FALSE),0)</f>
        <v>0</v>
      </c>
      <c r="P387" s="2">
        <v>44777</v>
      </c>
      <c r="Q387" t="s">
        <v>76</v>
      </c>
      <c r="R387">
        <v>8</v>
      </c>
      <c r="S387">
        <v>7</v>
      </c>
      <c r="T387">
        <v>0.5</v>
      </c>
      <c r="U387">
        <v>0.25</v>
      </c>
      <c r="V387">
        <v>0.25</v>
      </c>
      <c r="W387">
        <f>prod_pointage_heures[[#This Row],[TpsOuv(h)]]-(SUM(prod_pointage_heures[[#This Row],[TpsProd(h)]:[TpsAbsOP(h)]]))</f>
        <v>0</v>
      </c>
    </row>
    <row r="388" spans="2:23">
      <c r="B388" s="2">
        <v>44691</v>
      </c>
      <c r="C388" t="s">
        <v>190</v>
      </c>
      <c r="D388" t="s">
        <v>509</v>
      </c>
      <c r="E388" t="s">
        <v>215</v>
      </c>
      <c r="F388" s="7">
        <v>6171.3612869999997</v>
      </c>
      <c r="G388" s="7">
        <f>prod_declarations[[#This Row],[QteProdKg]]*1000/VLOOKUP(prod_declarations[[#This Row],[RefProd]],meth_nomenclature_produits[#All],5,FALSE)</f>
        <v>216538.99252631576</v>
      </c>
      <c r="H388" s="7">
        <f>prod_declarations[[#This Row],[QteProdPcs]]*VLOOKUP(prod_declarations[[#This Row],[RefProd]],cptb_prix_vente[#All],2,FALSE)/100</f>
        <v>19228.662536336844</v>
      </c>
      <c r="I388" s="77">
        <f>IF(LEFT(prod_declarations[[#This Row],[Mach]],5)="MachF",prod_declarations[[#This Row],[QteProdKg]]/1000,0)</f>
        <v>6.1713612869999999</v>
      </c>
      <c r="J388" s="7" t="str">
        <f>VLOOKUP(prod_declarations[[#This Row],[RefProd]],meth_nomenclature_produits[],2,FALSE)</f>
        <v>Acier1</v>
      </c>
      <c r="K388" s="77">
        <f>prod_declarations[[#This Row],[pv acier]]*VLOOKUP(prod_declarations[[#This Row],[acier ]],data_compta!$M$7:$O$11,2,FALSE)</f>
        <v>6350.330764323</v>
      </c>
      <c r="L388" s="77">
        <f>IF(LEFT(prod_declarations[[#This Row],[Mach]],5)="MachR",prod_declarations[[#This Row],[QteProdPcs]]/100,0)</f>
        <v>0</v>
      </c>
      <c r="M388" s="7" t="str">
        <f>VLOOKUP(prod_declarations[[#This Row],[RefProd]],meth_nomenclature_produits[],3,FALSE)</f>
        <v>Rdelle2</v>
      </c>
      <c r="N388" s="77">
        <f>IFERROR(prod_declarations[[#This Row],[pv  rondelle]]*VLOOKUP(prod_declarations[[#This Row],[rondelle]],data_compta!$M$12:$O$16,2,FALSE),0)</f>
        <v>0</v>
      </c>
      <c r="P388" s="2">
        <v>44789</v>
      </c>
      <c r="Q388" t="s">
        <v>76</v>
      </c>
      <c r="R388">
        <v>24</v>
      </c>
      <c r="S388">
        <v>20</v>
      </c>
      <c r="T388">
        <v>0.25</v>
      </c>
      <c r="U388">
        <v>2.25</v>
      </c>
      <c r="V388">
        <v>0.75</v>
      </c>
      <c r="W388">
        <f>prod_pointage_heures[[#This Row],[TpsOuv(h)]]-(SUM(prod_pointage_heures[[#This Row],[TpsProd(h)]:[TpsAbsOP(h)]]))</f>
        <v>0.75</v>
      </c>
    </row>
    <row r="389" spans="2:23">
      <c r="B389" s="2">
        <v>44692</v>
      </c>
      <c r="C389" t="s">
        <v>190</v>
      </c>
      <c r="D389" t="s">
        <v>509</v>
      </c>
      <c r="E389" t="s">
        <v>290</v>
      </c>
      <c r="F389" s="7">
        <v>5583.6125930000007</v>
      </c>
      <c r="G389" s="7">
        <f>prod_declarations[[#This Row],[QteProdKg]]*1000/VLOOKUP(prod_declarations[[#This Row],[RefProd]],meth_nomenclature_produits[#All],5,FALSE)</f>
        <v>195916.23133333336</v>
      </c>
      <c r="H389" s="7">
        <f>prod_declarations[[#This Row],[QteProdPcs]]*VLOOKUP(prod_declarations[[#This Row],[RefProd]],cptb_prix_vente[#All],2,FALSE)/100</f>
        <v>17397.361342400003</v>
      </c>
      <c r="I389" s="77">
        <f>IF(LEFT(prod_declarations[[#This Row],[Mach]],5)="MachF",prod_declarations[[#This Row],[QteProdKg]]/1000,0)</f>
        <v>0</v>
      </c>
      <c r="J389" s="7" t="str">
        <f>VLOOKUP(prod_declarations[[#This Row],[RefProd]],meth_nomenclature_produits[],2,FALSE)</f>
        <v>Acier1</v>
      </c>
      <c r="K389" s="77">
        <f>prod_declarations[[#This Row],[pv acier]]*VLOOKUP(prod_declarations[[#This Row],[acier ]],data_compta!$M$7:$O$11,2,FALSE)</f>
        <v>0</v>
      </c>
      <c r="L389" s="77">
        <f>IF(LEFT(prod_declarations[[#This Row],[Mach]],5)="MachR",prod_declarations[[#This Row],[QteProdPcs]]/100,0)</f>
        <v>0</v>
      </c>
      <c r="M389" s="7" t="str">
        <f>VLOOKUP(prod_declarations[[#This Row],[RefProd]],meth_nomenclature_produits[],3,FALSE)</f>
        <v>Rdelle2</v>
      </c>
      <c r="N389" s="77">
        <f>IFERROR(prod_declarations[[#This Row],[pv  rondelle]]*VLOOKUP(prod_declarations[[#This Row],[rondelle]],data_compta!$M$12:$O$16,2,FALSE),0)</f>
        <v>0</v>
      </c>
      <c r="P389" s="2">
        <v>44792</v>
      </c>
      <c r="Q389" t="s">
        <v>76</v>
      </c>
      <c r="R389">
        <v>8</v>
      </c>
      <c r="S389">
        <v>2</v>
      </c>
      <c r="T389">
        <v>2</v>
      </c>
      <c r="U389">
        <v>3</v>
      </c>
      <c r="V389">
        <v>0.25</v>
      </c>
      <c r="W389">
        <f>prod_pointage_heures[[#This Row],[TpsOuv(h)]]-(SUM(prod_pointage_heures[[#This Row],[TpsProd(h)]:[TpsAbsOP(h)]]))</f>
        <v>0.75</v>
      </c>
    </row>
    <row r="390" spans="2:23">
      <c r="B390" s="2">
        <v>44692</v>
      </c>
      <c r="C390" t="s">
        <v>265</v>
      </c>
      <c r="D390" t="s">
        <v>511</v>
      </c>
      <c r="E390" t="s">
        <v>103</v>
      </c>
      <c r="F390" s="7">
        <v>15850.0254528</v>
      </c>
      <c r="G390" s="7">
        <f>prod_declarations[[#This Row],[QteProdKg]]*1000/VLOOKUP(prod_declarations[[#This Row],[RefProd]],meth_nomenclature_produits[#All],5,FALSE)</f>
        <v>412761.07949999999</v>
      </c>
      <c r="H390" s="7">
        <f>prod_declarations[[#This Row],[QteProdPcs]]*VLOOKUP(prod_declarations[[#This Row],[RefProd]],cptb_prix_vente[#All],2,FALSE)/100</f>
        <v>67065.420197159998</v>
      </c>
      <c r="I390" s="77">
        <f>IF(LEFT(prod_declarations[[#This Row],[Mach]],5)="MachF",prod_declarations[[#This Row],[QteProdKg]]/1000,0)</f>
        <v>15.850025452800001</v>
      </c>
      <c r="J390" s="7" t="str">
        <f>VLOOKUP(prod_declarations[[#This Row],[RefProd]],meth_nomenclature_produits[],2,FALSE)</f>
        <v>Acier2</v>
      </c>
      <c r="K390" s="77">
        <f>prod_declarations[[#This Row],[pv acier]]*VLOOKUP(prod_declarations[[#This Row],[acier ]],data_compta!$M$7:$O$11,2,FALSE)</f>
        <v>17038.77736176</v>
      </c>
      <c r="L390" s="77">
        <f>IF(LEFT(prod_declarations[[#This Row],[Mach]],5)="MachR",prod_declarations[[#This Row],[QteProdPcs]]/100,0)</f>
        <v>0</v>
      </c>
      <c r="M390" s="7" t="str">
        <f>VLOOKUP(prod_declarations[[#This Row],[RefProd]],meth_nomenclature_produits[],3,FALSE)</f>
        <v>Rdelle3</v>
      </c>
      <c r="N390" s="77">
        <f>IFERROR(prod_declarations[[#This Row],[pv  rondelle]]*VLOOKUP(prod_declarations[[#This Row],[rondelle]],data_compta!$M$12:$O$16,2,FALSE),0)</f>
        <v>0</v>
      </c>
      <c r="P390" s="2">
        <v>44793</v>
      </c>
      <c r="Q390" t="s">
        <v>76</v>
      </c>
      <c r="R390">
        <v>24</v>
      </c>
      <c r="S390">
        <v>17.5</v>
      </c>
      <c r="T390">
        <v>0.25</v>
      </c>
      <c r="U390">
        <v>2</v>
      </c>
      <c r="V390">
        <v>2.5</v>
      </c>
      <c r="W390">
        <f>prod_pointage_heures[[#This Row],[TpsOuv(h)]]-(SUM(prod_pointage_heures[[#This Row],[TpsProd(h)]:[TpsAbsOP(h)]]))</f>
        <v>1.75</v>
      </c>
    </row>
    <row r="391" spans="2:23">
      <c r="B391" s="2">
        <v>44692</v>
      </c>
      <c r="C391" t="s">
        <v>300</v>
      </c>
      <c r="D391" t="s">
        <v>513</v>
      </c>
      <c r="E391" t="s">
        <v>156</v>
      </c>
      <c r="F391" s="7">
        <v>13791.447747</v>
      </c>
      <c r="G391" s="7">
        <f>prod_declarations[[#This Row],[QteProdKg]]*1000/VLOOKUP(prod_declarations[[#This Row],[RefProd]],meth_nomenclature_produits[#All],5,FALSE)</f>
        <v>227581.645990099</v>
      </c>
      <c r="H391" s="7">
        <f>prod_declarations[[#This Row],[QteProdPcs]]*VLOOKUP(prod_declarations[[#This Row],[RefProd]],cptb_prix_vente[#All],2,FALSE)/100</f>
        <v>57241.335599429702</v>
      </c>
      <c r="I391" s="77">
        <f>IF(LEFT(prod_declarations[[#This Row],[Mach]],5)="MachF",prod_declarations[[#This Row],[QteProdKg]]/1000,0)</f>
        <v>13.791447746999999</v>
      </c>
      <c r="J391" s="7" t="str">
        <f>VLOOKUP(prod_declarations[[#This Row],[RefProd]],meth_nomenclature_produits[],2,FALSE)</f>
        <v>Acier2</v>
      </c>
      <c r="K391" s="77">
        <f>prod_declarations[[#This Row],[pv acier]]*VLOOKUP(prod_declarations[[#This Row],[acier ]],data_compta!$M$7:$O$11,2,FALSE)</f>
        <v>14825.806328024999</v>
      </c>
      <c r="L391" s="77">
        <f>IF(LEFT(prod_declarations[[#This Row],[Mach]],5)="MachR",prod_declarations[[#This Row],[QteProdPcs]]/100,0)</f>
        <v>0</v>
      </c>
      <c r="M391" s="7" t="str">
        <f>VLOOKUP(prod_declarations[[#This Row],[RefProd]],meth_nomenclature_produits[],3,FALSE)</f>
        <v>Rdelle4</v>
      </c>
      <c r="N391" s="77">
        <f>IFERROR(prod_declarations[[#This Row],[pv  rondelle]]*VLOOKUP(prod_declarations[[#This Row],[rondelle]],data_compta!$M$12:$O$16,2,FALSE),0)</f>
        <v>0</v>
      </c>
      <c r="P391" s="2">
        <v>44797</v>
      </c>
      <c r="Q391" t="s">
        <v>76</v>
      </c>
      <c r="R391">
        <v>16</v>
      </c>
      <c r="S391">
        <v>14</v>
      </c>
      <c r="T391">
        <v>0.25</v>
      </c>
      <c r="U391">
        <v>0.75</v>
      </c>
      <c r="V391">
        <v>0</v>
      </c>
      <c r="W391">
        <f>prod_pointage_heures[[#This Row],[TpsOuv(h)]]-(SUM(prod_pointage_heures[[#This Row],[TpsProd(h)]:[TpsAbsOP(h)]]))</f>
        <v>1</v>
      </c>
    </row>
    <row r="392" spans="2:23">
      <c r="B392" s="2">
        <v>44692</v>
      </c>
      <c r="C392" t="s">
        <v>190</v>
      </c>
      <c r="D392" t="s">
        <v>509</v>
      </c>
      <c r="E392" t="s">
        <v>242</v>
      </c>
      <c r="F392" s="7">
        <v>6449.0725449150004</v>
      </c>
      <c r="G392" s="7">
        <f>prod_declarations[[#This Row],[QteProdKg]]*1000/VLOOKUP(prod_declarations[[#This Row],[RefProd]],meth_nomenclature_produits[#All],5,FALSE)</f>
        <v>226283.24718999999</v>
      </c>
      <c r="H392" s="7">
        <f>prod_declarations[[#This Row],[QteProdPcs]]*VLOOKUP(prod_declarations[[#This Row],[RefProd]],cptb_prix_vente[#All],2,FALSE)/100</f>
        <v>20093.952350472002</v>
      </c>
      <c r="I392" s="77">
        <f>IF(LEFT(prod_declarations[[#This Row],[Mach]],5)="MachF",prod_declarations[[#This Row],[QteProdKg]]/1000,0)</f>
        <v>0</v>
      </c>
      <c r="J392" s="7" t="str">
        <f>VLOOKUP(prod_declarations[[#This Row],[RefProd]],meth_nomenclature_produits[],2,FALSE)</f>
        <v>Acier1</v>
      </c>
      <c r="K392" s="77">
        <f>prod_declarations[[#This Row],[pv acier]]*VLOOKUP(prod_declarations[[#This Row],[acier ]],data_compta!$M$7:$O$11,2,FALSE)</f>
        <v>0</v>
      </c>
      <c r="L392" s="77">
        <f>IF(LEFT(prod_declarations[[#This Row],[Mach]],5)="MachR",prod_declarations[[#This Row],[QteProdPcs]]/100,0)</f>
        <v>2262.8324718999997</v>
      </c>
      <c r="M392" s="7" t="str">
        <f>VLOOKUP(prod_declarations[[#This Row],[RefProd]],meth_nomenclature_produits[],3,FALSE)</f>
        <v>Rdelle2</v>
      </c>
      <c r="N392" s="77">
        <f>IFERROR(prod_declarations[[#This Row],[pv  rondelle]]*VLOOKUP(prod_declarations[[#This Row],[rondelle]],data_compta!$M$12:$O$16,2,FALSE),0)</f>
        <v>7195.8072606419992</v>
      </c>
      <c r="P392" s="2">
        <v>44820</v>
      </c>
      <c r="Q392" t="s">
        <v>76</v>
      </c>
      <c r="R392">
        <v>8</v>
      </c>
      <c r="S392">
        <v>4.5</v>
      </c>
      <c r="T392">
        <v>0.5</v>
      </c>
      <c r="U392">
        <v>2</v>
      </c>
      <c r="V392">
        <v>0.25</v>
      </c>
      <c r="W392">
        <f>prod_pointage_heures[[#This Row],[TpsOuv(h)]]-(SUM(prod_pointage_heures[[#This Row],[TpsProd(h)]:[TpsAbsOP(h)]]))</f>
        <v>0.75</v>
      </c>
    </row>
    <row r="393" spans="2:23">
      <c r="B393" s="2">
        <v>44693</v>
      </c>
      <c r="C393" t="s">
        <v>190</v>
      </c>
      <c r="D393" t="s">
        <v>509</v>
      </c>
      <c r="E393" t="s">
        <v>301</v>
      </c>
      <c r="F393" s="7">
        <v>5527.7764670700008</v>
      </c>
      <c r="G393" s="7">
        <f>prod_declarations[[#This Row],[QteProdKg]]*1000/VLOOKUP(prod_declarations[[#This Row],[RefProd]],meth_nomenclature_produits[#All],5,FALSE)</f>
        <v>193957.06902000005</v>
      </c>
      <c r="H393" s="7">
        <f>prod_declarations[[#This Row],[QteProdPcs]]*VLOOKUP(prod_declarations[[#This Row],[RefProd]],cptb_prix_vente[#All],2,FALSE)/100</f>
        <v>17223.387728976006</v>
      </c>
      <c r="I393" s="77">
        <f>IF(LEFT(prod_declarations[[#This Row],[Mach]],5)="MachF",prod_declarations[[#This Row],[QteProdKg]]/1000,0)</f>
        <v>0</v>
      </c>
      <c r="J393" s="7" t="str">
        <f>VLOOKUP(prod_declarations[[#This Row],[RefProd]],meth_nomenclature_produits[],2,FALSE)</f>
        <v>Acier1</v>
      </c>
      <c r="K393" s="77">
        <f>prod_declarations[[#This Row],[pv acier]]*VLOOKUP(prod_declarations[[#This Row],[acier ]],data_compta!$M$7:$O$11,2,FALSE)</f>
        <v>0</v>
      </c>
      <c r="L393" s="77">
        <f>IF(LEFT(prod_declarations[[#This Row],[Mach]],5)="MachR",prod_declarations[[#This Row],[QteProdPcs]]/100,0)</f>
        <v>0</v>
      </c>
      <c r="M393" s="7" t="str">
        <f>VLOOKUP(prod_declarations[[#This Row],[RefProd]],meth_nomenclature_produits[],3,FALSE)</f>
        <v>Rdelle2</v>
      </c>
      <c r="N393" s="77">
        <f>IFERROR(prod_declarations[[#This Row],[pv  rondelle]]*VLOOKUP(prod_declarations[[#This Row],[rondelle]],data_compta!$M$12:$O$16,2,FALSE),0)</f>
        <v>0</v>
      </c>
      <c r="P393" s="2">
        <v>44826</v>
      </c>
      <c r="Q393" t="s">
        <v>76</v>
      </c>
      <c r="R393">
        <v>24</v>
      </c>
      <c r="S393">
        <v>21.5</v>
      </c>
      <c r="T393">
        <v>0.25</v>
      </c>
      <c r="U393">
        <v>0.5</v>
      </c>
      <c r="V393">
        <v>0.25</v>
      </c>
      <c r="W393">
        <f>prod_pointage_heures[[#This Row],[TpsOuv(h)]]-(SUM(prod_pointage_heures[[#This Row],[TpsProd(h)]:[TpsAbsOP(h)]]))</f>
        <v>1.5</v>
      </c>
    </row>
    <row r="394" spans="2:23">
      <c r="B394" s="2">
        <v>44693</v>
      </c>
      <c r="C394" t="s">
        <v>300</v>
      </c>
      <c r="D394" t="s">
        <v>513</v>
      </c>
      <c r="E394" t="s">
        <v>254</v>
      </c>
      <c r="F394" s="7">
        <v>13725.774186300001</v>
      </c>
      <c r="G394" s="7">
        <f>prod_declarations[[#This Row],[QteProdKg]]*1000/VLOOKUP(prod_declarations[[#This Row],[RefProd]],meth_nomenclature_produits[#All],5,FALSE)</f>
        <v>226497.92386633664</v>
      </c>
      <c r="H394" s="7">
        <f>prod_declarations[[#This Row],[QteProdPcs]]*VLOOKUP(prod_declarations[[#This Row],[RefProd]],cptb_prix_vente[#All],2,FALSE)/100</f>
        <v>56968.757810860996</v>
      </c>
      <c r="I394" s="77">
        <f>IF(LEFT(prod_declarations[[#This Row],[Mach]],5)="MachF",prod_declarations[[#This Row],[QteProdKg]]/1000,0)</f>
        <v>0</v>
      </c>
      <c r="J394" s="7" t="str">
        <f>VLOOKUP(prod_declarations[[#This Row],[RefProd]],meth_nomenclature_produits[],2,FALSE)</f>
        <v>Acier2</v>
      </c>
      <c r="K394" s="77">
        <f>prod_declarations[[#This Row],[pv acier]]*VLOOKUP(prod_declarations[[#This Row],[acier ]],data_compta!$M$7:$O$11,2,FALSE)</f>
        <v>0</v>
      </c>
      <c r="L394" s="77">
        <f>IF(LEFT(prod_declarations[[#This Row],[Mach]],5)="MachR",prod_declarations[[#This Row],[QteProdPcs]]/100,0)</f>
        <v>2264.9792386633662</v>
      </c>
      <c r="M394" s="7" t="str">
        <f>VLOOKUP(prod_declarations[[#This Row],[RefProd]],meth_nomenclature_produits[],3,FALSE)</f>
        <v>Rdelle4</v>
      </c>
      <c r="N394" s="77">
        <f>IFERROR(prod_declarations[[#This Row],[pv  rondelle]]*VLOOKUP(prod_declarations[[#This Row],[rondelle]],data_compta!$M$12:$O$16,2,FALSE),0)</f>
        <v>11279.596608543565</v>
      </c>
      <c r="P394" s="2">
        <v>44832</v>
      </c>
      <c r="Q394" t="s">
        <v>76</v>
      </c>
      <c r="R394">
        <v>16</v>
      </c>
      <c r="S394">
        <v>12</v>
      </c>
      <c r="T394">
        <v>0.75</v>
      </c>
      <c r="U394">
        <v>0.75</v>
      </c>
      <c r="V394">
        <v>0.5</v>
      </c>
      <c r="W394">
        <f>prod_pointage_heures[[#This Row],[TpsOuv(h)]]-(SUM(prod_pointage_heures[[#This Row],[TpsProd(h)]:[TpsAbsOP(h)]]))</f>
        <v>2</v>
      </c>
    </row>
    <row r="395" spans="2:23">
      <c r="B395" s="2">
        <v>44694</v>
      </c>
      <c r="C395" t="s">
        <v>300</v>
      </c>
      <c r="D395" t="s">
        <v>513</v>
      </c>
      <c r="E395" t="s">
        <v>290</v>
      </c>
      <c r="F395" s="7">
        <v>12353.196767670001</v>
      </c>
      <c r="G395" s="7">
        <f>prod_declarations[[#This Row],[QteProdKg]]*1000/VLOOKUP(prod_declarations[[#This Row],[RefProd]],meth_nomenclature_produits[#All],5,FALSE)</f>
        <v>203848.13147970298</v>
      </c>
      <c r="H395" s="7">
        <f>prod_declarations[[#This Row],[QteProdPcs]]*VLOOKUP(prod_declarations[[#This Row],[RefProd]],cptb_prix_vente[#All],2,FALSE)/100</f>
        <v>51271.882029774897</v>
      </c>
      <c r="I395" s="77">
        <f>IF(LEFT(prod_declarations[[#This Row],[Mach]],5)="MachF",prod_declarations[[#This Row],[QteProdKg]]/1000,0)</f>
        <v>0</v>
      </c>
      <c r="J395" s="7" t="str">
        <f>VLOOKUP(prod_declarations[[#This Row],[RefProd]],meth_nomenclature_produits[],2,FALSE)</f>
        <v>Acier2</v>
      </c>
      <c r="K395" s="77">
        <f>prod_declarations[[#This Row],[pv acier]]*VLOOKUP(prod_declarations[[#This Row],[acier ]],data_compta!$M$7:$O$11,2,FALSE)</f>
        <v>0</v>
      </c>
      <c r="L395" s="77">
        <f>IF(LEFT(prod_declarations[[#This Row],[Mach]],5)="MachR",prod_declarations[[#This Row],[QteProdPcs]]/100,0)</f>
        <v>0</v>
      </c>
      <c r="M395" s="7" t="str">
        <f>VLOOKUP(prod_declarations[[#This Row],[RefProd]],meth_nomenclature_produits[],3,FALSE)</f>
        <v>Rdelle4</v>
      </c>
      <c r="N395" s="77">
        <f>IFERROR(prod_declarations[[#This Row],[pv  rondelle]]*VLOOKUP(prod_declarations[[#This Row],[rondelle]],data_compta!$M$12:$O$16,2,FALSE),0)</f>
        <v>0</v>
      </c>
      <c r="P395" s="2">
        <v>44839</v>
      </c>
      <c r="Q395" t="s">
        <v>76</v>
      </c>
      <c r="R395">
        <v>16</v>
      </c>
      <c r="S395">
        <v>7.5</v>
      </c>
      <c r="T395">
        <v>2.75</v>
      </c>
      <c r="U395">
        <v>2.5</v>
      </c>
      <c r="V395">
        <v>1.25</v>
      </c>
      <c r="W395">
        <f>prod_pointage_heures[[#This Row],[TpsOuv(h)]]-(SUM(prod_pointage_heures[[#This Row],[TpsProd(h)]:[TpsAbsOP(h)]]))</f>
        <v>2</v>
      </c>
    </row>
    <row r="396" spans="2:23">
      <c r="B396" s="2">
        <v>44694</v>
      </c>
      <c r="C396" t="s">
        <v>265</v>
      </c>
      <c r="D396" t="s">
        <v>511</v>
      </c>
      <c r="E396" t="s">
        <v>272</v>
      </c>
      <c r="F396" s="7">
        <v>15442.453369728002</v>
      </c>
      <c r="G396" s="7">
        <f>prod_declarations[[#This Row],[QteProdKg]]*1000/VLOOKUP(prod_declarations[[#This Row],[RefProd]],meth_nomenclature_produits[#All],5,FALSE)</f>
        <v>402147.22317000007</v>
      </c>
      <c r="H396" s="7">
        <f>prod_declarations[[#This Row],[QteProdPcs]]*VLOOKUP(prod_declarations[[#This Row],[RefProd]],cptb_prix_vente[#All],2,FALSE)/100</f>
        <v>65340.880820661594</v>
      </c>
      <c r="I396" s="77">
        <f>IF(LEFT(prod_declarations[[#This Row],[Mach]],5)="MachF",prod_declarations[[#This Row],[QteProdKg]]/1000,0)</f>
        <v>0</v>
      </c>
      <c r="J396" s="7" t="str">
        <f>VLOOKUP(prod_declarations[[#This Row],[RefProd]],meth_nomenclature_produits[],2,FALSE)</f>
        <v>Acier2</v>
      </c>
      <c r="K396" s="77">
        <f>prod_declarations[[#This Row],[pv acier]]*VLOOKUP(prod_declarations[[#This Row],[acier ]],data_compta!$M$7:$O$11,2,FALSE)</f>
        <v>0</v>
      </c>
      <c r="L396" s="77">
        <f>IF(LEFT(prod_declarations[[#This Row],[Mach]],5)="MachR",prod_declarations[[#This Row],[QteProdPcs]]/100,0)</f>
        <v>4021.4722317000005</v>
      </c>
      <c r="M396" s="7" t="str">
        <f>VLOOKUP(prod_declarations[[#This Row],[RefProd]],meth_nomenclature_produits[],3,FALSE)</f>
        <v>Rdelle3</v>
      </c>
      <c r="N396" s="77">
        <f>IFERROR(prod_declarations[[#This Row],[pv  rondelle]]*VLOOKUP(prod_declarations[[#This Row],[rondelle]],data_compta!$M$12:$O$16,2,FALSE),0)</f>
        <v>17010.827540091002</v>
      </c>
      <c r="P396" s="2">
        <v>44847</v>
      </c>
      <c r="Q396" t="s">
        <v>76</v>
      </c>
      <c r="R396">
        <v>16</v>
      </c>
      <c r="S396">
        <v>8.5</v>
      </c>
      <c r="T396">
        <v>2</v>
      </c>
      <c r="U396">
        <v>0.5</v>
      </c>
      <c r="V396">
        <v>2.75</v>
      </c>
      <c r="W396">
        <f>prod_pointage_heures[[#This Row],[TpsOuv(h)]]-(SUM(prod_pointage_heures[[#This Row],[TpsProd(h)]:[TpsAbsOP(h)]]))</f>
        <v>2.25</v>
      </c>
    </row>
    <row r="397" spans="2:23">
      <c r="B397" s="2">
        <v>44695</v>
      </c>
      <c r="C397" t="s">
        <v>265</v>
      </c>
      <c r="D397" t="s">
        <v>511</v>
      </c>
      <c r="E397" t="s">
        <v>290</v>
      </c>
      <c r="F397" s="7">
        <v>13617.436153305602</v>
      </c>
      <c r="G397" s="7">
        <f>prod_declarations[[#This Row],[QteProdKg]]*1000/VLOOKUP(prod_declarations[[#This Row],[RefProd]],meth_nomenclature_produits[#All],5,FALSE)</f>
        <v>354620.73315900005</v>
      </c>
      <c r="H397" s="7">
        <f>prod_declarations[[#This Row],[QteProdPcs]]*VLOOKUP(prod_declarations[[#This Row],[RefProd]],cptb_prix_vente[#All],2,FALSE)/100</f>
        <v>57618.776723674324</v>
      </c>
      <c r="I397" s="77">
        <f>IF(LEFT(prod_declarations[[#This Row],[Mach]],5)="MachF",prod_declarations[[#This Row],[QteProdKg]]/1000,0)</f>
        <v>0</v>
      </c>
      <c r="J397" s="7" t="str">
        <f>VLOOKUP(prod_declarations[[#This Row],[RefProd]],meth_nomenclature_produits[],2,FALSE)</f>
        <v>Acier2</v>
      </c>
      <c r="K397" s="77">
        <f>prod_declarations[[#This Row],[pv acier]]*VLOOKUP(prod_declarations[[#This Row],[acier ]],data_compta!$M$7:$O$11,2,FALSE)</f>
        <v>0</v>
      </c>
      <c r="L397" s="77">
        <f>IF(LEFT(prod_declarations[[#This Row],[Mach]],5)="MachR",prod_declarations[[#This Row],[QteProdPcs]]/100,0)</f>
        <v>0</v>
      </c>
      <c r="M397" s="7" t="str">
        <f>VLOOKUP(prod_declarations[[#This Row],[RefProd]],meth_nomenclature_produits[],3,FALSE)</f>
        <v>Rdelle3</v>
      </c>
      <c r="N397" s="77">
        <f>IFERROR(prod_declarations[[#This Row],[pv  rondelle]]*VLOOKUP(prod_declarations[[#This Row],[rondelle]],data_compta!$M$12:$O$16,2,FALSE),0)</f>
        <v>0</v>
      </c>
      <c r="P397" s="2">
        <v>44566</v>
      </c>
      <c r="Q397" t="s">
        <v>235</v>
      </c>
      <c r="R397">
        <v>24</v>
      </c>
      <c r="S397">
        <v>19.5</v>
      </c>
      <c r="T397">
        <v>0.5</v>
      </c>
      <c r="U397">
        <v>2</v>
      </c>
      <c r="V397">
        <v>0.5</v>
      </c>
      <c r="W397">
        <f>prod_pointage_heures[[#This Row],[TpsOuv(h)]]-(SUM(prod_pointage_heures[[#This Row],[TpsProd(h)]:[TpsAbsOP(h)]]))</f>
        <v>1.5</v>
      </c>
    </row>
    <row r="398" spans="2:23">
      <c r="B398" s="2">
        <v>44695</v>
      </c>
      <c r="C398" t="s">
        <v>300</v>
      </c>
      <c r="D398" t="s">
        <v>513</v>
      </c>
      <c r="E398" t="s">
        <v>296</v>
      </c>
      <c r="F398" s="7">
        <v>12353.196767670001</v>
      </c>
      <c r="G398" s="7">
        <f>prod_declarations[[#This Row],[QteProdKg]]*1000/VLOOKUP(prod_declarations[[#This Row],[RefProd]],meth_nomenclature_produits[#All],5,FALSE)</f>
        <v>203848.13147970298</v>
      </c>
      <c r="H398" s="7">
        <f>prod_declarations[[#This Row],[QteProdPcs]]*VLOOKUP(prod_declarations[[#This Row],[RefProd]],cptb_prix_vente[#All],2,FALSE)/100</f>
        <v>51271.882029774897</v>
      </c>
      <c r="I398" s="77">
        <f>IF(LEFT(prod_declarations[[#This Row],[Mach]],5)="MachF",prod_declarations[[#This Row],[QteProdKg]]/1000,0)</f>
        <v>0</v>
      </c>
      <c r="J398" s="7" t="str">
        <f>VLOOKUP(prod_declarations[[#This Row],[RefProd]],meth_nomenclature_produits[],2,FALSE)</f>
        <v>Acier2</v>
      </c>
      <c r="K398" s="77">
        <f>prod_declarations[[#This Row],[pv acier]]*VLOOKUP(prod_declarations[[#This Row],[acier ]],data_compta!$M$7:$O$11,2,FALSE)</f>
        <v>0</v>
      </c>
      <c r="L398" s="77">
        <f>IF(LEFT(prod_declarations[[#This Row],[Mach]],5)="MachR",prod_declarations[[#This Row],[QteProdPcs]]/100,0)</f>
        <v>0</v>
      </c>
      <c r="M398" s="7" t="str">
        <f>VLOOKUP(prod_declarations[[#This Row],[RefProd]],meth_nomenclature_produits[],3,FALSE)</f>
        <v>Rdelle4</v>
      </c>
      <c r="N398" s="77">
        <f>IFERROR(prod_declarations[[#This Row],[pv  rondelle]]*VLOOKUP(prod_declarations[[#This Row],[rondelle]],data_compta!$M$12:$O$16,2,FALSE),0)</f>
        <v>0</v>
      </c>
      <c r="P398" s="2">
        <v>44579</v>
      </c>
      <c r="Q398" t="s">
        <v>235</v>
      </c>
      <c r="R398">
        <v>16</v>
      </c>
      <c r="S398">
        <v>14</v>
      </c>
      <c r="T398">
        <v>0.25</v>
      </c>
      <c r="U398">
        <v>0.25</v>
      </c>
      <c r="V398">
        <v>0</v>
      </c>
      <c r="W398">
        <f>prod_pointage_heures[[#This Row],[TpsOuv(h)]]-(SUM(prod_pointage_heures[[#This Row],[TpsProd(h)]:[TpsAbsOP(h)]]))</f>
        <v>1.5</v>
      </c>
    </row>
    <row r="399" spans="2:23">
      <c r="B399" s="2">
        <v>44696</v>
      </c>
      <c r="C399" t="s">
        <v>265</v>
      </c>
      <c r="D399" t="s">
        <v>511</v>
      </c>
      <c r="E399" t="s">
        <v>301</v>
      </c>
      <c r="F399" s="7">
        <v>13208.913068706433</v>
      </c>
      <c r="G399" s="7">
        <f>prod_declarations[[#This Row],[QteProdKg]]*1000/VLOOKUP(prod_declarations[[#This Row],[RefProd]],meth_nomenclature_produits[#All],5,FALSE)</f>
        <v>343982.1111642301</v>
      </c>
      <c r="H399" s="7">
        <f>prod_declarations[[#This Row],[QteProdPcs]]*VLOOKUP(prod_declarations[[#This Row],[RefProd]],cptb_prix_vente[#All],2,FALSE)/100</f>
        <v>55890.213421964094</v>
      </c>
      <c r="I399" s="77">
        <f>IF(LEFT(prod_declarations[[#This Row],[Mach]],5)="MachF",prod_declarations[[#This Row],[QteProdKg]]/1000,0)</f>
        <v>0</v>
      </c>
      <c r="J399" s="7" t="str">
        <f>VLOOKUP(prod_declarations[[#This Row],[RefProd]],meth_nomenclature_produits[],2,FALSE)</f>
        <v>Acier2</v>
      </c>
      <c r="K399" s="77">
        <f>prod_declarations[[#This Row],[pv acier]]*VLOOKUP(prod_declarations[[#This Row],[acier ]],data_compta!$M$7:$O$11,2,FALSE)</f>
        <v>0</v>
      </c>
      <c r="L399" s="77">
        <f>IF(LEFT(prod_declarations[[#This Row],[Mach]],5)="MachR",prod_declarations[[#This Row],[QteProdPcs]]/100,0)</f>
        <v>0</v>
      </c>
      <c r="M399" s="7" t="str">
        <f>VLOOKUP(prod_declarations[[#This Row],[RefProd]],meth_nomenclature_produits[],3,FALSE)</f>
        <v>Rdelle3</v>
      </c>
      <c r="N399" s="77">
        <f>IFERROR(prod_declarations[[#This Row],[pv  rondelle]]*VLOOKUP(prod_declarations[[#This Row],[rondelle]],data_compta!$M$12:$O$16,2,FALSE),0)</f>
        <v>0</v>
      </c>
      <c r="P399" s="2">
        <v>44582</v>
      </c>
      <c r="Q399" t="s">
        <v>235</v>
      </c>
      <c r="R399">
        <v>16</v>
      </c>
      <c r="S399">
        <v>11</v>
      </c>
      <c r="T399">
        <v>0.25</v>
      </c>
      <c r="U399">
        <v>1.5</v>
      </c>
      <c r="V399">
        <v>0.75</v>
      </c>
      <c r="W399">
        <f>prod_pointage_heures[[#This Row],[TpsOuv(h)]]-(SUM(prod_pointage_heures[[#This Row],[TpsProd(h)]:[TpsAbsOP(h)]]))</f>
        <v>2.5</v>
      </c>
    </row>
    <row r="400" spans="2:23">
      <c r="B400" s="2">
        <v>44698</v>
      </c>
      <c r="C400" t="s">
        <v>253</v>
      </c>
      <c r="D400" t="s">
        <v>515</v>
      </c>
      <c r="E400" t="s">
        <v>76</v>
      </c>
      <c r="F400" s="7">
        <v>1520.696289</v>
      </c>
      <c r="G400" s="7">
        <f>prod_declarations[[#This Row],[QteProdKg]]*1000/VLOOKUP(prod_declarations[[#This Row],[RefProd]],meth_nomenclature_produits[#All],5,FALSE)</f>
        <v>33643.723207964598</v>
      </c>
      <c r="H400" s="7">
        <f>prod_declarations[[#This Row],[QteProdPcs]]*VLOOKUP(prod_declarations[[#This Row],[RefProd]],cptb_prix_vente[#All],2,FALSE)/100</f>
        <v>5183.8248718831856</v>
      </c>
      <c r="I400" s="77">
        <f>IF(LEFT(prod_declarations[[#This Row],[Mach]],5)="MachF",prod_declarations[[#This Row],[QteProdKg]]/1000,0)</f>
        <v>1.520696289</v>
      </c>
      <c r="J400" s="7" t="str">
        <f>VLOOKUP(prod_declarations[[#This Row],[RefProd]],meth_nomenclature_produits[],2,FALSE)</f>
        <v>Acier2</v>
      </c>
      <c r="K400" s="77">
        <f>prod_declarations[[#This Row],[pv acier]]*VLOOKUP(prod_declarations[[#This Row],[acier ]],data_compta!$M$7:$O$11,2,FALSE)</f>
        <v>1634.748510675</v>
      </c>
      <c r="L400" s="77">
        <f>IF(LEFT(prod_declarations[[#This Row],[Mach]],5)="MachR",prod_declarations[[#This Row],[QteProdPcs]]/100,0)</f>
        <v>0</v>
      </c>
      <c r="M400" s="7" t="str">
        <f>VLOOKUP(prod_declarations[[#This Row],[RefProd]],meth_nomenclature_produits[],3,FALSE)</f>
        <v>Rdelle3</v>
      </c>
      <c r="N400" s="77">
        <f>IFERROR(prod_declarations[[#This Row],[pv  rondelle]]*VLOOKUP(prod_declarations[[#This Row],[rondelle]],data_compta!$M$12:$O$16,2,FALSE),0)</f>
        <v>0</v>
      </c>
      <c r="P400" s="2">
        <v>44587</v>
      </c>
      <c r="Q400" t="s">
        <v>235</v>
      </c>
      <c r="R400">
        <v>16</v>
      </c>
      <c r="S400">
        <v>8.5</v>
      </c>
      <c r="T400">
        <v>1</v>
      </c>
      <c r="U400">
        <v>1.5</v>
      </c>
      <c r="V400">
        <v>2.75</v>
      </c>
      <c r="W400">
        <f>prod_pointage_heures[[#This Row],[TpsOuv(h)]]-(SUM(prod_pointage_heures[[#This Row],[TpsProd(h)]:[TpsAbsOP(h)]]))</f>
        <v>2.25</v>
      </c>
    </row>
    <row r="401" spans="2:23">
      <c r="B401" s="2">
        <v>44698</v>
      </c>
      <c r="C401" t="s">
        <v>305</v>
      </c>
      <c r="D401" t="s">
        <v>517</v>
      </c>
      <c r="E401" t="s">
        <v>227</v>
      </c>
      <c r="F401" s="7">
        <v>16518.974623200003</v>
      </c>
      <c r="G401" s="7">
        <f>prod_declarations[[#This Row],[QteProdKg]]*1000/VLOOKUP(prod_declarations[[#This Row],[RefProd]],meth_nomenclature_produits[#All],5,FALSE)</f>
        <v>200472.99300000002</v>
      </c>
      <c r="H401" s="7">
        <f>prod_declarations[[#This Row],[QteProdPcs]]*VLOOKUP(prod_declarations[[#This Row],[RefProd]],cptb_prix_vente[#All],2,FALSE)/100</f>
        <v>49123.902204720005</v>
      </c>
      <c r="I401" s="77">
        <f>IF(LEFT(prod_declarations[[#This Row],[Mach]],5)="MachF",prod_declarations[[#This Row],[QteProdKg]]/1000,0)</f>
        <v>16.518974623200002</v>
      </c>
      <c r="J401" s="7" t="str">
        <f>VLOOKUP(prod_declarations[[#This Row],[RefProd]],meth_nomenclature_produits[],2,FALSE)</f>
        <v>Acier1</v>
      </c>
      <c r="K401" s="77">
        <f>prod_declarations[[#This Row],[pv acier]]*VLOOKUP(prod_declarations[[#This Row],[acier ]],data_compta!$M$7:$O$11,2,FALSE)</f>
        <v>16998.024887272801</v>
      </c>
      <c r="L401" s="77">
        <f>IF(LEFT(prod_declarations[[#This Row],[Mach]],5)="MachR",prod_declarations[[#This Row],[QteProdPcs]]/100,0)</f>
        <v>0</v>
      </c>
      <c r="M401" s="7" t="str">
        <f>VLOOKUP(prod_declarations[[#This Row],[RefProd]],meth_nomenclature_produits[],3,FALSE)</f>
        <v>Rdelle5</v>
      </c>
      <c r="N401" s="77">
        <f>IFERROR(prod_declarations[[#This Row],[pv  rondelle]]*VLOOKUP(prod_declarations[[#This Row],[rondelle]],data_compta!$M$12:$O$16,2,FALSE),0)</f>
        <v>0</v>
      </c>
      <c r="P401" s="2">
        <v>44588</v>
      </c>
      <c r="Q401" t="s">
        <v>235</v>
      </c>
      <c r="R401">
        <v>24</v>
      </c>
      <c r="S401">
        <v>20.5</v>
      </c>
      <c r="T401">
        <v>0.25</v>
      </c>
      <c r="U401">
        <v>0.25</v>
      </c>
      <c r="V401">
        <v>0.75</v>
      </c>
      <c r="W401">
        <f>prod_pointage_heures[[#This Row],[TpsOuv(h)]]-(SUM(prod_pointage_heures[[#This Row],[TpsProd(h)]:[TpsAbsOP(h)]]))</f>
        <v>2.25</v>
      </c>
    </row>
    <row r="402" spans="2:23">
      <c r="B402" s="2">
        <v>44699</v>
      </c>
      <c r="C402" t="s">
        <v>319</v>
      </c>
      <c r="D402" t="s">
        <v>519</v>
      </c>
      <c r="E402" t="s">
        <v>156</v>
      </c>
      <c r="F402" s="7">
        <v>11265.268707000001</v>
      </c>
      <c r="G402" s="7">
        <f>prod_declarations[[#This Row],[QteProdKg]]*1000/VLOOKUP(prod_declarations[[#This Row],[RefProd]],meth_nomenclature_produits[#All],5,FALSE)</f>
        <v>94985.402251264764</v>
      </c>
      <c r="H402" s="7">
        <f>prod_declarations[[#This Row],[QteProdPcs]]*VLOOKUP(prod_declarations[[#This Row],[RefProd]],cptb_prix_vente[#All],2,FALSE)/100</f>
        <v>28427.231185758519</v>
      </c>
      <c r="I402" s="77">
        <f>IF(LEFT(prod_declarations[[#This Row],[Mach]],5)="MachF",prod_declarations[[#This Row],[QteProdKg]]/1000,0)</f>
        <v>11.265268707000001</v>
      </c>
      <c r="J402" s="7" t="str">
        <f>VLOOKUP(prod_declarations[[#This Row],[RefProd]],meth_nomenclature_produits[],2,FALSE)</f>
        <v>Acier4</v>
      </c>
      <c r="K402" s="77">
        <f>prod_declarations[[#This Row],[pv acier]]*VLOOKUP(prod_declarations[[#This Row],[acier ]],data_compta!$M$7:$O$11,2,FALSE)</f>
        <v>11276.533975707001</v>
      </c>
      <c r="L402" s="77">
        <f>IF(LEFT(prod_declarations[[#This Row],[Mach]],5)="MachR",prod_declarations[[#This Row],[QteProdPcs]]/100,0)</f>
        <v>0</v>
      </c>
      <c r="M402" s="7" t="str">
        <f>VLOOKUP(prod_declarations[[#This Row],[RefProd]],meth_nomenclature_produits[],3,FALSE)</f>
        <v>Rdelle5</v>
      </c>
      <c r="N402" s="77">
        <f>IFERROR(prod_declarations[[#This Row],[pv  rondelle]]*VLOOKUP(prod_declarations[[#This Row],[rondelle]],data_compta!$M$12:$O$16,2,FALSE),0)</f>
        <v>0</v>
      </c>
      <c r="P402" s="2">
        <v>44589</v>
      </c>
      <c r="Q402" t="s">
        <v>235</v>
      </c>
      <c r="R402">
        <v>16</v>
      </c>
      <c r="S402">
        <v>13</v>
      </c>
      <c r="T402">
        <v>0.5</v>
      </c>
      <c r="U402">
        <v>1</v>
      </c>
      <c r="V402">
        <v>0.5</v>
      </c>
      <c r="W402">
        <f>prod_pointage_heures[[#This Row],[TpsOuv(h)]]-(SUM(prod_pointage_heures[[#This Row],[TpsProd(h)]:[TpsAbsOP(h)]]))</f>
        <v>1</v>
      </c>
    </row>
    <row r="403" spans="2:23">
      <c r="B403" s="2">
        <v>44699</v>
      </c>
      <c r="C403" t="s">
        <v>253</v>
      </c>
      <c r="D403" t="s">
        <v>515</v>
      </c>
      <c r="E403" t="s">
        <v>248</v>
      </c>
      <c r="F403" s="7">
        <v>1423.4562000000001</v>
      </c>
      <c r="G403" s="7">
        <f>prod_declarations[[#This Row],[QteProdKg]]*1000/VLOOKUP(prod_declarations[[#This Row],[RefProd]],meth_nomenclature_produits[#All],5,FALSE)</f>
        <v>31492.393805309737</v>
      </c>
      <c r="H403" s="7">
        <f>prod_declarations[[#This Row],[QteProdPcs]]*VLOOKUP(prod_declarations[[#This Row],[RefProd]],cptb_prix_vente[#All],2,FALSE)/100</f>
        <v>4852.3480375221243</v>
      </c>
      <c r="I403" s="77">
        <f>IF(LEFT(prod_declarations[[#This Row],[Mach]],5)="MachF",prod_declarations[[#This Row],[QteProdKg]]/1000,0)</f>
        <v>0</v>
      </c>
      <c r="J403" s="7" t="str">
        <f>VLOOKUP(prod_declarations[[#This Row],[RefProd]],meth_nomenclature_produits[],2,FALSE)</f>
        <v>Acier2</v>
      </c>
      <c r="K403" s="77">
        <f>prod_declarations[[#This Row],[pv acier]]*VLOOKUP(prod_declarations[[#This Row],[acier ]],data_compta!$M$7:$O$11,2,FALSE)</f>
        <v>0</v>
      </c>
      <c r="L403" s="77">
        <f>IF(LEFT(prod_declarations[[#This Row],[Mach]],5)="MachR",prod_declarations[[#This Row],[QteProdPcs]]/100,0)</f>
        <v>314.92393805309734</v>
      </c>
      <c r="M403" s="7" t="str">
        <f>VLOOKUP(prod_declarations[[#This Row],[RefProd]],meth_nomenclature_produits[],3,FALSE)</f>
        <v>Rdelle3</v>
      </c>
      <c r="N403" s="77">
        <f>IFERROR(prod_declarations[[#This Row],[pv  rondelle]]*VLOOKUP(prod_declarations[[#This Row],[rondelle]],data_compta!$M$12:$O$16,2,FALSE),0)</f>
        <v>1332.128257964602</v>
      </c>
      <c r="P403" s="2">
        <v>44595</v>
      </c>
      <c r="Q403" t="s">
        <v>235</v>
      </c>
      <c r="R403">
        <v>16</v>
      </c>
      <c r="S403">
        <v>12.5</v>
      </c>
      <c r="T403">
        <v>1</v>
      </c>
      <c r="U403">
        <v>1.5</v>
      </c>
      <c r="V403">
        <v>0.25</v>
      </c>
      <c r="W403">
        <f>prod_pointage_heures[[#This Row],[TpsOuv(h)]]-(SUM(prod_pointage_heures[[#This Row],[TpsProd(h)]:[TpsAbsOP(h)]]))</f>
        <v>0.75</v>
      </c>
    </row>
    <row r="404" spans="2:23">
      <c r="B404" s="2">
        <v>44699</v>
      </c>
      <c r="C404" t="s">
        <v>305</v>
      </c>
      <c r="D404" t="s">
        <v>517</v>
      </c>
      <c r="E404" t="s">
        <v>260</v>
      </c>
      <c r="F404" s="7">
        <v>16385.635740000002</v>
      </c>
      <c r="G404" s="7">
        <f>prod_declarations[[#This Row],[QteProdKg]]*1000/VLOOKUP(prod_declarations[[#This Row],[RefProd]],meth_nomenclature_produits[#All],5,FALSE)</f>
        <v>198854.80266990291</v>
      </c>
      <c r="H404" s="7">
        <f>prod_declarations[[#This Row],[QteProdPcs]]*VLOOKUP(prod_declarations[[#This Row],[RefProd]],cptb_prix_vente[#All],2,FALSE)/100</f>
        <v>48727.380846233013</v>
      </c>
      <c r="I404" s="77">
        <f>IF(LEFT(prod_declarations[[#This Row],[Mach]],5)="MachF",prod_declarations[[#This Row],[QteProdKg]]/1000,0)</f>
        <v>0</v>
      </c>
      <c r="J404" s="7" t="str">
        <f>VLOOKUP(prod_declarations[[#This Row],[RefProd]],meth_nomenclature_produits[],2,FALSE)</f>
        <v>Acier1</v>
      </c>
      <c r="K404" s="77">
        <f>prod_declarations[[#This Row],[pv acier]]*VLOOKUP(prod_declarations[[#This Row],[acier ]],data_compta!$M$7:$O$11,2,FALSE)</f>
        <v>0</v>
      </c>
      <c r="L404" s="77">
        <f>IF(LEFT(prod_declarations[[#This Row],[Mach]],5)="MachR",prod_declarations[[#This Row],[QteProdPcs]]/100,0)</f>
        <v>1988.5480266990292</v>
      </c>
      <c r="M404" s="7" t="str">
        <f>VLOOKUP(prod_declarations[[#This Row],[RefProd]],meth_nomenclature_produits[],3,FALSE)</f>
        <v>Rdelle5</v>
      </c>
      <c r="N404" s="77">
        <f>IFERROR(prod_declarations[[#This Row],[pv  rondelle]]*VLOOKUP(prod_declarations[[#This Row],[rondelle]],data_compta!$M$12:$O$16,2,FALSE),0)</f>
        <v>10618.846462572816</v>
      </c>
      <c r="P404" s="2">
        <v>44596</v>
      </c>
      <c r="Q404" t="s">
        <v>235</v>
      </c>
      <c r="R404">
        <v>16</v>
      </c>
      <c r="S404">
        <v>12.5</v>
      </c>
      <c r="T404">
        <v>0.5</v>
      </c>
      <c r="U404">
        <v>1.25</v>
      </c>
      <c r="V404">
        <v>0.25</v>
      </c>
      <c r="W404">
        <f>prod_pointage_heures[[#This Row],[TpsOuv(h)]]-(SUM(prod_pointage_heures[[#This Row],[TpsProd(h)]:[TpsAbsOP(h)]]))</f>
        <v>1.5</v>
      </c>
    </row>
    <row r="405" spans="2:23">
      <c r="B405" s="2">
        <v>44700</v>
      </c>
      <c r="C405" t="s">
        <v>253</v>
      </c>
      <c r="D405" t="s">
        <v>515</v>
      </c>
      <c r="E405" t="s">
        <v>284</v>
      </c>
      <c r="F405" s="7">
        <v>1405.12337103</v>
      </c>
      <c r="G405" s="7">
        <f>prod_declarations[[#This Row],[QteProdKg]]*1000/VLOOKUP(prod_declarations[[#This Row],[RefProd]],meth_nomenclature_produits[#All],5,FALSE)</f>
        <v>31086.800244026548</v>
      </c>
      <c r="H405" s="7">
        <f>prod_declarations[[#This Row],[QteProdPcs]]*VLOOKUP(prod_declarations[[#This Row],[RefProd]],cptb_prix_vente[#All],2,FALSE)/100</f>
        <v>4789.8541815996105</v>
      </c>
      <c r="I405" s="77">
        <f>IF(LEFT(prod_declarations[[#This Row],[Mach]],5)="MachF",prod_declarations[[#This Row],[QteProdKg]]/1000,0)</f>
        <v>0</v>
      </c>
      <c r="J405" s="7" t="str">
        <f>VLOOKUP(prod_declarations[[#This Row],[RefProd]],meth_nomenclature_produits[],2,FALSE)</f>
        <v>Acier2</v>
      </c>
      <c r="K405" s="77">
        <f>prod_declarations[[#This Row],[pv acier]]*VLOOKUP(prod_declarations[[#This Row],[acier ]],data_compta!$M$7:$O$11,2,FALSE)</f>
        <v>0</v>
      </c>
      <c r="L405" s="77">
        <f>IF(LEFT(prod_declarations[[#This Row],[Mach]],5)="MachR",prod_declarations[[#This Row],[QteProdPcs]]/100,0)</f>
        <v>0</v>
      </c>
      <c r="M405" s="7" t="str">
        <f>VLOOKUP(prod_declarations[[#This Row],[RefProd]],meth_nomenclature_produits[],3,FALSE)</f>
        <v>Rdelle3</v>
      </c>
      <c r="N405" s="77">
        <f>IFERROR(prod_declarations[[#This Row],[pv  rondelle]]*VLOOKUP(prod_declarations[[#This Row],[rondelle]],data_compta!$M$12:$O$16,2,FALSE),0)</f>
        <v>0</v>
      </c>
      <c r="P405" s="2">
        <v>44597</v>
      </c>
      <c r="Q405" t="s">
        <v>235</v>
      </c>
      <c r="R405">
        <v>16</v>
      </c>
      <c r="S405">
        <v>14.5</v>
      </c>
      <c r="T405">
        <v>0</v>
      </c>
      <c r="U405">
        <v>0.5</v>
      </c>
      <c r="V405">
        <v>0</v>
      </c>
      <c r="W405">
        <f>prod_pointage_heures[[#This Row],[TpsOuv(h)]]-(SUM(prod_pointage_heures[[#This Row],[TpsProd(h)]:[TpsAbsOP(h)]]))</f>
        <v>1</v>
      </c>
    </row>
    <row r="406" spans="2:23">
      <c r="B406" s="2">
        <v>44700</v>
      </c>
      <c r="C406" t="s">
        <v>99</v>
      </c>
      <c r="D406" t="s">
        <v>521</v>
      </c>
      <c r="E406" t="s">
        <v>103</v>
      </c>
      <c r="F406" s="7">
        <v>7061.0324400000009</v>
      </c>
      <c r="G406" s="7">
        <f>prod_declarations[[#This Row],[QteProdKg]]*1000/VLOOKUP(prod_declarations[[#This Row],[RefProd]],meth_nomenclature_produits[#All],5,FALSE)</f>
        <v>394471.08603351959</v>
      </c>
      <c r="H406" s="7">
        <f>prod_declarations[[#This Row],[QteProdPcs]]*VLOOKUP(prod_declarations[[#This Row],[RefProd]],cptb_prix_vente[#All],2,FALSE)/100</f>
        <v>45253.722989765367</v>
      </c>
      <c r="I406" s="77">
        <f>IF(LEFT(prod_declarations[[#This Row],[Mach]],5)="MachF",prod_declarations[[#This Row],[QteProdKg]]/1000,0)</f>
        <v>7.0610324400000009</v>
      </c>
      <c r="J406" s="7" t="str">
        <f>VLOOKUP(prod_declarations[[#This Row],[RefProd]],meth_nomenclature_produits[],2,FALSE)</f>
        <v>Acier5</v>
      </c>
      <c r="K406" s="77">
        <f>prod_declarations[[#This Row],[pv acier]]*VLOOKUP(prod_declarations[[#This Row],[acier ]],data_compta!$M$7:$O$11,2,FALSE)</f>
        <v>6467.9057150400004</v>
      </c>
      <c r="L406" s="77">
        <f>IF(LEFT(prod_declarations[[#This Row],[Mach]],5)="MachR",prod_declarations[[#This Row],[QteProdPcs]]/100,0)</f>
        <v>0</v>
      </c>
      <c r="M406" s="7" t="str">
        <f>VLOOKUP(prod_declarations[[#This Row],[RefProd]],meth_nomenclature_produits[],3,FALSE)</f>
        <v>Rdelle1</v>
      </c>
      <c r="N406" s="77">
        <f>IFERROR(prod_declarations[[#This Row],[pv  rondelle]]*VLOOKUP(prod_declarations[[#This Row],[rondelle]],data_compta!$M$12:$O$16,2,FALSE),0)</f>
        <v>0</v>
      </c>
      <c r="P406" s="2">
        <v>44611</v>
      </c>
      <c r="Q406" t="s">
        <v>235</v>
      </c>
      <c r="R406">
        <v>8</v>
      </c>
      <c r="S406">
        <v>4.5</v>
      </c>
      <c r="T406">
        <v>1</v>
      </c>
      <c r="U406">
        <v>1.25</v>
      </c>
      <c r="V406">
        <v>0.25</v>
      </c>
      <c r="W406">
        <f>prod_pointage_heures[[#This Row],[TpsOuv(h)]]-(SUM(prod_pointage_heures[[#This Row],[TpsProd(h)]:[TpsAbsOP(h)]]))</f>
        <v>1</v>
      </c>
    </row>
    <row r="407" spans="2:23">
      <c r="B407" s="2">
        <v>44700</v>
      </c>
      <c r="C407" t="s">
        <v>319</v>
      </c>
      <c r="D407" t="s">
        <v>519</v>
      </c>
      <c r="E407" t="s">
        <v>266</v>
      </c>
      <c r="F407" s="7">
        <v>11211.624570299999</v>
      </c>
      <c r="G407" s="7">
        <f>prod_declarations[[#This Row],[QteProdKg]]*1000/VLOOKUP(prod_declarations[[#This Row],[RefProd]],meth_nomenclature_produits[#All],5,FALSE)</f>
        <v>94533.090811973001</v>
      </c>
      <c r="H407" s="7">
        <f>prod_declarations[[#This Row],[QteProdPcs]]*VLOOKUP(prod_declarations[[#This Row],[RefProd]],cptb_prix_vente[#All],2,FALSE)/100</f>
        <v>28291.863418207282</v>
      </c>
      <c r="I407" s="77">
        <f>IF(LEFT(prod_declarations[[#This Row],[Mach]],5)="MachF",prod_declarations[[#This Row],[QteProdKg]]/1000,0)</f>
        <v>0</v>
      </c>
      <c r="J407" s="7" t="str">
        <f>VLOOKUP(prod_declarations[[#This Row],[RefProd]],meth_nomenclature_produits[],2,FALSE)</f>
        <v>Acier4</v>
      </c>
      <c r="K407" s="77">
        <f>prod_declarations[[#This Row],[pv acier]]*VLOOKUP(prod_declarations[[#This Row],[acier ]],data_compta!$M$7:$O$11,2,FALSE)</f>
        <v>0</v>
      </c>
      <c r="L407" s="77">
        <f>IF(LEFT(prod_declarations[[#This Row],[Mach]],5)="MachR",prod_declarations[[#This Row],[QteProdPcs]]/100,0)</f>
        <v>945.33090811973</v>
      </c>
      <c r="M407" s="7" t="str">
        <f>VLOOKUP(prod_declarations[[#This Row],[RefProd]],meth_nomenclature_produits[],3,FALSE)</f>
        <v>Rdelle5</v>
      </c>
      <c r="N407" s="77">
        <f>IFERROR(prod_declarations[[#This Row],[pv  rondelle]]*VLOOKUP(prod_declarations[[#This Row],[rondelle]],data_compta!$M$12:$O$16,2,FALSE),0)</f>
        <v>5048.067049359358</v>
      </c>
      <c r="P407" s="2">
        <v>44629</v>
      </c>
      <c r="Q407" t="s">
        <v>235</v>
      </c>
      <c r="R407">
        <v>24</v>
      </c>
      <c r="S407">
        <v>16.5</v>
      </c>
      <c r="T407">
        <v>0.5</v>
      </c>
      <c r="U407">
        <v>5.25</v>
      </c>
      <c r="V407">
        <v>0.25</v>
      </c>
      <c r="W407">
        <f>prod_pointage_heures[[#This Row],[TpsOuv(h)]]-(SUM(prod_pointage_heures[[#This Row],[TpsProd(h)]:[TpsAbsOP(h)]]))</f>
        <v>1.5</v>
      </c>
    </row>
    <row r="408" spans="2:23">
      <c r="B408" s="2">
        <v>44701</v>
      </c>
      <c r="C408" t="s">
        <v>319</v>
      </c>
      <c r="D408" t="s">
        <v>519</v>
      </c>
      <c r="E408" t="s">
        <v>290</v>
      </c>
      <c r="F408" s="7">
        <v>9988.5382535399985</v>
      </c>
      <c r="G408" s="7">
        <f>prod_declarations[[#This Row],[QteProdKg]]*1000/VLOOKUP(prod_declarations[[#This Row],[RefProd]],meth_nomenclature_produits[#All],5,FALSE)</f>
        <v>84220.389996121405</v>
      </c>
      <c r="H408" s="7">
        <f>prod_declarations[[#This Row],[QteProdPcs]]*VLOOKUP(prod_declarations[[#This Row],[RefProd]],cptb_prix_vente[#All],2,FALSE)/100</f>
        <v>25205.478318039215</v>
      </c>
      <c r="I408" s="77">
        <f>IF(LEFT(prod_declarations[[#This Row],[Mach]],5)="MachF",prod_declarations[[#This Row],[QteProdKg]]/1000,0)</f>
        <v>0</v>
      </c>
      <c r="J408" s="7" t="str">
        <f>VLOOKUP(prod_declarations[[#This Row],[RefProd]],meth_nomenclature_produits[],2,FALSE)</f>
        <v>Acier4</v>
      </c>
      <c r="K408" s="77">
        <f>prod_declarations[[#This Row],[pv acier]]*VLOOKUP(prod_declarations[[#This Row],[acier ]],data_compta!$M$7:$O$11,2,FALSE)</f>
        <v>0</v>
      </c>
      <c r="L408" s="77">
        <f>IF(LEFT(prod_declarations[[#This Row],[Mach]],5)="MachR",prod_declarations[[#This Row],[QteProdPcs]]/100,0)</f>
        <v>0</v>
      </c>
      <c r="M408" s="7" t="str">
        <f>VLOOKUP(prod_declarations[[#This Row],[RefProd]],meth_nomenclature_produits[],3,FALSE)</f>
        <v>Rdelle5</v>
      </c>
      <c r="N408" s="77">
        <f>IFERROR(prod_declarations[[#This Row],[pv  rondelle]]*VLOOKUP(prod_declarations[[#This Row],[rondelle]],data_compta!$M$12:$O$16,2,FALSE),0)</f>
        <v>0</v>
      </c>
      <c r="P408" s="2">
        <v>44630</v>
      </c>
      <c r="Q408" t="s">
        <v>235</v>
      </c>
      <c r="R408">
        <v>24</v>
      </c>
      <c r="S408">
        <v>18.5</v>
      </c>
      <c r="T408">
        <v>0.25</v>
      </c>
      <c r="U408">
        <v>2.75</v>
      </c>
      <c r="V408">
        <v>0.25</v>
      </c>
      <c r="W408">
        <f>prod_pointage_heures[[#This Row],[TpsOuv(h)]]-(SUM(prod_pointage_heures[[#This Row],[TpsProd(h)]:[TpsAbsOP(h)]]))</f>
        <v>2.25</v>
      </c>
    </row>
    <row r="409" spans="2:23">
      <c r="B409" s="2">
        <v>44701</v>
      </c>
      <c r="C409" t="s">
        <v>319</v>
      </c>
      <c r="D409" t="s">
        <v>519</v>
      </c>
      <c r="E409" t="s">
        <v>296</v>
      </c>
      <c r="F409" s="7">
        <v>9688.8821059337988</v>
      </c>
      <c r="G409" s="7">
        <f>prod_declarations[[#This Row],[QteProdKg]]*1000/VLOOKUP(prod_declarations[[#This Row],[RefProd]],meth_nomenclature_produits[#All],5,FALSE)</f>
        <v>81693.778296237768</v>
      </c>
      <c r="H409" s="7">
        <f>prod_declarations[[#This Row],[QteProdPcs]]*VLOOKUP(prod_declarations[[#This Row],[RefProd]],cptb_prix_vente[#All],2,FALSE)/100</f>
        <v>24449.313968498042</v>
      </c>
      <c r="I409" s="77">
        <f>IF(LEFT(prod_declarations[[#This Row],[Mach]],5)="MachF",prod_declarations[[#This Row],[QteProdKg]]/1000,0)</f>
        <v>0</v>
      </c>
      <c r="J409" s="7" t="str">
        <f>VLOOKUP(prod_declarations[[#This Row],[RefProd]],meth_nomenclature_produits[],2,FALSE)</f>
        <v>Acier4</v>
      </c>
      <c r="K409" s="77">
        <f>prod_declarations[[#This Row],[pv acier]]*VLOOKUP(prod_declarations[[#This Row],[acier ]],data_compta!$M$7:$O$11,2,FALSE)</f>
        <v>0</v>
      </c>
      <c r="L409" s="77">
        <f>IF(LEFT(prod_declarations[[#This Row],[Mach]],5)="MachR",prod_declarations[[#This Row],[QteProdPcs]]/100,0)</f>
        <v>0</v>
      </c>
      <c r="M409" s="7" t="str">
        <f>VLOOKUP(prod_declarations[[#This Row],[RefProd]],meth_nomenclature_produits[],3,FALSE)</f>
        <v>Rdelle5</v>
      </c>
      <c r="N409" s="77">
        <f>IFERROR(prod_declarations[[#This Row],[pv  rondelle]]*VLOOKUP(prod_declarations[[#This Row],[rondelle]],data_compta!$M$12:$O$16,2,FALSE),0)</f>
        <v>0</v>
      </c>
      <c r="P409" s="2">
        <v>44636</v>
      </c>
      <c r="Q409" t="s">
        <v>235</v>
      </c>
      <c r="R409">
        <v>24</v>
      </c>
      <c r="S409">
        <v>16</v>
      </c>
      <c r="T409">
        <v>0.25</v>
      </c>
      <c r="U409">
        <v>6.5</v>
      </c>
      <c r="V409">
        <v>0.25</v>
      </c>
      <c r="W409">
        <f>prod_pointage_heures[[#This Row],[TpsOuv(h)]]-(SUM(prod_pointage_heures[[#This Row],[TpsProd(h)]:[TpsAbsOP(h)]]))</f>
        <v>1</v>
      </c>
    </row>
    <row r="410" spans="2:23">
      <c r="B410" s="2">
        <v>44701</v>
      </c>
      <c r="C410" t="s">
        <v>253</v>
      </c>
      <c r="D410" t="s">
        <v>515</v>
      </c>
      <c r="E410" t="s">
        <v>301</v>
      </c>
      <c r="F410" s="7">
        <v>1362.96966990492</v>
      </c>
      <c r="G410" s="7">
        <f>prod_declarations[[#This Row],[QteProdKg]]*1000/VLOOKUP(prod_declarations[[#This Row],[RefProd]],meth_nomenclature_produits[#All],5,FALSE)</f>
        <v>30154.196236834512</v>
      </c>
      <c r="H410" s="7">
        <f>prod_declarations[[#This Row],[QteProdPcs]]*VLOOKUP(prod_declarations[[#This Row],[RefProd]],cptb_prix_vente[#All],2,FALSE)/100</f>
        <v>4646.158556171461</v>
      </c>
      <c r="I410" s="77">
        <f>IF(LEFT(prod_declarations[[#This Row],[Mach]],5)="MachF",prod_declarations[[#This Row],[QteProdKg]]/1000,0)</f>
        <v>0</v>
      </c>
      <c r="J410" s="7" t="str">
        <f>VLOOKUP(prod_declarations[[#This Row],[RefProd]],meth_nomenclature_produits[],2,FALSE)</f>
        <v>Acier2</v>
      </c>
      <c r="K410" s="77">
        <f>prod_declarations[[#This Row],[pv acier]]*VLOOKUP(prod_declarations[[#This Row],[acier ]],data_compta!$M$7:$O$11,2,FALSE)</f>
        <v>0</v>
      </c>
      <c r="L410" s="77">
        <f>IF(LEFT(prod_declarations[[#This Row],[Mach]],5)="MachR",prod_declarations[[#This Row],[QteProdPcs]]/100,0)</f>
        <v>0</v>
      </c>
      <c r="M410" s="7" t="str">
        <f>VLOOKUP(prod_declarations[[#This Row],[RefProd]],meth_nomenclature_produits[],3,FALSE)</f>
        <v>Rdelle3</v>
      </c>
      <c r="N410" s="77">
        <f>IFERROR(prod_declarations[[#This Row],[pv  rondelle]]*VLOOKUP(prod_declarations[[#This Row],[rondelle]],data_compta!$M$12:$O$16,2,FALSE),0)</f>
        <v>0</v>
      </c>
      <c r="P410" s="2">
        <v>44637</v>
      </c>
      <c r="Q410" t="s">
        <v>235</v>
      </c>
      <c r="R410">
        <v>16</v>
      </c>
      <c r="S410">
        <v>14.5</v>
      </c>
      <c r="T410">
        <v>0</v>
      </c>
      <c r="U410">
        <v>0.25</v>
      </c>
      <c r="V410">
        <v>0.75</v>
      </c>
      <c r="W410">
        <f>prod_pointage_heures[[#This Row],[TpsOuv(h)]]-(SUM(prod_pointage_heures[[#This Row],[TpsProd(h)]:[TpsAbsOP(h)]]))</f>
        <v>0.5</v>
      </c>
    </row>
    <row r="411" spans="2:23">
      <c r="B411" s="2">
        <v>44703</v>
      </c>
      <c r="C411" t="s">
        <v>99</v>
      </c>
      <c r="D411" t="s">
        <v>521</v>
      </c>
      <c r="E411" t="s">
        <v>254</v>
      </c>
      <c r="F411" s="7">
        <v>7397.2720800000006</v>
      </c>
      <c r="G411" s="7">
        <f>prod_declarations[[#This Row],[QteProdKg]]*1000/VLOOKUP(prod_declarations[[#This Row],[RefProd]],meth_nomenclature_produits[#All],5,FALSE)</f>
        <v>413255.42346368724</v>
      </c>
      <c r="H411" s="7">
        <f>prod_declarations[[#This Row],[QteProdPcs]]*VLOOKUP(prod_declarations[[#This Row],[RefProd]],cptb_prix_vente[#All],2,FALSE)/100</f>
        <v>47408.662179754203</v>
      </c>
      <c r="I411" s="77">
        <f>IF(LEFT(prod_declarations[[#This Row],[Mach]],5)="MachF",prod_declarations[[#This Row],[QteProdKg]]/1000,0)</f>
        <v>0</v>
      </c>
      <c r="J411" s="7" t="str">
        <f>VLOOKUP(prod_declarations[[#This Row],[RefProd]],meth_nomenclature_produits[],2,FALSE)</f>
        <v>Acier5</v>
      </c>
      <c r="K411" s="77">
        <f>prod_declarations[[#This Row],[pv acier]]*VLOOKUP(prod_declarations[[#This Row],[acier ]],data_compta!$M$7:$O$11,2,FALSE)</f>
        <v>0</v>
      </c>
      <c r="L411" s="77">
        <f>IF(LEFT(prod_declarations[[#This Row],[Mach]],5)="MachR",prod_declarations[[#This Row],[QteProdPcs]]/100,0)</f>
        <v>4132.554234636872</v>
      </c>
      <c r="M411" s="7" t="str">
        <f>VLOOKUP(prod_declarations[[#This Row],[RefProd]],meth_nomenclature_produits[],3,FALSE)</f>
        <v>Rdelle1</v>
      </c>
      <c r="N411" s="77">
        <f>IFERROR(prod_declarations[[#This Row],[pv  rondelle]]*VLOOKUP(prod_declarations[[#This Row],[rondelle]],data_compta!$M$12:$O$16,2,FALSE),0)</f>
        <v>15455.752837541902</v>
      </c>
      <c r="P411" s="2">
        <v>44658</v>
      </c>
      <c r="Q411" t="s">
        <v>235</v>
      </c>
      <c r="R411">
        <v>16</v>
      </c>
      <c r="S411">
        <v>15</v>
      </c>
      <c r="T411">
        <v>0.25</v>
      </c>
      <c r="U411">
        <v>0.25</v>
      </c>
      <c r="V411">
        <v>0</v>
      </c>
      <c r="W411">
        <f>prod_pointage_heures[[#This Row],[TpsOuv(h)]]-(SUM(prod_pointage_heures[[#This Row],[TpsProd(h)]:[TpsAbsOP(h)]]))</f>
        <v>0.5</v>
      </c>
    </row>
    <row r="412" spans="2:23">
      <c r="B412" s="2">
        <v>44704</v>
      </c>
      <c r="C412" t="s">
        <v>99</v>
      </c>
      <c r="D412" t="s">
        <v>521</v>
      </c>
      <c r="E412" t="s">
        <v>290</v>
      </c>
      <c r="F412" s="7">
        <v>6657.5448719999995</v>
      </c>
      <c r="G412" s="7">
        <f>prod_declarations[[#This Row],[QteProdKg]]*1000/VLOOKUP(prod_declarations[[#This Row],[RefProd]],meth_nomenclature_produits[#All],5,FALSE)</f>
        <v>371929.88111731847</v>
      </c>
      <c r="H412" s="7">
        <f>prod_declarations[[#This Row],[QteProdPcs]]*VLOOKUP(prod_declarations[[#This Row],[RefProd]],cptb_prix_vente[#All],2,FALSE)/100</f>
        <v>42667.795961778771</v>
      </c>
      <c r="I412" s="77">
        <f>IF(LEFT(prod_declarations[[#This Row],[Mach]],5)="MachF",prod_declarations[[#This Row],[QteProdKg]]/1000,0)</f>
        <v>0</v>
      </c>
      <c r="J412" s="7" t="str">
        <f>VLOOKUP(prod_declarations[[#This Row],[RefProd]],meth_nomenclature_produits[],2,FALSE)</f>
        <v>Acier5</v>
      </c>
      <c r="K412" s="77">
        <f>prod_declarations[[#This Row],[pv acier]]*VLOOKUP(prod_declarations[[#This Row],[acier ]],data_compta!$M$7:$O$11,2,FALSE)</f>
        <v>0</v>
      </c>
      <c r="L412" s="77">
        <f>IF(LEFT(prod_declarations[[#This Row],[Mach]],5)="MachR",prod_declarations[[#This Row],[QteProdPcs]]/100,0)</f>
        <v>0</v>
      </c>
      <c r="M412" s="7" t="str">
        <f>VLOOKUP(prod_declarations[[#This Row],[RefProd]],meth_nomenclature_produits[],3,FALSE)</f>
        <v>Rdelle1</v>
      </c>
      <c r="N412" s="77">
        <f>IFERROR(prod_declarations[[#This Row],[pv  rondelle]]*VLOOKUP(prod_declarations[[#This Row],[rondelle]],data_compta!$M$12:$O$16,2,FALSE),0)</f>
        <v>0</v>
      </c>
      <c r="P412" s="2">
        <v>44659</v>
      </c>
      <c r="Q412" t="s">
        <v>235</v>
      </c>
      <c r="R412">
        <v>16</v>
      </c>
      <c r="S412">
        <v>14</v>
      </c>
      <c r="T412">
        <v>0.25</v>
      </c>
      <c r="U412">
        <v>0.75</v>
      </c>
      <c r="V412">
        <v>0</v>
      </c>
      <c r="W412">
        <f>prod_pointage_heures[[#This Row],[TpsOuv(h)]]-(SUM(prod_pointage_heures[[#This Row],[TpsProd(h)]:[TpsAbsOP(h)]]))</f>
        <v>1</v>
      </c>
    </row>
    <row r="413" spans="2:23">
      <c r="B413" s="2">
        <v>44704</v>
      </c>
      <c r="C413" t="s">
        <v>99</v>
      </c>
      <c r="D413" t="s">
        <v>521</v>
      </c>
      <c r="E413" t="s">
        <v>296</v>
      </c>
      <c r="F413" s="7">
        <v>6524.3939745600001</v>
      </c>
      <c r="G413" s="7">
        <f>prod_declarations[[#This Row],[QteProdKg]]*1000/VLOOKUP(prod_declarations[[#This Row],[RefProd]],meth_nomenclature_produits[#All],5,FALSE)</f>
        <v>364491.2834949721</v>
      </c>
      <c r="H413" s="7">
        <f>prod_declarations[[#This Row],[QteProdPcs]]*VLOOKUP(prod_declarations[[#This Row],[RefProd]],cptb_prix_vente[#All],2,FALSE)/100</f>
        <v>41814.440042543196</v>
      </c>
      <c r="I413" s="77">
        <f>IF(LEFT(prod_declarations[[#This Row],[Mach]],5)="MachF",prod_declarations[[#This Row],[QteProdKg]]/1000,0)</f>
        <v>0</v>
      </c>
      <c r="J413" s="7" t="str">
        <f>VLOOKUP(prod_declarations[[#This Row],[RefProd]],meth_nomenclature_produits[],2,FALSE)</f>
        <v>Acier5</v>
      </c>
      <c r="K413" s="77">
        <f>prod_declarations[[#This Row],[pv acier]]*VLOOKUP(prod_declarations[[#This Row],[acier ]],data_compta!$M$7:$O$11,2,FALSE)</f>
        <v>0</v>
      </c>
      <c r="L413" s="77">
        <f>IF(LEFT(prod_declarations[[#This Row],[Mach]],5)="MachR",prod_declarations[[#This Row],[QteProdPcs]]/100,0)</f>
        <v>0</v>
      </c>
      <c r="M413" s="7" t="str">
        <f>VLOOKUP(prod_declarations[[#This Row],[RefProd]],meth_nomenclature_produits[],3,FALSE)</f>
        <v>Rdelle1</v>
      </c>
      <c r="N413" s="77">
        <f>IFERROR(prod_declarations[[#This Row],[pv  rondelle]]*VLOOKUP(prod_declarations[[#This Row],[rondelle]],data_compta!$M$12:$O$16,2,FALSE),0)</f>
        <v>0</v>
      </c>
      <c r="P413" s="2">
        <v>44714</v>
      </c>
      <c r="Q413" t="s">
        <v>235</v>
      </c>
      <c r="R413">
        <v>24</v>
      </c>
      <c r="S413">
        <v>19.5</v>
      </c>
      <c r="T413">
        <v>1</v>
      </c>
      <c r="U413">
        <v>0.25</v>
      </c>
      <c r="V413">
        <v>1</v>
      </c>
      <c r="W413">
        <f>prod_pointage_heures[[#This Row],[TpsOuv(h)]]-(SUM(prod_pointage_heures[[#This Row],[TpsProd(h)]:[TpsAbsOP(h)]]))</f>
        <v>2.25</v>
      </c>
    </row>
    <row r="414" spans="2:23">
      <c r="B414" s="2">
        <v>44705</v>
      </c>
      <c r="C414" t="s">
        <v>271</v>
      </c>
      <c r="D414" t="s">
        <v>523</v>
      </c>
      <c r="E414" t="s">
        <v>156</v>
      </c>
      <c r="F414" s="7">
        <v>7400.1052440000003</v>
      </c>
      <c r="G414" s="7">
        <f>prod_declarations[[#This Row],[QteProdKg]]*1000/VLOOKUP(prod_declarations[[#This Row],[RefProd]],meth_nomenclature_produits[#All],5,FALSE)</f>
        <v>220898.66399999999</v>
      </c>
      <c r="H414" s="7">
        <f>prod_declarations[[#This Row],[QteProdPcs]]*VLOOKUP(prod_declarations[[#This Row],[RefProd]],cptb_prix_vente[#All],2,FALSE)/100</f>
        <v>44056.029548159997</v>
      </c>
      <c r="I414" s="77">
        <f>IF(LEFT(prod_declarations[[#This Row],[Mach]],5)="MachF",prod_declarations[[#This Row],[QteProdKg]]/1000,0)</f>
        <v>7.4001052440000006</v>
      </c>
      <c r="J414" s="7" t="str">
        <f>VLOOKUP(prod_declarations[[#This Row],[RefProd]],meth_nomenclature_produits[],2,FALSE)</f>
        <v>Acier2</v>
      </c>
      <c r="K414" s="77">
        <f>prod_declarations[[#This Row],[pv acier]]*VLOOKUP(prod_declarations[[#This Row],[acier ]],data_compta!$M$7:$O$11,2,FALSE)</f>
        <v>7955.1131373000007</v>
      </c>
      <c r="L414" s="77">
        <f>IF(LEFT(prod_declarations[[#This Row],[Mach]],5)="MachR",prod_declarations[[#This Row],[QteProdPcs]]/100,0)</f>
        <v>0</v>
      </c>
      <c r="M414" s="7">
        <f>VLOOKUP(prod_declarations[[#This Row],[RefProd]],meth_nomenclature_produits[],3,FALSE)</f>
        <v>0</v>
      </c>
      <c r="N414" s="77">
        <f>IFERROR(prod_declarations[[#This Row],[pv  rondelle]]*VLOOKUP(prod_declarations[[#This Row],[rondelle]],data_compta!$M$12:$O$16,2,FALSE),0)</f>
        <v>0</v>
      </c>
      <c r="P414" s="2">
        <v>44720</v>
      </c>
      <c r="Q414" t="s">
        <v>235</v>
      </c>
      <c r="R414">
        <v>8</v>
      </c>
      <c r="S414">
        <v>5.5</v>
      </c>
      <c r="T414">
        <v>0.5</v>
      </c>
      <c r="U414">
        <v>0.25</v>
      </c>
      <c r="V414">
        <v>0.75</v>
      </c>
      <c r="W414">
        <f>prod_pointage_heures[[#This Row],[TpsOuv(h)]]-(SUM(prod_pointage_heures[[#This Row],[TpsProd(h)]:[TpsAbsOP(h)]]))</f>
        <v>1</v>
      </c>
    </row>
    <row r="415" spans="2:23">
      <c r="B415" s="2">
        <v>44705</v>
      </c>
      <c r="C415" t="s">
        <v>315</v>
      </c>
      <c r="D415" t="s">
        <v>525</v>
      </c>
      <c r="E415" t="s">
        <v>203</v>
      </c>
      <c r="F415" s="7">
        <v>28024.548123600001</v>
      </c>
      <c r="G415" s="7">
        <f>prod_declarations[[#This Row],[QteProdKg]]*1000/VLOOKUP(prod_declarations[[#This Row],[RefProd]],meth_nomenclature_produits[#All],5,FALSE)</f>
        <v>282221.02843504533</v>
      </c>
      <c r="H415" s="7">
        <f>prod_declarations[[#This Row],[QteProdPcs]]*VLOOKUP(prod_declarations[[#This Row],[RefProd]],cptb_prix_vente[#All],2,FALSE)/100</f>
        <v>68749.042526777048</v>
      </c>
      <c r="I415" s="77">
        <f>IF(LEFT(prod_declarations[[#This Row],[Mach]],5)="MachF",prod_declarations[[#This Row],[QteProdKg]]/1000,0)</f>
        <v>28.024548123600002</v>
      </c>
      <c r="J415" s="7" t="str">
        <f>VLOOKUP(prod_declarations[[#This Row],[RefProd]],meth_nomenclature_produits[],2,FALSE)</f>
        <v>Acier5</v>
      </c>
      <c r="K415" s="77">
        <f>prod_declarations[[#This Row],[pv acier]]*VLOOKUP(prod_declarations[[#This Row],[acier ]],data_compta!$M$7:$O$11,2,FALSE)</f>
        <v>25670.486081217601</v>
      </c>
      <c r="L415" s="77">
        <f>IF(LEFT(prod_declarations[[#This Row],[Mach]],5)="MachR",prod_declarations[[#This Row],[QteProdPcs]]/100,0)</f>
        <v>0</v>
      </c>
      <c r="M415" s="7" t="str">
        <f>VLOOKUP(prod_declarations[[#This Row],[RefProd]],meth_nomenclature_produits[],3,FALSE)</f>
        <v>Rdelle5</v>
      </c>
      <c r="N415" s="77">
        <f>IFERROR(prod_declarations[[#This Row],[pv  rondelle]]*VLOOKUP(prod_declarations[[#This Row],[rondelle]],data_compta!$M$12:$O$16,2,FALSE),0)</f>
        <v>0</v>
      </c>
      <c r="P415" s="2">
        <v>44744</v>
      </c>
      <c r="Q415" t="s">
        <v>235</v>
      </c>
      <c r="R415">
        <v>24</v>
      </c>
      <c r="S415">
        <v>22.5</v>
      </c>
      <c r="T415">
        <v>0</v>
      </c>
      <c r="U415">
        <v>0</v>
      </c>
      <c r="V415">
        <v>0</v>
      </c>
      <c r="W415">
        <f>prod_pointage_heures[[#This Row],[TpsOuv(h)]]-(SUM(prod_pointage_heures[[#This Row],[TpsProd(h)]:[TpsAbsOP(h)]]))</f>
        <v>1.5</v>
      </c>
    </row>
    <row r="416" spans="2:23">
      <c r="B416" s="2">
        <v>44706</v>
      </c>
      <c r="C416" t="s">
        <v>271</v>
      </c>
      <c r="D416" t="s">
        <v>523</v>
      </c>
      <c r="E416" t="s">
        <v>290</v>
      </c>
      <c r="F416" s="7">
        <v>6906.7648944000002</v>
      </c>
      <c r="G416" s="7">
        <f>prod_declarations[[#This Row],[QteProdKg]]*1000/VLOOKUP(prod_declarations[[#This Row],[RefProd]],meth_nomenclature_produits[#All],5,FALSE)</f>
        <v>206172.08640000003</v>
      </c>
      <c r="H416" s="7">
        <f>prod_declarations[[#This Row],[QteProdPcs]]*VLOOKUP(prod_declarations[[#This Row],[RefProd]],cptb_prix_vente[#All],2,FALSE)/100</f>
        <v>41118.960911616006</v>
      </c>
      <c r="I416" s="77">
        <f>IF(LEFT(prod_declarations[[#This Row],[Mach]],5)="MachF",prod_declarations[[#This Row],[QteProdKg]]/1000,0)</f>
        <v>0</v>
      </c>
      <c r="J416" s="7" t="str">
        <f>VLOOKUP(prod_declarations[[#This Row],[RefProd]],meth_nomenclature_produits[],2,FALSE)</f>
        <v>Acier2</v>
      </c>
      <c r="K416" s="77">
        <f>prod_declarations[[#This Row],[pv acier]]*VLOOKUP(prod_declarations[[#This Row],[acier ]],data_compta!$M$7:$O$11,2,FALSE)</f>
        <v>0</v>
      </c>
      <c r="L416" s="77">
        <f>IF(LEFT(prod_declarations[[#This Row],[Mach]],5)="MachR",prod_declarations[[#This Row],[QteProdPcs]]/100,0)</f>
        <v>0</v>
      </c>
      <c r="M416" s="7">
        <f>VLOOKUP(prod_declarations[[#This Row],[RefProd]],meth_nomenclature_produits[],3,FALSE)</f>
        <v>0</v>
      </c>
      <c r="N416" s="77">
        <f>IFERROR(prod_declarations[[#This Row],[pv  rondelle]]*VLOOKUP(prod_declarations[[#This Row],[rondelle]],data_compta!$M$12:$O$16,2,FALSE),0)</f>
        <v>0</v>
      </c>
      <c r="P416" s="2">
        <v>44756</v>
      </c>
      <c r="Q416" t="s">
        <v>235</v>
      </c>
      <c r="R416">
        <v>8</v>
      </c>
      <c r="S416">
        <v>4.5</v>
      </c>
      <c r="T416">
        <v>1.25</v>
      </c>
      <c r="U416">
        <v>0.25</v>
      </c>
      <c r="V416">
        <v>0.25</v>
      </c>
      <c r="W416">
        <f>prod_pointage_heures[[#This Row],[TpsOuv(h)]]-(SUM(prod_pointage_heures[[#This Row],[TpsProd(h)]:[TpsAbsOP(h)]]))</f>
        <v>1.75</v>
      </c>
    </row>
    <row r="417" spans="2:23">
      <c r="B417" s="2">
        <v>44706</v>
      </c>
      <c r="C417" t="s">
        <v>289</v>
      </c>
      <c r="D417" t="s">
        <v>529</v>
      </c>
      <c r="E417" t="s">
        <v>156</v>
      </c>
      <c r="F417" s="7">
        <v>5413.6573763999995</v>
      </c>
      <c r="G417" s="7">
        <f>prod_declarations[[#This Row],[QteProdKg]]*1000/VLOOKUP(prod_declarations[[#This Row],[RefProd]],meth_nomenclature_produits[#All],5,FALSE)</f>
        <v>143980.24937234042</v>
      </c>
      <c r="H417" s="7">
        <f>prod_declarations[[#This Row],[QteProdPcs]]*VLOOKUP(prod_declarations[[#This Row],[RefProd]],cptb_prix_vente[#All],2,FALSE)/100</f>
        <v>21493.371626302978</v>
      </c>
      <c r="I417" s="77">
        <f>IF(LEFT(prod_declarations[[#This Row],[Mach]],5)="MachF",prod_declarations[[#This Row],[QteProdKg]]/1000,0)</f>
        <v>5.4136573763999998</v>
      </c>
      <c r="J417" s="7" t="str">
        <f>VLOOKUP(prod_declarations[[#This Row],[RefProd]],meth_nomenclature_produits[],2,FALSE)</f>
        <v>Acier1</v>
      </c>
      <c r="K417" s="77">
        <f>prod_declarations[[#This Row],[pv acier]]*VLOOKUP(prod_declarations[[#This Row],[acier ]],data_compta!$M$7:$O$11,2,FALSE)</f>
        <v>5570.6534403156002</v>
      </c>
      <c r="L417" s="77">
        <f>IF(LEFT(prod_declarations[[#This Row],[Mach]],5)="MachR",prod_declarations[[#This Row],[QteProdPcs]]/100,0)</f>
        <v>0</v>
      </c>
      <c r="M417" s="7" t="str">
        <f>VLOOKUP(prod_declarations[[#This Row],[RefProd]],meth_nomenclature_produits[],3,FALSE)</f>
        <v>Rdelle2</v>
      </c>
      <c r="N417" s="77">
        <f>IFERROR(prod_declarations[[#This Row],[pv  rondelle]]*VLOOKUP(prod_declarations[[#This Row],[rondelle]],data_compta!$M$12:$O$16,2,FALSE),0)</f>
        <v>0</v>
      </c>
      <c r="P417" s="2">
        <v>44757</v>
      </c>
      <c r="Q417" t="s">
        <v>235</v>
      </c>
      <c r="R417">
        <v>16</v>
      </c>
      <c r="S417">
        <v>11.5</v>
      </c>
      <c r="T417">
        <v>0.75</v>
      </c>
      <c r="U417">
        <v>0.75</v>
      </c>
      <c r="V417">
        <v>1.5</v>
      </c>
      <c r="W417">
        <f>prod_pointage_heures[[#This Row],[TpsOuv(h)]]-(SUM(prod_pointage_heures[[#This Row],[TpsProd(h)]:[TpsAbsOP(h)]]))</f>
        <v>1.5</v>
      </c>
    </row>
    <row r="418" spans="2:23">
      <c r="B418" s="2">
        <v>44706</v>
      </c>
      <c r="C418" t="s">
        <v>234</v>
      </c>
      <c r="D418" t="s">
        <v>527</v>
      </c>
      <c r="E418" t="s">
        <v>175</v>
      </c>
      <c r="F418" s="7">
        <v>11112.227389200001</v>
      </c>
      <c r="G418" s="7">
        <f>prod_declarations[[#This Row],[QteProdKg]]*1000/VLOOKUP(prod_declarations[[#This Row],[RefProd]],meth_nomenclature_produits[#All],5,FALSE)</f>
        <v>371646.40097658872</v>
      </c>
      <c r="H418" s="7">
        <f>prod_declarations[[#This Row],[QteProdPcs]]*VLOOKUP(prod_declarations[[#This Row],[RefProd]],cptb_prix_vente[#All],2,FALSE)/100</f>
        <v>39602.640488065292</v>
      </c>
      <c r="I418" s="77">
        <f>IF(LEFT(prod_declarations[[#This Row],[Mach]],5)="MachF",prod_declarations[[#This Row],[QteProdKg]]/1000,0)</f>
        <v>11.112227389200001</v>
      </c>
      <c r="J418" s="7" t="str">
        <f>VLOOKUP(prod_declarations[[#This Row],[RefProd]],meth_nomenclature_produits[],2,FALSE)</f>
        <v>Acier1</v>
      </c>
      <c r="K418" s="77">
        <f>prod_declarations[[#This Row],[pv acier]]*VLOOKUP(prod_declarations[[#This Row],[acier ]],data_compta!$M$7:$O$11,2,FALSE)</f>
        <v>11434.481983486801</v>
      </c>
      <c r="L418" s="77">
        <f>IF(LEFT(prod_declarations[[#This Row],[Mach]],5)="MachR",prod_declarations[[#This Row],[QteProdPcs]]/100,0)</f>
        <v>0</v>
      </c>
      <c r="M418" s="7" t="str">
        <f>VLOOKUP(prod_declarations[[#This Row],[RefProd]],meth_nomenclature_produits[],3,FALSE)</f>
        <v>Rdelle2</v>
      </c>
      <c r="N418" s="77">
        <f>IFERROR(prod_declarations[[#This Row],[pv  rondelle]]*VLOOKUP(prod_declarations[[#This Row],[rondelle]],data_compta!$M$12:$O$16,2,FALSE),0)</f>
        <v>0</v>
      </c>
      <c r="P418" s="2">
        <v>44782</v>
      </c>
      <c r="Q418" t="s">
        <v>235</v>
      </c>
      <c r="R418">
        <v>24</v>
      </c>
      <c r="S418">
        <v>20</v>
      </c>
      <c r="T418">
        <v>0.75</v>
      </c>
      <c r="U418">
        <v>1.5</v>
      </c>
      <c r="V418">
        <v>0.25</v>
      </c>
      <c r="W418">
        <f>prod_pointage_heures[[#This Row],[TpsOuv(h)]]-(SUM(prod_pointage_heures[[#This Row],[TpsProd(h)]:[TpsAbsOP(h)]]))</f>
        <v>1.5</v>
      </c>
    </row>
    <row r="419" spans="2:23">
      <c r="B419" s="2">
        <v>44707</v>
      </c>
      <c r="C419" t="s">
        <v>271</v>
      </c>
      <c r="D419" t="s">
        <v>523</v>
      </c>
      <c r="E419" t="s">
        <v>296</v>
      </c>
      <c r="F419" s="7">
        <v>6768.6295965119998</v>
      </c>
      <c r="G419" s="7">
        <f>prod_declarations[[#This Row],[QteProdKg]]*1000/VLOOKUP(prod_declarations[[#This Row],[RefProd]],meth_nomenclature_produits[#All],5,FALSE)</f>
        <v>202048.64467199999</v>
      </c>
      <c r="H419" s="7">
        <f>prod_declarations[[#This Row],[QteProdPcs]]*VLOOKUP(prod_declarations[[#This Row],[RefProd]],cptb_prix_vente[#All],2,FALSE)/100</f>
        <v>40296.581693383676</v>
      </c>
      <c r="I419" s="77">
        <f>IF(LEFT(prod_declarations[[#This Row],[Mach]],5)="MachF",prod_declarations[[#This Row],[QteProdKg]]/1000,0)</f>
        <v>0</v>
      </c>
      <c r="J419" s="7" t="str">
        <f>VLOOKUP(prod_declarations[[#This Row],[RefProd]],meth_nomenclature_produits[],2,FALSE)</f>
        <v>Acier2</v>
      </c>
      <c r="K419" s="77">
        <f>prod_declarations[[#This Row],[pv acier]]*VLOOKUP(prod_declarations[[#This Row],[acier ]],data_compta!$M$7:$O$11,2,FALSE)</f>
        <v>0</v>
      </c>
      <c r="L419" s="77">
        <f>IF(LEFT(prod_declarations[[#This Row],[Mach]],5)="MachR",prod_declarations[[#This Row],[QteProdPcs]]/100,0)</f>
        <v>0</v>
      </c>
      <c r="M419" s="7">
        <f>VLOOKUP(prod_declarations[[#This Row],[RefProd]],meth_nomenclature_produits[],3,FALSE)</f>
        <v>0</v>
      </c>
      <c r="N419" s="77">
        <f>IFERROR(prod_declarations[[#This Row],[pv  rondelle]]*VLOOKUP(prod_declarations[[#This Row],[rondelle]],data_compta!$M$12:$O$16,2,FALSE),0)</f>
        <v>0</v>
      </c>
      <c r="P419" s="2">
        <v>44793</v>
      </c>
      <c r="Q419" t="s">
        <v>235</v>
      </c>
      <c r="R419">
        <v>16</v>
      </c>
      <c r="S419">
        <v>11</v>
      </c>
      <c r="T419">
        <v>1</v>
      </c>
      <c r="U419">
        <v>0.5</v>
      </c>
      <c r="V419">
        <v>1.25</v>
      </c>
      <c r="W419">
        <f>prod_pointage_heures[[#This Row],[TpsOuv(h)]]-(SUM(prod_pointage_heures[[#This Row],[TpsProd(h)]:[TpsAbsOP(h)]]))</f>
        <v>2.25</v>
      </c>
    </row>
    <row r="420" spans="2:23">
      <c r="B420" s="2">
        <v>44707</v>
      </c>
      <c r="C420" t="s">
        <v>241</v>
      </c>
      <c r="D420" t="s">
        <v>531</v>
      </c>
      <c r="E420" t="s">
        <v>156</v>
      </c>
      <c r="F420" s="7">
        <v>9604.3897530000013</v>
      </c>
      <c r="G420" s="7">
        <f>prod_declarations[[#This Row],[QteProdKg]]*1000/VLOOKUP(prod_declarations[[#This Row],[RefProd]],meth_nomenclature_produits[#All],5,FALSE)</f>
        <v>320146.32510000002</v>
      </c>
      <c r="H420" s="7">
        <f>prod_declarations[[#This Row],[QteProdPcs]]*VLOOKUP(prod_declarations[[#This Row],[RefProd]],cptb_prix_vente[#All],2,FALSE)/100</f>
        <v>38571.229248047995</v>
      </c>
      <c r="I420" s="77">
        <f>IF(LEFT(prod_declarations[[#This Row],[Mach]],5)="MachF",prod_declarations[[#This Row],[QteProdKg]]/1000,0)</f>
        <v>9.6043897530000013</v>
      </c>
      <c r="J420" s="7" t="str">
        <f>VLOOKUP(prod_declarations[[#This Row],[RefProd]],meth_nomenclature_produits[],2,FALSE)</f>
        <v>Acier5</v>
      </c>
      <c r="K420" s="77">
        <f>prod_declarations[[#This Row],[pv acier]]*VLOOKUP(prod_declarations[[#This Row],[acier ]],data_compta!$M$7:$O$11,2,FALSE)</f>
        <v>8797.6210137480011</v>
      </c>
      <c r="L420" s="77">
        <f>IF(LEFT(prod_declarations[[#This Row],[Mach]],5)="MachR",prod_declarations[[#This Row],[QteProdPcs]]/100,0)</f>
        <v>0</v>
      </c>
      <c r="M420" s="7" t="str">
        <f>VLOOKUP(prod_declarations[[#This Row],[RefProd]],meth_nomenclature_produits[],3,FALSE)</f>
        <v>Rdelle2</v>
      </c>
      <c r="N420" s="77">
        <f>IFERROR(prod_declarations[[#This Row],[pv  rondelle]]*VLOOKUP(prod_declarations[[#This Row],[rondelle]],data_compta!$M$12:$O$16,2,FALSE),0)</f>
        <v>0</v>
      </c>
      <c r="P420" s="2">
        <v>44796</v>
      </c>
      <c r="Q420" t="s">
        <v>235</v>
      </c>
      <c r="R420">
        <v>16</v>
      </c>
      <c r="S420">
        <v>15</v>
      </c>
      <c r="T420">
        <v>0</v>
      </c>
      <c r="U420">
        <v>0</v>
      </c>
      <c r="V420">
        <v>0</v>
      </c>
      <c r="W420">
        <f>prod_pointage_heures[[#This Row],[TpsOuv(h)]]-(SUM(prod_pointage_heures[[#This Row],[TpsProd(h)]:[TpsAbsOP(h)]]))</f>
        <v>1</v>
      </c>
    </row>
    <row r="421" spans="2:23">
      <c r="B421" s="2">
        <v>44707</v>
      </c>
      <c r="C421" t="s">
        <v>295</v>
      </c>
      <c r="D421" t="s">
        <v>533</v>
      </c>
      <c r="E421" t="s">
        <v>215</v>
      </c>
      <c r="F421" s="7">
        <v>4512.3174967499999</v>
      </c>
      <c r="G421" s="7">
        <f>prod_declarations[[#This Row],[QteProdKg]]*1000/VLOOKUP(prod_declarations[[#This Row],[RefProd]],meth_nomenclature_produits[#All],5,FALSE)</f>
        <v>99171.813115384619</v>
      </c>
      <c r="H421" s="7">
        <f>prod_declarations[[#This Row],[QteProdPcs]]*VLOOKUP(prod_declarations[[#This Row],[RefProd]],cptb_prix_vente[#All],2,FALSE)/100</f>
        <v>15732.616432624618</v>
      </c>
      <c r="I421" s="77">
        <f>IF(LEFT(prod_declarations[[#This Row],[Mach]],5)="MachF",prod_declarations[[#This Row],[QteProdKg]]/1000,0)</f>
        <v>4.5123174967499997</v>
      </c>
      <c r="J421" s="7" t="str">
        <f>VLOOKUP(prod_declarations[[#This Row],[RefProd]],meth_nomenclature_produits[],2,FALSE)</f>
        <v>Acier2</v>
      </c>
      <c r="K421" s="77">
        <f>prod_declarations[[#This Row],[pv acier]]*VLOOKUP(prod_declarations[[#This Row],[acier ]],data_compta!$M$7:$O$11,2,FALSE)</f>
        <v>4850.74130900625</v>
      </c>
      <c r="L421" s="77">
        <f>IF(LEFT(prod_declarations[[#This Row],[Mach]],5)="MachR",prod_declarations[[#This Row],[QteProdPcs]]/100,0)</f>
        <v>0</v>
      </c>
      <c r="M421" s="7" t="str">
        <f>VLOOKUP(prod_declarations[[#This Row],[RefProd]],meth_nomenclature_produits[],3,FALSE)</f>
        <v>Rdelle3</v>
      </c>
      <c r="N421" s="77">
        <f>IFERROR(prod_declarations[[#This Row],[pv  rondelle]]*VLOOKUP(prod_declarations[[#This Row],[rondelle]],data_compta!$M$12:$O$16,2,FALSE),0)</f>
        <v>0</v>
      </c>
      <c r="P421" s="2">
        <v>44797</v>
      </c>
      <c r="Q421" t="s">
        <v>235</v>
      </c>
      <c r="R421">
        <v>16</v>
      </c>
      <c r="S421">
        <v>9</v>
      </c>
      <c r="T421">
        <v>1.5</v>
      </c>
      <c r="U421">
        <v>1.25</v>
      </c>
      <c r="V421">
        <v>0.75</v>
      </c>
      <c r="W421">
        <f>prod_pointage_heures[[#This Row],[TpsOuv(h)]]-(SUM(prod_pointage_heures[[#This Row],[TpsProd(h)]:[TpsAbsOP(h)]]))</f>
        <v>3.5</v>
      </c>
    </row>
    <row r="422" spans="2:23">
      <c r="B422" s="2">
        <v>44707</v>
      </c>
      <c r="C422" t="s">
        <v>234</v>
      </c>
      <c r="D422" t="s">
        <v>527</v>
      </c>
      <c r="E422" t="s">
        <v>242</v>
      </c>
      <c r="F422" s="7">
        <v>11734.512122995202</v>
      </c>
      <c r="G422" s="7">
        <f>prod_declarations[[#This Row],[QteProdKg]]*1000/VLOOKUP(prod_declarations[[#This Row],[RefProd]],meth_nomenclature_produits[#All],5,FALSE)</f>
        <v>392458.59943127766</v>
      </c>
      <c r="H422" s="7">
        <f>prod_declarations[[#This Row],[QteProdPcs]]*VLOOKUP(prod_declarations[[#This Row],[RefProd]],cptb_prix_vente[#All],2,FALSE)/100</f>
        <v>41820.38835539695</v>
      </c>
      <c r="I422" s="77">
        <f>IF(LEFT(prod_declarations[[#This Row],[Mach]],5)="MachF",prod_declarations[[#This Row],[QteProdKg]]/1000,0)</f>
        <v>0</v>
      </c>
      <c r="J422" s="7" t="str">
        <f>VLOOKUP(prod_declarations[[#This Row],[RefProd]],meth_nomenclature_produits[],2,FALSE)</f>
        <v>Acier1</v>
      </c>
      <c r="K422" s="77">
        <f>prod_declarations[[#This Row],[pv acier]]*VLOOKUP(prod_declarations[[#This Row],[acier ]],data_compta!$M$7:$O$11,2,FALSE)</f>
        <v>0</v>
      </c>
      <c r="L422" s="77">
        <f>IF(LEFT(prod_declarations[[#This Row],[Mach]],5)="MachR",prod_declarations[[#This Row],[QteProdPcs]]/100,0)</f>
        <v>3924.5859943127766</v>
      </c>
      <c r="M422" s="7" t="str">
        <f>VLOOKUP(prod_declarations[[#This Row],[RefProd]],meth_nomenclature_produits[],3,FALSE)</f>
        <v>Rdelle2</v>
      </c>
      <c r="N422" s="77">
        <f>IFERROR(prod_declarations[[#This Row],[pv  rondelle]]*VLOOKUP(prod_declarations[[#This Row],[rondelle]],data_compta!$M$12:$O$16,2,FALSE),0)</f>
        <v>12480.18346191463</v>
      </c>
      <c r="P422" s="2">
        <v>44856</v>
      </c>
      <c r="Q422" t="s">
        <v>235</v>
      </c>
      <c r="R422">
        <v>24</v>
      </c>
      <c r="S422">
        <v>20</v>
      </c>
      <c r="T422">
        <v>0.75</v>
      </c>
      <c r="U422">
        <v>1</v>
      </c>
      <c r="V422">
        <v>0.5</v>
      </c>
      <c r="W422">
        <f>prod_pointage_heures[[#This Row],[TpsOuv(h)]]-(SUM(prod_pointage_heures[[#This Row],[TpsProd(h)]:[TpsAbsOP(h)]]))</f>
        <v>1.75</v>
      </c>
    </row>
    <row r="423" spans="2:23">
      <c r="B423" s="2">
        <v>44707</v>
      </c>
      <c r="C423" t="s">
        <v>289</v>
      </c>
      <c r="D423" t="s">
        <v>529</v>
      </c>
      <c r="E423" t="s">
        <v>242</v>
      </c>
      <c r="F423" s="7">
        <v>5955.0231140400001</v>
      </c>
      <c r="G423" s="7">
        <f>prod_declarations[[#This Row],[QteProdKg]]*1000/VLOOKUP(prod_declarations[[#This Row],[RefProd]],meth_nomenclature_produits[#All],5,FALSE)</f>
        <v>158378.27430957448</v>
      </c>
      <c r="H423" s="7">
        <f>prod_declarations[[#This Row],[QteProdPcs]]*VLOOKUP(prod_declarations[[#This Row],[RefProd]],cptb_prix_vente[#All],2,FALSE)/100</f>
        <v>23642.70878893328</v>
      </c>
      <c r="I423" s="77">
        <f>IF(LEFT(prod_declarations[[#This Row],[Mach]],5)="MachF",prod_declarations[[#This Row],[QteProdKg]]/1000,0)</f>
        <v>0</v>
      </c>
      <c r="J423" s="7" t="str">
        <f>VLOOKUP(prod_declarations[[#This Row],[RefProd]],meth_nomenclature_produits[],2,FALSE)</f>
        <v>Acier1</v>
      </c>
      <c r="K423" s="77">
        <f>prod_declarations[[#This Row],[pv acier]]*VLOOKUP(prod_declarations[[#This Row],[acier ]],data_compta!$M$7:$O$11,2,FALSE)</f>
        <v>0</v>
      </c>
      <c r="L423" s="77">
        <f>IF(LEFT(prod_declarations[[#This Row],[Mach]],5)="MachR",prod_declarations[[#This Row],[QteProdPcs]]/100,0)</f>
        <v>1583.7827430957448</v>
      </c>
      <c r="M423" s="7" t="str">
        <f>VLOOKUP(prod_declarations[[#This Row],[RefProd]],meth_nomenclature_produits[],3,FALSE)</f>
        <v>Rdelle2</v>
      </c>
      <c r="N423" s="77">
        <f>IFERROR(prod_declarations[[#This Row],[pv  rondelle]]*VLOOKUP(prod_declarations[[#This Row],[rondelle]],data_compta!$M$12:$O$16,2,FALSE),0)</f>
        <v>5036.4291230444687</v>
      </c>
      <c r="P423" s="2">
        <v>44602</v>
      </c>
      <c r="Q423" t="s">
        <v>103</v>
      </c>
      <c r="R423">
        <v>8</v>
      </c>
      <c r="S423">
        <v>7</v>
      </c>
      <c r="T423">
        <v>0.25</v>
      </c>
      <c r="U423">
        <v>0.25</v>
      </c>
      <c r="V423">
        <v>0.5</v>
      </c>
      <c r="W423">
        <f>prod_pointage_heures[[#This Row],[TpsOuv(h)]]-(SUM(prod_pointage_heures[[#This Row],[TpsProd(h)]:[TpsAbsOP(h)]]))</f>
        <v>0</v>
      </c>
    </row>
    <row r="424" spans="2:23">
      <c r="B424" s="2">
        <v>44707</v>
      </c>
      <c r="C424" t="s">
        <v>315</v>
      </c>
      <c r="D424" t="s">
        <v>525</v>
      </c>
      <c r="E424" t="s">
        <v>266</v>
      </c>
      <c r="F424" s="7">
        <v>28977.3827598024</v>
      </c>
      <c r="G424" s="7">
        <f>prod_declarations[[#This Row],[QteProdKg]]*1000/VLOOKUP(prod_declarations[[#This Row],[RefProd]],meth_nomenclature_produits[#All],5,FALSE)</f>
        <v>291816.54340183688</v>
      </c>
      <c r="H424" s="7">
        <f>prod_declarations[[#This Row],[QteProdPcs]]*VLOOKUP(prod_declarations[[#This Row],[RefProd]],cptb_prix_vente[#All],2,FALSE)/100</f>
        <v>71086.509972687461</v>
      </c>
      <c r="I424" s="77">
        <f>IF(LEFT(prod_declarations[[#This Row],[Mach]],5)="MachF",prod_declarations[[#This Row],[QteProdKg]]/1000,0)</f>
        <v>0</v>
      </c>
      <c r="J424" s="7" t="str">
        <f>VLOOKUP(prod_declarations[[#This Row],[RefProd]],meth_nomenclature_produits[],2,FALSE)</f>
        <v>Acier5</v>
      </c>
      <c r="K424" s="77">
        <f>prod_declarations[[#This Row],[pv acier]]*VLOOKUP(prod_declarations[[#This Row],[acier ]],data_compta!$M$7:$O$11,2,FALSE)</f>
        <v>0</v>
      </c>
      <c r="L424" s="77">
        <f>IF(LEFT(prod_declarations[[#This Row],[Mach]],5)="MachR",prod_declarations[[#This Row],[QteProdPcs]]/100,0)</f>
        <v>2918.1654340183686</v>
      </c>
      <c r="M424" s="7" t="str">
        <f>VLOOKUP(prod_declarations[[#This Row],[RefProd]],meth_nomenclature_produits[],3,FALSE)</f>
        <v>Rdelle5</v>
      </c>
      <c r="N424" s="77">
        <f>IFERROR(prod_declarations[[#This Row],[pv  rondelle]]*VLOOKUP(prod_declarations[[#This Row],[rondelle]],data_compta!$M$12:$O$16,2,FALSE),0)</f>
        <v>15583.003417658088</v>
      </c>
      <c r="P424" s="2">
        <v>44617</v>
      </c>
      <c r="Q424" t="s">
        <v>103</v>
      </c>
      <c r="R424">
        <v>16</v>
      </c>
      <c r="S424">
        <v>10</v>
      </c>
      <c r="T424">
        <v>1.5</v>
      </c>
      <c r="U424">
        <v>1.5</v>
      </c>
      <c r="V424">
        <v>1.5</v>
      </c>
      <c r="W424">
        <f>prod_pointage_heures[[#This Row],[TpsOuv(h)]]-(SUM(prod_pointage_heures[[#This Row],[TpsProd(h)]:[TpsAbsOP(h)]]))</f>
        <v>1.5</v>
      </c>
    </row>
    <row r="425" spans="2:23">
      <c r="B425" s="2">
        <v>44707</v>
      </c>
      <c r="C425" t="s">
        <v>295</v>
      </c>
      <c r="D425" t="s">
        <v>533</v>
      </c>
      <c r="E425" t="s">
        <v>272</v>
      </c>
      <c r="F425" s="7">
        <v>4814.6427690322507</v>
      </c>
      <c r="G425" s="7">
        <f>prod_declarations[[#This Row],[QteProdKg]]*1000/VLOOKUP(prod_declarations[[#This Row],[RefProd]],meth_nomenclature_produits[#All],5,FALSE)</f>
        <v>105816.3245941154</v>
      </c>
      <c r="H425" s="7">
        <f>prod_declarations[[#This Row],[QteProdPcs]]*VLOOKUP(prod_declarations[[#This Row],[RefProd]],cptb_prix_vente[#All],2,FALSE)/100</f>
        <v>16786.701733610465</v>
      </c>
      <c r="I425" s="77">
        <f>IF(LEFT(prod_declarations[[#This Row],[Mach]],5)="MachF",prod_declarations[[#This Row],[QteProdKg]]/1000,0)</f>
        <v>0</v>
      </c>
      <c r="J425" s="7" t="str">
        <f>VLOOKUP(prod_declarations[[#This Row],[RefProd]],meth_nomenclature_produits[],2,FALSE)</f>
        <v>Acier2</v>
      </c>
      <c r="K425" s="77">
        <f>prod_declarations[[#This Row],[pv acier]]*VLOOKUP(prod_declarations[[#This Row],[acier ]],data_compta!$M$7:$O$11,2,FALSE)</f>
        <v>0</v>
      </c>
      <c r="L425" s="77">
        <f>IF(LEFT(prod_declarations[[#This Row],[Mach]],5)="MachR",prod_declarations[[#This Row],[QteProdPcs]]/100,0)</f>
        <v>1058.1632459411539</v>
      </c>
      <c r="M425" s="7" t="str">
        <f>VLOOKUP(prod_declarations[[#This Row],[RefProd]],meth_nomenclature_produits[],3,FALSE)</f>
        <v>Rdelle3</v>
      </c>
      <c r="N425" s="77">
        <f>IFERROR(prod_declarations[[#This Row],[pv  rondelle]]*VLOOKUP(prod_declarations[[#This Row],[rondelle]],data_compta!$M$12:$O$16,2,FALSE),0)</f>
        <v>4476.0305303310815</v>
      </c>
      <c r="P425" s="2">
        <v>44618</v>
      </c>
      <c r="Q425" t="s">
        <v>103</v>
      </c>
      <c r="R425">
        <v>24</v>
      </c>
      <c r="S425">
        <v>18.5</v>
      </c>
      <c r="T425">
        <v>0.25</v>
      </c>
      <c r="U425">
        <v>3.5</v>
      </c>
      <c r="V425">
        <v>0.5</v>
      </c>
      <c r="W425">
        <f>prod_pointage_heures[[#This Row],[TpsOuv(h)]]-(SUM(prod_pointage_heures[[#This Row],[TpsProd(h)]:[TpsAbsOP(h)]]))</f>
        <v>1.25</v>
      </c>
    </row>
    <row r="426" spans="2:23">
      <c r="B426" s="2">
        <v>44708</v>
      </c>
      <c r="C426" t="s">
        <v>289</v>
      </c>
      <c r="D426" t="s">
        <v>529</v>
      </c>
      <c r="E426" t="s">
        <v>284</v>
      </c>
      <c r="F426" s="7">
        <v>5001.1882429599991</v>
      </c>
      <c r="G426" s="7">
        <f>prod_declarations[[#This Row],[QteProdKg]]*1000/VLOOKUP(prod_declarations[[#This Row],[RefProd]],meth_nomenclature_produits[#All],5,FALSE)</f>
        <v>133010.32561063828</v>
      </c>
      <c r="H426" s="7">
        <f>prod_declarations[[#This Row],[QteProdPcs]]*VLOOKUP(prod_declarations[[#This Row],[RefProd]],cptb_prix_vente[#All],2,FALSE)/100</f>
        <v>19855.781407156082</v>
      </c>
      <c r="I426" s="77">
        <f>IF(LEFT(prod_declarations[[#This Row],[Mach]],5)="MachF",prod_declarations[[#This Row],[QteProdKg]]/1000,0)</f>
        <v>0</v>
      </c>
      <c r="J426" s="7" t="str">
        <f>VLOOKUP(prod_declarations[[#This Row],[RefProd]],meth_nomenclature_produits[],2,FALSE)</f>
        <v>Acier1</v>
      </c>
      <c r="K426" s="77">
        <f>prod_declarations[[#This Row],[pv acier]]*VLOOKUP(prod_declarations[[#This Row],[acier ]],data_compta!$M$7:$O$11,2,FALSE)</f>
        <v>0</v>
      </c>
      <c r="L426" s="77">
        <f>IF(LEFT(prod_declarations[[#This Row],[Mach]],5)="MachR",prod_declarations[[#This Row],[QteProdPcs]]/100,0)</f>
        <v>0</v>
      </c>
      <c r="M426" s="7" t="str">
        <f>VLOOKUP(prod_declarations[[#This Row],[RefProd]],meth_nomenclature_produits[],3,FALSE)</f>
        <v>Rdelle2</v>
      </c>
      <c r="N426" s="77">
        <f>IFERROR(prod_declarations[[#This Row],[pv  rondelle]]*VLOOKUP(prod_declarations[[#This Row],[rondelle]],data_compta!$M$12:$O$16,2,FALSE),0)</f>
        <v>0</v>
      </c>
      <c r="P426" s="2">
        <v>44624</v>
      </c>
      <c r="Q426" t="s">
        <v>103</v>
      </c>
      <c r="R426">
        <v>8</v>
      </c>
      <c r="S426">
        <v>5.5</v>
      </c>
      <c r="T426">
        <v>0.5</v>
      </c>
      <c r="U426">
        <v>1</v>
      </c>
      <c r="V426">
        <v>0</v>
      </c>
      <c r="W426">
        <f>prod_pointage_heures[[#This Row],[TpsOuv(h)]]-(SUM(prod_pointage_heures[[#This Row],[TpsProd(h)]:[TpsAbsOP(h)]]))</f>
        <v>1</v>
      </c>
    </row>
    <row r="427" spans="2:23">
      <c r="B427" s="2">
        <v>44708</v>
      </c>
      <c r="C427" t="s">
        <v>295</v>
      </c>
      <c r="D427" t="s">
        <v>533</v>
      </c>
      <c r="E427" t="s">
        <v>284</v>
      </c>
      <c r="F427" s="7">
        <v>4168.5218779500001</v>
      </c>
      <c r="G427" s="7">
        <f>prod_declarations[[#This Row],[QteProdKg]]*1000/VLOOKUP(prod_declarations[[#This Row],[RefProd]],meth_nomenclature_produits[#All],5,FALSE)</f>
        <v>91615.865449450546</v>
      </c>
      <c r="H427" s="7">
        <f>prod_declarations[[#This Row],[QteProdPcs]]*VLOOKUP(prod_declarations[[#This Row],[RefProd]],cptb_prix_vente[#All],2,FALSE)/100</f>
        <v>14533.940894900836</v>
      </c>
      <c r="I427" s="77">
        <f>IF(LEFT(prod_declarations[[#This Row],[Mach]],5)="MachF",prod_declarations[[#This Row],[QteProdKg]]/1000,0)</f>
        <v>0</v>
      </c>
      <c r="J427" s="7" t="str">
        <f>VLOOKUP(prod_declarations[[#This Row],[RefProd]],meth_nomenclature_produits[],2,FALSE)</f>
        <v>Acier2</v>
      </c>
      <c r="K427" s="77">
        <f>prod_declarations[[#This Row],[pv acier]]*VLOOKUP(prod_declarations[[#This Row],[acier ]],data_compta!$M$7:$O$11,2,FALSE)</f>
        <v>0</v>
      </c>
      <c r="L427" s="77">
        <f>IF(LEFT(prod_declarations[[#This Row],[Mach]],5)="MachR",prod_declarations[[#This Row],[QteProdPcs]]/100,0)</f>
        <v>0</v>
      </c>
      <c r="M427" s="7" t="str">
        <f>VLOOKUP(prod_declarations[[#This Row],[RefProd]],meth_nomenclature_produits[],3,FALSE)</f>
        <v>Rdelle3</v>
      </c>
      <c r="N427" s="77">
        <f>IFERROR(prod_declarations[[#This Row],[pv  rondelle]]*VLOOKUP(prod_declarations[[#This Row],[rondelle]],data_compta!$M$12:$O$16,2,FALSE),0)</f>
        <v>0</v>
      </c>
      <c r="P427" s="2">
        <v>44636</v>
      </c>
      <c r="Q427" t="s">
        <v>103</v>
      </c>
      <c r="R427">
        <v>8</v>
      </c>
      <c r="S427">
        <v>7</v>
      </c>
      <c r="T427">
        <v>0</v>
      </c>
      <c r="U427">
        <v>0</v>
      </c>
      <c r="V427">
        <v>0</v>
      </c>
      <c r="W427">
        <f>prod_pointage_heures[[#This Row],[TpsOuv(h)]]-(SUM(prod_pointage_heures[[#This Row],[TpsProd(h)]:[TpsAbsOP(h)]]))</f>
        <v>1</v>
      </c>
    </row>
    <row r="428" spans="2:23">
      <c r="B428" s="2">
        <v>44708</v>
      </c>
      <c r="C428" t="s">
        <v>315</v>
      </c>
      <c r="D428" t="s">
        <v>525</v>
      </c>
      <c r="E428" t="s">
        <v>284</v>
      </c>
      <c r="F428" s="7">
        <v>24335.983789617596</v>
      </c>
      <c r="G428" s="7">
        <f>prod_declarations[[#This Row],[QteProdKg]]*1000/VLOOKUP(prod_declarations[[#This Row],[RefProd]],meth_nomenclature_produits[#All],5,FALSE)</f>
        <v>245075.36545435645</v>
      </c>
      <c r="H428" s="7">
        <f>prod_declarations[[#This Row],[QteProdPcs]]*VLOOKUP(prod_declarations[[#This Row],[RefProd]],cptb_prix_vente[#All],2,FALSE)/100</f>
        <v>59700.359024681224</v>
      </c>
      <c r="I428" s="77">
        <f>IF(LEFT(prod_declarations[[#This Row],[Mach]],5)="MachF",prod_declarations[[#This Row],[QteProdKg]]/1000,0)</f>
        <v>0</v>
      </c>
      <c r="J428" s="7" t="str">
        <f>VLOOKUP(prod_declarations[[#This Row],[RefProd]],meth_nomenclature_produits[],2,FALSE)</f>
        <v>Acier5</v>
      </c>
      <c r="K428" s="77">
        <f>prod_declarations[[#This Row],[pv acier]]*VLOOKUP(prod_declarations[[#This Row],[acier ]],data_compta!$M$7:$O$11,2,FALSE)</f>
        <v>0</v>
      </c>
      <c r="L428" s="77">
        <f>IF(LEFT(prod_declarations[[#This Row],[Mach]],5)="MachR",prod_declarations[[#This Row],[QteProdPcs]]/100,0)</f>
        <v>0</v>
      </c>
      <c r="M428" s="7" t="str">
        <f>VLOOKUP(prod_declarations[[#This Row],[RefProd]],meth_nomenclature_produits[],3,FALSE)</f>
        <v>Rdelle5</v>
      </c>
      <c r="N428" s="77">
        <f>IFERROR(prod_declarations[[#This Row],[pv  rondelle]]*VLOOKUP(prod_declarations[[#This Row],[rondelle]],data_compta!$M$12:$O$16,2,FALSE),0)</f>
        <v>0</v>
      </c>
      <c r="P428" s="2">
        <v>44646</v>
      </c>
      <c r="Q428" t="s">
        <v>103</v>
      </c>
      <c r="R428">
        <v>16</v>
      </c>
      <c r="S428">
        <v>9.5</v>
      </c>
      <c r="T428">
        <v>0.25</v>
      </c>
      <c r="U428">
        <v>0.5</v>
      </c>
      <c r="V428">
        <v>5.5</v>
      </c>
      <c r="W428">
        <f>prod_pointage_heures[[#This Row],[TpsOuv(h)]]-(SUM(prod_pointage_heures[[#This Row],[TpsProd(h)]:[TpsAbsOP(h)]]))</f>
        <v>0.25</v>
      </c>
    </row>
    <row r="429" spans="2:23">
      <c r="B429" s="2">
        <v>44708</v>
      </c>
      <c r="C429" t="s">
        <v>234</v>
      </c>
      <c r="D429" t="s">
        <v>527</v>
      </c>
      <c r="E429" t="s">
        <v>290</v>
      </c>
      <c r="F429" s="7">
        <v>9854.9582331647998</v>
      </c>
      <c r="G429" s="7">
        <f>prod_declarations[[#This Row],[QteProdKg]]*1000/VLOOKUP(prod_declarations[[#This Row],[RefProd]],meth_nomenclature_produits[#All],5,FALSE)</f>
        <v>329597.26532323746</v>
      </c>
      <c r="H429" s="7">
        <f>prod_declarations[[#This Row],[QteProdPcs]]*VLOOKUP(prod_declarations[[#This Row],[RefProd]],cptb_prix_vente[#All],2,FALSE)/100</f>
        <v>35121.884592844188</v>
      </c>
      <c r="I429" s="77">
        <f>IF(LEFT(prod_declarations[[#This Row],[Mach]],5)="MachF",prod_declarations[[#This Row],[QteProdKg]]/1000,0)</f>
        <v>0</v>
      </c>
      <c r="J429" s="7" t="str">
        <f>VLOOKUP(prod_declarations[[#This Row],[RefProd]],meth_nomenclature_produits[],2,FALSE)</f>
        <v>Acier1</v>
      </c>
      <c r="K429" s="77">
        <f>prod_declarations[[#This Row],[pv acier]]*VLOOKUP(prod_declarations[[#This Row],[acier ]],data_compta!$M$7:$O$11,2,FALSE)</f>
        <v>0</v>
      </c>
      <c r="L429" s="77">
        <f>IF(LEFT(prod_declarations[[#This Row],[Mach]],5)="MachR",prod_declarations[[#This Row],[QteProdPcs]]/100,0)</f>
        <v>0</v>
      </c>
      <c r="M429" s="7" t="str">
        <f>VLOOKUP(prod_declarations[[#This Row],[RefProd]],meth_nomenclature_produits[],3,FALSE)</f>
        <v>Rdelle2</v>
      </c>
      <c r="N429" s="77">
        <f>IFERROR(prod_declarations[[#This Row],[pv  rondelle]]*VLOOKUP(prod_declarations[[#This Row],[rondelle]],data_compta!$M$12:$O$16,2,FALSE),0)</f>
        <v>0</v>
      </c>
      <c r="P429" s="2">
        <v>44657</v>
      </c>
      <c r="Q429" t="s">
        <v>103</v>
      </c>
      <c r="R429">
        <v>16</v>
      </c>
      <c r="S429">
        <v>7.5</v>
      </c>
      <c r="T429">
        <v>2.75</v>
      </c>
      <c r="U429">
        <v>1.75</v>
      </c>
      <c r="V429">
        <v>2.5</v>
      </c>
      <c r="W429">
        <f>prod_pointage_heures[[#This Row],[TpsOuv(h)]]-(SUM(prod_pointage_heures[[#This Row],[TpsProd(h)]:[TpsAbsOP(h)]]))</f>
        <v>1.5</v>
      </c>
    </row>
    <row r="430" spans="2:23">
      <c r="B430" s="2">
        <v>44708</v>
      </c>
      <c r="C430" t="s">
        <v>295</v>
      </c>
      <c r="D430" t="s">
        <v>533</v>
      </c>
      <c r="E430" t="s">
        <v>296</v>
      </c>
      <c r="F430" s="7">
        <v>4043.4662216115003</v>
      </c>
      <c r="G430" s="7">
        <f>prod_declarations[[#This Row],[QteProdKg]]*1000/VLOOKUP(prod_declarations[[#This Row],[RefProd]],meth_nomenclature_produits[#All],5,FALSE)</f>
        <v>88867.38948596704</v>
      </c>
      <c r="H430" s="7">
        <f>prod_declarations[[#This Row],[QteProdPcs]]*VLOOKUP(prod_declarations[[#This Row],[RefProd]],cptb_prix_vente[#All],2,FALSE)/100</f>
        <v>14097.922668053812</v>
      </c>
      <c r="I430" s="77">
        <f>IF(LEFT(prod_declarations[[#This Row],[Mach]],5)="MachF",prod_declarations[[#This Row],[QteProdKg]]/1000,0)</f>
        <v>0</v>
      </c>
      <c r="J430" s="7" t="str">
        <f>VLOOKUP(prod_declarations[[#This Row],[RefProd]],meth_nomenclature_produits[],2,FALSE)</f>
        <v>Acier2</v>
      </c>
      <c r="K430" s="77">
        <f>prod_declarations[[#This Row],[pv acier]]*VLOOKUP(prod_declarations[[#This Row],[acier ]],data_compta!$M$7:$O$11,2,FALSE)</f>
        <v>0</v>
      </c>
      <c r="L430" s="77">
        <f>IF(LEFT(prod_declarations[[#This Row],[Mach]],5)="MachR",prod_declarations[[#This Row],[QteProdPcs]]/100,0)</f>
        <v>0</v>
      </c>
      <c r="M430" s="7" t="str">
        <f>VLOOKUP(prod_declarations[[#This Row],[RefProd]],meth_nomenclature_produits[],3,FALSE)</f>
        <v>Rdelle3</v>
      </c>
      <c r="N430" s="77">
        <f>IFERROR(prod_declarations[[#This Row],[pv  rondelle]]*VLOOKUP(prod_declarations[[#This Row],[rondelle]],data_compta!$M$12:$O$16,2,FALSE),0)</f>
        <v>0</v>
      </c>
      <c r="P430" s="2">
        <v>44692</v>
      </c>
      <c r="Q430" t="s">
        <v>103</v>
      </c>
      <c r="R430">
        <v>24</v>
      </c>
      <c r="S430">
        <v>18.5</v>
      </c>
      <c r="T430">
        <v>1.5</v>
      </c>
      <c r="U430">
        <v>1</v>
      </c>
      <c r="V430">
        <v>0.25</v>
      </c>
      <c r="W430">
        <f>prod_pointage_heures[[#This Row],[TpsOuv(h)]]-(SUM(prod_pointage_heures[[#This Row],[TpsProd(h)]:[TpsAbsOP(h)]]))</f>
        <v>2.75</v>
      </c>
    </row>
    <row r="431" spans="2:23">
      <c r="B431" s="2">
        <v>44708</v>
      </c>
      <c r="C431" t="s">
        <v>241</v>
      </c>
      <c r="D431" t="s">
        <v>531</v>
      </c>
      <c r="E431" t="s">
        <v>266</v>
      </c>
      <c r="F431" s="7">
        <v>10459.180441017001</v>
      </c>
      <c r="G431" s="7">
        <f>prod_declarations[[#This Row],[QteProdKg]]*1000/VLOOKUP(prod_declarations[[#This Row],[RefProd]],meth_nomenclature_produits[#All],5,FALSE)</f>
        <v>348639.34803390002</v>
      </c>
      <c r="H431" s="7">
        <f>prod_declarations[[#This Row],[QteProdPcs]]*VLOOKUP(prod_declarations[[#This Row],[RefProd]],cptb_prix_vente[#All],2,FALSE)/100</f>
        <v>42004.068651124267</v>
      </c>
      <c r="I431" s="77">
        <f>IF(LEFT(prod_declarations[[#This Row],[Mach]],5)="MachF",prod_declarations[[#This Row],[QteProdKg]]/1000,0)</f>
        <v>0</v>
      </c>
      <c r="J431" s="7" t="str">
        <f>VLOOKUP(prod_declarations[[#This Row],[RefProd]],meth_nomenclature_produits[],2,FALSE)</f>
        <v>Acier5</v>
      </c>
      <c r="K431" s="77">
        <f>prod_declarations[[#This Row],[pv acier]]*VLOOKUP(prod_declarations[[#This Row],[acier ]],data_compta!$M$7:$O$11,2,FALSE)</f>
        <v>0</v>
      </c>
      <c r="L431" s="77">
        <f>IF(LEFT(prod_declarations[[#This Row],[Mach]],5)="MachR",prod_declarations[[#This Row],[QteProdPcs]]/100,0)</f>
        <v>3486.3934803390002</v>
      </c>
      <c r="M431" s="7" t="str">
        <f>VLOOKUP(prod_declarations[[#This Row],[RefProd]],meth_nomenclature_produits[],3,FALSE)</f>
        <v>Rdelle2</v>
      </c>
      <c r="N431" s="77">
        <f>IFERROR(prod_declarations[[#This Row],[pv  rondelle]]*VLOOKUP(prod_declarations[[#This Row],[rondelle]],data_compta!$M$12:$O$16,2,FALSE),0)</f>
        <v>11086.731267478021</v>
      </c>
      <c r="P431" s="2">
        <v>44700</v>
      </c>
      <c r="Q431" t="s">
        <v>103</v>
      </c>
      <c r="R431">
        <v>24</v>
      </c>
      <c r="S431">
        <v>20</v>
      </c>
      <c r="T431">
        <v>1.25</v>
      </c>
      <c r="U431">
        <v>1.25</v>
      </c>
      <c r="V431">
        <v>0.5</v>
      </c>
      <c r="W431">
        <f>prod_pointage_heures[[#This Row],[TpsOuv(h)]]-(SUM(prod_pointage_heures[[#This Row],[TpsProd(h)]:[TpsAbsOP(h)]]))</f>
        <v>1</v>
      </c>
    </row>
    <row r="432" spans="2:23">
      <c r="B432" s="2">
        <v>44709</v>
      </c>
      <c r="C432" t="s">
        <v>241</v>
      </c>
      <c r="D432" t="s">
        <v>531</v>
      </c>
      <c r="E432" t="s">
        <v>284</v>
      </c>
      <c r="F432" s="7">
        <v>8874.4561317719999</v>
      </c>
      <c r="G432" s="7">
        <f>prod_declarations[[#This Row],[QteProdKg]]*1000/VLOOKUP(prod_declarations[[#This Row],[RefProd]],meth_nomenclature_produits[#All],5,FALSE)</f>
        <v>295815.20439239999</v>
      </c>
      <c r="H432" s="7">
        <f>prod_declarations[[#This Row],[QteProdPcs]]*VLOOKUP(prod_declarations[[#This Row],[RefProd]],cptb_prix_vente[#All],2,FALSE)/100</f>
        <v>35639.815825196347</v>
      </c>
      <c r="I432" s="77">
        <f>IF(LEFT(prod_declarations[[#This Row],[Mach]],5)="MachF",prod_declarations[[#This Row],[QteProdKg]]/1000,0)</f>
        <v>0</v>
      </c>
      <c r="J432" s="7" t="str">
        <f>VLOOKUP(prod_declarations[[#This Row],[RefProd]],meth_nomenclature_produits[],2,FALSE)</f>
        <v>Acier5</v>
      </c>
      <c r="K432" s="77">
        <f>prod_declarations[[#This Row],[pv acier]]*VLOOKUP(prod_declarations[[#This Row],[acier ]],data_compta!$M$7:$O$11,2,FALSE)</f>
        <v>0</v>
      </c>
      <c r="L432" s="77">
        <f>IF(LEFT(prod_declarations[[#This Row],[Mach]],5)="MachR",prod_declarations[[#This Row],[QteProdPcs]]/100,0)</f>
        <v>0</v>
      </c>
      <c r="M432" s="7" t="str">
        <f>VLOOKUP(prod_declarations[[#This Row],[RefProd]],meth_nomenclature_produits[],3,FALSE)</f>
        <v>Rdelle2</v>
      </c>
      <c r="N432" s="77">
        <f>IFERROR(prod_declarations[[#This Row],[pv  rondelle]]*VLOOKUP(prod_declarations[[#This Row],[rondelle]],data_compta!$M$12:$O$16,2,FALSE),0)</f>
        <v>0</v>
      </c>
      <c r="P432" s="2">
        <v>44709</v>
      </c>
      <c r="Q432" t="s">
        <v>103</v>
      </c>
      <c r="R432">
        <v>16</v>
      </c>
      <c r="S432">
        <v>14.5</v>
      </c>
      <c r="T432">
        <v>0.25</v>
      </c>
      <c r="U432">
        <v>0.25</v>
      </c>
      <c r="V432">
        <v>0</v>
      </c>
      <c r="W432">
        <f>prod_pointage_heures[[#This Row],[TpsOuv(h)]]-(SUM(prod_pointage_heures[[#This Row],[TpsProd(h)]:[TpsAbsOP(h)]]))</f>
        <v>1</v>
      </c>
    </row>
    <row r="433" spans="2:23">
      <c r="B433" s="2">
        <v>44709</v>
      </c>
      <c r="C433" t="s">
        <v>234</v>
      </c>
      <c r="D433" t="s">
        <v>527</v>
      </c>
      <c r="E433" t="s">
        <v>296</v>
      </c>
      <c r="F433" s="7">
        <v>9854.9582331647998</v>
      </c>
      <c r="G433" s="7">
        <f>prod_declarations[[#This Row],[QteProdKg]]*1000/VLOOKUP(prod_declarations[[#This Row],[RefProd]],meth_nomenclature_produits[#All],5,FALSE)</f>
        <v>329597.26532323746</v>
      </c>
      <c r="H433" s="7">
        <f>prod_declarations[[#This Row],[QteProdPcs]]*VLOOKUP(prod_declarations[[#This Row],[RefProd]],cptb_prix_vente[#All],2,FALSE)/100</f>
        <v>35121.884592844188</v>
      </c>
      <c r="I433" s="77">
        <f>IF(LEFT(prod_declarations[[#This Row],[Mach]],5)="MachF",prod_declarations[[#This Row],[QteProdKg]]/1000,0)</f>
        <v>0</v>
      </c>
      <c r="J433" s="7" t="str">
        <f>VLOOKUP(prod_declarations[[#This Row],[RefProd]],meth_nomenclature_produits[],2,FALSE)</f>
        <v>Acier1</v>
      </c>
      <c r="K433" s="77">
        <f>prod_declarations[[#This Row],[pv acier]]*VLOOKUP(prod_declarations[[#This Row],[acier ]],data_compta!$M$7:$O$11,2,FALSE)</f>
        <v>0</v>
      </c>
      <c r="L433" s="77">
        <f>IF(LEFT(prod_declarations[[#This Row],[Mach]],5)="MachR",prod_declarations[[#This Row],[QteProdPcs]]/100,0)</f>
        <v>0</v>
      </c>
      <c r="M433" s="7" t="str">
        <f>VLOOKUP(prod_declarations[[#This Row],[RefProd]],meth_nomenclature_produits[],3,FALSE)</f>
        <v>Rdelle2</v>
      </c>
      <c r="N433" s="77">
        <f>IFERROR(prod_declarations[[#This Row],[pv  rondelle]]*VLOOKUP(prod_declarations[[#This Row],[rondelle]],data_compta!$M$12:$O$16,2,FALSE),0)</f>
        <v>0</v>
      </c>
      <c r="P433" s="2">
        <v>44719</v>
      </c>
      <c r="Q433" t="s">
        <v>103</v>
      </c>
      <c r="R433">
        <v>24</v>
      </c>
      <c r="S433">
        <v>20.5</v>
      </c>
      <c r="T433">
        <v>0.75</v>
      </c>
      <c r="U433">
        <v>1.25</v>
      </c>
      <c r="V433">
        <v>0.5</v>
      </c>
      <c r="W433">
        <f>prod_pointage_heures[[#This Row],[TpsOuv(h)]]-(SUM(prod_pointage_heures[[#This Row],[TpsProd(h)]:[TpsAbsOP(h)]]))</f>
        <v>1</v>
      </c>
    </row>
    <row r="434" spans="2:23">
      <c r="B434" s="2">
        <v>44709</v>
      </c>
      <c r="C434" t="s">
        <v>289</v>
      </c>
      <c r="D434" t="s">
        <v>529</v>
      </c>
      <c r="E434" t="s">
        <v>296</v>
      </c>
      <c r="F434" s="7">
        <v>4951.1763605303995</v>
      </c>
      <c r="G434" s="7">
        <f>prod_declarations[[#This Row],[QteProdKg]]*1000/VLOOKUP(prod_declarations[[#This Row],[RefProd]],meth_nomenclature_produits[#All],5,FALSE)</f>
        <v>131680.2223545319</v>
      </c>
      <c r="H434" s="7">
        <f>prod_declarations[[#This Row],[QteProdPcs]]*VLOOKUP(prod_declarations[[#This Row],[RefProd]],cptb_prix_vente[#All],2,FALSE)/100</f>
        <v>19657.22359308452</v>
      </c>
      <c r="I434" s="77">
        <f>IF(LEFT(prod_declarations[[#This Row],[Mach]],5)="MachF",prod_declarations[[#This Row],[QteProdKg]]/1000,0)</f>
        <v>0</v>
      </c>
      <c r="J434" s="7" t="str">
        <f>VLOOKUP(prod_declarations[[#This Row],[RefProd]],meth_nomenclature_produits[],2,FALSE)</f>
        <v>Acier1</v>
      </c>
      <c r="K434" s="77">
        <f>prod_declarations[[#This Row],[pv acier]]*VLOOKUP(prod_declarations[[#This Row],[acier ]],data_compta!$M$7:$O$11,2,FALSE)</f>
        <v>0</v>
      </c>
      <c r="L434" s="77">
        <f>IF(LEFT(prod_declarations[[#This Row],[Mach]],5)="MachR",prod_declarations[[#This Row],[QteProdPcs]]/100,0)</f>
        <v>0</v>
      </c>
      <c r="M434" s="7" t="str">
        <f>VLOOKUP(prod_declarations[[#This Row],[RefProd]],meth_nomenclature_produits[],3,FALSE)</f>
        <v>Rdelle2</v>
      </c>
      <c r="N434" s="77">
        <f>IFERROR(prod_declarations[[#This Row],[pv  rondelle]]*VLOOKUP(prod_declarations[[#This Row],[rondelle]],data_compta!$M$12:$O$16,2,FALSE),0)</f>
        <v>0</v>
      </c>
      <c r="P434" s="2">
        <v>44756</v>
      </c>
      <c r="Q434" t="s">
        <v>103</v>
      </c>
      <c r="R434">
        <v>24</v>
      </c>
      <c r="S434">
        <v>16.5</v>
      </c>
      <c r="T434">
        <v>0.5</v>
      </c>
      <c r="U434">
        <v>3</v>
      </c>
      <c r="V434">
        <v>1.5</v>
      </c>
      <c r="W434">
        <f>prod_pointage_heures[[#This Row],[TpsOuv(h)]]-(SUM(prod_pointage_heures[[#This Row],[TpsProd(h)]:[TpsAbsOP(h)]]))</f>
        <v>2.5</v>
      </c>
    </row>
    <row r="435" spans="2:23">
      <c r="B435" s="2">
        <v>44709</v>
      </c>
      <c r="C435" t="s">
        <v>259</v>
      </c>
      <c r="D435" t="s">
        <v>535</v>
      </c>
      <c r="E435" t="s">
        <v>103</v>
      </c>
      <c r="F435" s="7">
        <v>13422.2262825</v>
      </c>
      <c r="G435" s="7">
        <f>prod_declarations[[#This Row],[QteProdKg]]*1000/VLOOKUP(prod_declarations[[#This Row],[RefProd]],meth_nomenclature_produits[#All],5,FALSE)</f>
        <v>312872.40751748253</v>
      </c>
      <c r="H435" s="7">
        <f>prod_declarations[[#This Row],[QteProdPcs]]*VLOOKUP(prod_declarations[[#This Row],[RefProd]],cptb_prix_vente[#All],2,FALSE)/100</f>
        <v>47081.039883230769</v>
      </c>
      <c r="I435" s="77">
        <f>IF(LEFT(prod_declarations[[#This Row],[Mach]],5)="MachF",prod_declarations[[#This Row],[QteProdKg]]/1000,0)</f>
        <v>13.4222262825</v>
      </c>
      <c r="J435" s="7" t="str">
        <f>VLOOKUP(prod_declarations[[#This Row],[RefProd]],meth_nomenclature_produits[],2,FALSE)</f>
        <v>Acier1</v>
      </c>
      <c r="K435" s="77">
        <f>prod_declarations[[#This Row],[pv acier]]*VLOOKUP(prod_declarations[[#This Row],[acier ]],data_compta!$M$7:$O$11,2,FALSE)</f>
        <v>13811.4708446925</v>
      </c>
      <c r="L435" s="77">
        <f>IF(LEFT(prod_declarations[[#This Row],[Mach]],5)="MachR",prod_declarations[[#This Row],[QteProdPcs]]/100,0)</f>
        <v>0</v>
      </c>
      <c r="M435" s="7" t="str">
        <f>VLOOKUP(prod_declarations[[#This Row],[RefProd]],meth_nomenclature_produits[],3,FALSE)</f>
        <v>Rdelle3</v>
      </c>
      <c r="N435" s="77">
        <f>IFERROR(prod_declarations[[#This Row],[pv  rondelle]]*VLOOKUP(prod_declarations[[#This Row],[rondelle]],data_compta!$M$12:$O$16,2,FALSE),0)</f>
        <v>0</v>
      </c>
      <c r="P435" s="2">
        <v>44757</v>
      </c>
      <c r="Q435" t="s">
        <v>103</v>
      </c>
      <c r="R435">
        <v>24</v>
      </c>
      <c r="S435">
        <v>15</v>
      </c>
      <c r="T435">
        <v>0.75</v>
      </c>
      <c r="U435">
        <v>3.75</v>
      </c>
      <c r="V435">
        <v>2.25</v>
      </c>
      <c r="W435">
        <f>prod_pointage_heures[[#This Row],[TpsOuv(h)]]-(SUM(prod_pointage_heures[[#This Row],[TpsProd(h)]:[TpsAbsOP(h)]]))</f>
        <v>2.25</v>
      </c>
    </row>
    <row r="436" spans="2:23">
      <c r="B436" s="2">
        <v>44709</v>
      </c>
      <c r="C436" t="s">
        <v>126</v>
      </c>
      <c r="D436" t="s">
        <v>537</v>
      </c>
      <c r="E436" t="s">
        <v>175</v>
      </c>
      <c r="F436" s="7">
        <v>6168.3160140000009</v>
      </c>
      <c r="G436" s="7">
        <f>prod_declarations[[#This Row],[QteProdKg]]*1000/VLOOKUP(prod_declarations[[#This Row],[RefProd]],meth_nomenclature_produits[#All],5,FALSE)</f>
        <v>313112.48802030465</v>
      </c>
      <c r="H436" s="7">
        <f>prod_declarations[[#This Row],[QteProdPcs]]*VLOOKUP(prod_declarations[[#This Row],[RefProd]],cptb_prix_vente[#All],2,FALSE)/100</f>
        <v>40879.966435930975</v>
      </c>
      <c r="I436" s="77">
        <f>IF(LEFT(prod_declarations[[#This Row],[Mach]],5)="MachF",prod_declarations[[#This Row],[QteProdKg]]/1000,0)</f>
        <v>6.1683160140000011</v>
      </c>
      <c r="J436" s="7" t="str">
        <f>VLOOKUP(prod_declarations[[#This Row],[RefProd]],meth_nomenclature_produits[],2,FALSE)</f>
        <v>Acier2</v>
      </c>
      <c r="K436" s="77">
        <f>prod_declarations[[#This Row],[pv acier]]*VLOOKUP(prod_declarations[[#This Row],[acier ]],data_compta!$M$7:$O$11,2,FALSE)</f>
        <v>6630.9397150500008</v>
      </c>
      <c r="L436" s="77">
        <f>IF(LEFT(prod_declarations[[#This Row],[Mach]],5)="MachR",prod_declarations[[#This Row],[QteProdPcs]]/100,0)</f>
        <v>0</v>
      </c>
      <c r="M436" s="7" t="str">
        <f>VLOOKUP(prod_declarations[[#This Row],[RefProd]],meth_nomenclature_produits[],3,FALSE)</f>
        <v>Rdelle1</v>
      </c>
      <c r="N436" s="77">
        <f>IFERROR(prod_declarations[[#This Row],[pv  rondelle]]*VLOOKUP(prod_declarations[[#This Row],[rondelle]],data_compta!$M$12:$O$16,2,FALSE),0)</f>
        <v>0</v>
      </c>
      <c r="P436" s="2">
        <v>44775</v>
      </c>
      <c r="Q436" t="s">
        <v>103</v>
      </c>
      <c r="R436">
        <v>8</v>
      </c>
      <c r="S436">
        <v>5.5</v>
      </c>
      <c r="T436">
        <v>0.25</v>
      </c>
      <c r="U436">
        <v>0.25</v>
      </c>
      <c r="V436">
        <v>0.5</v>
      </c>
      <c r="W436">
        <f>prod_pointage_heures[[#This Row],[TpsOuv(h)]]-(SUM(prod_pointage_heures[[#This Row],[TpsProd(h)]:[TpsAbsOP(h)]]))</f>
        <v>1.5</v>
      </c>
    </row>
    <row r="437" spans="2:23">
      <c r="B437" s="2">
        <v>44710</v>
      </c>
      <c r="C437" t="s">
        <v>241</v>
      </c>
      <c r="D437" t="s">
        <v>531</v>
      </c>
      <c r="E437" t="s">
        <v>296</v>
      </c>
      <c r="F437" s="7">
        <v>8696.9670091365606</v>
      </c>
      <c r="G437" s="7">
        <f>prod_declarations[[#This Row],[QteProdKg]]*1000/VLOOKUP(prod_declarations[[#This Row],[RefProd]],meth_nomenclature_produits[#All],5,FALSE)</f>
        <v>289898.90030455205</v>
      </c>
      <c r="H437" s="7">
        <f>prod_declarations[[#This Row],[QteProdPcs]]*VLOOKUP(prod_declarations[[#This Row],[RefProd]],cptb_prix_vente[#All],2,FALSE)/100</f>
        <v>34927.019508692429</v>
      </c>
      <c r="I437" s="77">
        <f>IF(LEFT(prod_declarations[[#This Row],[Mach]],5)="MachF",prod_declarations[[#This Row],[QteProdKg]]/1000,0)</f>
        <v>0</v>
      </c>
      <c r="J437" s="7" t="str">
        <f>VLOOKUP(prod_declarations[[#This Row],[RefProd]],meth_nomenclature_produits[],2,FALSE)</f>
        <v>Acier5</v>
      </c>
      <c r="K437" s="77">
        <f>prod_declarations[[#This Row],[pv acier]]*VLOOKUP(prod_declarations[[#This Row],[acier ]],data_compta!$M$7:$O$11,2,FALSE)</f>
        <v>0</v>
      </c>
      <c r="L437" s="77">
        <f>IF(LEFT(prod_declarations[[#This Row],[Mach]],5)="MachR",prod_declarations[[#This Row],[QteProdPcs]]/100,0)</f>
        <v>0</v>
      </c>
      <c r="M437" s="7" t="str">
        <f>VLOOKUP(prod_declarations[[#This Row],[RefProd]],meth_nomenclature_produits[],3,FALSE)</f>
        <v>Rdelle2</v>
      </c>
      <c r="N437" s="77">
        <f>IFERROR(prod_declarations[[#This Row],[pv  rondelle]]*VLOOKUP(prod_declarations[[#This Row],[rondelle]],data_compta!$M$12:$O$16,2,FALSE),0)</f>
        <v>0</v>
      </c>
      <c r="P437" s="2">
        <v>44777</v>
      </c>
      <c r="Q437" t="s">
        <v>103</v>
      </c>
      <c r="R437">
        <v>24</v>
      </c>
      <c r="S437">
        <v>21</v>
      </c>
      <c r="T437">
        <v>0.25</v>
      </c>
      <c r="U437">
        <v>0.75</v>
      </c>
      <c r="V437">
        <v>1</v>
      </c>
      <c r="W437">
        <f>prod_pointage_heures[[#This Row],[TpsOuv(h)]]-(SUM(prod_pointage_heures[[#This Row],[TpsProd(h)]:[TpsAbsOP(h)]]))</f>
        <v>1</v>
      </c>
    </row>
    <row r="438" spans="2:23">
      <c r="B438" s="2">
        <v>44710</v>
      </c>
      <c r="C438" t="s">
        <v>315</v>
      </c>
      <c r="D438" t="s">
        <v>525</v>
      </c>
      <c r="E438" t="s">
        <v>301</v>
      </c>
      <c r="F438" s="7">
        <v>18799.857919617596</v>
      </c>
      <c r="G438" s="7">
        <f>prod_declarations[[#This Row],[QteProdKg]]*1000/VLOOKUP(prod_declarations[[#This Row],[RefProd]],meth_nomenclature_produits[#All],5,FALSE)</f>
        <v>189323.84611900905</v>
      </c>
      <c r="H438" s="7">
        <f>prod_declarations[[#This Row],[QteProdPcs]]*VLOOKUP(prod_declarations[[#This Row],[RefProd]],cptb_prix_vente[#All],2,FALSE)/100</f>
        <v>46119.288914590601</v>
      </c>
      <c r="I438" s="77">
        <f>IF(LEFT(prod_declarations[[#This Row],[Mach]],5)="MachF",prod_declarations[[#This Row],[QteProdKg]]/1000,0)</f>
        <v>0</v>
      </c>
      <c r="J438" s="7" t="str">
        <f>VLOOKUP(prod_declarations[[#This Row],[RefProd]],meth_nomenclature_produits[],2,FALSE)</f>
        <v>Acier5</v>
      </c>
      <c r="K438" s="77">
        <f>prod_declarations[[#This Row],[pv acier]]*VLOOKUP(prod_declarations[[#This Row],[acier ]],data_compta!$M$7:$O$11,2,FALSE)</f>
        <v>0</v>
      </c>
      <c r="L438" s="77">
        <f>IF(LEFT(prod_declarations[[#This Row],[Mach]],5)="MachR",prod_declarations[[#This Row],[QteProdPcs]]/100,0)</f>
        <v>0</v>
      </c>
      <c r="M438" s="7" t="str">
        <f>VLOOKUP(prod_declarations[[#This Row],[RefProd]],meth_nomenclature_produits[],3,FALSE)</f>
        <v>Rdelle5</v>
      </c>
      <c r="N438" s="77">
        <f>IFERROR(prod_declarations[[#This Row],[pv  rondelle]]*VLOOKUP(prod_declarations[[#This Row],[rondelle]],data_compta!$M$12:$O$16,2,FALSE),0)</f>
        <v>0</v>
      </c>
      <c r="P438" s="2">
        <v>44778</v>
      </c>
      <c r="Q438" t="s">
        <v>103</v>
      </c>
      <c r="R438">
        <v>24</v>
      </c>
      <c r="S438">
        <v>22</v>
      </c>
      <c r="T438">
        <v>0.25</v>
      </c>
      <c r="U438">
        <v>0.75</v>
      </c>
      <c r="V438">
        <v>0</v>
      </c>
      <c r="W438">
        <f>prod_pointage_heures[[#This Row],[TpsOuv(h)]]-(SUM(prod_pointage_heures[[#This Row],[TpsProd(h)]:[TpsAbsOP(h)]]))</f>
        <v>1</v>
      </c>
    </row>
    <row r="439" spans="2:23">
      <c r="B439" s="2">
        <v>44710</v>
      </c>
      <c r="C439" t="s">
        <v>259</v>
      </c>
      <c r="D439" t="s">
        <v>535</v>
      </c>
      <c r="E439" t="s">
        <v>242</v>
      </c>
      <c r="F439" s="7">
        <v>13452.8541</v>
      </c>
      <c r="G439" s="7">
        <f>prod_declarations[[#This Row],[QteProdKg]]*1000/VLOOKUP(prod_declarations[[#This Row],[RefProd]],meth_nomenclature_produits[#All],5,FALSE)</f>
        <v>313586.34265734267</v>
      </c>
      <c r="H439" s="7">
        <f>prod_declarations[[#This Row],[QteProdPcs]]*VLOOKUP(prod_declarations[[#This Row],[RefProd]],cptb_prix_vente[#All],2,FALSE)/100</f>
        <v>47188.472843076925</v>
      </c>
      <c r="I439" s="77">
        <f>IF(LEFT(prod_declarations[[#This Row],[Mach]],5)="MachF",prod_declarations[[#This Row],[QteProdKg]]/1000,0)</f>
        <v>0</v>
      </c>
      <c r="J439" s="7" t="str">
        <f>VLOOKUP(prod_declarations[[#This Row],[RefProd]],meth_nomenclature_produits[],2,FALSE)</f>
        <v>Acier1</v>
      </c>
      <c r="K439" s="77">
        <f>prod_declarations[[#This Row],[pv acier]]*VLOOKUP(prod_declarations[[#This Row],[acier ]],data_compta!$M$7:$O$11,2,FALSE)</f>
        <v>0</v>
      </c>
      <c r="L439" s="77">
        <f>IF(LEFT(prod_declarations[[#This Row],[Mach]],5)="MachR",prod_declarations[[#This Row],[QteProdPcs]]/100,0)</f>
        <v>3135.8634265734268</v>
      </c>
      <c r="M439" s="7" t="str">
        <f>VLOOKUP(prod_declarations[[#This Row],[RefProd]],meth_nomenclature_produits[],3,FALSE)</f>
        <v>Rdelle3</v>
      </c>
      <c r="N439" s="77">
        <f>IFERROR(prod_declarations[[#This Row],[pv  rondelle]]*VLOOKUP(prod_declarations[[#This Row],[rondelle]],data_compta!$M$12:$O$16,2,FALSE),0)</f>
        <v>13264.702294405597</v>
      </c>
      <c r="P439" s="2">
        <v>44807</v>
      </c>
      <c r="Q439" t="s">
        <v>103</v>
      </c>
      <c r="R439">
        <v>8</v>
      </c>
      <c r="S439">
        <v>4</v>
      </c>
      <c r="T439">
        <v>1.25</v>
      </c>
      <c r="U439">
        <v>0.75</v>
      </c>
      <c r="V439">
        <v>0</v>
      </c>
      <c r="W439">
        <f>prod_pointage_heures[[#This Row],[TpsOuv(h)]]-(SUM(prod_pointage_heures[[#This Row],[TpsProd(h)]:[TpsAbsOP(h)]]))</f>
        <v>2</v>
      </c>
    </row>
    <row r="440" spans="2:23">
      <c r="B440" s="2">
        <v>44710</v>
      </c>
      <c r="C440" t="s">
        <v>126</v>
      </c>
      <c r="D440" t="s">
        <v>537</v>
      </c>
      <c r="E440" t="s">
        <v>260</v>
      </c>
      <c r="F440" s="7">
        <v>6397.4248945200006</v>
      </c>
      <c r="G440" s="7">
        <f>prod_declarations[[#This Row],[QteProdKg]]*1000/VLOOKUP(prod_declarations[[#This Row],[RefProd]],meth_nomenclature_produits[#All],5,FALSE)</f>
        <v>324742.38043248735</v>
      </c>
      <c r="H440" s="7">
        <f>prod_declarations[[#This Row],[QteProdPcs]]*VLOOKUP(prod_declarations[[#This Row],[RefProd]],cptb_prix_vente[#All],2,FALSE)/100</f>
        <v>42398.365189265554</v>
      </c>
      <c r="I440" s="77">
        <f>IF(LEFT(prod_declarations[[#This Row],[Mach]],5)="MachF",prod_declarations[[#This Row],[QteProdKg]]/1000,0)</f>
        <v>0</v>
      </c>
      <c r="J440" s="7" t="str">
        <f>VLOOKUP(prod_declarations[[#This Row],[RefProd]],meth_nomenclature_produits[],2,FALSE)</f>
        <v>Acier2</v>
      </c>
      <c r="K440" s="77">
        <f>prod_declarations[[#This Row],[pv acier]]*VLOOKUP(prod_declarations[[#This Row],[acier ]],data_compta!$M$7:$O$11,2,FALSE)</f>
        <v>0</v>
      </c>
      <c r="L440" s="77">
        <f>IF(LEFT(prod_declarations[[#This Row],[Mach]],5)="MachR",prod_declarations[[#This Row],[QteProdPcs]]/100,0)</f>
        <v>3247.4238043248733</v>
      </c>
      <c r="M440" s="7" t="str">
        <f>VLOOKUP(prod_declarations[[#This Row],[RefProd]],meth_nomenclature_produits[],3,FALSE)</f>
        <v>Rdelle1</v>
      </c>
      <c r="N440" s="77">
        <f>IFERROR(prod_declarations[[#This Row],[pv  rondelle]]*VLOOKUP(prod_declarations[[#This Row],[rondelle]],data_compta!$M$12:$O$16,2,FALSE),0)</f>
        <v>12145.365028175027</v>
      </c>
      <c r="P440" s="2">
        <v>44811</v>
      </c>
      <c r="Q440" t="s">
        <v>103</v>
      </c>
      <c r="R440">
        <v>16</v>
      </c>
      <c r="S440">
        <v>11.5</v>
      </c>
      <c r="T440">
        <v>0.75</v>
      </c>
      <c r="U440">
        <v>2.75</v>
      </c>
      <c r="V440">
        <v>0.5</v>
      </c>
      <c r="W440">
        <f>prod_pointage_heures[[#This Row],[TpsOuv(h)]]-(SUM(prod_pointage_heures[[#This Row],[TpsProd(h)]:[TpsAbsOP(h)]]))</f>
        <v>0.5</v>
      </c>
    </row>
    <row r="441" spans="2:23">
      <c r="B441" s="2">
        <v>44711</v>
      </c>
      <c r="C441" t="s">
        <v>259</v>
      </c>
      <c r="D441" t="s">
        <v>535</v>
      </c>
      <c r="E441" t="s">
        <v>284</v>
      </c>
      <c r="F441" s="7">
        <v>12527.411196999999</v>
      </c>
      <c r="G441" s="7">
        <f>prod_declarations[[#This Row],[QteProdKg]]*1000/VLOOKUP(prod_declarations[[#This Row],[RefProd]],meth_nomenclature_produits[#All],5,FALSE)</f>
        <v>292014.24701631698</v>
      </c>
      <c r="H441" s="7">
        <f>prod_declarations[[#This Row],[QteProdPcs]]*VLOOKUP(prod_declarations[[#This Row],[RefProd]],cptb_prix_vente[#All],2,FALSE)/100</f>
        <v>43942.30389101537</v>
      </c>
      <c r="I441" s="77">
        <f>IF(LEFT(prod_declarations[[#This Row],[Mach]],5)="MachF",prod_declarations[[#This Row],[QteProdKg]]/1000,0)</f>
        <v>0</v>
      </c>
      <c r="J441" s="7" t="str">
        <f>VLOOKUP(prod_declarations[[#This Row],[RefProd]],meth_nomenclature_produits[],2,FALSE)</f>
        <v>Acier1</v>
      </c>
      <c r="K441" s="77">
        <f>prod_declarations[[#This Row],[pv acier]]*VLOOKUP(prod_declarations[[#This Row],[acier ]],data_compta!$M$7:$O$11,2,FALSE)</f>
        <v>0</v>
      </c>
      <c r="L441" s="77">
        <f>IF(LEFT(prod_declarations[[#This Row],[Mach]],5)="MachR",prod_declarations[[#This Row],[QteProdPcs]]/100,0)</f>
        <v>0</v>
      </c>
      <c r="M441" s="7" t="str">
        <f>VLOOKUP(prod_declarations[[#This Row],[RefProd]],meth_nomenclature_produits[],3,FALSE)</f>
        <v>Rdelle3</v>
      </c>
      <c r="N441" s="77">
        <f>IFERROR(prod_declarations[[#This Row],[pv  rondelle]]*VLOOKUP(prod_declarations[[#This Row],[rondelle]],data_compta!$M$12:$O$16,2,FALSE),0)</f>
        <v>0</v>
      </c>
      <c r="P441" s="2">
        <v>44814</v>
      </c>
      <c r="Q441" t="s">
        <v>103</v>
      </c>
      <c r="R441">
        <v>24</v>
      </c>
      <c r="S441">
        <v>23.5</v>
      </c>
      <c r="T441">
        <v>0</v>
      </c>
      <c r="U441">
        <v>0</v>
      </c>
      <c r="V441">
        <v>0</v>
      </c>
      <c r="W441">
        <f>prod_pointage_heures[[#This Row],[TpsOuv(h)]]-(SUM(prod_pointage_heures[[#This Row],[TpsProd(h)]:[TpsAbsOP(h)]]))</f>
        <v>0.5</v>
      </c>
    </row>
    <row r="442" spans="2:23">
      <c r="B442" s="2">
        <v>44711</v>
      </c>
      <c r="C442" t="s">
        <v>315</v>
      </c>
      <c r="D442" t="s">
        <v>525</v>
      </c>
      <c r="E442" t="s">
        <v>301</v>
      </c>
      <c r="F442" s="7">
        <v>5536.1258699999998</v>
      </c>
      <c r="G442" s="7">
        <f>prod_declarations[[#This Row],[QteProdKg]]*1000/VLOOKUP(prod_declarations[[#This Row],[RefProd]],meth_nomenclature_produits[#All],5,FALSE)</f>
        <v>55751.519335347431</v>
      </c>
      <c r="H442" s="7">
        <f>prod_declarations[[#This Row],[QteProdPcs]]*VLOOKUP(prod_declarations[[#This Row],[RefProd]],cptb_prix_vente[#All],2,FALSE)/100</f>
        <v>13581.070110090634</v>
      </c>
      <c r="I442" s="77">
        <f>IF(LEFT(prod_declarations[[#This Row],[Mach]],5)="MachF",prod_declarations[[#This Row],[QteProdKg]]/1000,0)</f>
        <v>0</v>
      </c>
      <c r="J442" s="7" t="str">
        <f>VLOOKUP(prod_declarations[[#This Row],[RefProd]],meth_nomenclature_produits[],2,FALSE)</f>
        <v>Acier5</v>
      </c>
      <c r="K442" s="77">
        <f>prod_declarations[[#This Row],[pv acier]]*VLOOKUP(prod_declarations[[#This Row],[acier ]],data_compta!$M$7:$O$11,2,FALSE)</f>
        <v>0</v>
      </c>
      <c r="L442" s="77">
        <f>IF(LEFT(prod_declarations[[#This Row],[Mach]],5)="MachR",prod_declarations[[#This Row],[QteProdPcs]]/100,0)</f>
        <v>0</v>
      </c>
      <c r="M442" s="7" t="str">
        <f>VLOOKUP(prod_declarations[[#This Row],[RefProd]],meth_nomenclature_produits[],3,FALSE)</f>
        <v>Rdelle5</v>
      </c>
      <c r="N442" s="77">
        <f>IFERROR(prod_declarations[[#This Row],[pv  rondelle]]*VLOOKUP(prod_declarations[[#This Row],[rondelle]],data_compta!$M$12:$O$16,2,FALSE),0)</f>
        <v>0</v>
      </c>
      <c r="P442" s="2">
        <v>44817</v>
      </c>
      <c r="Q442" t="s">
        <v>103</v>
      </c>
      <c r="R442">
        <v>16</v>
      </c>
      <c r="S442">
        <v>14</v>
      </c>
      <c r="T442">
        <v>0.25</v>
      </c>
      <c r="U442">
        <v>0.75</v>
      </c>
      <c r="V442">
        <v>0.25</v>
      </c>
      <c r="W442">
        <f>prod_pointage_heures[[#This Row],[TpsOuv(h)]]-(SUM(prod_pointage_heures[[#This Row],[TpsProd(h)]:[TpsAbsOP(h)]]))</f>
        <v>0.75</v>
      </c>
    </row>
    <row r="443" spans="2:23">
      <c r="B443" s="2">
        <v>44712</v>
      </c>
      <c r="C443" t="s">
        <v>259</v>
      </c>
      <c r="D443" t="s">
        <v>535</v>
      </c>
      <c r="E443" t="s">
        <v>301</v>
      </c>
      <c r="F443" s="7">
        <v>12402.137085029999</v>
      </c>
      <c r="G443" s="7">
        <f>prod_declarations[[#This Row],[QteProdKg]]*1000/VLOOKUP(prod_declarations[[#This Row],[RefProd]],meth_nomenclature_produits[#All],5,FALSE)</f>
        <v>289094.1045461538</v>
      </c>
      <c r="H443" s="7">
        <f>prod_declarations[[#This Row],[QteProdPcs]]*VLOOKUP(prod_declarations[[#This Row],[RefProd]],cptb_prix_vente[#All],2,FALSE)/100</f>
        <v>43502.88085210522</v>
      </c>
      <c r="I443" s="77">
        <f>IF(LEFT(prod_declarations[[#This Row],[Mach]],5)="MachF",prod_declarations[[#This Row],[QteProdKg]]/1000,0)</f>
        <v>0</v>
      </c>
      <c r="J443" s="7" t="str">
        <f>VLOOKUP(prod_declarations[[#This Row],[RefProd]],meth_nomenclature_produits[],2,FALSE)</f>
        <v>Acier1</v>
      </c>
      <c r="K443" s="77">
        <f>prod_declarations[[#This Row],[pv acier]]*VLOOKUP(prod_declarations[[#This Row],[acier ]],data_compta!$M$7:$O$11,2,FALSE)</f>
        <v>0</v>
      </c>
      <c r="L443" s="77">
        <f>IF(LEFT(prod_declarations[[#This Row],[Mach]],5)="MachR",prod_declarations[[#This Row],[QteProdPcs]]/100,0)</f>
        <v>0</v>
      </c>
      <c r="M443" s="7" t="str">
        <f>VLOOKUP(prod_declarations[[#This Row],[RefProd]],meth_nomenclature_produits[],3,FALSE)</f>
        <v>Rdelle3</v>
      </c>
      <c r="N443" s="77">
        <f>IFERROR(prod_declarations[[#This Row],[pv  rondelle]]*VLOOKUP(prod_declarations[[#This Row],[rondelle]],data_compta!$M$12:$O$16,2,FALSE),0)</f>
        <v>0</v>
      </c>
      <c r="P443" s="2">
        <v>44818</v>
      </c>
      <c r="Q443" t="s">
        <v>103</v>
      </c>
      <c r="R443">
        <v>8</v>
      </c>
      <c r="S443">
        <v>6.5</v>
      </c>
      <c r="T443">
        <v>0.25</v>
      </c>
      <c r="U443">
        <v>0.25</v>
      </c>
      <c r="V443">
        <v>0.5</v>
      </c>
      <c r="W443">
        <f>prod_pointage_heures[[#This Row],[TpsOuv(h)]]-(SUM(prod_pointage_heures[[#This Row],[TpsProd(h)]:[TpsAbsOP(h)]]))</f>
        <v>0.5</v>
      </c>
    </row>
    <row r="444" spans="2:23">
      <c r="B444" s="2">
        <v>44713</v>
      </c>
      <c r="C444" t="s">
        <v>241</v>
      </c>
      <c r="D444" t="s">
        <v>539</v>
      </c>
      <c r="E444" t="s">
        <v>76</v>
      </c>
      <c r="F444" s="7">
        <v>3909.4451550000003</v>
      </c>
      <c r="G444" s="7">
        <f>prod_declarations[[#This Row],[QteProdKg]]*1000/VLOOKUP(prod_declarations[[#This Row],[RefProd]],meth_nomenclature_produits[#All],5,FALSE)</f>
        <v>130314.83850000001</v>
      </c>
      <c r="H444" s="7">
        <f>prod_declarations[[#This Row],[QteProdPcs]]*VLOOKUP(prod_declarations[[#This Row],[RefProd]],cptb_prix_vente[#All],2,FALSE)/100</f>
        <v>15700.331742479999</v>
      </c>
      <c r="I444" s="77">
        <f>IF(LEFT(prod_declarations[[#This Row],[Mach]],5)="MachF",prod_declarations[[#This Row],[QteProdKg]]/1000,0)</f>
        <v>3.9094451550000002</v>
      </c>
      <c r="J444" s="7" t="str">
        <f>VLOOKUP(prod_declarations[[#This Row],[RefProd]],meth_nomenclature_produits[],2,FALSE)</f>
        <v>Acier5</v>
      </c>
      <c r="K444" s="77">
        <f>prod_declarations[[#This Row],[pv acier]]*VLOOKUP(prod_declarations[[#This Row],[acier ]],data_compta!$M$7:$O$11,2,FALSE)</f>
        <v>3581.0517619800003</v>
      </c>
      <c r="L444" s="77">
        <f>IF(LEFT(prod_declarations[[#This Row],[Mach]],5)="MachR",prod_declarations[[#This Row],[QteProdPcs]]/100,0)</f>
        <v>0</v>
      </c>
      <c r="M444" s="7" t="str">
        <f>VLOOKUP(prod_declarations[[#This Row],[RefProd]],meth_nomenclature_produits[],3,FALSE)</f>
        <v>Rdelle2</v>
      </c>
      <c r="N444" s="77">
        <f>IFERROR(prod_declarations[[#This Row],[pv  rondelle]]*VLOOKUP(prod_declarations[[#This Row],[rondelle]],data_compta!$M$12:$O$16,2,FALSE),0)</f>
        <v>0</v>
      </c>
      <c r="P444" s="2">
        <v>44819</v>
      </c>
      <c r="Q444" t="s">
        <v>103</v>
      </c>
      <c r="R444">
        <v>8</v>
      </c>
      <c r="S444">
        <v>6</v>
      </c>
      <c r="T444">
        <v>0.75</v>
      </c>
      <c r="U444">
        <v>0.75</v>
      </c>
      <c r="V444">
        <v>0</v>
      </c>
      <c r="W444">
        <f>prod_pointage_heures[[#This Row],[TpsOuv(h)]]-(SUM(prod_pointage_heures[[#This Row],[TpsProd(h)]:[TpsAbsOP(h)]]))</f>
        <v>0.5</v>
      </c>
    </row>
    <row r="445" spans="2:23">
      <c r="B445" s="2">
        <v>44714</v>
      </c>
      <c r="C445" t="s">
        <v>241</v>
      </c>
      <c r="D445" t="s">
        <v>539</v>
      </c>
      <c r="E445" t="s">
        <v>290</v>
      </c>
      <c r="F445" s="7">
        <v>3686.0482890000003</v>
      </c>
      <c r="G445" s="7">
        <f>prod_declarations[[#This Row],[QteProdKg]]*1000/VLOOKUP(prod_declarations[[#This Row],[RefProd]],meth_nomenclature_produits[#All],5,FALSE)</f>
        <v>122868.27630000001</v>
      </c>
      <c r="H445" s="7">
        <f>prod_declarations[[#This Row],[QteProdPcs]]*VLOOKUP(prod_declarations[[#This Row],[RefProd]],cptb_prix_vente[#All],2,FALSE)/100</f>
        <v>14803.169928623998</v>
      </c>
      <c r="I445" s="77">
        <f>IF(LEFT(prod_declarations[[#This Row],[Mach]],5)="MachF",prod_declarations[[#This Row],[QteProdKg]]/1000,0)</f>
        <v>0</v>
      </c>
      <c r="J445" s="7" t="str">
        <f>VLOOKUP(prod_declarations[[#This Row],[RefProd]],meth_nomenclature_produits[],2,FALSE)</f>
        <v>Acier5</v>
      </c>
      <c r="K445" s="77">
        <f>prod_declarations[[#This Row],[pv acier]]*VLOOKUP(prod_declarations[[#This Row],[acier ]],data_compta!$M$7:$O$11,2,FALSE)</f>
        <v>0</v>
      </c>
      <c r="L445" s="77">
        <f>IF(LEFT(prod_declarations[[#This Row],[Mach]],5)="MachR",prod_declarations[[#This Row],[QteProdPcs]]/100,0)</f>
        <v>0</v>
      </c>
      <c r="M445" s="7" t="str">
        <f>VLOOKUP(prod_declarations[[#This Row],[RefProd]],meth_nomenclature_produits[],3,FALSE)</f>
        <v>Rdelle2</v>
      </c>
      <c r="N445" s="77">
        <f>IFERROR(prod_declarations[[#This Row],[pv  rondelle]]*VLOOKUP(prod_declarations[[#This Row],[rondelle]],data_compta!$M$12:$O$16,2,FALSE),0)</f>
        <v>0</v>
      </c>
      <c r="P445" s="2">
        <v>44820</v>
      </c>
      <c r="Q445" t="s">
        <v>103</v>
      </c>
      <c r="R445">
        <v>16</v>
      </c>
      <c r="S445">
        <v>11</v>
      </c>
      <c r="T445">
        <v>0.25</v>
      </c>
      <c r="U445">
        <v>3</v>
      </c>
      <c r="V445">
        <v>0.75</v>
      </c>
      <c r="W445">
        <f>prod_pointage_heures[[#This Row],[TpsOuv(h)]]-(SUM(prod_pointage_heures[[#This Row],[TpsProd(h)]:[TpsAbsOP(h)]]))</f>
        <v>1</v>
      </c>
    </row>
    <row r="446" spans="2:23">
      <c r="B446" s="2">
        <v>44714</v>
      </c>
      <c r="C446" t="s">
        <v>241</v>
      </c>
      <c r="D446" t="s">
        <v>539</v>
      </c>
      <c r="E446" t="s">
        <v>296</v>
      </c>
      <c r="F446" s="7">
        <v>3686.0482890000003</v>
      </c>
      <c r="G446" s="7">
        <f>prod_declarations[[#This Row],[QteProdKg]]*1000/VLOOKUP(prod_declarations[[#This Row],[RefProd]],meth_nomenclature_produits[#All],5,FALSE)</f>
        <v>122868.27630000001</v>
      </c>
      <c r="H446" s="7">
        <f>prod_declarations[[#This Row],[QteProdPcs]]*VLOOKUP(prod_declarations[[#This Row],[RefProd]],cptb_prix_vente[#All],2,FALSE)/100</f>
        <v>14803.169928623998</v>
      </c>
      <c r="I446" s="77">
        <f>IF(LEFT(prod_declarations[[#This Row],[Mach]],5)="MachF",prod_declarations[[#This Row],[QteProdKg]]/1000,0)</f>
        <v>0</v>
      </c>
      <c r="J446" s="7" t="str">
        <f>VLOOKUP(prod_declarations[[#This Row],[RefProd]],meth_nomenclature_produits[],2,FALSE)</f>
        <v>Acier5</v>
      </c>
      <c r="K446" s="77">
        <f>prod_declarations[[#This Row],[pv acier]]*VLOOKUP(prod_declarations[[#This Row],[acier ]],data_compta!$M$7:$O$11,2,FALSE)</f>
        <v>0</v>
      </c>
      <c r="L446" s="77">
        <f>IF(LEFT(prod_declarations[[#This Row],[Mach]],5)="MachR",prod_declarations[[#This Row],[QteProdPcs]]/100,0)</f>
        <v>0</v>
      </c>
      <c r="M446" s="7" t="str">
        <f>VLOOKUP(prod_declarations[[#This Row],[RefProd]],meth_nomenclature_produits[],3,FALSE)</f>
        <v>Rdelle2</v>
      </c>
      <c r="N446" s="77">
        <f>IFERROR(prod_declarations[[#This Row],[pv  rondelle]]*VLOOKUP(prod_declarations[[#This Row],[rondelle]],data_compta!$M$12:$O$16,2,FALSE),0)</f>
        <v>0</v>
      </c>
      <c r="P446" s="2">
        <v>44849</v>
      </c>
      <c r="Q446" t="s">
        <v>103</v>
      </c>
      <c r="R446">
        <v>8</v>
      </c>
      <c r="S446">
        <v>5.5</v>
      </c>
      <c r="T446">
        <v>0.25</v>
      </c>
      <c r="U446">
        <v>0.25</v>
      </c>
      <c r="V446">
        <v>0.75</v>
      </c>
      <c r="W446">
        <f>prod_pointage_heures[[#This Row],[TpsOuv(h)]]-(SUM(prod_pointage_heures[[#This Row],[TpsProd(h)]:[TpsAbsOP(h)]]))</f>
        <v>1.25</v>
      </c>
    </row>
    <row r="447" spans="2:23">
      <c r="B447" s="2">
        <v>44714</v>
      </c>
      <c r="C447" t="s">
        <v>99</v>
      </c>
      <c r="D447" t="s">
        <v>545</v>
      </c>
      <c r="E447" t="s">
        <v>235</v>
      </c>
      <c r="F447" s="7">
        <v>3035.3152788000002</v>
      </c>
      <c r="G447" s="7">
        <f>prod_declarations[[#This Row],[QteProdKg]]*1000/VLOOKUP(prod_declarations[[#This Row],[RefProd]],meth_nomenclature_produits[#All],5,FALSE)</f>
        <v>169570.68596648049</v>
      </c>
      <c r="H447" s="7">
        <f>prod_declarations[[#This Row],[QteProdPcs]]*VLOOKUP(prod_declarations[[#This Row],[RefProd]],cptb_prix_vente[#All],2,FALSE)/100</f>
        <v>19453.149094074641</v>
      </c>
      <c r="I447" s="77">
        <f>IF(LEFT(prod_declarations[[#This Row],[Mach]],5)="MachF",prod_declarations[[#This Row],[QteProdKg]]/1000,0)</f>
        <v>3.0353152788000002</v>
      </c>
      <c r="J447" s="7" t="str">
        <f>VLOOKUP(prod_declarations[[#This Row],[RefProd]],meth_nomenclature_produits[],2,FALSE)</f>
        <v>Acier5</v>
      </c>
      <c r="K447" s="77">
        <f>prod_declarations[[#This Row],[pv acier]]*VLOOKUP(prod_declarations[[#This Row],[acier ]],data_compta!$M$7:$O$11,2,FALSE)</f>
        <v>2780.3487953808003</v>
      </c>
      <c r="L447" s="77">
        <f>IF(LEFT(prod_declarations[[#This Row],[Mach]],5)="MachR",prod_declarations[[#This Row],[QteProdPcs]]/100,0)</f>
        <v>0</v>
      </c>
      <c r="M447" s="7" t="str">
        <f>VLOOKUP(prod_declarations[[#This Row],[RefProd]],meth_nomenclature_produits[],3,FALSE)</f>
        <v>Rdelle1</v>
      </c>
      <c r="N447" s="77">
        <f>IFERROR(prod_declarations[[#This Row],[pv  rondelle]]*VLOOKUP(prod_declarations[[#This Row],[rondelle]],data_compta!$M$12:$O$16,2,FALSE),0)</f>
        <v>0</v>
      </c>
      <c r="P447" s="2">
        <v>44568</v>
      </c>
      <c r="Q447" t="s">
        <v>130</v>
      </c>
      <c r="R447">
        <v>24</v>
      </c>
      <c r="S447">
        <v>18.5</v>
      </c>
      <c r="T447">
        <v>1.5</v>
      </c>
      <c r="U447">
        <v>2.5</v>
      </c>
      <c r="V447">
        <v>0</v>
      </c>
      <c r="W447">
        <f>prod_pointage_heures[[#This Row],[TpsOuv(h)]]-(SUM(prod_pointage_heures[[#This Row],[TpsProd(h)]:[TpsAbsOP(h)]]))</f>
        <v>1.5</v>
      </c>
    </row>
    <row r="448" spans="2:23">
      <c r="B448" s="2">
        <v>44714</v>
      </c>
      <c r="C448" t="s">
        <v>234</v>
      </c>
      <c r="D448" t="s">
        <v>541</v>
      </c>
      <c r="E448" t="s">
        <v>175</v>
      </c>
      <c r="F448" s="7">
        <v>6861.457676850001</v>
      </c>
      <c r="G448" s="7">
        <f>prod_declarations[[#This Row],[QteProdKg]]*1000/VLOOKUP(prod_declarations[[#This Row],[RefProd]],meth_nomenclature_produits[#All],5,FALSE)</f>
        <v>229480.18986120407</v>
      </c>
      <c r="H448" s="7">
        <f>prod_declarations[[#This Row],[QteProdPcs]]*VLOOKUP(prod_declarations[[#This Row],[RefProd]],cptb_prix_vente[#All],2,FALSE)/100</f>
        <v>24453.409031609906</v>
      </c>
      <c r="I448" s="77">
        <f>IF(LEFT(prod_declarations[[#This Row],[Mach]],5)="MachF",prod_declarations[[#This Row],[QteProdKg]]/1000,0)</f>
        <v>6.8614576768500006</v>
      </c>
      <c r="J448" s="7" t="str">
        <f>VLOOKUP(prod_declarations[[#This Row],[RefProd]],meth_nomenclature_produits[],2,FALSE)</f>
        <v>Acier1</v>
      </c>
      <c r="K448" s="77">
        <f>prod_declarations[[#This Row],[pv acier]]*VLOOKUP(prod_declarations[[#This Row],[acier ]],data_compta!$M$7:$O$11,2,FALSE)</f>
        <v>7060.4399494786503</v>
      </c>
      <c r="L448" s="77">
        <f>IF(LEFT(prod_declarations[[#This Row],[Mach]],5)="MachR",prod_declarations[[#This Row],[QteProdPcs]]/100,0)</f>
        <v>0</v>
      </c>
      <c r="M448" s="7" t="str">
        <f>VLOOKUP(prod_declarations[[#This Row],[RefProd]],meth_nomenclature_produits[],3,FALSE)</f>
        <v>Rdelle2</v>
      </c>
      <c r="N448" s="77">
        <f>IFERROR(prod_declarations[[#This Row],[pv  rondelle]]*VLOOKUP(prod_declarations[[#This Row],[rondelle]],data_compta!$M$12:$O$16,2,FALSE),0)</f>
        <v>0</v>
      </c>
      <c r="P448" s="2">
        <v>44573</v>
      </c>
      <c r="Q448" t="s">
        <v>130</v>
      </c>
      <c r="R448">
        <v>16</v>
      </c>
      <c r="S448">
        <v>9</v>
      </c>
      <c r="T448">
        <v>1</v>
      </c>
      <c r="U448">
        <v>2.5</v>
      </c>
      <c r="V448">
        <v>1.75</v>
      </c>
      <c r="W448">
        <f>prod_pointage_heures[[#This Row],[TpsOuv(h)]]-(SUM(prod_pointage_heures[[#This Row],[TpsProd(h)]:[TpsAbsOP(h)]]))</f>
        <v>1.75</v>
      </c>
    </row>
    <row r="449" spans="2:23">
      <c r="B449" s="2">
        <v>44714</v>
      </c>
      <c r="C449" t="s">
        <v>277</v>
      </c>
      <c r="D449" t="s">
        <v>543</v>
      </c>
      <c r="E449" t="s">
        <v>203</v>
      </c>
      <c r="F449" s="7">
        <v>10355.7798162</v>
      </c>
      <c r="G449" s="7">
        <f>prod_declarations[[#This Row],[QteProdKg]]*1000/VLOOKUP(prod_declarations[[#This Row],[RefProd]],meth_nomenclature_produits[#All],5,FALSE)</f>
        <v>213081.88922222221</v>
      </c>
      <c r="H449" s="7">
        <f>prod_declarations[[#This Row],[QteProdPcs]]*VLOOKUP(prod_declarations[[#This Row],[RefProd]],cptb_prix_vente[#All],2,FALSE)/100</f>
        <v>37792.203872453327</v>
      </c>
      <c r="I449" s="77">
        <f>IF(LEFT(prod_declarations[[#This Row],[Mach]],5)="MachF",prod_declarations[[#This Row],[QteProdKg]]/1000,0)</f>
        <v>10.3557798162</v>
      </c>
      <c r="J449" s="7" t="str">
        <f>VLOOKUP(prod_declarations[[#This Row],[RefProd]],meth_nomenclature_produits[],2,FALSE)</f>
        <v>Acier2</v>
      </c>
      <c r="K449" s="77">
        <f>prod_declarations[[#This Row],[pv acier]]*VLOOKUP(prod_declarations[[#This Row],[acier ]],data_compta!$M$7:$O$11,2,FALSE)</f>
        <v>11132.463302415001</v>
      </c>
      <c r="L449" s="77">
        <f>IF(LEFT(prod_declarations[[#This Row],[Mach]],5)="MachR",prod_declarations[[#This Row],[QteProdPcs]]/100,0)</f>
        <v>0</v>
      </c>
      <c r="M449" s="7" t="str">
        <f>VLOOKUP(prod_declarations[[#This Row],[RefProd]],meth_nomenclature_produits[],3,FALSE)</f>
        <v>Rdelle3</v>
      </c>
      <c r="N449" s="77">
        <f>IFERROR(prod_declarations[[#This Row],[pv  rondelle]]*VLOOKUP(prod_declarations[[#This Row],[rondelle]],data_compta!$M$12:$O$16,2,FALSE),0)</f>
        <v>0</v>
      </c>
      <c r="P449" s="2">
        <v>44596</v>
      </c>
      <c r="Q449" t="s">
        <v>130</v>
      </c>
      <c r="R449">
        <v>16</v>
      </c>
      <c r="S449">
        <v>9.5</v>
      </c>
      <c r="T449">
        <v>1.25</v>
      </c>
      <c r="U449">
        <v>2</v>
      </c>
      <c r="V449">
        <v>1.75</v>
      </c>
      <c r="W449">
        <f>prod_pointage_heures[[#This Row],[TpsOuv(h)]]-(SUM(prod_pointage_heures[[#This Row],[TpsProd(h)]:[TpsAbsOP(h)]]))</f>
        <v>1.5</v>
      </c>
    </row>
    <row r="450" spans="2:23">
      <c r="B450" s="2">
        <v>44714</v>
      </c>
      <c r="C450" t="s">
        <v>241</v>
      </c>
      <c r="D450" t="s">
        <v>539</v>
      </c>
      <c r="E450" t="s">
        <v>248</v>
      </c>
      <c r="F450" s="7">
        <v>4300.3896705000006</v>
      </c>
      <c r="G450" s="7">
        <f>prod_declarations[[#This Row],[QteProdKg]]*1000/VLOOKUP(prod_declarations[[#This Row],[RefProd]],meth_nomenclature_produits[#All],5,FALSE)</f>
        <v>143346.32235000003</v>
      </c>
      <c r="H450" s="7">
        <f>prod_declarations[[#This Row],[QteProdPcs]]*VLOOKUP(prod_declarations[[#This Row],[RefProd]],cptb_prix_vente[#All],2,FALSE)/100</f>
        <v>17270.364916728002</v>
      </c>
      <c r="I450" s="77">
        <f>IF(LEFT(prod_declarations[[#This Row],[Mach]],5)="MachF",prod_declarations[[#This Row],[QteProdKg]]/1000,0)</f>
        <v>0</v>
      </c>
      <c r="J450" s="7" t="str">
        <f>VLOOKUP(prod_declarations[[#This Row],[RefProd]],meth_nomenclature_produits[],2,FALSE)</f>
        <v>Acier5</v>
      </c>
      <c r="K450" s="77">
        <f>prod_declarations[[#This Row],[pv acier]]*VLOOKUP(prod_declarations[[#This Row],[acier ]],data_compta!$M$7:$O$11,2,FALSE)</f>
        <v>0</v>
      </c>
      <c r="L450" s="77">
        <f>IF(LEFT(prod_declarations[[#This Row],[Mach]],5)="MachR",prod_declarations[[#This Row],[QteProdPcs]]/100,0)</f>
        <v>1433.4632235000004</v>
      </c>
      <c r="M450" s="7" t="str">
        <f>VLOOKUP(prod_declarations[[#This Row],[RefProd]],meth_nomenclature_produits[],3,FALSE)</f>
        <v>Rdelle2</v>
      </c>
      <c r="N450" s="77">
        <f>IFERROR(prod_declarations[[#This Row],[pv  rondelle]]*VLOOKUP(prod_declarations[[#This Row],[rondelle]],data_compta!$M$12:$O$16,2,FALSE),0)</f>
        <v>4558.4130507300015</v>
      </c>
      <c r="P450" s="2">
        <v>44608</v>
      </c>
      <c r="Q450" t="s">
        <v>130</v>
      </c>
      <c r="R450">
        <v>8</v>
      </c>
      <c r="S450">
        <v>7.5</v>
      </c>
      <c r="T450">
        <v>0.25</v>
      </c>
      <c r="U450">
        <v>0.25</v>
      </c>
      <c r="V450">
        <v>0</v>
      </c>
      <c r="W450">
        <f>prod_pointage_heures[[#This Row],[TpsOuv(h)]]-(SUM(prod_pointage_heures[[#This Row],[TpsProd(h)]:[TpsAbsOP(h)]]))</f>
        <v>0</v>
      </c>
    </row>
    <row r="451" spans="2:23">
      <c r="B451" s="2">
        <v>44715</v>
      </c>
      <c r="C451" t="s">
        <v>277</v>
      </c>
      <c r="D451" t="s">
        <v>543</v>
      </c>
      <c r="E451" t="s">
        <v>290</v>
      </c>
      <c r="F451" s="7">
        <v>9764.0209695599988</v>
      </c>
      <c r="G451" s="7">
        <f>prod_declarations[[#This Row],[QteProdKg]]*1000/VLOOKUP(prod_declarations[[#This Row],[RefProd]],meth_nomenclature_produits[#All],5,FALSE)</f>
        <v>200905.78126666666</v>
      </c>
      <c r="H451" s="7">
        <f>prod_declarations[[#This Row],[QteProdPcs]]*VLOOKUP(prod_declarations[[#This Row],[RefProd]],cptb_prix_vente[#All],2,FALSE)/100</f>
        <v>35632.649365455989</v>
      </c>
      <c r="I451" s="77">
        <f>IF(LEFT(prod_declarations[[#This Row],[Mach]],5)="MachF",prod_declarations[[#This Row],[QteProdKg]]/1000,0)</f>
        <v>0</v>
      </c>
      <c r="J451" s="7" t="str">
        <f>VLOOKUP(prod_declarations[[#This Row],[RefProd]],meth_nomenclature_produits[],2,FALSE)</f>
        <v>Acier2</v>
      </c>
      <c r="K451" s="77">
        <f>prod_declarations[[#This Row],[pv acier]]*VLOOKUP(prod_declarations[[#This Row],[acier ]],data_compta!$M$7:$O$11,2,FALSE)</f>
        <v>0</v>
      </c>
      <c r="L451" s="77">
        <f>IF(LEFT(prod_declarations[[#This Row],[Mach]],5)="MachR",prod_declarations[[#This Row],[QteProdPcs]]/100,0)</f>
        <v>0</v>
      </c>
      <c r="M451" s="7" t="str">
        <f>VLOOKUP(prod_declarations[[#This Row],[RefProd]],meth_nomenclature_produits[],3,FALSE)</f>
        <v>Rdelle3</v>
      </c>
      <c r="N451" s="77">
        <f>IFERROR(prod_declarations[[#This Row],[pv  rondelle]]*VLOOKUP(prod_declarations[[#This Row],[rondelle]],data_compta!$M$12:$O$16,2,FALSE),0)</f>
        <v>0</v>
      </c>
      <c r="P451" s="2">
        <v>44622</v>
      </c>
      <c r="Q451" t="s">
        <v>130</v>
      </c>
      <c r="R451">
        <v>8</v>
      </c>
      <c r="S451">
        <v>2.5</v>
      </c>
      <c r="T451">
        <v>1</v>
      </c>
      <c r="U451">
        <v>2.25</v>
      </c>
      <c r="V451">
        <v>1.25</v>
      </c>
      <c r="W451">
        <f>prod_pointage_heures[[#This Row],[TpsOuv(h)]]-(SUM(prod_pointage_heures[[#This Row],[TpsProd(h)]:[TpsAbsOP(h)]]))</f>
        <v>1</v>
      </c>
    </row>
    <row r="452" spans="2:23">
      <c r="B452" s="2">
        <v>44715</v>
      </c>
      <c r="C452" t="s">
        <v>277</v>
      </c>
      <c r="D452" t="s">
        <v>543</v>
      </c>
      <c r="E452" t="s">
        <v>260</v>
      </c>
      <c r="F452" s="7">
        <v>10848.912188400001</v>
      </c>
      <c r="G452" s="7">
        <f>prod_declarations[[#This Row],[QteProdKg]]*1000/VLOOKUP(prod_declarations[[#This Row],[RefProd]],meth_nomenclature_produits[#All],5,FALSE)</f>
        <v>223228.64585185188</v>
      </c>
      <c r="H452" s="7">
        <f>prod_declarations[[#This Row],[QteProdPcs]]*VLOOKUP(prod_declarations[[#This Row],[RefProd]],cptb_prix_vente[#All],2,FALSE)/100</f>
        <v>39591.832628284443</v>
      </c>
      <c r="I452" s="77">
        <f>IF(LEFT(prod_declarations[[#This Row],[Mach]],5)="MachF",prod_declarations[[#This Row],[QteProdKg]]/1000,0)</f>
        <v>0</v>
      </c>
      <c r="J452" s="7" t="str">
        <f>VLOOKUP(prod_declarations[[#This Row],[RefProd]],meth_nomenclature_produits[],2,FALSE)</f>
        <v>Acier2</v>
      </c>
      <c r="K452" s="77">
        <f>prod_declarations[[#This Row],[pv acier]]*VLOOKUP(prod_declarations[[#This Row],[acier ]],data_compta!$M$7:$O$11,2,FALSE)</f>
        <v>0</v>
      </c>
      <c r="L452" s="77">
        <f>IF(LEFT(prod_declarations[[#This Row],[Mach]],5)="MachR",prod_declarations[[#This Row],[QteProdPcs]]/100,0)</f>
        <v>2232.2864585185189</v>
      </c>
      <c r="M452" s="7" t="str">
        <f>VLOOKUP(prod_declarations[[#This Row],[RefProd]],meth_nomenclature_produits[],3,FALSE)</f>
        <v>Rdelle3</v>
      </c>
      <c r="N452" s="77">
        <f>IFERROR(prod_declarations[[#This Row],[pv  rondelle]]*VLOOKUP(prod_declarations[[#This Row],[rondelle]],data_compta!$M$12:$O$16,2,FALSE),0)</f>
        <v>9442.5717195333364</v>
      </c>
      <c r="P452" s="2">
        <v>44659</v>
      </c>
      <c r="Q452" t="s">
        <v>130</v>
      </c>
      <c r="R452">
        <v>24</v>
      </c>
      <c r="S452">
        <v>15.5</v>
      </c>
      <c r="T452">
        <v>2.75</v>
      </c>
      <c r="U452">
        <v>4.25</v>
      </c>
      <c r="V452">
        <v>0</v>
      </c>
      <c r="W452">
        <f>prod_pointage_heures[[#This Row],[TpsOuv(h)]]-(SUM(prod_pointage_heures[[#This Row],[TpsProd(h)]:[TpsAbsOP(h)]]))</f>
        <v>1.5</v>
      </c>
    </row>
    <row r="453" spans="2:23">
      <c r="B453" s="2">
        <v>44715</v>
      </c>
      <c r="C453" t="s">
        <v>99</v>
      </c>
      <c r="D453" t="s">
        <v>545</v>
      </c>
      <c r="E453" t="s">
        <v>272</v>
      </c>
      <c r="F453" s="7">
        <v>3148.0555605840004</v>
      </c>
      <c r="G453" s="7">
        <f>prod_declarations[[#This Row],[QteProdKg]]*1000/VLOOKUP(prod_declarations[[#This Row],[RefProd]],meth_nomenclature_produits[#All],5,FALSE)</f>
        <v>175869.02573094974</v>
      </c>
      <c r="H453" s="7">
        <f>prod_declarations[[#This Row],[QteProdPcs]]*VLOOKUP(prod_declarations[[#This Row],[RefProd]],cptb_prix_vente[#All],2,FALSE)/100</f>
        <v>20175.694631854552</v>
      </c>
      <c r="I453" s="77">
        <f>IF(LEFT(prod_declarations[[#This Row],[Mach]],5)="MachF",prod_declarations[[#This Row],[QteProdKg]]/1000,0)</f>
        <v>0</v>
      </c>
      <c r="J453" s="7" t="str">
        <f>VLOOKUP(prod_declarations[[#This Row],[RefProd]],meth_nomenclature_produits[],2,FALSE)</f>
        <v>Acier5</v>
      </c>
      <c r="K453" s="77">
        <f>prod_declarations[[#This Row],[pv acier]]*VLOOKUP(prod_declarations[[#This Row],[acier ]],data_compta!$M$7:$O$11,2,FALSE)</f>
        <v>0</v>
      </c>
      <c r="L453" s="77">
        <f>IF(LEFT(prod_declarations[[#This Row],[Mach]],5)="MachR",prod_declarations[[#This Row],[QteProdPcs]]/100,0)</f>
        <v>1758.6902573094974</v>
      </c>
      <c r="M453" s="7" t="str">
        <f>VLOOKUP(prod_declarations[[#This Row],[RefProd]],meth_nomenclature_produits[],3,FALSE)</f>
        <v>Rdelle1</v>
      </c>
      <c r="N453" s="77">
        <f>IFERROR(prod_declarations[[#This Row],[pv  rondelle]]*VLOOKUP(prod_declarations[[#This Row],[rondelle]],data_compta!$M$12:$O$16,2,FALSE),0)</f>
        <v>6577.5015623375202</v>
      </c>
      <c r="P453" s="2">
        <v>44670</v>
      </c>
      <c r="Q453" t="s">
        <v>130</v>
      </c>
      <c r="R453">
        <v>16</v>
      </c>
      <c r="S453">
        <v>10</v>
      </c>
      <c r="T453">
        <v>1.5</v>
      </c>
      <c r="U453">
        <v>1.25</v>
      </c>
      <c r="V453">
        <v>1.5</v>
      </c>
      <c r="W453">
        <f>prod_pointage_heures[[#This Row],[TpsOuv(h)]]-(SUM(prod_pointage_heures[[#This Row],[TpsProd(h)]:[TpsAbsOP(h)]]))</f>
        <v>1.75</v>
      </c>
    </row>
    <row r="454" spans="2:23">
      <c r="B454" s="2">
        <v>44716</v>
      </c>
      <c r="C454" t="s">
        <v>99</v>
      </c>
      <c r="D454" t="s">
        <v>545</v>
      </c>
      <c r="E454" t="s">
        <v>284</v>
      </c>
      <c r="F454" s="7">
        <v>2776.0126306968</v>
      </c>
      <c r="G454" s="7">
        <f>prod_declarations[[#This Row],[QteProdKg]]*1000/VLOOKUP(prod_declarations[[#This Row],[RefProd]],meth_nomenclature_produits[#All],5,FALSE)</f>
        <v>155084.50450820112</v>
      </c>
      <c r="H454" s="7">
        <f>prod_declarations[[#This Row],[QteProdPcs]]*VLOOKUP(prod_declarations[[#This Row],[RefProd]],cptb_prix_vente[#All],2,FALSE)/100</f>
        <v>17791.294357180832</v>
      </c>
      <c r="I454" s="77">
        <f>IF(LEFT(prod_declarations[[#This Row],[Mach]],5)="MachF",prod_declarations[[#This Row],[QteProdKg]]/1000,0)</f>
        <v>0</v>
      </c>
      <c r="J454" s="7" t="str">
        <f>VLOOKUP(prod_declarations[[#This Row],[RefProd]],meth_nomenclature_produits[],2,FALSE)</f>
        <v>Acier5</v>
      </c>
      <c r="K454" s="77">
        <f>prod_declarations[[#This Row],[pv acier]]*VLOOKUP(prod_declarations[[#This Row],[acier ]],data_compta!$M$7:$O$11,2,FALSE)</f>
        <v>0</v>
      </c>
      <c r="L454" s="77">
        <f>IF(LEFT(prod_declarations[[#This Row],[Mach]],5)="MachR",prod_declarations[[#This Row],[QteProdPcs]]/100,0)</f>
        <v>0</v>
      </c>
      <c r="M454" s="7" t="str">
        <f>VLOOKUP(prod_declarations[[#This Row],[RefProd]],meth_nomenclature_produits[],3,FALSE)</f>
        <v>Rdelle1</v>
      </c>
      <c r="N454" s="77">
        <f>IFERROR(prod_declarations[[#This Row],[pv  rondelle]]*VLOOKUP(prod_declarations[[#This Row],[rondelle]],data_compta!$M$12:$O$16,2,FALSE),0)</f>
        <v>0</v>
      </c>
      <c r="P454" s="2">
        <v>44672</v>
      </c>
      <c r="Q454" t="s">
        <v>130</v>
      </c>
      <c r="R454">
        <v>16</v>
      </c>
      <c r="S454">
        <v>11.5</v>
      </c>
      <c r="T454">
        <v>1</v>
      </c>
      <c r="U454">
        <v>2.75</v>
      </c>
      <c r="V454">
        <v>0.25</v>
      </c>
      <c r="W454">
        <f>prod_pointage_heures[[#This Row],[TpsOuv(h)]]-(SUM(prod_pointage_heures[[#This Row],[TpsProd(h)]:[TpsAbsOP(h)]]))</f>
        <v>0.5</v>
      </c>
    </row>
    <row r="455" spans="2:23">
      <c r="B455" s="2">
        <v>44716</v>
      </c>
      <c r="C455" t="s">
        <v>277</v>
      </c>
      <c r="D455" t="s">
        <v>543</v>
      </c>
      <c r="E455" t="s">
        <v>296</v>
      </c>
      <c r="F455" s="7">
        <v>9666.380759864398</v>
      </c>
      <c r="G455" s="7">
        <f>prod_declarations[[#This Row],[QteProdKg]]*1000/VLOOKUP(prod_declarations[[#This Row],[RefProd]],meth_nomenclature_produits[#All],5,FALSE)</f>
        <v>198896.72345399993</v>
      </c>
      <c r="H455" s="7">
        <f>prod_declarations[[#This Row],[QteProdPcs]]*VLOOKUP(prod_declarations[[#This Row],[RefProd]],cptb_prix_vente[#All],2,FALSE)/100</f>
        <v>35276.322871801422</v>
      </c>
      <c r="I455" s="77">
        <f>IF(LEFT(prod_declarations[[#This Row],[Mach]],5)="MachF",prod_declarations[[#This Row],[QteProdKg]]/1000,0)</f>
        <v>0</v>
      </c>
      <c r="J455" s="7" t="str">
        <f>VLOOKUP(prod_declarations[[#This Row],[RefProd]],meth_nomenclature_produits[],2,FALSE)</f>
        <v>Acier2</v>
      </c>
      <c r="K455" s="77">
        <f>prod_declarations[[#This Row],[pv acier]]*VLOOKUP(prod_declarations[[#This Row],[acier ]],data_compta!$M$7:$O$11,2,FALSE)</f>
        <v>0</v>
      </c>
      <c r="L455" s="77">
        <f>IF(LEFT(prod_declarations[[#This Row],[Mach]],5)="MachR",prod_declarations[[#This Row],[QteProdPcs]]/100,0)</f>
        <v>0</v>
      </c>
      <c r="M455" s="7" t="str">
        <f>VLOOKUP(prod_declarations[[#This Row],[RefProd]],meth_nomenclature_produits[],3,FALSE)</f>
        <v>Rdelle3</v>
      </c>
      <c r="N455" s="77">
        <f>IFERROR(prod_declarations[[#This Row],[pv  rondelle]]*VLOOKUP(prod_declarations[[#This Row],[rondelle]],data_compta!$M$12:$O$16,2,FALSE),0)</f>
        <v>0</v>
      </c>
      <c r="P455" s="2">
        <v>44684</v>
      </c>
      <c r="Q455" t="s">
        <v>130</v>
      </c>
      <c r="R455">
        <v>16</v>
      </c>
      <c r="S455">
        <v>9</v>
      </c>
      <c r="T455">
        <v>1.75</v>
      </c>
      <c r="U455">
        <v>0.5</v>
      </c>
      <c r="V455">
        <v>1.75</v>
      </c>
      <c r="W455">
        <f>prod_pointage_heures[[#This Row],[TpsOuv(h)]]-(SUM(prod_pointage_heures[[#This Row],[TpsProd(h)]:[TpsAbsOP(h)]]))</f>
        <v>3</v>
      </c>
    </row>
    <row r="456" spans="2:23">
      <c r="B456" s="2">
        <v>44716</v>
      </c>
      <c r="C456" t="s">
        <v>99</v>
      </c>
      <c r="D456" t="s">
        <v>545</v>
      </c>
      <c r="E456" t="s">
        <v>296</v>
      </c>
      <c r="F456" s="7">
        <v>2776.0126306968</v>
      </c>
      <c r="G456" s="7">
        <f>prod_declarations[[#This Row],[QteProdKg]]*1000/VLOOKUP(prod_declarations[[#This Row],[RefProd]],meth_nomenclature_produits[#All],5,FALSE)</f>
        <v>155084.50450820112</v>
      </c>
      <c r="H456" s="7">
        <f>prod_declarations[[#This Row],[QteProdPcs]]*VLOOKUP(prod_declarations[[#This Row],[RefProd]],cptb_prix_vente[#All],2,FALSE)/100</f>
        <v>17791.294357180832</v>
      </c>
      <c r="I456" s="77">
        <f>IF(LEFT(prod_declarations[[#This Row],[Mach]],5)="MachF",prod_declarations[[#This Row],[QteProdKg]]/1000,0)</f>
        <v>0</v>
      </c>
      <c r="J456" s="7" t="str">
        <f>VLOOKUP(prod_declarations[[#This Row],[RefProd]],meth_nomenclature_produits[],2,FALSE)</f>
        <v>Acier5</v>
      </c>
      <c r="K456" s="77">
        <f>prod_declarations[[#This Row],[pv acier]]*VLOOKUP(prod_declarations[[#This Row],[acier ]],data_compta!$M$7:$O$11,2,FALSE)</f>
        <v>0</v>
      </c>
      <c r="L456" s="77">
        <f>IF(LEFT(prod_declarations[[#This Row],[Mach]],5)="MachR",prod_declarations[[#This Row],[QteProdPcs]]/100,0)</f>
        <v>0</v>
      </c>
      <c r="M456" s="7" t="str">
        <f>VLOOKUP(prod_declarations[[#This Row],[RefProd]],meth_nomenclature_produits[],3,FALSE)</f>
        <v>Rdelle1</v>
      </c>
      <c r="N456" s="77">
        <f>IFERROR(prod_declarations[[#This Row],[pv  rondelle]]*VLOOKUP(prod_declarations[[#This Row],[rondelle]],data_compta!$M$12:$O$16,2,FALSE),0)</f>
        <v>0</v>
      </c>
      <c r="P456" s="2">
        <v>44728</v>
      </c>
      <c r="Q456" t="s">
        <v>130</v>
      </c>
      <c r="R456">
        <v>16</v>
      </c>
      <c r="S456">
        <v>13</v>
      </c>
      <c r="T456">
        <v>0.25</v>
      </c>
      <c r="U456">
        <v>1</v>
      </c>
      <c r="V456">
        <v>1</v>
      </c>
      <c r="W456">
        <f>prod_pointage_heures[[#This Row],[TpsOuv(h)]]-(SUM(prod_pointage_heures[[#This Row],[TpsProd(h)]:[TpsAbsOP(h)]]))</f>
        <v>0.75</v>
      </c>
    </row>
    <row r="457" spans="2:23">
      <c r="B457" s="2">
        <v>44716</v>
      </c>
      <c r="C457" t="s">
        <v>271</v>
      </c>
      <c r="D457" t="s">
        <v>547</v>
      </c>
      <c r="E457" t="s">
        <v>215</v>
      </c>
      <c r="F457" s="7">
        <v>2099.1581729999998</v>
      </c>
      <c r="G457" s="7">
        <f>prod_declarations[[#This Row],[QteProdKg]]*1000/VLOOKUP(prod_declarations[[#This Row],[RefProd]],meth_nomenclature_produits[#All],5,FALSE)</f>
        <v>62661.438000000002</v>
      </c>
      <c r="H457" s="7">
        <f>prod_declarations[[#This Row],[QteProdPcs]]*VLOOKUP(prod_declarations[[#This Row],[RefProd]],cptb_prix_vente[#All],2,FALSE)/100</f>
        <v>12497.19719472</v>
      </c>
      <c r="I457" s="77">
        <f>IF(LEFT(prod_declarations[[#This Row],[Mach]],5)="MachF",prod_declarations[[#This Row],[QteProdKg]]/1000,0)</f>
        <v>2.0991581729999997</v>
      </c>
      <c r="J457" s="7" t="str">
        <f>VLOOKUP(prod_declarations[[#This Row],[RefProd]],meth_nomenclature_produits[],2,FALSE)</f>
        <v>Acier2</v>
      </c>
      <c r="K457" s="77">
        <f>prod_declarations[[#This Row],[pv acier]]*VLOOKUP(prod_declarations[[#This Row],[acier ]],data_compta!$M$7:$O$11,2,FALSE)</f>
        <v>2256.5950359749995</v>
      </c>
      <c r="L457" s="77">
        <f>IF(LEFT(prod_declarations[[#This Row],[Mach]],5)="MachR",prod_declarations[[#This Row],[QteProdPcs]]/100,0)</f>
        <v>0</v>
      </c>
      <c r="M457" s="7">
        <f>VLOOKUP(prod_declarations[[#This Row],[RefProd]],meth_nomenclature_produits[],3,FALSE)</f>
        <v>0</v>
      </c>
      <c r="N457" s="77">
        <f>IFERROR(prod_declarations[[#This Row],[pv  rondelle]]*VLOOKUP(prod_declarations[[#This Row],[rondelle]],data_compta!$M$12:$O$16,2,FALSE),0)</f>
        <v>0</v>
      </c>
      <c r="P457" s="2">
        <v>44734</v>
      </c>
      <c r="Q457" t="s">
        <v>130</v>
      </c>
      <c r="R457">
        <v>8</v>
      </c>
      <c r="S457">
        <v>6</v>
      </c>
      <c r="T457">
        <v>0.25</v>
      </c>
      <c r="U457">
        <v>0.5</v>
      </c>
      <c r="V457">
        <v>0.5</v>
      </c>
      <c r="W457">
        <f>prod_pointage_heures[[#This Row],[TpsOuv(h)]]-(SUM(prod_pointage_heures[[#This Row],[TpsProd(h)]:[TpsAbsOP(h)]]))</f>
        <v>0.75</v>
      </c>
    </row>
    <row r="458" spans="2:23">
      <c r="B458" s="2">
        <v>44716</v>
      </c>
      <c r="C458" t="s">
        <v>234</v>
      </c>
      <c r="D458" t="s">
        <v>541</v>
      </c>
      <c r="E458" t="s">
        <v>260</v>
      </c>
      <c r="F458" s="7">
        <v>6972.5479439990013</v>
      </c>
      <c r="G458" s="7">
        <f>prod_declarations[[#This Row],[QteProdKg]]*1000/VLOOKUP(prod_declarations[[#This Row],[RefProd]],meth_nomenclature_produits[#All],5,FALSE)</f>
        <v>233195.58341133787</v>
      </c>
      <c r="H458" s="7">
        <f>prod_declarations[[#This Row],[QteProdPcs]]*VLOOKUP(prod_declarations[[#This Row],[RefProd]],cptb_prix_vente[#All],2,FALSE)/100</f>
        <v>24849.321368312165</v>
      </c>
      <c r="I458" s="77">
        <f>IF(LEFT(prod_declarations[[#This Row],[Mach]],5)="MachF",prod_declarations[[#This Row],[QteProdKg]]/1000,0)</f>
        <v>0</v>
      </c>
      <c r="J458" s="7" t="str">
        <f>VLOOKUP(prod_declarations[[#This Row],[RefProd]],meth_nomenclature_produits[],2,FALSE)</f>
        <v>Acier1</v>
      </c>
      <c r="K458" s="77">
        <f>prod_declarations[[#This Row],[pv acier]]*VLOOKUP(prod_declarations[[#This Row],[acier ]],data_compta!$M$7:$O$11,2,FALSE)</f>
        <v>0</v>
      </c>
      <c r="L458" s="77">
        <f>IF(LEFT(prod_declarations[[#This Row],[Mach]],5)="MachR",prod_declarations[[#This Row],[QteProdPcs]]/100,0)</f>
        <v>2331.9558341133788</v>
      </c>
      <c r="M458" s="7" t="str">
        <f>VLOOKUP(prod_declarations[[#This Row],[RefProd]],meth_nomenclature_produits[],3,FALSE)</f>
        <v>Rdelle2</v>
      </c>
      <c r="N458" s="77">
        <f>IFERROR(prod_declarations[[#This Row],[pv  rondelle]]*VLOOKUP(prod_declarations[[#This Row],[rondelle]],data_compta!$M$12:$O$16,2,FALSE),0)</f>
        <v>7415.6195524805453</v>
      </c>
      <c r="P458" s="2">
        <v>44769</v>
      </c>
      <c r="Q458" t="s">
        <v>130</v>
      </c>
      <c r="R458">
        <v>16</v>
      </c>
      <c r="S458">
        <v>9</v>
      </c>
      <c r="T458">
        <v>2</v>
      </c>
      <c r="U458">
        <v>0.5</v>
      </c>
      <c r="V458">
        <v>2.25</v>
      </c>
      <c r="W458">
        <f>prod_pointage_heures[[#This Row],[TpsOuv(h)]]-(SUM(prod_pointage_heures[[#This Row],[TpsProd(h)]:[TpsAbsOP(h)]]))</f>
        <v>2.25</v>
      </c>
    </row>
    <row r="459" spans="2:23">
      <c r="B459" s="2">
        <v>44717</v>
      </c>
      <c r="C459" t="s">
        <v>234</v>
      </c>
      <c r="D459" t="s">
        <v>541</v>
      </c>
      <c r="E459" t="s">
        <v>290</v>
      </c>
      <c r="F459" s="7">
        <v>6211.9063501082001</v>
      </c>
      <c r="G459" s="7">
        <f>prod_declarations[[#This Row],[QteProdKg]]*1000/VLOOKUP(prod_declarations[[#This Row],[RefProd]],meth_nomenclature_produits[#All],5,FALSE)</f>
        <v>207756.06522101004</v>
      </c>
      <c r="H459" s="7">
        <f>prod_declarations[[#This Row],[QteProdPcs]]*VLOOKUP(prod_declarations[[#This Row],[RefProd]],cptb_prix_vente[#All],2,FALSE)/100</f>
        <v>22138.486309950833</v>
      </c>
      <c r="I459" s="77">
        <f>IF(LEFT(prod_declarations[[#This Row],[Mach]],5)="MachF",prod_declarations[[#This Row],[QteProdKg]]/1000,0)</f>
        <v>0</v>
      </c>
      <c r="J459" s="7" t="str">
        <f>VLOOKUP(prod_declarations[[#This Row],[RefProd]],meth_nomenclature_produits[],2,FALSE)</f>
        <v>Acier1</v>
      </c>
      <c r="K459" s="77">
        <f>prod_declarations[[#This Row],[pv acier]]*VLOOKUP(prod_declarations[[#This Row],[acier ]],data_compta!$M$7:$O$11,2,FALSE)</f>
        <v>0</v>
      </c>
      <c r="L459" s="77">
        <f>IF(LEFT(prod_declarations[[#This Row],[Mach]],5)="MachR",prod_declarations[[#This Row],[QteProdPcs]]/100,0)</f>
        <v>0</v>
      </c>
      <c r="M459" s="7" t="str">
        <f>VLOOKUP(prod_declarations[[#This Row],[RefProd]],meth_nomenclature_produits[],3,FALSE)</f>
        <v>Rdelle2</v>
      </c>
      <c r="N459" s="77">
        <f>IFERROR(prod_declarations[[#This Row],[pv  rondelle]]*VLOOKUP(prod_declarations[[#This Row],[rondelle]],data_compta!$M$12:$O$16,2,FALSE),0)</f>
        <v>0</v>
      </c>
      <c r="P459" s="2">
        <v>44813</v>
      </c>
      <c r="Q459" t="s">
        <v>130</v>
      </c>
      <c r="R459">
        <v>16</v>
      </c>
      <c r="S459">
        <v>8.5</v>
      </c>
      <c r="T459">
        <v>0.75</v>
      </c>
      <c r="U459">
        <v>0.5</v>
      </c>
      <c r="V459">
        <v>3.25</v>
      </c>
      <c r="W459">
        <f>prod_pointage_heures[[#This Row],[TpsOuv(h)]]-(SUM(prod_pointage_heures[[#This Row],[TpsProd(h)]:[TpsAbsOP(h)]]))</f>
        <v>3</v>
      </c>
    </row>
    <row r="460" spans="2:23">
      <c r="B460" s="2">
        <v>44718</v>
      </c>
      <c r="C460" t="s">
        <v>271</v>
      </c>
      <c r="D460" t="s">
        <v>547</v>
      </c>
      <c r="E460" t="s">
        <v>284</v>
      </c>
      <c r="F460" s="7">
        <v>1979.2062773999999</v>
      </c>
      <c r="G460" s="7">
        <f>prod_declarations[[#This Row],[QteProdKg]]*1000/VLOOKUP(prod_declarations[[#This Row],[RefProd]],meth_nomenclature_produits[#All],5,FALSE)</f>
        <v>59080.784399999997</v>
      </c>
      <c r="H460" s="7">
        <f>prod_declarations[[#This Row],[QteProdPcs]]*VLOOKUP(prod_declarations[[#This Row],[RefProd]],cptb_prix_vente[#All],2,FALSE)/100</f>
        <v>11783.071640736</v>
      </c>
      <c r="I460" s="77">
        <f>IF(LEFT(prod_declarations[[#This Row],[Mach]],5)="MachF",prod_declarations[[#This Row],[QteProdKg]]/1000,0)</f>
        <v>0</v>
      </c>
      <c r="J460" s="7" t="str">
        <f>VLOOKUP(prod_declarations[[#This Row],[RefProd]],meth_nomenclature_produits[],2,FALSE)</f>
        <v>Acier2</v>
      </c>
      <c r="K460" s="77">
        <f>prod_declarations[[#This Row],[pv acier]]*VLOOKUP(prod_declarations[[#This Row],[acier ]],data_compta!$M$7:$O$11,2,FALSE)</f>
        <v>0</v>
      </c>
      <c r="L460" s="77">
        <f>IF(LEFT(prod_declarations[[#This Row],[Mach]],5)="MachR",prod_declarations[[#This Row],[QteProdPcs]]/100,0)</f>
        <v>0</v>
      </c>
      <c r="M460" s="7">
        <f>VLOOKUP(prod_declarations[[#This Row],[RefProd]],meth_nomenclature_produits[],3,FALSE)</f>
        <v>0</v>
      </c>
      <c r="N460" s="77">
        <f>IFERROR(prod_declarations[[#This Row],[pv  rondelle]]*VLOOKUP(prod_declarations[[#This Row],[rondelle]],data_compta!$M$12:$O$16,2,FALSE),0)</f>
        <v>0</v>
      </c>
      <c r="P460" s="2">
        <v>44825</v>
      </c>
      <c r="Q460" t="s">
        <v>130</v>
      </c>
      <c r="R460">
        <v>16</v>
      </c>
      <c r="S460">
        <v>13.5</v>
      </c>
      <c r="T460">
        <v>0.75</v>
      </c>
      <c r="U460">
        <v>0.5</v>
      </c>
      <c r="V460">
        <v>0.5</v>
      </c>
      <c r="W460">
        <f>prod_pointage_heures[[#This Row],[TpsOuv(h)]]-(SUM(prod_pointage_heures[[#This Row],[TpsProd(h)]:[TpsAbsOP(h)]]))</f>
        <v>0.75</v>
      </c>
    </row>
    <row r="461" spans="2:23">
      <c r="B461" s="2">
        <v>44718</v>
      </c>
      <c r="C461" t="s">
        <v>234</v>
      </c>
      <c r="D461" t="s">
        <v>541</v>
      </c>
      <c r="E461" t="s">
        <v>296</v>
      </c>
      <c r="F461" s="7">
        <v>6025.5491596049533</v>
      </c>
      <c r="G461" s="7">
        <f>prod_declarations[[#This Row],[QteProdKg]]*1000/VLOOKUP(prod_declarations[[#This Row],[RefProd]],meth_nomenclature_produits[#All],5,FALSE)</f>
        <v>201523.38326437972</v>
      </c>
      <c r="H461" s="7">
        <f>prod_declarations[[#This Row],[QteProdPcs]]*VLOOKUP(prod_declarations[[#This Row],[RefProd]],cptb_prix_vente[#All],2,FALSE)/100</f>
        <v>21474.331720652306</v>
      </c>
      <c r="I461" s="77">
        <f>IF(LEFT(prod_declarations[[#This Row],[Mach]],5)="MachF",prod_declarations[[#This Row],[QteProdKg]]/1000,0)</f>
        <v>0</v>
      </c>
      <c r="J461" s="7" t="str">
        <f>VLOOKUP(prod_declarations[[#This Row],[RefProd]],meth_nomenclature_produits[],2,FALSE)</f>
        <v>Acier1</v>
      </c>
      <c r="K461" s="77">
        <f>prod_declarations[[#This Row],[pv acier]]*VLOOKUP(prod_declarations[[#This Row],[acier ]],data_compta!$M$7:$O$11,2,FALSE)</f>
        <v>0</v>
      </c>
      <c r="L461" s="77">
        <f>IF(LEFT(prod_declarations[[#This Row],[Mach]],5)="MachR",prod_declarations[[#This Row],[QteProdPcs]]/100,0)</f>
        <v>0</v>
      </c>
      <c r="M461" s="7" t="str">
        <f>VLOOKUP(prod_declarations[[#This Row],[RefProd]],meth_nomenclature_produits[],3,FALSE)</f>
        <v>Rdelle2</v>
      </c>
      <c r="N461" s="77">
        <f>IFERROR(prod_declarations[[#This Row],[pv  rondelle]]*VLOOKUP(prod_declarations[[#This Row],[rondelle]],data_compta!$M$12:$O$16,2,FALSE),0)</f>
        <v>0</v>
      </c>
      <c r="P461" s="2">
        <v>44826</v>
      </c>
      <c r="Q461" t="s">
        <v>130</v>
      </c>
      <c r="R461">
        <v>24</v>
      </c>
      <c r="S461">
        <v>17</v>
      </c>
      <c r="T461">
        <v>1.25</v>
      </c>
      <c r="U461">
        <v>3.5</v>
      </c>
      <c r="V461">
        <v>0.25</v>
      </c>
      <c r="W461">
        <f>prod_pointage_heures[[#This Row],[TpsOuv(h)]]-(SUM(prod_pointage_heures[[#This Row],[TpsProd(h)]:[TpsAbsOP(h)]]))</f>
        <v>2</v>
      </c>
    </row>
    <row r="462" spans="2:23">
      <c r="B462" s="2">
        <v>44718</v>
      </c>
      <c r="C462" t="s">
        <v>271</v>
      </c>
      <c r="D462" t="s">
        <v>547</v>
      </c>
      <c r="E462" t="s">
        <v>296</v>
      </c>
      <c r="F462" s="7">
        <v>1919.8300890779999</v>
      </c>
      <c r="G462" s="7">
        <f>prod_declarations[[#This Row],[QteProdKg]]*1000/VLOOKUP(prod_declarations[[#This Row],[RefProd]],meth_nomenclature_produits[#All],5,FALSE)</f>
        <v>57308.360867999996</v>
      </c>
      <c r="H462" s="7">
        <f>prod_declarations[[#This Row],[QteProdPcs]]*VLOOKUP(prod_declarations[[#This Row],[RefProd]],cptb_prix_vente[#All],2,FALSE)/100</f>
        <v>11429.579491513919</v>
      </c>
      <c r="I462" s="77">
        <f>IF(LEFT(prod_declarations[[#This Row],[Mach]],5)="MachF",prod_declarations[[#This Row],[QteProdKg]]/1000,0)</f>
        <v>0</v>
      </c>
      <c r="J462" s="7" t="str">
        <f>VLOOKUP(prod_declarations[[#This Row],[RefProd]],meth_nomenclature_produits[],2,FALSE)</f>
        <v>Acier2</v>
      </c>
      <c r="K462" s="77">
        <f>prod_declarations[[#This Row],[pv acier]]*VLOOKUP(prod_declarations[[#This Row],[acier ]],data_compta!$M$7:$O$11,2,FALSE)</f>
        <v>0</v>
      </c>
      <c r="L462" s="77">
        <f>IF(LEFT(prod_declarations[[#This Row],[Mach]],5)="MachR",prod_declarations[[#This Row],[QteProdPcs]]/100,0)</f>
        <v>0</v>
      </c>
      <c r="M462" s="7">
        <f>VLOOKUP(prod_declarations[[#This Row],[RefProd]],meth_nomenclature_produits[],3,FALSE)</f>
        <v>0</v>
      </c>
      <c r="N462" s="77">
        <f>IFERROR(prod_declarations[[#This Row],[pv  rondelle]]*VLOOKUP(prod_declarations[[#This Row],[rondelle]],data_compta!$M$12:$O$16,2,FALSE),0)</f>
        <v>0</v>
      </c>
      <c r="P462" s="2">
        <v>44834</v>
      </c>
      <c r="Q462" t="s">
        <v>130</v>
      </c>
      <c r="R462">
        <v>16</v>
      </c>
      <c r="S462">
        <v>13.5</v>
      </c>
      <c r="T462">
        <v>0.25</v>
      </c>
      <c r="U462">
        <v>0.25</v>
      </c>
      <c r="V462">
        <v>0.25</v>
      </c>
      <c r="W462">
        <f>prod_pointage_heures[[#This Row],[TpsOuv(h)]]-(SUM(prod_pointage_heures[[#This Row],[TpsProd(h)]:[TpsAbsOP(h)]]))</f>
        <v>1.75</v>
      </c>
    </row>
    <row r="463" spans="2:23">
      <c r="B463" s="2">
        <v>44719</v>
      </c>
      <c r="C463" t="s">
        <v>214</v>
      </c>
      <c r="D463" t="s">
        <v>551</v>
      </c>
      <c r="E463" t="s">
        <v>103</v>
      </c>
      <c r="F463" s="7">
        <v>10647.052416</v>
      </c>
      <c r="G463" s="7">
        <f>prod_declarations[[#This Row],[QteProdKg]]*1000/VLOOKUP(prod_declarations[[#This Row],[RefProd]],meth_nomenclature_produits[#All],5,FALSE)</f>
        <v>420832.11130434787</v>
      </c>
      <c r="H463" s="7">
        <f>prod_declarations[[#This Row],[QteProdPcs]]*VLOOKUP(prod_declarations[[#This Row],[RefProd]],cptb_prix_vente[#All],2,FALSE)/100</f>
        <v>43833.872713460863</v>
      </c>
      <c r="I463" s="77">
        <f>IF(LEFT(prod_declarations[[#This Row],[Mach]],5)="MachF",prod_declarations[[#This Row],[QteProdKg]]/1000,0)</f>
        <v>10.647052416000001</v>
      </c>
      <c r="J463" s="7" t="str">
        <f>VLOOKUP(prod_declarations[[#This Row],[RefProd]],meth_nomenclature_produits[],2,FALSE)</f>
        <v>Acier1</v>
      </c>
      <c r="K463" s="77">
        <f>prod_declarations[[#This Row],[pv acier]]*VLOOKUP(prod_declarations[[#This Row],[acier ]],data_compta!$M$7:$O$11,2,FALSE)</f>
        <v>10955.816936064</v>
      </c>
      <c r="L463" s="77">
        <f>IF(LEFT(prod_declarations[[#This Row],[Mach]],5)="MachR",prod_declarations[[#This Row],[QteProdPcs]]/100,0)</f>
        <v>0</v>
      </c>
      <c r="M463" s="7" t="str">
        <f>VLOOKUP(prod_declarations[[#This Row],[RefProd]],meth_nomenclature_produits[],3,FALSE)</f>
        <v>Rdelle1</v>
      </c>
      <c r="N463" s="77">
        <f>IFERROR(prod_declarations[[#This Row],[pv  rondelle]]*VLOOKUP(prod_declarations[[#This Row],[rondelle]],data_compta!$M$12:$O$16,2,FALSE),0)</f>
        <v>0</v>
      </c>
      <c r="P463" s="2">
        <v>44574</v>
      </c>
      <c r="Q463" t="s">
        <v>156</v>
      </c>
      <c r="R463">
        <v>8</v>
      </c>
      <c r="S463">
        <v>6.5</v>
      </c>
      <c r="T463">
        <v>0.25</v>
      </c>
      <c r="U463">
        <v>0.25</v>
      </c>
      <c r="V463">
        <v>0.25</v>
      </c>
      <c r="W463">
        <f>prod_pointage_heures[[#This Row],[TpsOuv(h)]]-(SUM(prod_pointage_heures[[#This Row],[TpsProd(h)]:[TpsAbsOP(h)]]))</f>
        <v>0.75</v>
      </c>
    </row>
    <row r="464" spans="2:23">
      <c r="B464" s="2">
        <v>44719</v>
      </c>
      <c r="C464" t="s">
        <v>300</v>
      </c>
      <c r="D464" t="s">
        <v>549</v>
      </c>
      <c r="E464" t="s">
        <v>191</v>
      </c>
      <c r="F464" s="7">
        <v>14942.357614800001</v>
      </c>
      <c r="G464" s="7">
        <f>prod_declarations[[#This Row],[QteProdKg]]*1000/VLOOKUP(prod_declarations[[#This Row],[RefProd]],meth_nomenclature_produits[#All],5,FALSE)</f>
        <v>246573.55799999999</v>
      </c>
      <c r="H464" s="7">
        <f>prod_declarations[[#This Row],[QteProdPcs]]*VLOOKUP(prod_declarations[[#This Row],[RefProd]],cptb_prix_vente[#All],2,FALSE)/100</f>
        <v>62018.181308159998</v>
      </c>
      <c r="I464" s="77">
        <f>IF(LEFT(prod_declarations[[#This Row],[Mach]],5)="MachF",prod_declarations[[#This Row],[QteProdKg]]/1000,0)</f>
        <v>14.942357614800001</v>
      </c>
      <c r="J464" s="7" t="str">
        <f>VLOOKUP(prod_declarations[[#This Row],[RefProd]],meth_nomenclature_produits[],2,FALSE)</f>
        <v>Acier2</v>
      </c>
      <c r="K464" s="77">
        <f>prod_declarations[[#This Row],[pv acier]]*VLOOKUP(prod_declarations[[#This Row],[acier ]],data_compta!$M$7:$O$11,2,FALSE)</f>
        <v>16063.03443591</v>
      </c>
      <c r="L464" s="77">
        <f>IF(LEFT(prod_declarations[[#This Row],[Mach]],5)="MachR",prod_declarations[[#This Row],[QteProdPcs]]/100,0)</f>
        <v>0</v>
      </c>
      <c r="M464" s="7" t="str">
        <f>VLOOKUP(prod_declarations[[#This Row],[RefProd]],meth_nomenclature_produits[],3,FALSE)</f>
        <v>Rdelle4</v>
      </c>
      <c r="N464" s="77">
        <f>IFERROR(prod_declarations[[#This Row],[pv  rondelle]]*VLOOKUP(prod_declarations[[#This Row],[rondelle]],data_compta!$M$12:$O$16,2,FALSE),0)</f>
        <v>0</v>
      </c>
      <c r="P464" s="2">
        <v>44586</v>
      </c>
      <c r="Q464" t="s">
        <v>156</v>
      </c>
      <c r="R464">
        <v>24</v>
      </c>
      <c r="S464">
        <v>16.5</v>
      </c>
      <c r="T464">
        <v>2</v>
      </c>
      <c r="U464">
        <v>3.5</v>
      </c>
      <c r="V464">
        <v>0.75</v>
      </c>
      <c r="W464">
        <f>prod_pointage_heures[[#This Row],[TpsOuv(h)]]-(SUM(prod_pointage_heures[[#This Row],[TpsProd(h)]:[TpsAbsOP(h)]]))</f>
        <v>1.25</v>
      </c>
    </row>
    <row r="465" spans="2:23">
      <c r="B465" s="2">
        <v>44720</v>
      </c>
      <c r="C465" t="s">
        <v>295</v>
      </c>
      <c r="D465" t="s">
        <v>553</v>
      </c>
      <c r="E465" t="s">
        <v>284</v>
      </c>
      <c r="F465" s="7">
        <v>2119.0379693363998</v>
      </c>
      <c r="G465" s="7">
        <f>prod_declarations[[#This Row],[QteProdKg]]*1000/VLOOKUP(prod_declarations[[#This Row],[RefProd]],meth_nomenclature_produits[#All],5,FALSE)</f>
        <v>46572.263062338454</v>
      </c>
      <c r="H465" s="7">
        <f>prod_declarations[[#This Row],[QteProdPcs]]*VLOOKUP(prod_declarations[[#This Row],[RefProd]],cptb_prix_vente[#All],2,FALSE)/100</f>
        <v>7388.2238122093722</v>
      </c>
      <c r="I465" s="77">
        <f>IF(LEFT(prod_declarations[[#This Row],[Mach]],5)="MachF",prod_declarations[[#This Row],[QteProdKg]]/1000,0)</f>
        <v>0</v>
      </c>
      <c r="J465" s="7" t="str">
        <f>VLOOKUP(prod_declarations[[#This Row],[RefProd]],meth_nomenclature_produits[],2,FALSE)</f>
        <v>Acier2</v>
      </c>
      <c r="K465" s="77">
        <f>prod_declarations[[#This Row],[pv acier]]*VLOOKUP(prod_declarations[[#This Row],[acier ]],data_compta!$M$7:$O$11,2,FALSE)</f>
        <v>0</v>
      </c>
      <c r="L465" s="77">
        <f>IF(LEFT(prod_declarations[[#This Row],[Mach]],5)="MachR",prod_declarations[[#This Row],[QteProdPcs]]/100,0)</f>
        <v>0</v>
      </c>
      <c r="M465" s="7" t="str">
        <f>VLOOKUP(prod_declarations[[#This Row],[RefProd]],meth_nomenclature_produits[],3,FALSE)</f>
        <v>Rdelle3</v>
      </c>
      <c r="N465" s="77">
        <f>IFERROR(prod_declarations[[#This Row],[pv  rondelle]]*VLOOKUP(prod_declarations[[#This Row],[rondelle]],data_compta!$M$12:$O$16,2,FALSE),0)</f>
        <v>0</v>
      </c>
      <c r="P465" s="2">
        <v>44596</v>
      </c>
      <c r="Q465" t="s">
        <v>156</v>
      </c>
      <c r="R465">
        <v>24</v>
      </c>
      <c r="S465">
        <v>19.5</v>
      </c>
      <c r="T465">
        <v>0.25</v>
      </c>
      <c r="U465">
        <v>2.75</v>
      </c>
      <c r="V465">
        <v>0</v>
      </c>
      <c r="W465">
        <f>prod_pointage_heures[[#This Row],[TpsOuv(h)]]-(SUM(prod_pointage_heures[[#This Row],[TpsProd(h)]:[TpsAbsOP(h)]]))</f>
        <v>1.5</v>
      </c>
    </row>
    <row r="466" spans="2:23">
      <c r="B466" s="2">
        <v>44720</v>
      </c>
      <c r="C466" t="s">
        <v>295</v>
      </c>
      <c r="D466" t="s">
        <v>553</v>
      </c>
      <c r="E466" t="s">
        <v>296</v>
      </c>
      <c r="F466" s="7">
        <v>2119.0379693363998</v>
      </c>
      <c r="G466" s="7">
        <f>prod_declarations[[#This Row],[QteProdKg]]*1000/VLOOKUP(prod_declarations[[#This Row],[RefProd]],meth_nomenclature_produits[#All],5,FALSE)</f>
        <v>46572.263062338454</v>
      </c>
      <c r="H466" s="7">
        <f>prod_declarations[[#This Row],[QteProdPcs]]*VLOOKUP(prod_declarations[[#This Row],[RefProd]],cptb_prix_vente[#All],2,FALSE)/100</f>
        <v>7388.2238122093722</v>
      </c>
      <c r="I466" s="77">
        <f>IF(LEFT(prod_declarations[[#This Row],[Mach]],5)="MachF",prod_declarations[[#This Row],[QteProdKg]]/1000,0)</f>
        <v>0</v>
      </c>
      <c r="J466" s="7" t="str">
        <f>VLOOKUP(prod_declarations[[#This Row],[RefProd]],meth_nomenclature_produits[],2,FALSE)</f>
        <v>Acier2</v>
      </c>
      <c r="K466" s="77">
        <f>prod_declarations[[#This Row],[pv acier]]*VLOOKUP(prod_declarations[[#This Row],[acier ]],data_compta!$M$7:$O$11,2,FALSE)</f>
        <v>0</v>
      </c>
      <c r="L466" s="77">
        <f>IF(LEFT(prod_declarations[[#This Row],[Mach]],5)="MachR",prod_declarations[[#This Row],[QteProdPcs]]/100,0)</f>
        <v>0</v>
      </c>
      <c r="M466" s="7" t="str">
        <f>VLOOKUP(prod_declarations[[#This Row],[RefProd]],meth_nomenclature_produits[],3,FALSE)</f>
        <v>Rdelle3</v>
      </c>
      <c r="N466" s="77">
        <f>IFERROR(prod_declarations[[#This Row],[pv  rondelle]]*VLOOKUP(prod_declarations[[#This Row],[rondelle]],data_compta!$M$12:$O$16,2,FALSE),0)</f>
        <v>0</v>
      </c>
      <c r="P466" s="2">
        <v>44608</v>
      </c>
      <c r="Q466" t="s">
        <v>156</v>
      </c>
      <c r="R466">
        <v>8</v>
      </c>
      <c r="S466">
        <v>3.5</v>
      </c>
      <c r="T466">
        <v>0.5</v>
      </c>
      <c r="U466">
        <v>0.5</v>
      </c>
      <c r="V466">
        <v>2.75</v>
      </c>
      <c r="W466">
        <f>prod_pointage_heures[[#This Row],[TpsOuv(h)]]-(SUM(prod_pointage_heures[[#This Row],[TpsProd(h)]:[TpsAbsOP(h)]]))</f>
        <v>0.75</v>
      </c>
    </row>
    <row r="467" spans="2:23">
      <c r="B467" s="2">
        <v>44720</v>
      </c>
      <c r="C467" t="s">
        <v>295</v>
      </c>
      <c r="D467" t="s">
        <v>553</v>
      </c>
      <c r="E467" t="s">
        <v>235</v>
      </c>
      <c r="F467" s="7">
        <v>2340.6163136999999</v>
      </c>
      <c r="G467" s="7">
        <f>prod_declarations[[#This Row],[QteProdKg]]*1000/VLOOKUP(prod_declarations[[#This Row],[RefProd]],meth_nomenclature_produits[#All],5,FALSE)</f>
        <v>51442.116784615384</v>
      </c>
      <c r="H467" s="7">
        <f>prod_declarations[[#This Row],[QteProdPcs]]*VLOOKUP(prod_declarations[[#This Row],[RefProd]],cptb_prix_vente[#All],2,FALSE)/100</f>
        <v>8160.7774067113851</v>
      </c>
      <c r="I467" s="77">
        <f>IF(LEFT(prod_declarations[[#This Row],[Mach]],5)="MachF",prod_declarations[[#This Row],[QteProdKg]]/1000,0)</f>
        <v>2.3406163137</v>
      </c>
      <c r="J467" s="7" t="str">
        <f>VLOOKUP(prod_declarations[[#This Row],[RefProd]],meth_nomenclature_produits[],2,FALSE)</f>
        <v>Acier2</v>
      </c>
      <c r="K467" s="77">
        <f>prod_declarations[[#This Row],[pv acier]]*VLOOKUP(prod_declarations[[#This Row],[acier ]],data_compta!$M$7:$O$11,2,FALSE)</f>
        <v>2516.1625372274998</v>
      </c>
      <c r="L467" s="77">
        <f>IF(LEFT(prod_declarations[[#This Row],[Mach]],5)="MachR",prod_declarations[[#This Row],[QteProdPcs]]/100,0)</f>
        <v>0</v>
      </c>
      <c r="M467" s="7" t="str">
        <f>VLOOKUP(prod_declarations[[#This Row],[RefProd]],meth_nomenclature_produits[],3,FALSE)</f>
        <v>Rdelle3</v>
      </c>
      <c r="N467" s="77">
        <f>IFERROR(prod_declarations[[#This Row],[pv  rondelle]]*VLOOKUP(prod_declarations[[#This Row],[rondelle]],data_compta!$M$12:$O$16,2,FALSE),0)</f>
        <v>0</v>
      </c>
      <c r="P467" s="2">
        <v>44610</v>
      </c>
      <c r="Q467" t="s">
        <v>156</v>
      </c>
      <c r="R467">
        <v>16</v>
      </c>
      <c r="S467">
        <v>9</v>
      </c>
      <c r="T467">
        <v>0.25</v>
      </c>
      <c r="U467">
        <v>0.5</v>
      </c>
      <c r="V467">
        <v>4.25</v>
      </c>
      <c r="W467">
        <f>prod_pointage_heures[[#This Row],[TpsOuv(h)]]-(SUM(prod_pointage_heures[[#This Row],[TpsProd(h)]:[TpsAbsOP(h)]]))</f>
        <v>2</v>
      </c>
    </row>
    <row r="468" spans="2:23">
      <c r="B468" s="2">
        <v>44720</v>
      </c>
      <c r="C468" t="s">
        <v>295</v>
      </c>
      <c r="D468" t="s">
        <v>553</v>
      </c>
      <c r="E468" t="s">
        <v>242</v>
      </c>
      <c r="F468" s="7">
        <v>2403.0327487319996</v>
      </c>
      <c r="G468" s="7">
        <f>prod_declarations[[#This Row],[QteProdKg]]*1000/VLOOKUP(prod_declarations[[#This Row],[RefProd]],meth_nomenclature_produits[#All],5,FALSE)</f>
        <v>52813.906565538455</v>
      </c>
      <c r="H468" s="7">
        <f>prod_declarations[[#This Row],[QteProdPcs]]*VLOOKUP(prod_declarations[[#This Row],[RefProd]],cptb_prix_vente[#All],2,FALSE)/100</f>
        <v>8378.398137557022</v>
      </c>
      <c r="I468" s="77">
        <f>IF(LEFT(prod_declarations[[#This Row],[Mach]],5)="MachF",prod_declarations[[#This Row],[QteProdKg]]/1000,0)</f>
        <v>0</v>
      </c>
      <c r="J468" s="7" t="str">
        <f>VLOOKUP(prod_declarations[[#This Row],[RefProd]],meth_nomenclature_produits[],2,FALSE)</f>
        <v>Acier2</v>
      </c>
      <c r="K468" s="77">
        <f>prod_declarations[[#This Row],[pv acier]]*VLOOKUP(prod_declarations[[#This Row],[acier ]],data_compta!$M$7:$O$11,2,FALSE)</f>
        <v>0</v>
      </c>
      <c r="L468" s="77">
        <f>IF(LEFT(prod_declarations[[#This Row],[Mach]],5)="MachR",prod_declarations[[#This Row],[QteProdPcs]]/100,0)</f>
        <v>528.13906565538457</v>
      </c>
      <c r="M468" s="7" t="str">
        <f>VLOOKUP(prod_declarations[[#This Row],[RefProd]],meth_nomenclature_produits[],3,FALSE)</f>
        <v>Rdelle3</v>
      </c>
      <c r="N468" s="77">
        <f>IFERROR(prod_declarations[[#This Row],[pv  rondelle]]*VLOOKUP(prod_declarations[[#This Row],[rondelle]],data_compta!$M$12:$O$16,2,FALSE),0)</f>
        <v>2234.0282477222768</v>
      </c>
      <c r="P468" s="2">
        <v>44621</v>
      </c>
      <c r="Q468" t="s">
        <v>156</v>
      </c>
      <c r="R468">
        <v>16</v>
      </c>
      <c r="S468">
        <v>8.5</v>
      </c>
      <c r="T468">
        <v>2.75</v>
      </c>
      <c r="U468">
        <v>3</v>
      </c>
      <c r="V468">
        <v>0.25</v>
      </c>
      <c r="W468">
        <f>prod_pointage_heures[[#This Row],[TpsOuv(h)]]-(SUM(prod_pointage_heures[[#This Row],[TpsProd(h)]:[TpsAbsOP(h)]]))</f>
        <v>1.5</v>
      </c>
    </row>
    <row r="469" spans="2:23">
      <c r="B469" s="2">
        <v>44720</v>
      </c>
      <c r="C469" t="s">
        <v>300</v>
      </c>
      <c r="D469" t="s">
        <v>549</v>
      </c>
      <c r="E469" t="s">
        <v>278</v>
      </c>
      <c r="F469" s="7">
        <v>14871.20353092</v>
      </c>
      <c r="G469" s="7">
        <f>prod_declarations[[#This Row],[QteProdKg]]*1000/VLOOKUP(prod_declarations[[#This Row],[RefProd]],meth_nomenclature_produits[#All],5,FALSE)</f>
        <v>245399.3982</v>
      </c>
      <c r="H469" s="7">
        <f>prod_declarations[[#This Row],[QteProdPcs]]*VLOOKUP(prod_declarations[[#This Row],[RefProd]],cptb_prix_vente[#All],2,FALSE)/100</f>
        <v>61722.856635263997</v>
      </c>
      <c r="I469" s="77">
        <f>IF(LEFT(prod_declarations[[#This Row],[Mach]],5)="MachF",prod_declarations[[#This Row],[QteProdKg]]/1000,0)</f>
        <v>0</v>
      </c>
      <c r="J469" s="7" t="str">
        <f>VLOOKUP(prod_declarations[[#This Row],[RefProd]],meth_nomenclature_produits[],2,FALSE)</f>
        <v>Acier2</v>
      </c>
      <c r="K469" s="77">
        <f>prod_declarations[[#This Row],[pv acier]]*VLOOKUP(prod_declarations[[#This Row],[acier ]],data_compta!$M$7:$O$11,2,FALSE)</f>
        <v>0</v>
      </c>
      <c r="L469" s="77">
        <f>IF(LEFT(prod_declarations[[#This Row],[Mach]],5)="MachR",prod_declarations[[#This Row],[QteProdPcs]]/100,0)</f>
        <v>2453.993982</v>
      </c>
      <c r="M469" s="7" t="str">
        <f>VLOOKUP(prod_declarations[[#This Row],[RefProd]],meth_nomenclature_produits[],3,FALSE)</f>
        <v>Rdelle4</v>
      </c>
      <c r="N469" s="77">
        <f>IFERROR(prod_declarations[[#This Row],[pv  rondelle]]*VLOOKUP(prod_declarations[[#This Row],[rondelle]],data_compta!$M$12:$O$16,2,FALSE),0)</f>
        <v>12220.89003036</v>
      </c>
      <c r="P469" s="2">
        <v>44624</v>
      </c>
      <c r="Q469" t="s">
        <v>156</v>
      </c>
      <c r="R469">
        <v>8</v>
      </c>
      <c r="S469">
        <v>7</v>
      </c>
      <c r="T469">
        <v>0.25</v>
      </c>
      <c r="U469">
        <v>0.25</v>
      </c>
      <c r="V469">
        <v>0</v>
      </c>
      <c r="W469">
        <f>prod_pointage_heures[[#This Row],[TpsOuv(h)]]-(SUM(prod_pointage_heures[[#This Row],[TpsProd(h)]:[TpsAbsOP(h)]]))</f>
        <v>0.5</v>
      </c>
    </row>
    <row r="470" spans="2:23">
      <c r="B470" s="2">
        <v>44721</v>
      </c>
      <c r="C470" t="s">
        <v>300</v>
      </c>
      <c r="D470" t="s">
        <v>549</v>
      </c>
      <c r="E470" t="s">
        <v>290</v>
      </c>
      <c r="F470" s="7">
        <v>13519.275937199998</v>
      </c>
      <c r="G470" s="7">
        <f>prod_declarations[[#This Row],[QteProdKg]]*1000/VLOOKUP(prod_declarations[[#This Row],[RefProd]],meth_nomenclature_produits[#All],5,FALSE)</f>
        <v>223090.36199999996</v>
      </c>
      <c r="H470" s="7">
        <f>prod_declarations[[#This Row],[QteProdPcs]]*VLOOKUP(prod_declarations[[#This Row],[RefProd]],cptb_prix_vente[#All],2,FALSE)/100</f>
        <v>56111.687850239992</v>
      </c>
      <c r="I470" s="77">
        <f>IF(LEFT(prod_declarations[[#This Row],[Mach]],5)="MachF",prod_declarations[[#This Row],[QteProdKg]]/1000,0)</f>
        <v>0</v>
      </c>
      <c r="J470" s="7" t="str">
        <f>VLOOKUP(prod_declarations[[#This Row],[RefProd]],meth_nomenclature_produits[],2,FALSE)</f>
        <v>Acier2</v>
      </c>
      <c r="K470" s="77">
        <f>prod_declarations[[#This Row],[pv acier]]*VLOOKUP(prod_declarations[[#This Row],[acier ]],data_compta!$M$7:$O$11,2,FALSE)</f>
        <v>0</v>
      </c>
      <c r="L470" s="77">
        <f>IF(LEFT(prod_declarations[[#This Row],[Mach]],5)="MachR",prod_declarations[[#This Row],[QteProdPcs]]/100,0)</f>
        <v>0</v>
      </c>
      <c r="M470" s="7" t="str">
        <f>VLOOKUP(prod_declarations[[#This Row],[RefProd]],meth_nomenclature_produits[],3,FALSE)</f>
        <v>Rdelle4</v>
      </c>
      <c r="N470" s="77">
        <f>IFERROR(prod_declarations[[#This Row],[pv  rondelle]]*VLOOKUP(prod_declarations[[#This Row],[rondelle]],data_compta!$M$12:$O$16,2,FALSE),0)</f>
        <v>0</v>
      </c>
      <c r="P470" s="2">
        <v>44636</v>
      </c>
      <c r="Q470" t="s">
        <v>156</v>
      </c>
      <c r="R470">
        <v>8</v>
      </c>
      <c r="S470">
        <v>6.5</v>
      </c>
      <c r="T470">
        <v>0.25</v>
      </c>
      <c r="U470">
        <v>0.25</v>
      </c>
      <c r="V470">
        <v>0</v>
      </c>
      <c r="W470">
        <f>prod_pointage_heures[[#This Row],[TpsOuv(h)]]-(SUM(prod_pointage_heures[[#This Row],[TpsProd(h)]:[TpsAbsOP(h)]]))</f>
        <v>1</v>
      </c>
    </row>
    <row r="471" spans="2:23">
      <c r="B471" s="2">
        <v>44721</v>
      </c>
      <c r="C471" t="s">
        <v>300</v>
      </c>
      <c r="D471" t="s">
        <v>549</v>
      </c>
      <c r="E471" t="s">
        <v>296</v>
      </c>
      <c r="F471" s="7">
        <v>13248.890418456</v>
      </c>
      <c r="G471" s="7">
        <f>prod_declarations[[#This Row],[QteProdKg]]*1000/VLOOKUP(prod_declarations[[#This Row],[RefProd]],meth_nomenclature_produits[#All],5,FALSE)</f>
        <v>218628.55475999997</v>
      </c>
      <c r="H471" s="7">
        <f>prod_declarations[[#This Row],[QteProdPcs]]*VLOOKUP(prod_declarations[[#This Row],[RefProd]],cptb_prix_vente[#All],2,FALSE)/100</f>
        <v>54989.454093235188</v>
      </c>
      <c r="I471" s="77">
        <f>IF(LEFT(prod_declarations[[#This Row],[Mach]],5)="MachF",prod_declarations[[#This Row],[QteProdKg]]/1000,0)</f>
        <v>0</v>
      </c>
      <c r="J471" s="7" t="str">
        <f>VLOOKUP(prod_declarations[[#This Row],[RefProd]],meth_nomenclature_produits[],2,FALSE)</f>
        <v>Acier2</v>
      </c>
      <c r="K471" s="77">
        <f>prod_declarations[[#This Row],[pv acier]]*VLOOKUP(prod_declarations[[#This Row],[acier ]],data_compta!$M$7:$O$11,2,FALSE)</f>
        <v>0</v>
      </c>
      <c r="L471" s="77">
        <f>IF(LEFT(prod_declarations[[#This Row],[Mach]],5)="MachR",prod_declarations[[#This Row],[QteProdPcs]]/100,0)</f>
        <v>0</v>
      </c>
      <c r="M471" s="7" t="str">
        <f>VLOOKUP(prod_declarations[[#This Row],[RefProd]],meth_nomenclature_produits[],3,FALSE)</f>
        <v>Rdelle4</v>
      </c>
      <c r="N471" s="77">
        <f>IFERROR(prod_declarations[[#This Row],[pv  rondelle]]*VLOOKUP(prod_declarations[[#This Row],[rondelle]],data_compta!$M$12:$O$16,2,FALSE),0)</f>
        <v>0</v>
      </c>
      <c r="P471" s="2">
        <v>44637</v>
      </c>
      <c r="Q471" t="s">
        <v>156</v>
      </c>
      <c r="R471">
        <v>16</v>
      </c>
      <c r="S471">
        <v>14.5</v>
      </c>
      <c r="T471">
        <v>0</v>
      </c>
      <c r="U471">
        <v>0.5</v>
      </c>
      <c r="V471">
        <v>0</v>
      </c>
      <c r="W471">
        <f>prod_pointage_heures[[#This Row],[TpsOuv(h)]]-(SUM(prod_pointage_heures[[#This Row],[TpsProd(h)]:[TpsAbsOP(h)]]))</f>
        <v>1</v>
      </c>
    </row>
    <row r="472" spans="2:23">
      <c r="B472" s="2">
        <v>44721</v>
      </c>
      <c r="C472" t="s">
        <v>214</v>
      </c>
      <c r="D472" t="s">
        <v>551</v>
      </c>
      <c r="E472" t="s">
        <v>254</v>
      </c>
      <c r="F472" s="7">
        <v>10891.934621568003</v>
      </c>
      <c r="G472" s="7">
        <f>prod_declarations[[#This Row],[QteProdKg]]*1000/VLOOKUP(prod_declarations[[#This Row],[RefProd]],meth_nomenclature_produits[#All],5,FALSE)</f>
        <v>430511.24986434798</v>
      </c>
      <c r="H472" s="7">
        <f>prod_declarations[[#This Row],[QteProdPcs]]*VLOOKUP(prod_declarations[[#This Row],[RefProd]],cptb_prix_vente[#All],2,FALSE)/100</f>
        <v>44842.051785870484</v>
      </c>
      <c r="I472" s="77">
        <f>IF(LEFT(prod_declarations[[#This Row],[Mach]],5)="MachF",prod_declarations[[#This Row],[QteProdKg]]/1000,0)</f>
        <v>0</v>
      </c>
      <c r="J472" s="7" t="str">
        <f>VLOOKUP(prod_declarations[[#This Row],[RefProd]],meth_nomenclature_produits[],2,FALSE)</f>
        <v>Acier1</v>
      </c>
      <c r="K472" s="77">
        <f>prod_declarations[[#This Row],[pv acier]]*VLOOKUP(prod_declarations[[#This Row],[acier ]],data_compta!$M$7:$O$11,2,FALSE)</f>
        <v>0</v>
      </c>
      <c r="L472" s="77">
        <f>IF(LEFT(prod_declarations[[#This Row],[Mach]],5)="MachR",prod_declarations[[#This Row],[QteProdPcs]]/100,0)</f>
        <v>4305.1124986434797</v>
      </c>
      <c r="M472" s="7" t="str">
        <f>VLOOKUP(prod_declarations[[#This Row],[RefProd]],meth_nomenclature_produits[],3,FALSE)</f>
        <v>Rdelle1</v>
      </c>
      <c r="N472" s="77">
        <f>IFERROR(prod_declarations[[#This Row],[pv  rondelle]]*VLOOKUP(prod_declarations[[#This Row],[rondelle]],data_compta!$M$12:$O$16,2,FALSE),0)</f>
        <v>16101.120744926615</v>
      </c>
      <c r="P472" s="2">
        <v>44657</v>
      </c>
      <c r="Q472" t="s">
        <v>156</v>
      </c>
      <c r="R472">
        <v>8</v>
      </c>
      <c r="S472">
        <v>3.5</v>
      </c>
      <c r="T472">
        <v>1.25</v>
      </c>
      <c r="U472">
        <v>1.5</v>
      </c>
      <c r="V472">
        <v>0.25</v>
      </c>
      <c r="W472">
        <f>prod_pointage_heures[[#This Row],[TpsOuv(h)]]-(SUM(prod_pointage_heures[[#This Row],[TpsProd(h)]:[TpsAbsOP(h)]]))</f>
        <v>1.5</v>
      </c>
    </row>
    <row r="473" spans="2:23">
      <c r="B473" s="2">
        <v>44722</v>
      </c>
      <c r="C473" t="s">
        <v>214</v>
      </c>
      <c r="D473" t="s">
        <v>551</v>
      </c>
      <c r="E473" t="s">
        <v>284</v>
      </c>
      <c r="F473" s="7">
        <v>9335.9439613440009</v>
      </c>
      <c r="G473" s="7">
        <f>prod_declarations[[#This Row],[QteProdKg]]*1000/VLOOKUP(prod_declarations[[#This Row],[RefProd]],meth_nomenclature_produits[#All],5,FALSE)</f>
        <v>369009.64274086955</v>
      </c>
      <c r="H473" s="7">
        <f>prod_declarations[[#This Row],[QteProdPcs]]*VLOOKUP(prod_declarations[[#This Row],[RefProd]],cptb_prix_vente[#All],2,FALSE)/100</f>
        <v>38436.044387888971</v>
      </c>
      <c r="I473" s="77">
        <f>IF(LEFT(prod_declarations[[#This Row],[Mach]],5)="MachF",prod_declarations[[#This Row],[QteProdKg]]/1000,0)</f>
        <v>0</v>
      </c>
      <c r="J473" s="7" t="str">
        <f>VLOOKUP(prod_declarations[[#This Row],[RefProd]],meth_nomenclature_produits[],2,FALSE)</f>
        <v>Acier1</v>
      </c>
      <c r="K473" s="77">
        <f>prod_declarations[[#This Row],[pv acier]]*VLOOKUP(prod_declarations[[#This Row],[acier ]],data_compta!$M$7:$O$11,2,FALSE)</f>
        <v>0</v>
      </c>
      <c r="L473" s="77">
        <f>IF(LEFT(prod_declarations[[#This Row],[Mach]],5)="MachR",prod_declarations[[#This Row],[QteProdPcs]]/100,0)</f>
        <v>0</v>
      </c>
      <c r="M473" s="7" t="str">
        <f>VLOOKUP(prod_declarations[[#This Row],[RefProd]],meth_nomenclature_produits[],3,FALSE)</f>
        <v>Rdelle1</v>
      </c>
      <c r="N473" s="77">
        <f>IFERROR(prod_declarations[[#This Row],[pv  rondelle]]*VLOOKUP(prod_declarations[[#This Row],[rondelle]],data_compta!$M$12:$O$16,2,FALSE),0)</f>
        <v>0</v>
      </c>
      <c r="P473" s="2">
        <v>44671</v>
      </c>
      <c r="Q473" t="s">
        <v>156</v>
      </c>
      <c r="R473">
        <v>16</v>
      </c>
      <c r="S473">
        <v>13</v>
      </c>
      <c r="T473">
        <v>0.25</v>
      </c>
      <c r="U473">
        <v>0.5</v>
      </c>
      <c r="V473">
        <v>0.75</v>
      </c>
      <c r="W473">
        <f>prod_pointage_heures[[#This Row],[TpsOuv(h)]]-(SUM(prod_pointage_heures[[#This Row],[TpsProd(h)]:[TpsAbsOP(h)]]))</f>
        <v>1.5</v>
      </c>
    </row>
    <row r="474" spans="2:23">
      <c r="B474" s="2">
        <v>44723</v>
      </c>
      <c r="C474" t="s">
        <v>214</v>
      </c>
      <c r="D474" t="s">
        <v>551</v>
      </c>
      <c r="E474" t="s">
        <v>296</v>
      </c>
      <c r="F474" s="7">
        <v>9149.2250821171219</v>
      </c>
      <c r="G474" s="7">
        <f>prod_declarations[[#This Row],[QteProdKg]]*1000/VLOOKUP(prod_declarations[[#This Row],[RefProd]],meth_nomenclature_produits[#All],5,FALSE)</f>
        <v>361629.44988605223</v>
      </c>
      <c r="H474" s="7">
        <f>prod_declarations[[#This Row],[QteProdPcs]]*VLOOKUP(prod_declarations[[#This Row],[RefProd]],cptb_prix_vente[#All],2,FALSE)/100</f>
        <v>37667.323500131199</v>
      </c>
      <c r="I474" s="77">
        <f>IF(LEFT(prod_declarations[[#This Row],[Mach]],5)="MachF",prod_declarations[[#This Row],[QteProdKg]]/1000,0)</f>
        <v>0</v>
      </c>
      <c r="J474" s="7" t="str">
        <f>VLOOKUP(prod_declarations[[#This Row],[RefProd]],meth_nomenclature_produits[],2,FALSE)</f>
        <v>Acier1</v>
      </c>
      <c r="K474" s="77">
        <f>prod_declarations[[#This Row],[pv acier]]*VLOOKUP(prod_declarations[[#This Row],[acier ]],data_compta!$M$7:$O$11,2,FALSE)</f>
        <v>0</v>
      </c>
      <c r="L474" s="77">
        <f>IF(LEFT(prod_declarations[[#This Row],[Mach]],5)="MachR",prod_declarations[[#This Row],[QteProdPcs]]/100,0)</f>
        <v>0</v>
      </c>
      <c r="M474" s="7" t="str">
        <f>VLOOKUP(prod_declarations[[#This Row],[RefProd]],meth_nomenclature_produits[],3,FALSE)</f>
        <v>Rdelle1</v>
      </c>
      <c r="N474" s="77">
        <f>IFERROR(prod_declarations[[#This Row],[pv  rondelle]]*VLOOKUP(prod_declarations[[#This Row],[rondelle]],data_compta!$M$12:$O$16,2,FALSE),0)</f>
        <v>0</v>
      </c>
      <c r="P474" s="2">
        <v>44673</v>
      </c>
      <c r="Q474" t="s">
        <v>156</v>
      </c>
      <c r="R474">
        <v>8</v>
      </c>
      <c r="S474">
        <v>5</v>
      </c>
      <c r="T474">
        <v>1</v>
      </c>
      <c r="U474">
        <v>0.75</v>
      </c>
      <c r="V474">
        <v>0.5</v>
      </c>
      <c r="W474">
        <f>prod_pointage_heures[[#This Row],[TpsOuv(h)]]-(SUM(prod_pointage_heures[[#This Row],[TpsProd(h)]:[TpsAbsOP(h)]]))</f>
        <v>0.75</v>
      </c>
    </row>
    <row r="475" spans="2:23">
      <c r="B475" s="2">
        <v>44726</v>
      </c>
      <c r="C475" t="s">
        <v>310</v>
      </c>
      <c r="D475" t="s">
        <v>555</v>
      </c>
      <c r="E475" t="s">
        <v>76</v>
      </c>
      <c r="F475" s="7">
        <v>3530.0443814999999</v>
      </c>
      <c r="G475" s="7">
        <f>prod_declarations[[#This Row],[QteProdKg]]*1000/VLOOKUP(prod_declarations[[#This Row],[RefProd]],meth_nomenclature_produits[#All],5,FALSE)</f>
        <v>48960.393640776696</v>
      </c>
      <c r="H475" s="7">
        <f>prod_declarations[[#This Row],[QteProdPcs]]*VLOOKUP(prod_declarations[[#This Row],[RefProd]],cptb_prix_vente[#All],2,FALSE)/100</f>
        <v>11010.213321937861</v>
      </c>
      <c r="I475" s="77">
        <f>IF(LEFT(prod_declarations[[#This Row],[Mach]],5)="MachF",prod_declarations[[#This Row],[QteProdKg]]/1000,0)</f>
        <v>3.5300443814999998</v>
      </c>
      <c r="J475" s="7" t="str">
        <f>VLOOKUP(prod_declarations[[#This Row],[RefProd]],meth_nomenclature_produits[],2,FALSE)</f>
        <v>Acier3</v>
      </c>
      <c r="K475" s="77">
        <f>prod_declarations[[#This Row],[pv acier]]*VLOOKUP(prod_declarations[[#This Row],[acier ]],data_compta!$M$7:$O$11,2,FALSE)</f>
        <v>3681.8362899044996</v>
      </c>
      <c r="L475" s="77">
        <f>IF(LEFT(prod_declarations[[#This Row],[Mach]],5)="MachR",prod_declarations[[#This Row],[QteProdPcs]]/100,0)</f>
        <v>0</v>
      </c>
      <c r="M475" s="7" t="str">
        <f>VLOOKUP(prod_declarations[[#This Row],[RefProd]],meth_nomenclature_produits[],3,FALSE)</f>
        <v>Rdelle4</v>
      </c>
      <c r="N475" s="77">
        <f>IFERROR(prod_declarations[[#This Row],[pv  rondelle]]*VLOOKUP(prod_declarations[[#This Row],[rondelle]],data_compta!$M$12:$O$16,2,FALSE),0)</f>
        <v>0</v>
      </c>
      <c r="P475" s="2">
        <v>44678</v>
      </c>
      <c r="Q475" t="s">
        <v>156</v>
      </c>
      <c r="R475">
        <v>8</v>
      </c>
      <c r="S475">
        <v>6</v>
      </c>
      <c r="T475">
        <v>0.25</v>
      </c>
      <c r="U475">
        <v>0.25</v>
      </c>
      <c r="V475">
        <v>0.25</v>
      </c>
      <c r="W475">
        <f>prod_pointage_heures[[#This Row],[TpsOuv(h)]]-(SUM(prod_pointage_heures[[#This Row],[TpsProd(h)]:[TpsAbsOP(h)]]))</f>
        <v>1.25</v>
      </c>
    </row>
    <row r="476" spans="2:23">
      <c r="B476" s="2">
        <v>44727</v>
      </c>
      <c r="C476" t="s">
        <v>152</v>
      </c>
      <c r="D476" t="s">
        <v>557</v>
      </c>
      <c r="E476" t="s">
        <v>175</v>
      </c>
      <c r="F476" s="7">
        <v>3068.4194981999999</v>
      </c>
      <c r="G476" s="7">
        <f>prod_declarations[[#This Row],[QteProdKg]]*1000/VLOOKUP(prod_declarations[[#This Row],[RefProd]],meth_nomenclature_produits[#All],5,FALSE)</f>
        <v>148232.826</v>
      </c>
      <c r="H476" s="7">
        <f>prod_declarations[[#This Row],[QteProdPcs]]*VLOOKUP(prod_declarations[[#This Row],[RefProd]],cptb_prix_vente[#All],2,FALSE)/100</f>
        <v>14159.199539519999</v>
      </c>
      <c r="I476" s="77">
        <f>IF(LEFT(prod_declarations[[#This Row],[Mach]],5)="MachF",prod_declarations[[#This Row],[QteProdKg]]/1000,0)</f>
        <v>3.0684194981999999</v>
      </c>
      <c r="J476" s="7" t="str">
        <f>VLOOKUP(prod_declarations[[#This Row],[RefProd]],meth_nomenclature_produits[],2,FALSE)</f>
        <v>Acier4</v>
      </c>
      <c r="K476" s="77">
        <f>prod_declarations[[#This Row],[pv acier]]*VLOOKUP(prod_declarations[[#This Row],[acier ]],data_compta!$M$7:$O$11,2,FALSE)</f>
        <v>3071.4879176981999</v>
      </c>
      <c r="L476" s="77">
        <f>IF(LEFT(prod_declarations[[#This Row],[Mach]],5)="MachR",prod_declarations[[#This Row],[QteProdPcs]]/100,0)</f>
        <v>0</v>
      </c>
      <c r="M476" s="7">
        <f>VLOOKUP(prod_declarations[[#This Row],[RefProd]],meth_nomenclature_produits[],3,FALSE)</f>
        <v>0</v>
      </c>
      <c r="N476" s="77">
        <f>IFERROR(prod_declarations[[#This Row],[pv  rondelle]]*VLOOKUP(prod_declarations[[#This Row],[rondelle]],data_compta!$M$12:$O$16,2,FALSE),0)</f>
        <v>0</v>
      </c>
      <c r="P476" s="2">
        <v>44692</v>
      </c>
      <c r="Q476" t="s">
        <v>156</v>
      </c>
      <c r="R476">
        <v>16</v>
      </c>
      <c r="S476">
        <v>11.5</v>
      </c>
      <c r="T476">
        <v>0.25</v>
      </c>
      <c r="U476">
        <v>1.5</v>
      </c>
      <c r="V476">
        <v>0.75</v>
      </c>
      <c r="W476">
        <f>prod_pointage_heures[[#This Row],[TpsOuv(h)]]-(SUM(prod_pointage_heures[[#This Row],[TpsProd(h)]:[TpsAbsOP(h)]]))</f>
        <v>2</v>
      </c>
    </row>
    <row r="477" spans="2:23">
      <c r="B477" s="2">
        <v>44727</v>
      </c>
      <c r="C477" t="s">
        <v>310</v>
      </c>
      <c r="D477" t="s">
        <v>555</v>
      </c>
      <c r="E477" t="s">
        <v>266</v>
      </c>
      <c r="F477" s="7">
        <v>3698.1417329999999</v>
      </c>
      <c r="G477" s="7">
        <f>prod_declarations[[#This Row],[QteProdKg]]*1000/VLOOKUP(prod_declarations[[#This Row],[RefProd]],meth_nomenclature_produits[#All],5,FALSE)</f>
        <v>51291.840957004162</v>
      </c>
      <c r="H477" s="7">
        <f>prod_declarations[[#This Row],[QteProdPcs]]*VLOOKUP(prod_declarations[[#This Row],[RefProd]],cptb_prix_vente[#All],2,FALSE)/100</f>
        <v>11534.509194411094</v>
      </c>
      <c r="I477" s="77">
        <f>IF(LEFT(prod_declarations[[#This Row],[Mach]],5)="MachF",prod_declarations[[#This Row],[QteProdKg]]/1000,0)</f>
        <v>0</v>
      </c>
      <c r="J477" s="7" t="str">
        <f>VLOOKUP(prod_declarations[[#This Row],[RefProd]],meth_nomenclature_produits[],2,FALSE)</f>
        <v>Acier3</v>
      </c>
      <c r="K477" s="77">
        <f>prod_declarations[[#This Row],[pv acier]]*VLOOKUP(prod_declarations[[#This Row],[acier ]],data_compta!$M$7:$O$11,2,FALSE)</f>
        <v>0</v>
      </c>
      <c r="L477" s="77">
        <f>IF(LEFT(prod_declarations[[#This Row],[Mach]],5)="MachR",prod_declarations[[#This Row],[QteProdPcs]]/100,0)</f>
        <v>512.9184095700416</v>
      </c>
      <c r="M477" s="7" t="str">
        <f>VLOOKUP(prod_declarations[[#This Row],[RefProd]],meth_nomenclature_produits[],3,FALSE)</f>
        <v>Rdelle4</v>
      </c>
      <c r="N477" s="77">
        <f>IFERROR(prod_declarations[[#This Row],[pv  rondelle]]*VLOOKUP(prod_declarations[[#This Row],[rondelle]],data_compta!$M$12:$O$16,2,FALSE),0)</f>
        <v>2554.3336796588073</v>
      </c>
      <c r="P477" s="2">
        <v>44699</v>
      </c>
      <c r="Q477" t="s">
        <v>156</v>
      </c>
      <c r="R477">
        <v>8</v>
      </c>
      <c r="S477">
        <v>5.5</v>
      </c>
      <c r="T477">
        <v>0.5</v>
      </c>
      <c r="U477">
        <v>0.25</v>
      </c>
      <c r="V477">
        <v>0.25</v>
      </c>
      <c r="W477">
        <f>prod_pointage_heures[[#This Row],[TpsOuv(h)]]-(SUM(prod_pointage_heures[[#This Row],[TpsProd(h)]:[TpsAbsOP(h)]]))</f>
        <v>1.5</v>
      </c>
    </row>
    <row r="478" spans="2:23">
      <c r="B478" s="2">
        <v>44728</v>
      </c>
      <c r="C478" t="s">
        <v>310</v>
      </c>
      <c r="D478" t="s">
        <v>555</v>
      </c>
      <c r="E478" t="s">
        <v>284</v>
      </c>
      <c r="F478" s="7">
        <v>3294.7080893999996</v>
      </c>
      <c r="G478" s="7">
        <f>prod_declarations[[#This Row],[QteProdKg]]*1000/VLOOKUP(prod_declarations[[#This Row],[RefProd]],meth_nomenclature_produits[#All],5,FALSE)</f>
        <v>45696.367398058246</v>
      </c>
      <c r="H478" s="7">
        <f>prod_declarations[[#This Row],[QteProdPcs]]*VLOOKUP(prod_declarations[[#This Row],[RefProd]],cptb_prix_vente[#All],2,FALSE)/100</f>
        <v>10276.199100475336</v>
      </c>
      <c r="I478" s="77">
        <f>IF(LEFT(prod_declarations[[#This Row],[Mach]],5)="MachF",prod_declarations[[#This Row],[QteProdKg]]/1000,0)</f>
        <v>0</v>
      </c>
      <c r="J478" s="7" t="str">
        <f>VLOOKUP(prod_declarations[[#This Row],[RefProd]],meth_nomenclature_produits[],2,FALSE)</f>
        <v>Acier3</v>
      </c>
      <c r="K478" s="77">
        <f>prod_declarations[[#This Row],[pv acier]]*VLOOKUP(prod_declarations[[#This Row],[acier ]],data_compta!$M$7:$O$11,2,FALSE)</f>
        <v>0</v>
      </c>
      <c r="L478" s="77">
        <f>IF(LEFT(prod_declarations[[#This Row],[Mach]],5)="MachR",prod_declarations[[#This Row],[QteProdPcs]]/100,0)</f>
        <v>0</v>
      </c>
      <c r="M478" s="7" t="str">
        <f>VLOOKUP(prod_declarations[[#This Row],[RefProd]],meth_nomenclature_produits[],3,FALSE)</f>
        <v>Rdelle4</v>
      </c>
      <c r="N478" s="77">
        <f>IFERROR(prod_declarations[[#This Row],[pv  rondelle]]*VLOOKUP(prod_declarations[[#This Row],[rondelle]],data_compta!$M$12:$O$16,2,FALSE),0)</f>
        <v>0</v>
      </c>
      <c r="P478" s="2">
        <v>44705</v>
      </c>
      <c r="Q478" t="s">
        <v>156</v>
      </c>
      <c r="R478">
        <v>16</v>
      </c>
      <c r="S478">
        <v>11.5</v>
      </c>
      <c r="T478">
        <v>1.25</v>
      </c>
      <c r="U478">
        <v>1.75</v>
      </c>
      <c r="V478">
        <v>0.5</v>
      </c>
      <c r="W478">
        <f>prod_pointage_heures[[#This Row],[TpsOuv(h)]]-(SUM(prod_pointage_heures[[#This Row],[TpsProd(h)]:[TpsAbsOP(h)]]))</f>
        <v>1</v>
      </c>
    </row>
    <row r="479" spans="2:23">
      <c r="B479" s="2">
        <v>44728</v>
      </c>
      <c r="C479" t="s">
        <v>247</v>
      </c>
      <c r="D479" t="s">
        <v>561</v>
      </c>
      <c r="E479" t="s">
        <v>290</v>
      </c>
      <c r="F479" s="7">
        <v>1423.1022839999998</v>
      </c>
      <c r="G479" s="7">
        <f>prod_declarations[[#This Row],[QteProdKg]]*1000/VLOOKUP(prod_declarations[[#This Row],[RefProd]],meth_nomenclature_produits[#All],5,FALSE)</f>
        <v>33643.079999999994</v>
      </c>
      <c r="H479" s="7">
        <f>prod_declarations[[#This Row],[QteProdPcs]]*VLOOKUP(prod_declarations[[#This Row],[RefProd]],cptb_prix_vente[#All],2,FALSE)/100</f>
        <v>5837.7472415999982</v>
      </c>
      <c r="I479" s="77">
        <f>IF(LEFT(prod_declarations[[#This Row],[Mach]],5)="MachF",prod_declarations[[#This Row],[QteProdKg]]/1000,0)</f>
        <v>0</v>
      </c>
      <c r="J479" s="7" t="str">
        <f>VLOOKUP(prod_declarations[[#This Row],[RefProd]],meth_nomenclature_produits[],2,FALSE)</f>
        <v>Acier2</v>
      </c>
      <c r="K479" s="77">
        <f>prod_declarations[[#This Row],[pv acier]]*VLOOKUP(prod_declarations[[#This Row],[acier ]],data_compta!$M$7:$O$11,2,FALSE)</f>
        <v>0</v>
      </c>
      <c r="L479" s="77">
        <f>IF(LEFT(prod_declarations[[#This Row],[Mach]],5)="MachR",prod_declarations[[#This Row],[QteProdPcs]]/100,0)</f>
        <v>0</v>
      </c>
      <c r="M479" s="7">
        <f>VLOOKUP(prod_declarations[[#This Row],[RefProd]],meth_nomenclature_produits[],3,FALSE)</f>
        <v>0</v>
      </c>
      <c r="N479" s="77">
        <f>IFERROR(prod_declarations[[#This Row],[pv  rondelle]]*VLOOKUP(prod_declarations[[#This Row],[rondelle]],data_compta!$M$12:$O$16,2,FALSE),0)</f>
        <v>0</v>
      </c>
      <c r="P479" s="2">
        <v>44706</v>
      </c>
      <c r="Q479" t="s">
        <v>156</v>
      </c>
      <c r="R479">
        <v>16</v>
      </c>
      <c r="S479">
        <v>8.5</v>
      </c>
      <c r="T479">
        <v>2.75</v>
      </c>
      <c r="U479">
        <v>2.25</v>
      </c>
      <c r="V479">
        <v>0.5</v>
      </c>
      <c r="W479">
        <f>prod_pointage_heures[[#This Row],[TpsOuv(h)]]-(SUM(prod_pointage_heures[[#This Row],[TpsProd(h)]:[TpsAbsOP(h)]]))</f>
        <v>2</v>
      </c>
    </row>
    <row r="480" spans="2:23">
      <c r="B480" s="2">
        <v>44728</v>
      </c>
      <c r="C480" t="s">
        <v>152</v>
      </c>
      <c r="D480" t="s">
        <v>557</v>
      </c>
      <c r="E480" t="s">
        <v>290</v>
      </c>
      <c r="F480" s="7">
        <v>2922.3042839999998</v>
      </c>
      <c r="G480" s="7">
        <f>prod_declarations[[#This Row],[QteProdKg]]*1000/VLOOKUP(prod_declarations[[#This Row],[RefProd]],meth_nomenclature_produits[#All],5,FALSE)</f>
        <v>141174.12</v>
      </c>
      <c r="H480" s="7">
        <f>prod_declarations[[#This Row],[QteProdPcs]]*VLOOKUP(prod_declarations[[#This Row],[RefProd]],cptb_prix_vente[#All],2,FALSE)/100</f>
        <v>13484.951942399999</v>
      </c>
      <c r="I480" s="77">
        <f>IF(LEFT(prod_declarations[[#This Row],[Mach]],5)="MachF",prod_declarations[[#This Row],[QteProdKg]]/1000,0)</f>
        <v>0</v>
      </c>
      <c r="J480" s="7" t="str">
        <f>VLOOKUP(prod_declarations[[#This Row],[RefProd]],meth_nomenclature_produits[],2,FALSE)</f>
        <v>Acier4</v>
      </c>
      <c r="K480" s="77">
        <f>prod_declarations[[#This Row],[pv acier]]*VLOOKUP(prod_declarations[[#This Row],[acier ]],data_compta!$M$7:$O$11,2,FALSE)</f>
        <v>0</v>
      </c>
      <c r="L480" s="77">
        <f>IF(LEFT(prod_declarations[[#This Row],[Mach]],5)="MachR",prod_declarations[[#This Row],[QteProdPcs]]/100,0)</f>
        <v>0</v>
      </c>
      <c r="M480" s="7">
        <f>VLOOKUP(prod_declarations[[#This Row],[RefProd]],meth_nomenclature_produits[],3,FALSE)</f>
        <v>0</v>
      </c>
      <c r="N480" s="77">
        <f>IFERROR(prod_declarations[[#This Row],[pv  rondelle]]*VLOOKUP(prod_declarations[[#This Row],[rondelle]],data_compta!$M$12:$O$16,2,FALSE),0)</f>
        <v>0</v>
      </c>
      <c r="P480" s="2">
        <v>44707</v>
      </c>
      <c r="Q480" t="s">
        <v>156</v>
      </c>
      <c r="R480">
        <v>24</v>
      </c>
      <c r="S480">
        <v>18.5</v>
      </c>
      <c r="T480">
        <v>0.75</v>
      </c>
      <c r="U480">
        <v>0.25</v>
      </c>
      <c r="V480">
        <v>1.75</v>
      </c>
      <c r="W480">
        <f>prod_pointage_heures[[#This Row],[TpsOuv(h)]]-(SUM(prod_pointage_heures[[#This Row],[TpsProd(h)]:[TpsAbsOP(h)]]))</f>
        <v>2.75</v>
      </c>
    </row>
    <row r="481" spans="2:23">
      <c r="B481" s="2">
        <v>44728</v>
      </c>
      <c r="C481" t="s">
        <v>152</v>
      </c>
      <c r="D481" t="s">
        <v>557</v>
      </c>
      <c r="E481" t="s">
        <v>296</v>
      </c>
      <c r="F481" s="7">
        <v>2863.8581983200002</v>
      </c>
      <c r="G481" s="7">
        <f>prod_declarations[[#This Row],[QteProdKg]]*1000/VLOOKUP(prod_declarations[[#This Row],[RefProd]],meth_nomenclature_produits[#All],5,FALSE)</f>
        <v>138350.63760000002</v>
      </c>
      <c r="H481" s="7">
        <f>prod_declarations[[#This Row],[QteProdPcs]]*VLOOKUP(prod_declarations[[#This Row],[RefProd]],cptb_prix_vente[#All],2,FALSE)/100</f>
        <v>13215.252903552002</v>
      </c>
      <c r="I481" s="77">
        <f>IF(LEFT(prod_declarations[[#This Row],[Mach]],5)="MachF",prod_declarations[[#This Row],[QteProdKg]]/1000,0)</f>
        <v>0</v>
      </c>
      <c r="J481" s="7" t="str">
        <f>VLOOKUP(prod_declarations[[#This Row],[RefProd]],meth_nomenclature_produits[],2,FALSE)</f>
        <v>Acier4</v>
      </c>
      <c r="K481" s="77">
        <f>prod_declarations[[#This Row],[pv acier]]*VLOOKUP(prod_declarations[[#This Row],[acier ]],data_compta!$M$7:$O$11,2,FALSE)</f>
        <v>0</v>
      </c>
      <c r="L481" s="77">
        <f>IF(LEFT(prod_declarations[[#This Row],[Mach]],5)="MachR",prod_declarations[[#This Row],[QteProdPcs]]/100,0)</f>
        <v>0</v>
      </c>
      <c r="M481" s="7">
        <f>VLOOKUP(prod_declarations[[#This Row],[RefProd]],meth_nomenclature_produits[],3,FALSE)</f>
        <v>0</v>
      </c>
      <c r="N481" s="77">
        <f>IFERROR(prod_declarations[[#This Row],[pv  rondelle]]*VLOOKUP(prod_declarations[[#This Row],[rondelle]],data_compta!$M$12:$O$16,2,FALSE),0)</f>
        <v>0</v>
      </c>
      <c r="P481" s="2">
        <v>44736</v>
      </c>
      <c r="Q481" t="s">
        <v>156</v>
      </c>
      <c r="R481">
        <v>8</v>
      </c>
      <c r="S481">
        <v>6</v>
      </c>
      <c r="T481">
        <v>0.25</v>
      </c>
      <c r="U481">
        <v>0.5</v>
      </c>
      <c r="V481">
        <v>1.25</v>
      </c>
      <c r="W481">
        <f>prod_pointage_heures[[#This Row],[TpsOuv(h)]]-(SUM(prod_pointage_heures[[#This Row],[TpsProd(h)]:[TpsAbsOP(h)]]))</f>
        <v>0</v>
      </c>
    </row>
    <row r="482" spans="2:23">
      <c r="B482" s="2">
        <v>44728</v>
      </c>
      <c r="C482" t="s">
        <v>247</v>
      </c>
      <c r="D482" t="s">
        <v>561</v>
      </c>
      <c r="E482" t="s">
        <v>301</v>
      </c>
      <c r="F482" s="7">
        <v>1408.8712611599997</v>
      </c>
      <c r="G482" s="7">
        <f>prod_declarations[[#This Row],[QteProdKg]]*1000/VLOOKUP(prod_declarations[[#This Row],[RefProd]],meth_nomenclature_produits[#All],5,FALSE)</f>
        <v>33306.6492</v>
      </c>
      <c r="H482" s="7">
        <f>prod_declarations[[#This Row],[QteProdPcs]]*VLOOKUP(prod_declarations[[#This Row],[RefProd]],cptb_prix_vente[#All],2,FALSE)/100</f>
        <v>5779.3697691840007</v>
      </c>
      <c r="I482" s="77">
        <f>IF(LEFT(prod_declarations[[#This Row],[Mach]],5)="MachF",prod_declarations[[#This Row],[QteProdKg]]/1000,0)</f>
        <v>0</v>
      </c>
      <c r="J482" s="7" t="str">
        <f>VLOOKUP(prod_declarations[[#This Row],[RefProd]],meth_nomenclature_produits[],2,FALSE)</f>
        <v>Acier2</v>
      </c>
      <c r="K482" s="77">
        <f>prod_declarations[[#This Row],[pv acier]]*VLOOKUP(prod_declarations[[#This Row],[acier ]],data_compta!$M$7:$O$11,2,FALSE)</f>
        <v>0</v>
      </c>
      <c r="L482" s="77">
        <f>IF(LEFT(prod_declarations[[#This Row],[Mach]],5)="MachR",prod_declarations[[#This Row],[QteProdPcs]]/100,0)</f>
        <v>0</v>
      </c>
      <c r="M482" s="7">
        <f>VLOOKUP(prod_declarations[[#This Row],[RefProd]],meth_nomenclature_produits[],3,FALSE)</f>
        <v>0</v>
      </c>
      <c r="N482" s="77">
        <f>IFERROR(prod_declarations[[#This Row],[pv  rondelle]]*VLOOKUP(prod_declarations[[#This Row],[rondelle]],data_compta!$M$12:$O$16,2,FALSE),0)</f>
        <v>0</v>
      </c>
      <c r="P482" s="2">
        <v>44755</v>
      </c>
      <c r="Q482" t="s">
        <v>156</v>
      </c>
      <c r="R482">
        <v>8</v>
      </c>
      <c r="S482">
        <v>5.5</v>
      </c>
      <c r="T482">
        <v>0.75</v>
      </c>
      <c r="U482">
        <v>0.5</v>
      </c>
      <c r="V482">
        <v>1.25</v>
      </c>
      <c r="W482">
        <f>prod_pointage_heures[[#This Row],[TpsOuv(h)]]-(SUM(prod_pointage_heures[[#This Row],[TpsProd(h)]:[TpsAbsOP(h)]]))</f>
        <v>0</v>
      </c>
    </row>
    <row r="483" spans="2:23">
      <c r="B483" s="2">
        <v>44728</v>
      </c>
      <c r="C483" t="s">
        <v>72</v>
      </c>
      <c r="D483" t="s">
        <v>559</v>
      </c>
      <c r="E483" t="s">
        <v>130</v>
      </c>
      <c r="F483" s="7">
        <v>6226.9208820000003</v>
      </c>
      <c r="G483" s="7">
        <f>prod_declarations[[#This Row],[QteProdKg]]*1000/VLOOKUP(prod_declarations[[#This Row],[RefProd]],meth_nomenclature_produits[#All],5,FALSE)</f>
        <v>236765.05254752852</v>
      </c>
      <c r="H483" s="7">
        <f>prod_declarations[[#This Row],[QteProdPcs]]*VLOOKUP(prod_declarations[[#This Row],[RefProd]],cptb_prix_vente[#All],2,FALSE)/100</f>
        <v>32787.224476781746</v>
      </c>
      <c r="I483" s="77">
        <f>IF(LEFT(prod_declarations[[#This Row],[Mach]],5)="MachF",prod_declarations[[#This Row],[QteProdKg]]/1000,0)</f>
        <v>6.2269208819999999</v>
      </c>
      <c r="J483" s="7" t="str">
        <f>VLOOKUP(prod_declarations[[#This Row],[RefProd]],meth_nomenclature_produits[],2,FALSE)</f>
        <v>Acier3</v>
      </c>
      <c r="K483" s="77">
        <f>prod_declarations[[#This Row],[pv acier]]*VLOOKUP(prod_declarations[[#This Row],[acier ]],data_compta!$M$7:$O$11,2,FALSE)</f>
        <v>6494.6784799260004</v>
      </c>
      <c r="L483" s="77">
        <f>IF(LEFT(prod_declarations[[#This Row],[Mach]],5)="MachR",prod_declarations[[#This Row],[QteProdPcs]]/100,0)</f>
        <v>0</v>
      </c>
      <c r="M483" s="7" t="str">
        <f>VLOOKUP(prod_declarations[[#This Row],[RefProd]],meth_nomenclature_produits[],3,FALSE)</f>
        <v>Rdelle1</v>
      </c>
      <c r="N483" s="77">
        <f>IFERROR(prod_declarations[[#This Row],[pv  rondelle]]*VLOOKUP(prod_declarations[[#This Row],[rondelle]],data_compta!$M$12:$O$16,2,FALSE),0)</f>
        <v>0</v>
      </c>
      <c r="P483" s="2">
        <v>44789</v>
      </c>
      <c r="Q483" t="s">
        <v>156</v>
      </c>
      <c r="R483">
        <v>16</v>
      </c>
      <c r="S483">
        <v>14.5</v>
      </c>
      <c r="T483">
        <v>0</v>
      </c>
      <c r="U483">
        <v>0</v>
      </c>
      <c r="V483">
        <v>0</v>
      </c>
      <c r="W483">
        <f>prod_pointage_heures[[#This Row],[TpsOuv(h)]]-(SUM(prod_pointage_heures[[#This Row],[TpsProd(h)]:[TpsAbsOP(h)]]))</f>
        <v>1.5</v>
      </c>
    </row>
    <row r="484" spans="2:23">
      <c r="B484" s="2">
        <v>44728</v>
      </c>
      <c r="C484" t="s">
        <v>247</v>
      </c>
      <c r="D484" t="s">
        <v>561</v>
      </c>
      <c r="E484" t="s">
        <v>191</v>
      </c>
      <c r="F484" s="7">
        <v>1494.2573981999999</v>
      </c>
      <c r="G484" s="7">
        <f>prod_declarations[[#This Row],[QteProdKg]]*1000/VLOOKUP(prod_declarations[[#This Row],[RefProd]],meth_nomenclature_produits[#All],5,FALSE)</f>
        <v>35325.234000000004</v>
      </c>
      <c r="H484" s="7">
        <f>prod_declarations[[#This Row],[QteProdPcs]]*VLOOKUP(prod_declarations[[#This Row],[RefProd]],cptb_prix_vente[#All],2,FALSE)/100</f>
        <v>6129.6346036800005</v>
      </c>
      <c r="I484" s="77">
        <f>IF(LEFT(prod_declarations[[#This Row],[Mach]],5)="MachF",prod_declarations[[#This Row],[QteProdKg]]/1000,0)</f>
        <v>1.4942573981999998</v>
      </c>
      <c r="J484" s="7" t="str">
        <f>VLOOKUP(prod_declarations[[#This Row],[RefProd]],meth_nomenclature_produits[],2,FALSE)</f>
        <v>Acier2</v>
      </c>
      <c r="K484" s="77">
        <f>prod_declarations[[#This Row],[pv acier]]*VLOOKUP(prod_declarations[[#This Row],[acier ]],data_compta!$M$7:$O$11,2,FALSE)</f>
        <v>1606.3267030649997</v>
      </c>
      <c r="L484" s="77">
        <f>IF(LEFT(prod_declarations[[#This Row],[Mach]],5)="MachR",prod_declarations[[#This Row],[QteProdPcs]]/100,0)</f>
        <v>0</v>
      </c>
      <c r="M484" s="7">
        <f>VLOOKUP(prod_declarations[[#This Row],[RefProd]],meth_nomenclature_produits[],3,FALSE)</f>
        <v>0</v>
      </c>
      <c r="N484" s="77">
        <f>IFERROR(prod_declarations[[#This Row],[pv  rondelle]]*VLOOKUP(prod_declarations[[#This Row],[rondelle]],data_compta!$M$12:$O$16,2,FALSE),0)</f>
        <v>0</v>
      </c>
      <c r="P484" s="2">
        <v>44806</v>
      </c>
      <c r="Q484" t="s">
        <v>156</v>
      </c>
      <c r="R484">
        <v>16</v>
      </c>
      <c r="S484">
        <v>14.5</v>
      </c>
      <c r="T484">
        <v>0.25</v>
      </c>
      <c r="U484">
        <v>0.25</v>
      </c>
      <c r="V484">
        <v>0</v>
      </c>
      <c r="W484">
        <f>prod_pointage_heures[[#This Row],[TpsOuv(h)]]-(SUM(prod_pointage_heures[[#This Row],[TpsProd(h)]:[TpsAbsOP(h)]]))</f>
        <v>1</v>
      </c>
    </row>
    <row r="485" spans="2:23">
      <c r="B485" s="2">
        <v>44729</v>
      </c>
      <c r="C485" t="s">
        <v>310</v>
      </c>
      <c r="D485" t="s">
        <v>555</v>
      </c>
      <c r="E485" t="s">
        <v>296</v>
      </c>
      <c r="F485" s="7">
        <v>3195.8668467179996</v>
      </c>
      <c r="G485" s="7">
        <f>prod_declarations[[#This Row],[QteProdKg]]*1000/VLOOKUP(prod_declarations[[#This Row],[RefProd]],meth_nomenclature_produits[#All],5,FALSE)</f>
        <v>44325.476376116509</v>
      </c>
      <c r="H485" s="7">
        <f>prod_declarations[[#This Row],[QteProdPcs]]*VLOOKUP(prod_declarations[[#This Row],[RefProd]],cptb_prix_vente[#All],2,FALSE)/100</f>
        <v>9967.9131274610772</v>
      </c>
      <c r="I485" s="77">
        <f>IF(LEFT(prod_declarations[[#This Row],[Mach]],5)="MachF",prod_declarations[[#This Row],[QteProdKg]]/1000,0)</f>
        <v>0</v>
      </c>
      <c r="J485" s="7" t="str">
        <f>VLOOKUP(prod_declarations[[#This Row],[RefProd]],meth_nomenclature_produits[],2,FALSE)</f>
        <v>Acier3</v>
      </c>
      <c r="K485" s="77">
        <f>prod_declarations[[#This Row],[pv acier]]*VLOOKUP(prod_declarations[[#This Row],[acier ]],data_compta!$M$7:$O$11,2,FALSE)</f>
        <v>0</v>
      </c>
      <c r="L485" s="77">
        <f>IF(LEFT(prod_declarations[[#This Row],[Mach]],5)="MachR",prod_declarations[[#This Row],[QteProdPcs]]/100,0)</f>
        <v>0</v>
      </c>
      <c r="M485" s="7" t="str">
        <f>VLOOKUP(prod_declarations[[#This Row],[RefProd]],meth_nomenclature_produits[],3,FALSE)</f>
        <v>Rdelle4</v>
      </c>
      <c r="N485" s="77">
        <f>IFERROR(prod_declarations[[#This Row],[pv  rondelle]]*VLOOKUP(prod_declarations[[#This Row],[rondelle]],data_compta!$M$12:$O$16,2,FALSE),0)</f>
        <v>0</v>
      </c>
      <c r="P485" s="2">
        <v>44811</v>
      </c>
      <c r="Q485" t="s">
        <v>156</v>
      </c>
      <c r="R485">
        <v>24</v>
      </c>
      <c r="S485">
        <v>19.5</v>
      </c>
      <c r="T485">
        <v>0.5</v>
      </c>
      <c r="U485">
        <v>1.5</v>
      </c>
      <c r="V485">
        <v>0.25</v>
      </c>
      <c r="W485">
        <f>prod_pointage_heures[[#This Row],[TpsOuv(h)]]-(SUM(prod_pointage_heures[[#This Row],[TpsProd(h)]:[TpsAbsOP(h)]]))</f>
        <v>2.25</v>
      </c>
    </row>
    <row r="486" spans="2:23">
      <c r="B486" s="2">
        <v>44729</v>
      </c>
      <c r="C486" t="s">
        <v>202</v>
      </c>
      <c r="D486" t="s">
        <v>565</v>
      </c>
      <c r="E486" t="s">
        <v>76</v>
      </c>
      <c r="F486" s="7">
        <v>6512.9501745000007</v>
      </c>
      <c r="G486" s="7">
        <f>prod_declarations[[#This Row],[QteProdKg]]*1000/VLOOKUP(prod_declarations[[#This Row],[RefProd]],meth_nomenclature_produits[#All],5,FALSE)</f>
        <v>259480.08663346616</v>
      </c>
      <c r="H486" s="7">
        <f>prod_declarations[[#This Row],[QteProdPcs]]*VLOOKUP(prod_declarations[[#This Row],[RefProd]],cptb_prix_vente[#All],2,FALSE)/100</f>
        <v>35434.600630666137</v>
      </c>
      <c r="I486" s="77">
        <f>IF(LEFT(prod_declarations[[#This Row],[Mach]],5)="MachF",prod_declarations[[#This Row],[QteProdKg]]/1000,0)</f>
        <v>6.5129501745000002</v>
      </c>
      <c r="J486" s="7" t="str">
        <f>VLOOKUP(prod_declarations[[#This Row],[RefProd]],meth_nomenclature_produits[],2,FALSE)</f>
        <v>Acier4</v>
      </c>
      <c r="K486" s="77">
        <f>prod_declarations[[#This Row],[pv acier]]*VLOOKUP(prod_declarations[[#This Row],[acier ]],data_compta!$M$7:$O$11,2,FALSE)</f>
        <v>6519.4631246745002</v>
      </c>
      <c r="L486" s="77">
        <f>IF(LEFT(prod_declarations[[#This Row],[Mach]],5)="MachR",prod_declarations[[#This Row],[QteProdPcs]]/100,0)</f>
        <v>0</v>
      </c>
      <c r="M486" s="7" t="str">
        <f>VLOOKUP(prod_declarations[[#This Row],[RefProd]],meth_nomenclature_produits[],3,FALSE)</f>
        <v>Rdelle1</v>
      </c>
      <c r="N486" s="77">
        <f>IFERROR(prod_declarations[[#This Row],[pv  rondelle]]*VLOOKUP(prod_declarations[[#This Row],[rondelle]],data_compta!$M$12:$O$16,2,FALSE),0)</f>
        <v>0</v>
      </c>
      <c r="P486" s="2">
        <v>44820</v>
      </c>
      <c r="Q486" t="s">
        <v>156</v>
      </c>
      <c r="R486">
        <v>16</v>
      </c>
      <c r="S486">
        <v>10.5</v>
      </c>
      <c r="T486">
        <v>0.5</v>
      </c>
      <c r="U486">
        <v>4</v>
      </c>
      <c r="V486">
        <v>0.25</v>
      </c>
      <c r="W486">
        <f>prod_pointage_heures[[#This Row],[TpsOuv(h)]]-(SUM(prod_pointage_heures[[#This Row],[TpsProd(h)]:[TpsAbsOP(h)]]))</f>
        <v>0.75</v>
      </c>
    </row>
    <row r="487" spans="2:23">
      <c r="B487" s="2">
        <v>44729</v>
      </c>
      <c r="C487" t="s">
        <v>265</v>
      </c>
      <c r="D487" t="s">
        <v>563</v>
      </c>
      <c r="E487" t="s">
        <v>175</v>
      </c>
      <c r="F487" s="7">
        <v>6087.1995072</v>
      </c>
      <c r="G487" s="7">
        <f>prod_declarations[[#This Row],[QteProdKg]]*1000/VLOOKUP(prod_declarations[[#This Row],[RefProd]],meth_nomenclature_produits[#All],5,FALSE)</f>
        <v>158520.8205</v>
      </c>
      <c r="H487" s="7">
        <f>prod_declarations[[#This Row],[QteProdPcs]]*VLOOKUP(prod_declarations[[#This Row],[RefProd]],cptb_prix_vente[#All],2,FALSE)/100</f>
        <v>25756.462914839998</v>
      </c>
      <c r="I487" s="77">
        <f>IF(LEFT(prod_declarations[[#This Row],[Mach]],5)="MachF",prod_declarations[[#This Row],[QteProdKg]]/1000,0)</f>
        <v>6.0871995072000002</v>
      </c>
      <c r="J487" s="7" t="str">
        <f>VLOOKUP(prod_declarations[[#This Row],[RefProd]],meth_nomenclature_produits[],2,FALSE)</f>
        <v>Acier2</v>
      </c>
      <c r="K487" s="77">
        <f>prod_declarations[[#This Row],[pv acier]]*VLOOKUP(prod_declarations[[#This Row],[acier ]],data_compta!$M$7:$O$11,2,FALSE)</f>
        <v>6543.7394702400006</v>
      </c>
      <c r="L487" s="77">
        <f>IF(LEFT(prod_declarations[[#This Row],[Mach]],5)="MachR",prod_declarations[[#This Row],[QteProdPcs]]/100,0)</f>
        <v>0</v>
      </c>
      <c r="M487" s="7" t="str">
        <f>VLOOKUP(prod_declarations[[#This Row],[RefProd]],meth_nomenclature_produits[],3,FALSE)</f>
        <v>Rdelle3</v>
      </c>
      <c r="N487" s="77">
        <f>IFERROR(prod_declarations[[#This Row],[pv  rondelle]]*VLOOKUP(prod_declarations[[#This Row],[rondelle]],data_compta!$M$12:$O$16,2,FALSE),0)</f>
        <v>0</v>
      </c>
      <c r="P487" s="2">
        <v>44826</v>
      </c>
      <c r="Q487" t="s">
        <v>156</v>
      </c>
      <c r="R487">
        <v>24</v>
      </c>
      <c r="S487">
        <v>16.5</v>
      </c>
      <c r="T487">
        <v>0.25</v>
      </c>
      <c r="U487">
        <v>1.5</v>
      </c>
      <c r="V487">
        <v>3.75</v>
      </c>
      <c r="W487">
        <f>prod_pointage_heures[[#This Row],[TpsOuv(h)]]-(SUM(prod_pointage_heures[[#This Row],[TpsProd(h)]:[TpsAbsOP(h)]]))</f>
        <v>2</v>
      </c>
    </row>
    <row r="488" spans="2:23">
      <c r="B488" s="2">
        <v>44729</v>
      </c>
      <c r="C488" t="s">
        <v>72</v>
      </c>
      <c r="D488" t="s">
        <v>559</v>
      </c>
      <c r="E488" t="s">
        <v>242</v>
      </c>
      <c r="F488" s="7">
        <v>6392.9721055200007</v>
      </c>
      <c r="G488" s="7">
        <f>prod_declarations[[#This Row],[QteProdKg]]*1000/VLOOKUP(prod_declarations[[#This Row],[RefProd]],meth_nomenclature_produits[#All],5,FALSE)</f>
        <v>243078.78728212928</v>
      </c>
      <c r="H488" s="7">
        <f>prod_declarations[[#This Row],[QteProdPcs]]*VLOOKUP(prod_declarations[[#This Row],[RefProd]],cptb_prix_vente[#All],2,FALSE)/100</f>
        <v>33661.550462829262</v>
      </c>
      <c r="I488" s="77">
        <f>IF(LEFT(prod_declarations[[#This Row],[Mach]],5)="MachF",prod_declarations[[#This Row],[QteProdKg]]/1000,0)</f>
        <v>0</v>
      </c>
      <c r="J488" s="7" t="str">
        <f>VLOOKUP(prod_declarations[[#This Row],[RefProd]],meth_nomenclature_produits[],2,FALSE)</f>
        <v>Acier3</v>
      </c>
      <c r="K488" s="77">
        <f>prod_declarations[[#This Row],[pv acier]]*VLOOKUP(prod_declarations[[#This Row],[acier ]],data_compta!$M$7:$O$11,2,FALSE)</f>
        <v>0</v>
      </c>
      <c r="L488" s="77">
        <f>IF(LEFT(prod_declarations[[#This Row],[Mach]],5)="MachR",prod_declarations[[#This Row],[QteProdPcs]]/100,0)</f>
        <v>2430.7878728212927</v>
      </c>
      <c r="M488" s="7" t="str">
        <f>VLOOKUP(prod_declarations[[#This Row],[RefProd]],meth_nomenclature_produits[],3,FALSE)</f>
        <v>Rdelle1</v>
      </c>
      <c r="N488" s="77">
        <f>IFERROR(prod_declarations[[#This Row],[pv  rondelle]]*VLOOKUP(prod_declarations[[#This Row],[rondelle]],data_compta!$M$12:$O$16,2,FALSE),0)</f>
        <v>9091.1466443516347</v>
      </c>
      <c r="P488" s="2">
        <v>44840</v>
      </c>
      <c r="Q488" t="s">
        <v>156</v>
      </c>
      <c r="R488">
        <v>24</v>
      </c>
      <c r="S488">
        <v>18.5</v>
      </c>
      <c r="T488">
        <v>0.25</v>
      </c>
      <c r="U488">
        <v>2.5</v>
      </c>
      <c r="V488">
        <v>0</v>
      </c>
      <c r="W488">
        <f>prod_pointage_heures[[#This Row],[TpsOuv(h)]]-(SUM(prod_pointage_heures[[#This Row],[TpsProd(h)]:[TpsAbsOP(h)]]))</f>
        <v>2.75</v>
      </c>
    </row>
    <row r="489" spans="2:23">
      <c r="B489" s="2">
        <v>44730</v>
      </c>
      <c r="C489" t="s">
        <v>265</v>
      </c>
      <c r="D489" t="s">
        <v>563</v>
      </c>
      <c r="E489" t="s">
        <v>284</v>
      </c>
      <c r="F489" s="7">
        <v>5340.5030343168</v>
      </c>
      <c r="G489" s="7">
        <f>prod_declarations[[#This Row],[QteProdKg]]*1000/VLOOKUP(prod_declarations[[#This Row],[RefProd]],meth_nomenclature_produits[#All],5,FALSE)</f>
        <v>139075.59985199998</v>
      </c>
      <c r="H489" s="7">
        <f>prod_declarations[[#This Row],[QteProdPcs]]*VLOOKUP(prod_declarations[[#This Row],[RefProd]],cptb_prix_vente[#All],2,FALSE)/100</f>
        <v>22597.003463952955</v>
      </c>
      <c r="I489" s="77">
        <f>IF(LEFT(prod_declarations[[#This Row],[Mach]],5)="MachF",prod_declarations[[#This Row],[QteProdKg]]/1000,0)</f>
        <v>0</v>
      </c>
      <c r="J489" s="7" t="str">
        <f>VLOOKUP(prod_declarations[[#This Row],[RefProd]],meth_nomenclature_produits[],2,FALSE)</f>
        <v>Acier2</v>
      </c>
      <c r="K489" s="77">
        <f>prod_declarations[[#This Row],[pv acier]]*VLOOKUP(prod_declarations[[#This Row],[acier ]],data_compta!$M$7:$O$11,2,FALSE)</f>
        <v>0</v>
      </c>
      <c r="L489" s="77">
        <f>IF(LEFT(prod_declarations[[#This Row],[Mach]],5)="MachR",prod_declarations[[#This Row],[QteProdPcs]]/100,0)</f>
        <v>0</v>
      </c>
      <c r="M489" s="7" t="str">
        <f>VLOOKUP(prod_declarations[[#This Row],[RefProd]],meth_nomenclature_produits[],3,FALSE)</f>
        <v>Rdelle3</v>
      </c>
      <c r="N489" s="77">
        <f>IFERROR(prod_declarations[[#This Row],[pv  rondelle]]*VLOOKUP(prod_declarations[[#This Row],[rondelle]],data_compta!$M$12:$O$16,2,FALSE),0)</f>
        <v>0</v>
      </c>
      <c r="P489" s="2">
        <v>44841</v>
      </c>
      <c r="Q489" t="s">
        <v>156</v>
      </c>
      <c r="R489">
        <v>16</v>
      </c>
      <c r="S489">
        <v>9.5</v>
      </c>
      <c r="T489">
        <v>1.75</v>
      </c>
      <c r="U489">
        <v>4.25</v>
      </c>
      <c r="V489">
        <v>0.25</v>
      </c>
      <c r="W489">
        <f>prod_pointage_heures[[#This Row],[TpsOuv(h)]]-(SUM(prod_pointage_heures[[#This Row],[TpsProd(h)]:[TpsAbsOP(h)]]))</f>
        <v>0.25</v>
      </c>
    </row>
    <row r="490" spans="2:23">
      <c r="B490" s="2">
        <v>44730</v>
      </c>
      <c r="C490" t="s">
        <v>202</v>
      </c>
      <c r="D490" t="s">
        <v>565</v>
      </c>
      <c r="E490" t="s">
        <v>284</v>
      </c>
      <c r="F490" s="7">
        <v>5653.2407514659999</v>
      </c>
      <c r="G490" s="7">
        <f>prod_declarations[[#This Row],[QteProdKg]]*1000/VLOOKUP(prod_declarations[[#This Row],[RefProd]],meth_nomenclature_produits[#All],5,FALSE)</f>
        <v>225228.71519784856</v>
      </c>
      <c r="H490" s="7">
        <f>prod_declarations[[#This Row],[QteProdPcs]]*VLOOKUP(prod_declarations[[#This Row],[RefProd]],cptb_prix_vente[#All],2,FALSE)/100</f>
        <v>30757.233347418201</v>
      </c>
      <c r="I490" s="77">
        <f>IF(LEFT(prod_declarations[[#This Row],[Mach]],5)="MachF",prod_declarations[[#This Row],[QteProdKg]]/1000,0)</f>
        <v>0</v>
      </c>
      <c r="J490" s="7" t="str">
        <f>VLOOKUP(prod_declarations[[#This Row],[RefProd]],meth_nomenclature_produits[],2,FALSE)</f>
        <v>Acier4</v>
      </c>
      <c r="K490" s="77">
        <f>prod_declarations[[#This Row],[pv acier]]*VLOOKUP(prod_declarations[[#This Row],[acier ]],data_compta!$M$7:$O$11,2,FALSE)</f>
        <v>0</v>
      </c>
      <c r="L490" s="77">
        <f>IF(LEFT(prod_declarations[[#This Row],[Mach]],5)="MachR",prod_declarations[[#This Row],[QteProdPcs]]/100,0)</f>
        <v>0</v>
      </c>
      <c r="M490" s="7" t="str">
        <f>VLOOKUP(prod_declarations[[#This Row],[RefProd]],meth_nomenclature_produits[],3,FALSE)</f>
        <v>Rdelle1</v>
      </c>
      <c r="N490" s="77">
        <f>IFERROR(prod_declarations[[#This Row],[pv  rondelle]]*VLOOKUP(prod_declarations[[#This Row],[rondelle]],data_compta!$M$12:$O$16,2,FALSE),0)</f>
        <v>0</v>
      </c>
      <c r="P490" s="2">
        <v>44842</v>
      </c>
      <c r="Q490" t="s">
        <v>156</v>
      </c>
      <c r="R490">
        <v>8</v>
      </c>
      <c r="S490">
        <v>5</v>
      </c>
      <c r="T490">
        <v>1</v>
      </c>
      <c r="U490">
        <v>1</v>
      </c>
      <c r="V490">
        <v>0</v>
      </c>
      <c r="W490">
        <f>prod_pointage_heures[[#This Row],[TpsOuv(h)]]-(SUM(prod_pointage_heures[[#This Row],[TpsProd(h)]:[TpsAbsOP(h)]]))</f>
        <v>1</v>
      </c>
    </row>
    <row r="491" spans="2:23">
      <c r="B491" s="2">
        <v>44730</v>
      </c>
      <c r="C491" t="s">
        <v>72</v>
      </c>
      <c r="D491" t="s">
        <v>559</v>
      </c>
      <c r="E491" t="s">
        <v>290</v>
      </c>
      <c r="F491" s="7">
        <v>5753.6748949680004</v>
      </c>
      <c r="G491" s="7">
        <f>prod_declarations[[#This Row],[QteProdKg]]*1000/VLOOKUP(prod_declarations[[#This Row],[RefProd]],meth_nomenclature_produits[#All],5,FALSE)</f>
        <v>218770.90855391635</v>
      </c>
      <c r="H491" s="7">
        <f>prod_declarations[[#This Row],[QteProdPcs]]*VLOOKUP(prod_declarations[[#This Row],[RefProd]],cptb_prix_vente[#All],2,FALSE)/100</f>
        <v>30295.395416546333</v>
      </c>
      <c r="I491" s="77">
        <f>IF(LEFT(prod_declarations[[#This Row],[Mach]],5)="MachF",prod_declarations[[#This Row],[QteProdKg]]/1000,0)</f>
        <v>0</v>
      </c>
      <c r="J491" s="7" t="str">
        <f>VLOOKUP(prod_declarations[[#This Row],[RefProd]],meth_nomenclature_produits[],2,FALSE)</f>
        <v>Acier3</v>
      </c>
      <c r="K491" s="77">
        <f>prod_declarations[[#This Row],[pv acier]]*VLOOKUP(prod_declarations[[#This Row],[acier ]],data_compta!$M$7:$O$11,2,FALSE)</f>
        <v>0</v>
      </c>
      <c r="L491" s="77">
        <f>IF(LEFT(prod_declarations[[#This Row],[Mach]],5)="MachR",prod_declarations[[#This Row],[QteProdPcs]]/100,0)</f>
        <v>0</v>
      </c>
      <c r="M491" s="7" t="str">
        <f>VLOOKUP(prod_declarations[[#This Row],[RefProd]],meth_nomenclature_produits[],3,FALSE)</f>
        <v>Rdelle1</v>
      </c>
      <c r="N491" s="77">
        <f>IFERROR(prod_declarations[[#This Row],[pv  rondelle]]*VLOOKUP(prod_declarations[[#This Row],[rondelle]],data_compta!$M$12:$O$16,2,FALSE),0)</f>
        <v>0</v>
      </c>
      <c r="P491" s="2">
        <v>44854</v>
      </c>
      <c r="Q491" t="s">
        <v>156</v>
      </c>
      <c r="R491">
        <v>16</v>
      </c>
      <c r="S491">
        <v>9</v>
      </c>
      <c r="T491">
        <v>0.5</v>
      </c>
      <c r="U491">
        <v>1.5</v>
      </c>
      <c r="V491">
        <v>3.5</v>
      </c>
      <c r="W491">
        <f>prod_pointage_heures[[#This Row],[TpsOuv(h)]]-(SUM(prod_pointage_heures[[#This Row],[TpsProd(h)]:[TpsAbsOP(h)]]))</f>
        <v>1.5</v>
      </c>
    </row>
    <row r="492" spans="2:23">
      <c r="B492" s="2">
        <v>44730</v>
      </c>
      <c r="C492" t="s">
        <v>72</v>
      </c>
      <c r="D492" t="s">
        <v>559</v>
      </c>
      <c r="E492" t="s">
        <v>301</v>
      </c>
      <c r="F492" s="7">
        <v>5581.0646481189606</v>
      </c>
      <c r="G492" s="7">
        <f>prod_declarations[[#This Row],[QteProdKg]]*1000/VLOOKUP(prod_declarations[[#This Row],[RefProd]],meth_nomenclature_produits[#All],5,FALSE)</f>
        <v>212207.78129729888</v>
      </c>
      <c r="H492" s="7">
        <f>prod_declarations[[#This Row],[QteProdPcs]]*VLOOKUP(prod_declarations[[#This Row],[RefProd]],cptb_prix_vente[#All],2,FALSE)/100</f>
        <v>29386.533554049944</v>
      </c>
      <c r="I492" s="77">
        <f>IF(LEFT(prod_declarations[[#This Row],[Mach]],5)="MachF",prod_declarations[[#This Row],[QteProdKg]]/1000,0)</f>
        <v>0</v>
      </c>
      <c r="J492" s="7" t="str">
        <f>VLOOKUP(prod_declarations[[#This Row],[RefProd]],meth_nomenclature_produits[],2,FALSE)</f>
        <v>Acier3</v>
      </c>
      <c r="K492" s="77">
        <f>prod_declarations[[#This Row],[pv acier]]*VLOOKUP(prod_declarations[[#This Row],[acier ]],data_compta!$M$7:$O$11,2,FALSE)</f>
        <v>0</v>
      </c>
      <c r="L492" s="77">
        <f>IF(LEFT(prod_declarations[[#This Row],[Mach]],5)="MachR",prod_declarations[[#This Row],[QteProdPcs]]/100,0)</f>
        <v>0</v>
      </c>
      <c r="M492" s="7" t="str">
        <f>VLOOKUP(prod_declarations[[#This Row],[RefProd]],meth_nomenclature_produits[],3,FALSE)</f>
        <v>Rdelle1</v>
      </c>
      <c r="N492" s="77">
        <f>IFERROR(prod_declarations[[#This Row],[pv  rondelle]]*VLOOKUP(prod_declarations[[#This Row],[rondelle]],data_compta!$M$12:$O$16,2,FALSE),0)</f>
        <v>0</v>
      </c>
      <c r="P492" s="2">
        <v>44567</v>
      </c>
      <c r="Q492" t="s">
        <v>175</v>
      </c>
      <c r="R492">
        <v>16</v>
      </c>
      <c r="S492">
        <v>7.5</v>
      </c>
      <c r="T492">
        <v>0.25</v>
      </c>
      <c r="U492">
        <v>4</v>
      </c>
      <c r="V492">
        <v>1.25</v>
      </c>
      <c r="W492">
        <f>prod_pointage_heures[[#This Row],[TpsOuv(h)]]-(SUM(prod_pointage_heures[[#This Row],[TpsProd(h)]:[TpsAbsOP(h)]]))</f>
        <v>3</v>
      </c>
    </row>
    <row r="493" spans="2:23">
      <c r="B493" s="2">
        <v>44730</v>
      </c>
      <c r="C493" t="s">
        <v>283</v>
      </c>
      <c r="D493" t="s">
        <v>567</v>
      </c>
      <c r="E493" t="s">
        <v>215</v>
      </c>
      <c r="F493" s="7">
        <v>4482.3680516999993</v>
      </c>
      <c r="G493" s="7">
        <f>prod_declarations[[#This Row],[QteProdKg]]*1000/VLOOKUP(prod_declarations[[#This Row],[RefProd]],meth_nomenclature_produits[#All],5,FALSE)</f>
        <v>123822.32187016573</v>
      </c>
      <c r="H493" s="7">
        <f>prod_declarations[[#This Row],[QteProdPcs]]*VLOOKUP(prod_declarations[[#This Row],[RefProd]],cptb_prix_vente[#All],2,FALSE)/100</f>
        <v>18454.4788515295</v>
      </c>
      <c r="I493" s="77">
        <f>IF(LEFT(prod_declarations[[#This Row],[Mach]],5)="MachF",prod_declarations[[#This Row],[QteProdKg]]/1000,0)</f>
        <v>4.4823680516999991</v>
      </c>
      <c r="J493" s="7" t="str">
        <f>VLOOKUP(prod_declarations[[#This Row],[RefProd]],meth_nomenclature_produits[],2,FALSE)</f>
        <v>Acier4</v>
      </c>
      <c r="K493" s="77">
        <f>prod_declarations[[#This Row],[pv acier]]*VLOOKUP(prod_declarations[[#This Row],[acier ]],data_compta!$M$7:$O$11,2,FALSE)</f>
        <v>4486.8504197516995</v>
      </c>
      <c r="L493" s="77">
        <f>IF(LEFT(prod_declarations[[#This Row],[Mach]],5)="MachR",prod_declarations[[#This Row],[QteProdPcs]]/100,0)</f>
        <v>0</v>
      </c>
      <c r="M493" s="7" t="str">
        <f>VLOOKUP(prod_declarations[[#This Row],[RefProd]],meth_nomenclature_produits[],3,FALSE)</f>
        <v>Rdelle2</v>
      </c>
      <c r="N493" s="77">
        <f>IFERROR(prod_declarations[[#This Row],[pv  rondelle]]*VLOOKUP(prod_declarations[[#This Row],[rondelle]],data_compta!$M$12:$O$16,2,FALSE),0)</f>
        <v>0</v>
      </c>
      <c r="P493" s="2">
        <v>44582</v>
      </c>
      <c r="Q493" t="s">
        <v>175</v>
      </c>
      <c r="R493">
        <v>24</v>
      </c>
      <c r="S493">
        <v>16</v>
      </c>
      <c r="T493">
        <v>2.5</v>
      </c>
      <c r="U493">
        <v>0.25</v>
      </c>
      <c r="V493">
        <v>0.5</v>
      </c>
      <c r="W493">
        <f>prod_pointage_heures[[#This Row],[TpsOuv(h)]]-(SUM(prod_pointage_heures[[#This Row],[TpsProd(h)]:[TpsAbsOP(h)]]))</f>
        <v>4.75</v>
      </c>
    </row>
    <row r="494" spans="2:23">
      <c r="B494" s="2">
        <v>44730</v>
      </c>
      <c r="C494" t="s">
        <v>202</v>
      </c>
      <c r="D494" t="s">
        <v>565</v>
      </c>
      <c r="E494" t="s">
        <v>248</v>
      </c>
      <c r="F494" s="7">
        <v>6995.8854299391769</v>
      </c>
      <c r="G494" s="7">
        <f>prod_declarations[[#This Row],[QteProdKg]]*1000/VLOOKUP(prod_declarations[[#This Row],[RefProd]],meth_nomenclature_produits[#All],5,FALSE)</f>
        <v>278720.53505733772</v>
      </c>
      <c r="H494" s="7">
        <f>prod_declarations[[#This Row],[QteProdPcs]]*VLOOKUP(prod_declarations[[#This Row],[RefProd]],cptb_prix_vente[#All],2,FALSE)/100</f>
        <v>38062.076267430042</v>
      </c>
      <c r="I494" s="77">
        <f>IF(LEFT(prod_declarations[[#This Row],[Mach]],5)="MachF",prod_declarations[[#This Row],[QteProdKg]]/1000,0)</f>
        <v>0</v>
      </c>
      <c r="J494" s="7" t="str">
        <f>VLOOKUP(prod_declarations[[#This Row],[RefProd]],meth_nomenclature_produits[],2,FALSE)</f>
        <v>Acier4</v>
      </c>
      <c r="K494" s="77">
        <f>prod_declarations[[#This Row],[pv acier]]*VLOOKUP(prod_declarations[[#This Row],[acier ]],data_compta!$M$7:$O$11,2,FALSE)</f>
        <v>0</v>
      </c>
      <c r="L494" s="77">
        <f>IF(LEFT(prod_declarations[[#This Row],[Mach]],5)="MachR",prod_declarations[[#This Row],[QteProdPcs]]/100,0)</f>
        <v>2787.205350573377</v>
      </c>
      <c r="M494" s="7" t="str">
        <f>VLOOKUP(prod_declarations[[#This Row],[RefProd]],meth_nomenclature_produits[],3,FALSE)</f>
        <v>Rdelle1</v>
      </c>
      <c r="N494" s="77">
        <f>IFERROR(prod_declarations[[#This Row],[pv  rondelle]]*VLOOKUP(prod_declarations[[#This Row],[rondelle]],data_compta!$M$12:$O$16,2,FALSE),0)</f>
        <v>10424.148011144431</v>
      </c>
      <c r="P494" s="2">
        <v>44615</v>
      </c>
      <c r="Q494" t="s">
        <v>175</v>
      </c>
      <c r="R494">
        <v>8</v>
      </c>
      <c r="S494">
        <v>5</v>
      </c>
      <c r="T494">
        <v>0.75</v>
      </c>
      <c r="U494">
        <v>2.25</v>
      </c>
      <c r="V494">
        <v>0</v>
      </c>
      <c r="W494">
        <f>prod_pointage_heures[[#This Row],[TpsOuv(h)]]-(SUM(prod_pointage_heures[[#This Row],[TpsProd(h)]:[TpsAbsOP(h)]]))</f>
        <v>0</v>
      </c>
    </row>
    <row r="495" spans="2:23">
      <c r="B495" s="2">
        <v>44730</v>
      </c>
      <c r="C495" t="s">
        <v>265</v>
      </c>
      <c r="D495" t="s">
        <v>563</v>
      </c>
      <c r="E495" t="s">
        <v>260</v>
      </c>
      <c r="F495" s="7">
        <v>5994.442181376</v>
      </c>
      <c r="G495" s="7">
        <f>prod_declarations[[#This Row],[QteProdKg]]*1000/VLOOKUP(prod_declarations[[#This Row],[RefProd]],meth_nomenclature_produits[#All],5,FALSE)</f>
        <v>156105.26514</v>
      </c>
      <c r="H495" s="7">
        <f>prod_declarations[[#This Row],[QteProdPcs]]*VLOOKUP(prod_declarations[[#This Row],[RefProd]],cptb_prix_vente[#All],2,FALSE)/100</f>
        <v>25363.983479947197</v>
      </c>
      <c r="I495" s="77">
        <f>IF(LEFT(prod_declarations[[#This Row],[Mach]],5)="MachF",prod_declarations[[#This Row],[QteProdKg]]/1000,0)</f>
        <v>0</v>
      </c>
      <c r="J495" s="7" t="str">
        <f>VLOOKUP(prod_declarations[[#This Row],[RefProd]],meth_nomenclature_produits[],2,FALSE)</f>
        <v>Acier2</v>
      </c>
      <c r="K495" s="77">
        <f>prod_declarations[[#This Row],[pv acier]]*VLOOKUP(prod_declarations[[#This Row],[acier ]],data_compta!$M$7:$O$11,2,FALSE)</f>
        <v>0</v>
      </c>
      <c r="L495" s="77">
        <f>IF(LEFT(prod_declarations[[#This Row],[Mach]],5)="MachR",prod_declarations[[#This Row],[QteProdPcs]]/100,0)</f>
        <v>1561.0526514000001</v>
      </c>
      <c r="M495" s="7" t="str">
        <f>VLOOKUP(prod_declarations[[#This Row],[RefProd]],meth_nomenclature_produits[],3,FALSE)</f>
        <v>Rdelle3</v>
      </c>
      <c r="N495" s="77">
        <f>IFERROR(prod_declarations[[#This Row],[pv  rondelle]]*VLOOKUP(prod_declarations[[#This Row],[rondelle]],data_compta!$M$12:$O$16,2,FALSE),0)</f>
        <v>6603.2527154220006</v>
      </c>
      <c r="P495" s="2">
        <v>44622</v>
      </c>
      <c r="Q495" t="s">
        <v>175</v>
      </c>
      <c r="R495">
        <v>16</v>
      </c>
      <c r="S495">
        <v>15.5</v>
      </c>
      <c r="T495">
        <v>0</v>
      </c>
      <c r="U495">
        <v>0</v>
      </c>
      <c r="V495">
        <v>0</v>
      </c>
      <c r="W495">
        <f>prod_pointage_heures[[#This Row],[TpsOuv(h)]]-(SUM(prod_pointage_heures[[#This Row],[TpsProd(h)]:[TpsAbsOP(h)]]))</f>
        <v>0.5</v>
      </c>
    </row>
    <row r="496" spans="2:23">
      <c r="B496" s="2">
        <v>44731</v>
      </c>
      <c r="C496" t="s">
        <v>265</v>
      </c>
      <c r="D496" t="s">
        <v>563</v>
      </c>
      <c r="E496" t="s">
        <v>301</v>
      </c>
      <c r="F496" s="7">
        <v>5180.287943287296</v>
      </c>
      <c r="G496" s="7">
        <f>prod_declarations[[#This Row],[QteProdKg]]*1000/VLOOKUP(prod_declarations[[#This Row],[RefProd]],meth_nomenclature_produits[#All],5,FALSE)</f>
        <v>134903.33185644003</v>
      </c>
      <c r="H496" s="7">
        <f>prod_declarations[[#This Row],[QteProdPcs]]*VLOOKUP(prod_declarations[[#This Row],[RefProd]],cptb_prix_vente[#All],2,FALSE)/100</f>
        <v>21919.093360034371</v>
      </c>
      <c r="I496" s="77">
        <f>IF(LEFT(prod_declarations[[#This Row],[Mach]],5)="MachF",prod_declarations[[#This Row],[QteProdKg]]/1000,0)</f>
        <v>0</v>
      </c>
      <c r="J496" s="7" t="str">
        <f>VLOOKUP(prod_declarations[[#This Row],[RefProd]],meth_nomenclature_produits[],2,FALSE)</f>
        <v>Acier2</v>
      </c>
      <c r="K496" s="77">
        <f>prod_declarations[[#This Row],[pv acier]]*VLOOKUP(prod_declarations[[#This Row],[acier ]],data_compta!$M$7:$O$11,2,FALSE)</f>
        <v>0</v>
      </c>
      <c r="L496" s="77">
        <f>IF(LEFT(prod_declarations[[#This Row],[Mach]],5)="MachR",prod_declarations[[#This Row],[QteProdPcs]]/100,0)</f>
        <v>0</v>
      </c>
      <c r="M496" s="7" t="str">
        <f>VLOOKUP(prod_declarations[[#This Row],[RefProd]],meth_nomenclature_produits[],3,FALSE)</f>
        <v>Rdelle3</v>
      </c>
      <c r="N496" s="77">
        <f>IFERROR(prod_declarations[[#This Row],[pv  rondelle]]*VLOOKUP(prod_declarations[[#This Row],[rondelle]],data_compta!$M$12:$O$16,2,FALSE),0)</f>
        <v>0</v>
      </c>
      <c r="P496" s="2">
        <v>44637</v>
      </c>
      <c r="Q496" t="s">
        <v>175</v>
      </c>
      <c r="R496">
        <v>16</v>
      </c>
      <c r="S496">
        <v>13.5</v>
      </c>
      <c r="T496">
        <v>0.25</v>
      </c>
      <c r="U496">
        <v>0.75</v>
      </c>
      <c r="V496">
        <v>0.25</v>
      </c>
      <c r="W496">
        <f>prod_pointage_heures[[#This Row],[TpsOuv(h)]]-(SUM(prod_pointage_heures[[#This Row],[TpsProd(h)]:[TpsAbsOP(h)]]))</f>
        <v>1.25</v>
      </c>
    </row>
    <row r="497" spans="2:23">
      <c r="B497" s="2">
        <v>44731</v>
      </c>
      <c r="C497" t="s">
        <v>202</v>
      </c>
      <c r="D497" t="s">
        <v>565</v>
      </c>
      <c r="E497" t="s">
        <v>301</v>
      </c>
      <c r="F497" s="7">
        <v>5653.2407514659999</v>
      </c>
      <c r="G497" s="7">
        <f>prod_declarations[[#This Row],[QteProdKg]]*1000/VLOOKUP(prod_declarations[[#This Row],[RefProd]],meth_nomenclature_produits[#All],5,FALSE)</f>
        <v>225228.71519784856</v>
      </c>
      <c r="H497" s="7">
        <f>prod_declarations[[#This Row],[QteProdPcs]]*VLOOKUP(prod_declarations[[#This Row],[RefProd]],cptb_prix_vente[#All],2,FALSE)/100</f>
        <v>30757.233347418201</v>
      </c>
      <c r="I497" s="77">
        <f>IF(LEFT(prod_declarations[[#This Row],[Mach]],5)="MachF",prod_declarations[[#This Row],[QteProdKg]]/1000,0)</f>
        <v>0</v>
      </c>
      <c r="J497" s="7" t="str">
        <f>VLOOKUP(prod_declarations[[#This Row],[RefProd]],meth_nomenclature_produits[],2,FALSE)</f>
        <v>Acier4</v>
      </c>
      <c r="K497" s="77">
        <f>prod_declarations[[#This Row],[pv acier]]*VLOOKUP(prod_declarations[[#This Row],[acier ]],data_compta!$M$7:$O$11,2,FALSE)</f>
        <v>0</v>
      </c>
      <c r="L497" s="77">
        <f>IF(LEFT(prod_declarations[[#This Row],[Mach]],5)="MachR",prod_declarations[[#This Row],[QteProdPcs]]/100,0)</f>
        <v>0</v>
      </c>
      <c r="M497" s="7" t="str">
        <f>VLOOKUP(prod_declarations[[#This Row],[RefProd]],meth_nomenclature_produits[],3,FALSE)</f>
        <v>Rdelle1</v>
      </c>
      <c r="N497" s="77">
        <f>IFERROR(prod_declarations[[#This Row],[pv  rondelle]]*VLOOKUP(prod_declarations[[#This Row],[rondelle]],data_compta!$M$12:$O$16,2,FALSE),0)</f>
        <v>0</v>
      </c>
      <c r="P497" s="2">
        <v>44642</v>
      </c>
      <c r="Q497" t="s">
        <v>175</v>
      </c>
      <c r="R497">
        <v>8</v>
      </c>
      <c r="S497">
        <v>4</v>
      </c>
      <c r="T497">
        <v>0.25</v>
      </c>
      <c r="U497">
        <v>1.75</v>
      </c>
      <c r="V497">
        <v>0.75</v>
      </c>
      <c r="W497">
        <f>prod_pointage_heures[[#This Row],[TpsOuv(h)]]-(SUM(prod_pointage_heures[[#This Row],[TpsProd(h)]:[TpsAbsOP(h)]]))</f>
        <v>1.25</v>
      </c>
    </row>
    <row r="498" spans="2:23">
      <c r="B498" s="2">
        <v>44731</v>
      </c>
      <c r="C498" t="s">
        <v>283</v>
      </c>
      <c r="D498" t="s">
        <v>567</v>
      </c>
      <c r="E498" t="s">
        <v>260</v>
      </c>
      <c r="F498" s="7">
        <v>4347.5218999999997</v>
      </c>
      <c r="G498" s="7">
        <f>prod_declarations[[#This Row],[QteProdKg]]*1000/VLOOKUP(prod_declarations[[#This Row],[RefProd]],meth_nomenclature_produits[#All],5,FALSE)</f>
        <v>120097.2900552486</v>
      </c>
      <c r="H498" s="7">
        <f>prod_declarations[[#This Row],[QteProdPcs]]*VLOOKUP(prod_declarations[[#This Row],[RefProd]],cptb_prix_vente[#All],2,FALSE)/100</f>
        <v>17899.30010983425</v>
      </c>
      <c r="I498" s="77">
        <f>IF(LEFT(prod_declarations[[#This Row],[Mach]],5)="MachF",prod_declarations[[#This Row],[QteProdKg]]/1000,0)</f>
        <v>0</v>
      </c>
      <c r="J498" s="7" t="str">
        <f>VLOOKUP(prod_declarations[[#This Row],[RefProd]],meth_nomenclature_produits[],2,FALSE)</f>
        <v>Acier4</v>
      </c>
      <c r="K498" s="77">
        <f>prod_declarations[[#This Row],[pv acier]]*VLOOKUP(prod_declarations[[#This Row],[acier ]],data_compta!$M$7:$O$11,2,FALSE)</f>
        <v>0</v>
      </c>
      <c r="L498" s="77">
        <f>IF(LEFT(prod_declarations[[#This Row],[Mach]],5)="MachR",prod_declarations[[#This Row],[QteProdPcs]]/100,0)</f>
        <v>1200.972900552486</v>
      </c>
      <c r="M498" s="7" t="str">
        <f>VLOOKUP(prod_declarations[[#This Row],[RefProd]],meth_nomenclature_produits[],3,FALSE)</f>
        <v>Rdelle2</v>
      </c>
      <c r="N498" s="77">
        <f>IFERROR(prod_declarations[[#This Row],[pv  rondelle]]*VLOOKUP(prod_declarations[[#This Row],[rondelle]],data_compta!$M$12:$O$16,2,FALSE),0)</f>
        <v>3819.0938237569057</v>
      </c>
      <c r="P498" s="2">
        <v>44643</v>
      </c>
      <c r="Q498" t="s">
        <v>175</v>
      </c>
      <c r="R498">
        <v>16</v>
      </c>
      <c r="S498">
        <v>9</v>
      </c>
      <c r="T498">
        <v>0.5</v>
      </c>
      <c r="U498">
        <v>2</v>
      </c>
      <c r="V498">
        <v>1.5</v>
      </c>
      <c r="W498">
        <f>prod_pointage_heures[[#This Row],[TpsOuv(h)]]-(SUM(prod_pointage_heures[[#This Row],[TpsProd(h)]:[TpsAbsOP(h)]]))</f>
        <v>3</v>
      </c>
    </row>
    <row r="499" spans="2:23">
      <c r="B499" s="2">
        <v>44732</v>
      </c>
      <c r="C499" t="s">
        <v>283</v>
      </c>
      <c r="D499" t="s">
        <v>567</v>
      </c>
      <c r="E499" t="s">
        <v>290</v>
      </c>
      <c r="F499" s="7">
        <v>4141.7080797708004</v>
      </c>
      <c r="G499" s="7">
        <f>prod_declarations[[#This Row],[QteProdKg]]*1000/VLOOKUP(prod_declarations[[#This Row],[RefProd]],meth_nomenclature_produits[#All],5,FALSE)</f>
        <v>114411.82540803314</v>
      </c>
      <c r="H499" s="7">
        <f>prod_declarations[[#This Row],[QteProdPcs]]*VLOOKUP(prod_declarations[[#This Row],[RefProd]],cptb_prix_vente[#All],2,FALSE)/100</f>
        <v>17051.93845881326</v>
      </c>
      <c r="I499" s="77">
        <f>IF(LEFT(prod_declarations[[#This Row],[Mach]],5)="MachF",prod_declarations[[#This Row],[QteProdKg]]/1000,0)</f>
        <v>0</v>
      </c>
      <c r="J499" s="7" t="str">
        <f>VLOOKUP(prod_declarations[[#This Row],[RefProd]],meth_nomenclature_produits[],2,FALSE)</f>
        <v>Acier4</v>
      </c>
      <c r="K499" s="77">
        <f>prod_declarations[[#This Row],[pv acier]]*VLOOKUP(prod_declarations[[#This Row],[acier ]],data_compta!$M$7:$O$11,2,FALSE)</f>
        <v>0</v>
      </c>
      <c r="L499" s="77">
        <f>IF(LEFT(prod_declarations[[#This Row],[Mach]],5)="MachR",prod_declarations[[#This Row],[QteProdPcs]]/100,0)</f>
        <v>0</v>
      </c>
      <c r="M499" s="7" t="str">
        <f>VLOOKUP(prod_declarations[[#This Row],[RefProd]],meth_nomenclature_produits[],3,FALSE)</f>
        <v>Rdelle2</v>
      </c>
      <c r="N499" s="77">
        <f>IFERROR(prod_declarations[[#This Row],[pv  rondelle]]*VLOOKUP(prod_declarations[[#This Row],[rondelle]],data_compta!$M$12:$O$16,2,FALSE),0)</f>
        <v>0</v>
      </c>
      <c r="P499" s="2">
        <v>44665</v>
      </c>
      <c r="Q499" t="s">
        <v>175</v>
      </c>
      <c r="R499">
        <v>16</v>
      </c>
      <c r="S499">
        <v>10.5</v>
      </c>
      <c r="T499">
        <v>0.25</v>
      </c>
      <c r="U499">
        <v>1.5</v>
      </c>
      <c r="V499">
        <v>1.5</v>
      </c>
      <c r="W499">
        <f>prod_pointage_heures[[#This Row],[TpsOuv(h)]]-(SUM(prod_pointage_heures[[#This Row],[TpsProd(h)]:[TpsAbsOP(h)]]))</f>
        <v>2.25</v>
      </c>
    </row>
    <row r="500" spans="2:23">
      <c r="B500" s="2">
        <v>44732</v>
      </c>
      <c r="C500" t="s">
        <v>283</v>
      </c>
      <c r="D500" t="s">
        <v>567</v>
      </c>
      <c r="E500" t="s">
        <v>296</v>
      </c>
      <c r="F500" s="7">
        <v>4100.2909989730924</v>
      </c>
      <c r="G500" s="7">
        <f>prod_declarations[[#This Row],[QteProdKg]]*1000/VLOOKUP(prod_declarations[[#This Row],[RefProd]],meth_nomenclature_produits[#All],5,FALSE)</f>
        <v>113267.70715395283</v>
      </c>
      <c r="H500" s="7">
        <f>prod_declarations[[#This Row],[QteProdPcs]]*VLOOKUP(prod_declarations[[#This Row],[RefProd]],cptb_prix_vente[#All],2,FALSE)/100</f>
        <v>16881.41907422513</v>
      </c>
      <c r="I500" s="77">
        <f>IF(LEFT(prod_declarations[[#This Row],[Mach]],5)="MachF",prod_declarations[[#This Row],[QteProdKg]]/1000,0)</f>
        <v>0</v>
      </c>
      <c r="J500" s="7" t="str">
        <f>VLOOKUP(prod_declarations[[#This Row],[RefProd]],meth_nomenclature_produits[],2,FALSE)</f>
        <v>Acier4</v>
      </c>
      <c r="K500" s="77">
        <f>prod_declarations[[#This Row],[pv acier]]*VLOOKUP(prod_declarations[[#This Row],[acier ]],data_compta!$M$7:$O$11,2,FALSE)</f>
        <v>0</v>
      </c>
      <c r="L500" s="77">
        <f>IF(LEFT(prod_declarations[[#This Row],[Mach]],5)="MachR",prod_declarations[[#This Row],[QteProdPcs]]/100,0)</f>
        <v>0</v>
      </c>
      <c r="M500" s="7" t="str">
        <f>VLOOKUP(prod_declarations[[#This Row],[RefProd]],meth_nomenclature_produits[],3,FALSE)</f>
        <v>Rdelle2</v>
      </c>
      <c r="N500" s="77">
        <f>IFERROR(prod_declarations[[#This Row],[pv  rondelle]]*VLOOKUP(prod_declarations[[#This Row],[rondelle]],data_compta!$M$12:$O$16,2,FALSE),0)</f>
        <v>0</v>
      </c>
      <c r="P500" s="2">
        <v>44706</v>
      </c>
      <c r="Q500" t="s">
        <v>175</v>
      </c>
      <c r="R500">
        <v>24</v>
      </c>
      <c r="S500">
        <v>20.5</v>
      </c>
      <c r="T500">
        <v>1</v>
      </c>
      <c r="U500">
        <v>1</v>
      </c>
      <c r="V500">
        <v>0</v>
      </c>
      <c r="W500">
        <f>prod_pointage_heures[[#This Row],[TpsOuv(h)]]-(SUM(prod_pointage_heures[[#This Row],[TpsProd(h)]:[TpsAbsOP(h)]]))</f>
        <v>1.5</v>
      </c>
    </row>
    <row r="501" spans="2:23">
      <c r="B501" s="2">
        <v>44733</v>
      </c>
      <c r="C501" t="s">
        <v>190</v>
      </c>
      <c r="D501" t="s">
        <v>575</v>
      </c>
      <c r="E501" t="s">
        <v>76</v>
      </c>
      <c r="F501" s="7">
        <v>6500.3663130000004</v>
      </c>
      <c r="G501" s="7">
        <f>prod_declarations[[#This Row],[QteProdKg]]*1000/VLOOKUP(prod_declarations[[#This Row],[RefProd]],meth_nomenclature_produits[#All],5,FALSE)</f>
        <v>228083.02852631579</v>
      </c>
      <c r="H501" s="7">
        <f>prod_declarations[[#This Row],[QteProdPcs]]*VLOOKUP(prod_declarations[[#This Row],[RefProd]],cptb_prix_vente[#All],2,FALSE)/100</f>
        <v>20253.772933136843</v>
      </c>
      <c r="I501" s="77">
        <f>IF(LEFT(prod_declarations[[#This Row],[Mach]],5)="MachF",prod_declarations[[#This Row],[QteProdKg]]/1000,0)</f>
        <v>6.5003663130000007</v>
      </c>
      <c r="J501" s="7" t="str">
        <f>VLOOKUP(prod_declarations[[#This Row],[RefProd]],meth_nomenclature_produits[],2,FALSE)</f>
        <v>Acier1</v>
      </c>
      <c r="K501" s="77">
        <f>prod_declarations[[#This Row],[pv acier]]*VLOOKUP(prod_declarations[[#This Row],[acier ]],data_compta!$M$7:$O$11,2,FALSE)</f>
        <v>6688.8769360770011</v>
      </c>
      <c r="L501" s="77">
        <f>IF(LEFT(prod_declarations[[#This Row],[Mach]],5)="MachR",prod_declarations[[#This Row],[QteProdPcs]]/100,0)</f>
        <v>0</v>
      </c>
      <c r="M501" s="7" t="str">
        <f>VLOOKUP(prod_declarations[[#This Row],[RefProd]],meth_nomenclature_produits[],3,FALSE)</f>
        <v>Rdelle2</v>
      </c>
      <c r="N501" s="77">
        <f>IFERROR(prod_declarations[[#This Row],[pv  rondelle]]*VLOOKUP(prod_declarations[[#This Row],[rondelle]],data_compta!$M$12:$O$16,2,FALSE),0)</f>
        <v>0</v>
      </c>
      <c r="P501" s="2">
        <v>44709</v>
      </c>
      <c r="Q501" t="s">
        <v>175</v>
      </c>
      <c r="R501">
        <v>24</v>
      </c>
      <c r="S501">
        <v>18</v>
      </c>
      <c r="T501">
        <v>1.5</v>
      </c>
      <c r="U501">
        <v>2.5</v>
      </c>
      <c r="V501">
        <v>1</v>
      </c>
      <c r="W501">
        <f>prod_pointage_heures[[#This Row],[TpsOuv(h)]]-(SUM(prod_pointage_heures[[#This Row],[TpsProd(h)]:[TpsAbsOP(h)]]))</f>
        <v>1</v>
      </c>
    </row>
    <row r="502" spans="2:23">
      <c r="B502" s="2">
        <v>44733</v>
      </c>
      <c r="C502" t="s">
        <v>126</v>
      </c>
      <c r="D502" t="s">
        <v>571</v>
      </c>
      <c r="E502" t="s">
        <v>175</v>
      </c>
      <c r="F502" s="7">
        <v>5597.4407832000006</v>
      </c>
      <c r="G502" s="7">
        <f>prod_declarations[[#This Row],[QteProdKg]]*1000/VLOOKUP(prod_declarations[[#This Row],[RefProd]],meth_nomenclature_produits[#All],5,FALSE)</f>
        <v>284134.04990862944</v>
      </c>
      <c r="H502" s="7">
        <f>prod_declarations[[#This Row],[QteProdPcs]]*VLOOKUP(prod_declarations[[#This Row],[RefProd]],cptb_prix_vente[#All],2,FALSE)/100</f>
        <v>37096.541556070661</v>
      </c>
      <c r="I502" s="77">
        <f>IF(LEFT(prod_declarations[[#This Row],[Mach]],5)="MachF",prod_declarations[[#This Row],[QteProdKg]]/1000,0)</f>
        <v>5.5974407832000006</v>
      </c>
      <c r="J502" s="7" t="str">
        <f>VLOOKUP(prod_declarations[[#This Row],[RefProd]],meth_nomenclature_produits[],2,FALSE)</f>
        <v>Acier2</v>
      </c>
      <c r="K502" s="77">
        <f>prod_declarations[[#This Row],[pv acier]]*VLOOKUP(prod_declarations[[#This Row],[acier ]],data_compta!$M$7:$O$11,2,FALSE)</f>
        <v>6017.2488419400006</v>
      </c>
      <c r="L502" s="77">
        <f>IF(LEFT(prod_declarations[[#This Row],[Mach]],5)="MachR",prod_declarations[[#This Row],[QteProdPcs]]/100,0)</f>
        <v>0</v>
      </c>
      <c r="M502" s="7" t="str">
        <f>VLOOKUP(prod_declarations[[#This Row],[RefProd]],meth_nomenclature_produits[],3,FALSE)</f>
        <v>Rdelle1</v>
      </c>
      <c r="N502" s="77">
        <f>IFERROR(prod_declarations[[#This Row],[pv  rondelle]]*VLOOKUP(prod_declarations[[#This Row],[rondelle]],data_compta!$M$12:$O$16,2,FALSE),0)</f>
        <v>0</v>
      </c>
      <c r="P502" s="2">
        <v>44714</v>
      </c>
      <c r="Q502" t="s">
        <v>175</v>
      </c>
      <c r="R502">
        <v>16</v>
      </c>
      <c r="S502">
        <v>13</v>
      </c>
      <c r="T502">
        <v>1</v>
      </c>
      <c r="U502">
        <v>1</v>
      </c>
      <c r="V502">
        <v>0</v>
      </c>
      <c r="W502">
        <f>prod_pointage_heures[[#This Row],[TpsOuv(h)]]-(SUM(prod_pointage_heures[[#This Row],[TpsProd(h)]:[TpsAbsOP(h)]]))</f>
        <v>1</v>
      </c>
    </row>
    <row r="503" spans="2:23">
      <c r="B503" s="2">
        <v>44733</v>
      </c>
      <c r="C503" t="s">
        <v>289</v>
      </c>
      <c r="D503" t="s">
        <v>569</v>
      </c>
      <c r="E503" t="s">
        <v>203</v>
      </c>
      <c r="F503" s="7">
        <v>6278.9277095999996</v>
      </c>
      <c r="G503" s="7">
        <f>prod_declarations[[#This Row],[QteProdKg]]*1000/VLOOKUP(prod_declarations[[#This Row],[RefProd]],meth_nomenclature_produits[#All],5,FALSE)</f>
        <v>166992.75823404253</v>
      </c>
      <c r="H503" s="7">
        <f>prod_declarations[[#This Row],[QteProdPcs]]*VLOOKUP(prod_declarations[[#This Row],[RefProd]],cptb_prix_vente[#All],2,FALSE)/100</f>
        <v>24928.678949177865</v>
      </c>
      <c r="I503" s="77">
        <f>IF(LEFT(prod_declarations[[#This Row],[Mach]],5)="MachF",prod_declarations[[#This Row],[QteProdKg]]/1000,0)</f>
        <v>6.2789277095999996</v>
      </c>
      <c r="J503" s="7" t="str">
        <f>VLOOKUP(prod_declarations[[#This Row],[RefProd]],meth_nomenclature_produits[],2,FALSE)</f>
        <v>Acier1</v>
      </c>
      <c r="K503" s="77">
        <f>prod_declarations[[#This Row],[pv acier]]*VLOOKUP(prod_declarations[[#This Row],[acier ]],data_compta!$M$7:$O$11,2,FALSE)</f>
        <v>6461.0166131783999</v>
      </c>
      <c r="L503" s="77">
        <f>IF(LEFT(prod_declarations[[#This Row],[Mach]],5)="MachR",prod_declarations[[#This Row],[QteProdPcs]]/100,0)</f>
        <v>0</v>
      </c>
      <c r="M503" s="7" t="str">
        <f>VLOOKUP(prod_declarations[[#This Row],[RefProd]],meth_nomenclature_produits[],3,FALSE)</f>
        <v>Rdelle2</v>
      </c>
      <c r="N503" s="77">
        <f>IFERROR(prod_declarations[[#This Row],[pv  rondelle]]*VLOOKUP(prod_declarations[[#This Row],[rondelle]],data_compta!$M$12:$O$16,2,FALSE),0)</f>
        <v>0</v>
      </c>
      <c r="P503" s="2">
        <v>44727</v>
      </c>
      <c r="Q503" t="s">
        <v>175</v>
      </c>
      <c r="R503">
        <v>16</v>
      </c>
      <c r="S503">
        <v>8.5</v>
      </c>
      <c r="T503">
        <v>1.25</v>
      </c>
      <c r="U503">
        <v>1.25</v>
      </c>
      <c r="V503">
        <v>4.75</v>
      </c>
      <c r="W503">
        <f>prod_pointage_heures[[#This Row],[TpsOuv(h)]]-(SUM(prod_pointage_heures[[#This Row],[TpsProd(h)]:[TpsAbsOP(h)]]))</f>
        <v>0.25</v>
      </c>
    </row>
    <row r="504" spans="2:23">
      <c r="B504" s="2">
        <v>44733</v>
      </c>
      <c r="C504" t="s">
        <v>171</v>
      </c>
      <c r="D504" t="s">
        <v>573</v>
      </c>
      <c r="E504" t="s">
        <v>215</v>
      </c>
      <c r="F504" s="7">
        <v>2186.7380136000002</v>
      </c>
      <c r="G504" s="7">
        <f>prod_declarations[[#This Row],[QteProdKg]]*1000/VLOOKUP(prod_declarations[[#This Row],[RefProd]],meth_nomenclature_produits[#All],5,FALSE)</f>
        <v>118844.45726086959</v>
      </c>
      <c r="H504" s="7">
        <f>prod_declarations[[#This Row],[QteProdPcs]]*VLOOKUP(prod_declarations[[#This Row],[RefProd]],cptb_prix_vente[#All],2,FALSE)/100</f>
        <v>12578.497356490438</v>
      </c>
      <c r="I504" s="77">
        <f>IF(LEFT(prod_declarations[[#This Row],[Mach]],5)="MachF",prod_declarations[[#This Row],[QteProdKg]]/1000,0)</f>
        <v>2.1867380136000003</v>
      </c>
      <c r="J504" s="7" t="str">
        <f>VLOOKUP(prod_declarations[[#This Row],[RefProd]],meth_nomenclature_produits[],2,FALSE)</f>
        <v>Acier2</v>
      </c>
      <c r="K504" s="77">
        <f>prod_declarations[[#This Row],[pv acier]]*VLOOKUP(prod_declarations[[#This Row],[acier ]],data_compta!$M$7:$O$11,2,FALSE)</f>
        <v>2350.7433646200002</v>
      </c>
      <c r="L504" s="77">
        <f>IF(LEFT(prod_declarations[[#This Row],[Mach]],5)="MachR",prod_declarations[[#This Row],[QteProdPcs]]/100,0)</f>
        <v>0</v>
      </c>
      <c r="M504" s="7" t="str">
        <f>VLOOKUP(prod_declarations[[#This Row],[RefProd]],meth_nomenclature_produits[],3,FALSE)</f>
        <v>Rdelle1</v>
      </c>
      <c r="N504" s="77">
        <f>IFERROR(prod_declarations[[#This Row],[pv  rondelle]]*VLOOKUP(prod_declarations[[#This Row],[rondelle]],data_compta!$M$12:$O$16,2,FALSE),0)</f>
        <v>0</v>
      </c>
      <c r="P504" s="2">
        <v>44729</v>
      </c>
      <c r="Q504" t="s">
        <v>175</v>
      </c>
      <c r="R504">
        <v>16</v>
      </c>
      <c r="S504">
        <v>8</v>
      </c>
      <c r="T504">
        <v>1.5</v>
      </c>
      <c r="U504">
        <v>1.5</v>
      </c>
      <c r="V504">
        <v>1.5</v>
      </c>
      <c r="W504">
        <f>prod_pointage_heures[[#This Row],[TpsOuv(h)]]-(SUM(prod_pointage_heures[[#This Row],[TpsProd(h)]:[TpsAbsOP(h)]]))</f>
        <v>3.5</v>
      </c>
    </row>
    <row r="505" spans="2:23">
      <c r="B505" s="2">
        <v>44733</v>
      </c>
      <c r="C505" t="s">
        <v>289</v>
      </c>
      <c r="D505" t="s">
        <v>569</v>
      </c>
      <c r="E505" t="s">
        <v>254</v>
      </c>
      <c r="F505" s="7">
        <v>6744.5101992668397</v>
      </c>
      <c r="G505" s="7">
        <f>prod_declarations[[#This Row],[QteProdKg]]*1000/VLOOKUP(prod_declarations[[#This Row],[RefProd]],meth_nomenclature_produits[#All],5,FALSE)</f>
        <v>179375.27125709679</v>
      </c>
      <c r="H505" s="7">
        <f>prod_declarations[[#This Row],[QteProdPcs]]*VLOOKUP(prod_declarations[[#This Row],[RefProd]],cptb_prix_vente[#All],2,FALSE)/100</f>
        <v>26777.140493259405</v>
      </c>
      <c r="I505" s="77">
        <f>IF(LEFT(prod_declarations[[#This Row],[Mach]],5)="MachF",prod_declarations[[#This Row],[QteProdKg]]/1000,0)</f>
        <v>0</v>
      </c>
      <c r="J505" s="7" t="str">
        <f>VLOOKUP(prod_declarations[[#This Row],[RefProd]],meth_nomenclature_produits[],2,FALSE)</f>
        <v>Acier1</v>
      </c>
      <c r="K505" s="77">
        <f>prod_declarations[[#This Row],[pv acier]]*VLOOKUP(prod_declarations[[#This Row],[acier ]],data_compta!$M$7:$O$11,2,FALSE)</f>
        <v>0</v>
      </c>
      <c r="L505" s="77">
        <f>IF(LEFT(prod_declarations[[#This Row],[Mach]],5)="MachR",prod_declarations[[#This Row],[QteProdPcs]]/100,0)</f>
        <v>1793.7527125709678</v>
      </c>
      <c r="M505" s="7" t="str">
        <f>VLOOKUP(prod_declarations[[#This Row],[RefProd]],meth_nomenclature_produits[],3,FALSE)</f>
        <v>Rdelle2</v>
      </c>
      <c r="N505" s="77">
        <f>IFERROR(prod_declarations[[#This Row],[pv  rondelle]]*VLOOKUP(prod_declarations[[#This Row],[rondelle]],data_compta!$M$12:$O$16,2,FALSE),0)</f>
        <v>5704.1336259756781</v>
      </c>
      <c r="P505" s="2">
        <v>44733</v>
      </c>
      <c r="Q505" t="s">
        <v>175</v>
      </c>
      <c r="R505">
        <v>24</v>
      </c>
      <c r="S505">
        <v>16.5</v>
      </c>
      <c r="T505">
        <v>0.25</v>
      </c>
      <c r="U505">
        <v>4.25</v>
      </c>
      <c r="V505">
        <v>0.25</v>
      </c>
      <c r="W505">
        <f>prod_pointage_heures[[#This Row],[TpsOuv(h)]]-(SUM(prod_pointage_heures[[#This Row],[TpsProd(h)]:[TpsAbsOP(h)]]))</f>
        <v>2.75</v>
      </c>
    </row>
    <row r="506" spans="2:23">
      <c r="B506" s="2">
        <v>44733</v>
      </c>
      <c r="C506" t="s">
        <v>171</v>
      </c>
      <c r="D506" t="s">
        <v>573</v>
      </c>
      <c r="E506" t="s">
        <v>278</v>
      </c>
      <c r="F506" s="7">
        <v>2285.1412242120005</v>
      </c>
      <c r="G506" s="7">
        <f>prod_declarations[[#This Row],[QteProdKg]]*1000/VLOOKUP(prod_declarations[[#This Row],[RefProd]],meth_nomenclature_produits[#All],5,FALSE)</f>
        <v>124192.45783760874</v>
      </c>
      <c r="H506" s="7">
        <f>prod_declarations[[#This Row],[QteProdPcs]]*VLOOKUP(prod_declarations[[#This Row],[RefProd]],cptb_prix_vente[#All],2,FALSE)/100</f>
        <v>13144.52973753251</v>
      </c>
      <c r="I506" s="77">
        <f>IF(LEFT(prod_declarations[[#This Row],[Mach]],5)="MachF",prod_declarations[[#This Row],[QteProdKg]]/1000,0)</f>
        <v>0</v>
      </c>
      <c r="J506" s="7" t="str">
        <f>VLOOKUP(prod_declarations[[#This Row],[RefProd]],meth_nomenclature_produits[],2,FALSE)</f>
        <v>Acier2</v>
      </c>
      <c r="K506" s="77">
        <f>prod_declarations[[#This Row],[pv acier]]*VLOOKUP(prod_declarations[[#This Row],[acier ]],data_compta!$M$7:$O$11,2,FALSE)</f>
        <v>0</v>
      </c>
      <c r="L506" s="77">
        <f>IF(LEFT(prod_declarations[[#This Row],[Mach]],5)="MachR",prod_declarations[[#This Row],[QteProdPcs]]/100,0)</f>
        <v>1241.9245783760875</v>
      </c>
      <c r="M506" s="7" t="str">
        <f>VLOOKUP(prod_declarations[[#This Row],[RefProd]],meth_nomenclature_produits[],3,FALSE)</f>
        <v>Rdelle1</v>
      </c>
      <c r="N506" s="77">
        <f>IFERROR(prod_declarations[[#This Row],[pv  rondelle]]*VLOOKUP(prod_declarations[[#This Row],[rondelle]],data_compta!$M$12:$O$16,2,FALSE),0)</f>
        <v>4644.7979231265681</v>
      </c>
      <c r="P506" s="2">
        <v>44743</v>
      </c>
      <c r="Q506" t="s">
        <v>175</v>
      </c>
      <c r="R506">
        <v>8</v>
      </c>
      <c r="S506">
        <v>7.5</v>
      </c>
      <c r="T506">
        <v>0</v>
      </c>
      <c r="U506">
        <v>0</v>
      </c>
      <c r="V506">
        <v>0</v>
      </c>
      <c r="W506">
        <f>prod_pointage_heures[[#This Row],[TpsOuv(h)]]-(SUM(prod_pointage_heures[[#This Row],[TpsProd(h)]:[TpsAbsOP(h)]]))</f>
        <v>0.5</v>
      </c>
    </row>
    <row r="507" spans="2:23">
      <c r="B507" s="2">
        <v>44734</v>
      </c>
      <c r="C507" t="s">
        <v>171</v>
      </c>
      <c r="D507" t="s">
        <v>573</v>
      </c>
      <c r="E507" t="s">
        <v>284</v>
      </c>
      <c r="F507" s="7">
        <v>1938.907705392</v>
      </c>
      <c r="G507" s="7">
        <f>prod_declarations[[#This Row],[QteProdKg]]*1000/VLOOKUP(prod_declarations[[#This Row],[RefProd]],meth_nomenclature_produits[#All],5,FALSE)</f>
        <v>105375.41877130436</v>
      </c>
      <c r="H507" s="7">
        <f>prod_declarations[[#This Row],[QteProdPcs]]*VLOOKUP(prod_declarations[[#This Row],[RefProd]],cptb_prix_vente[#All],2,FALSE)/100</f>
        <v>11152.934322754852</v>
      </c>
      <c r="I507" s="77">
        <f>IF(LEFT(prod_declarations[[#This Row],[Mach]],5)="MachF",prod_declarations[[#This Row],[QteProdKg]]/1000,0)</f>
        <v>0</v>
      </c>
      <c r="J507" s="7" t="str">
        <f>VLOOKUP(prod_declarations[[#This Row],[RefProd]],meth_nomenclature_produits[],2,FALSE)</f>
        <v>Acier2</v>
      </c>
      <c r="K507" s="77">
        <f>prod_declarations[[#This Row],[pv acier]]*VLOOKUP(prod_declarations[[#This Row],[acier ]],data_compta!$M$7:$O$11,2,FALSE)</f>
        <v>0</v>
      </c>
      <c r="L507" s="77">
        <f>IF(LEFT(prod_declarations[[#This Row],[Mach]],5)="MachR",prod_declarations[[#This Row],[QteProdPcs]]/100,0)</f>
        <v>0</v>
      </c>
      <c r="M507" s="7" t="str">
        <f>VLOOKUP(prod_declarations[[#This Row],[RefProd]],meth_nomenclature_produits[],3,FALSE)</f>
        <v>Rdelle1</v>
      </c>
      <c r="N507" s="77">
        <f>IFERROR(prod_declarations[[#This Row],[pv  rondelle]]*VLOOKUP(prod_declarations[[#This Row],[rondelle]],data_compta!$M$12:$O$16,2,FALSE),0)</f>
        <v>0</v>
      </c>
      <c r="P507" s="2">
        <v>44749</v>
      </c>
      <c r="Q507" t="s">
        <v>175</v>
      </c>
      <c r="R507">
        <v>24</v>
      </c>
      <c r="S507">
        <v>16</v>
      </c>
      <c r="T507">
        <v>2.5</v>
      </c>
      <c r="U507">
        <v>3</v>
      </c>
      <c r="V507">
        <v>0.5</v>
      </c>
      <c r="W507">
        <f>prod_pointage_heures[[#This Row],[TpsOuv(h)]]-(SUM(prod_pointage_heures[[#This Row],[TpsProd(h)]:[TpsAbsOP(h)]]))</f>
        <v>2</v>
      </c>
    </row>
    <row r="508" spans="2:23">
      <c r="B508" s="2">
        <v>44734</v>
      </c>
      <c r="C508" t="s">
        <v>190</v>
      </c>
      <c r="D508" t="s">
        <v>575</v>
      </c>
      <c r="E508" t="s">
        <v>284</v>
      </c>
      <c r="F508" s="7">
        <v>5763.6581308600007</v>
      </c>
      <c r="G508" s="7">
        <f>prod_declarations[[#This Row],[QteProdKg]]*1000/VLOOKUP(prod_declarations[[#This Row],[RefProd]],meth_nomenclature_produits[#All],5,FALSE)</f>
        <v>202233.61862666669</v>
      </c>
      <c r="H508" s="7">
        <f>prod_declarations[[#This Row],[QteProdPcs]]*VLOOKUP(prod_declarations[[#This Row],[RefProd]],cptb_prix_vente[#All],2,FALSE)/100</f>
        <v>17958.345334048005</v>
      </c>
      <c r="I508" s="77">
        <f>IF(LEFT(prod_declarations[[#This Row],[Mach]],5)="MachF",prod_declarations[[#This Row],[QteProdKg]]/1000,0)</f>
        <v>0</v>
      </c>
      <c r="J508" s="7" t="str">
        <f>VLOOKUP(prod_declarations[[#This Row],[RefProd]],meth_nomenclature_produits[],2,FALSE)</f>
        <v>Acier1</v>
      </c>
      <c r="K508" s="77">
        <f>prod_declarations[[#This Row],[pv acier]]*VLOOKUP(prod_declarations[[#This Row],[acier ]],data_compta!$M$7:$O$11,2,FALSE)</f>
        <v>0</v>
      </c>
      <c r="L508" s="77">
        <f>IF(LEFT(prod_declarations[[#This Row],[Mach]],5)="MachR",prod_declarations[[#This Row],[QteProdPcs]]/100,0)</f>
        <v>0</v>
      </c>
      <c r="M508" s="7" t="str">
        <f>VLOOKUP(prod_declarations[[#This Row],[RefProd]],meth_nomenclature_produits[],3,FALSE)</f>
        <v>Rdelle2</v>
      </c>
      <c r="N508" s="77">
        <f>IFERROR(prod_declarations[[#This Row],[pv  rondelle]]*VLOOKUP(prod_declarations[[#This Row],[rondelle]],data_compta!$M$12:$O$16,2,FALSE),0)</f>
        <v>0</v>
      </c>
      <c r="P508" s="2">
        <v>44757</v>
      </c>
      <c r="Q508" t="s">
        <v>175</v>
      </c>
      <c r="R508">
        <v>16</v>
      </c>
      <c r="S508">
        <v>10</v>
      </c>
      <c r="T508">
        <v>1.75</v>
      </c>
      <c r="U508">
        <v>0.25</v>
      </c>
      <c r="V508">
        <v>3</v>
      </c>
      <c r="W508">
        <f>prod_pointage_heures[[#This Row],[TpsOuv(h)]]-(SUM(prod_pointage_heures[[#This Row],[TpsProd(h)]:[TpsAbsOP(h)]]))</f>
        <v>1</v>
      </c>
    </row>
    <row r="509" spans="2:23">
      <c r="B509" s="2">
        <v>44734</v>
      </c>
      <c r="C509" t="s">
        <v>289</v>
      </c>
      <c r="D509" t="s">
        <v>569</v>
      </c>
      <c r="E509" t="s">
        <v>290</v>
      </c>
      <c r="F509" s="7">
        <v>5450.1092519327995</v>
      </c>
      <c r="G509" s="7">
        <f>prod_declarations[[#This Row],[QteProdKg]]*1000/VLOOKUP(prod_declarations[[#This Row],[RefProd]],meth_nomenclature_produits[#All],5,FALSE)</f>
        <v>144949.71414714892</v>
      </c>
      <c r="H509" s="7">
        <f>prod_declarations[[#This Row],[QteProdPcs]]*VLOOKUP(prod_declarations[[#This Row],[RefProd]],cptb_prix_vente[#All],2,FALSE)/100</f>
        <v>21638.093327886389</v>
      </c>
      <c r="I509" s="77">
        <f>IF(LEFT(prod_declarations[[#This Row],[Mach]],5)="MachF",prod_declarations[[#This Row],[QteProdKg]]/1000,0)</f>
        <v>0</v>
      </c>
      <c r="J509" s="7" t="str">
        <f>VLOOKUP(prod_declarations[[#This Row],[RefProd]],meth_nomenclature_produits[],2,FALSE)</f>
        <v>Acier1</v>
      </c>
      <c r="K509" s="77">
        <f>prod_declarations[[#This Row],[pv acier]]*VLOOKUP(prod_declarations[[#This Row],[acier ]],data_compta!$M$7:$O$11,2,FALSE)</f>
        <v>0</v>
      </c>
      <c r="L509" s="77">
        <f>IF(LEFT(prod_declarations[[#This Row],[Mach]],5)="MachR",prod_declarations[[#This Row],[QteProdPcs]]/100,0)</f>
        <v>0</v>
      </c>
      <c r="M509" s="7" t="str">
        <f>VLOOKUP(prod_declarations[[#This Row],[RefProd]],meth_nomenclature_produits[],3,FALSE)</f>
        <v>Rdelle2</v>
      </c>
      <c r="N509" s="77">
        <f>IFERROR(prod_declarations[[#This Row],[pv  rondelle]]*VLOOKUP(prod_declarations[[#This Row],[rondelle]],data_compta!$M$12:$O$16,2,FALSE),0)</f>
        <v>0</v>
      </c>
      <c r="P509" s="2">
        <v>44762</v>
      </c>
      <c r="Q509" t="s">
        <v>175</v>
      </c>
      <c r="R509">
        <v>24</v>
      </c>
      <c r="S509">
        <v>15.5</v>
      </c>
      <c r="T509">
        <v>0.5</v>
      </c>
      <c r="U509">
        <v>0.75</v>
      </c>
      <c r="V509">
        <v>4.25</v>
      </c>
      <c r="W509">
        <f>prod_pointage_heures[[#This Row],[TpsOuv(h)]]-(SUM(prod_pointage_heures[[#This Row],[TpsProd(h)]:[TpsAbsOP(h)]]))</f>
        <v>3</v>
      </c>
    </row>
    <row r="510" spans="2:23">
      <c r="B510" s="2">
        <v>44734</v>
      </c>
      <c r="C510" t="s">
        <v>171</v>
      </c>
      <c r="D510" t="s">
        <v>573</v>
      </c>
      <c r="E510" t="s">
        <v>301</v>
      </c>
      <c r="F510" s="7">
        <v>1938.907705392</v>
      </c>
      <c r="G510" s="7">
        <f>prod_declarations[[#This Row],[QteProdKg]]*1000/VLOOKUP(prod_declarations[[#This Row],[RefProd]],meth_nomenclature_produits[#All],5,FALSE)</f>
        <v>105375.41877130436</v>
      </c>
      <c r="H510" s="7">
        <f>prod_declarations[[#This Row],[QteProdPcs]]*VLOOKUP(prod_declarations[[#This Row],[RefProd]],cptb_prix_vente[#All],2,FALSE)/100</f>
        <v>11152.934322754852</v>
      </c>
      <c r="I510" s="77">
        <f>IF(LEFT(prod_declarations[[#This Row],[Mach]],5)="MachF",prod_declarations[[#This Row],[QteProdKg]]/1000,0)</f>
        <v>0</v>
      </c>
      <c r="J510" s="7" t="str">
        <f>VLOOKUP(prod_declarations[[#This Row],[RefProd]],meth_nomenclature_produits[],2,FALSE)</f>
        <v>Acier2</v>
      </c>
      <c r="K510" s="77">
        <f>prod_declarations[[#This Row],[pv acier]]*VLOOKUP(prod_declarations[[#This Row],[acier ]],data_compta!$M$7:$O$11,2,FALSE)</f>
        <v>0</v>
      </c>
      <c r="L510" s="77">
        <f>IF(LEFT(prod_declarations[[#This Row],[Mach]],5)="MachR",prod_declarations[[#This Row],[QteProdPcs]]/100,0)</f>
        <v>0</v>
      </c>
      <c r="M510" s="7" t="str">
        <f>VLOOKUP(prod_declarations[[#This Row],[RefProd]],meth_nomenclature_produits[],3,FALSE)</f>
        <v>Rdelle1</v>
      </c>
      <c r="N510" s="77">
        <f>IFERROR(prod_declarations[[#This Row],[pv  rondelle]]*VLOOKUP(prod_declarations[[#This Row],[rondelle]],data_compta!$M$12:$O$16,2,FALSE),0)</f>
        <v>0</v>
      </c>
      <c r="P510" s="2">
        <v>44775</v>
      </c>
      <c r="Q510" t="s">
        <v>175</v>
      </c>
      <c r="R510">
        <v>24</v>
      </c>
      <c r="S510">
        <v>20.5</v>
      </c>
      <c r="T510">
        <v>0.5</v>
      </c>
      <c r="U510">
        <v>0.5</v>
      </c>
      <c r="V510">
        <v>0.25</v>
      </c>
      <c r="W510">
        <f>prod_pointage_heures[[#This Row],[TpsOuv(h)]]-(SUM(prod_pointage_heures[[#This Row],[TpsProd(h)]:[TpsAbsOP(h)]]))</f>
        <v>2.25</v>
      </c>
    </row>
    <row r="511" spans="2:23">
      <c r="B511" s="2">
        <v>44734</v>
      </c>
      <c r="C511" t="s">
        <v>305</v>
      </c>
      <c r="D511" t="s">
        <v>577</v>
      </c>
      <c r="E511" t="s">
        <v>130</v>
      </c>
      <c r="F511" s="7">
        <v>9871.2458964000016</v>
      </c>
      <c r="G511" s="7">
        <f>prod_declarations[[#This Row],[QteProdKg]]*1000/VLOOKUP(prod_declarations[[#This Row],[RefProd]],meth_nomenclature_produits[#All],5,FALSE)</f>
        <v>119796.6735</v>
      </c>
      <c r="H511" s="7">
        <f>prod_declarations[[#This Row],[QteProdPcs]]*VLOOKUP(prod_declarations[[#This Row],[RefProd]],cptb_prix_vente[#All],2,FALSE)/100</f>
        <v>29354.976874439999</v>
      </c>
      <c r="I511" s="77">
        <f>IF(LEFT(prod_declarations[[#This Row],[Mach]],5)="MachF",prod_declarations[[#This Row],[QteProdKg]]/1000,0)</f>
        <v>9.8712458964000014</v>
      </c>
      <c r="J511" s="7" t="str">
        <f>VLOOKUP(prod_declarations[[#This Row],[RefProd]],meth_nomenclature_produits[],2,FALSE)</f>
        <v>Acier1</v>
      </c>
      <c r="K511" s="77">
        <f>prod_declarations[[#This Row],[pv acier]]*VLOOKUP(prod_declarations[[#This Row],[acier ]],data_compta!$M$7:$O$11,2,FALSE)</f>
        <v>10157.512027395602</v>
      </c>
      <c r="L511" s="77">
        <f>IF(LEFT(prod_declarations[[#This Row],[Mach]],5)="MachR",prod_declarations[[#This Row],[QteProdPcs]]/100,0)</f>
        <v>0</v>
      </c>
      <c r="M511" s="7" t="str">
        <f>VLOOKUP(prod_declarations[[#This Row],[RefProd]],meth_nomenclature_produits[],3,FALSE)</f>
        <v>Rdelle5</v>
      </c>
      <c r="N511" s="77">
        <f>IFERROR(prod_declarations[[#This Row],[pv  rondelle]]*VLOOKUP(prod_declarations[[#This Row],[rondelle]],data_compta!$M$12:$O$16,2,FALSE),0)</f>
        <v>0</v>
      </c>
      <c r="P511" s="2">
        <v>44813</v>
      </c>
      <c r="Q511" t="s">
        <v>175</v>
      </c>
      <c r="R511">
        <v>24</v>
      </c>
      <c r="S511">
        <v>19.5</v>
      </c>
      <c r="T511">
        <v>1.5</v>
      </c>
      <c r="U511">
        <v>2.5</v>
      </c>
      <c r="V511">
        <v>0</v>
      </c>
      <c r="W511">
        <f>prod_pointage_heures[[#This Row],[TpsOuv(h)]]-(SUM(prod_pointage_heures[[#This Row],[TpsProd(h)]:[TpsAbsOP(h)]]))</f>
        <v>0.5</v>
      </c>
    </row>
    <row r="512" spans="2:23">
      <c r="B512" s="2">
        <v>44734</v>
      </c>
      <c r="C512" t="s">
        <v>319</v>
      </c>
      <c r="D512" t="s">
        <v>579</v>
      </c>
      <c r="E512" t="s">
        <v>191</v>
      </c>
      <c r="F512" s="7">
        <v>37281.099857400004</v>
      </c>
      <c r="G512" s="7">
        <f>prod_declarations[[#This Row],[QteProdKg]]*1000/VLOOKUP(prod_declarations[[#This Row],[RefProd]],meth_nomenclature_produits[#All],5,FALSE)</f>
        <v>314343.16911804391</v>
      </c>
      <c r="H512" s="7">
        <f>prod_declarations[[#This Row],[QteProdPcs]]*VLOOKUP(prod_declarations[[#This Row],[RefProd]],cptb_prix_vente[#All],2,FALSE)/100</f>
        <v>94076.623653648174</v>
      </c>
      <c r="I512" s="77">
        <f>IF(LEFT(prod_declarations[[#This Row],[Mach]],5)="MachF",prod_declarations[[#This Row],[QteProdKg]]/1000,0)</f>
        <v>37.281099857400001</v>
      </c>
      <c r="J512" s="7" t="str">
        <f>VLOOKUP(prod_declarations[[#This Row],[RefProd]],meth_nomenclature_produits[],2,FALSE)</f>
        <v>Acier4</v>
      </c>
      <c r="K512" s="77">
        <f>prod_declarations[[#This Row],[pv acier]]*VLOOKUP(prod_declarations[[#This Row],[acier ]],data_compta!$M$7:$O$11,2,FALSE)</f>
        <v>37318.380957257403</v>
      </c>
      <c r="L512" s="77">
        <f>IF(LEFT(prod_declarations[[#This Row],[Mach]],5)="MachR",prod_declarations[[#This Row],[QteProdPcs]]/100,0)</f>
        <v>0</v>
      </c>
      <c r="M512" s="7" t="str">
        <f>VLOOKUP(prod_declarations[[#This Row],[RefProd]],meth_nomenclature_produits[],3,FALSE)</f>
        <v>Rdelle5</v>
      </c>
      <c r="N512" s="77">
        <f>IFERROR(prod_declarations[[#This Row],[pv  rondelle]]*VLOOKUP(prod_declarations[[#This Row],[rondelle]],data_compta!$M$12:$O$16,2,FALSE),0)</f>
        <v>0</v>
      </c>
      <c r="P512" s="2">
        <v>44826</v>
      </c>
      <c r="Q512" t="s">
        <v>175</v>
      </c>
      <c r="R512">
        <v>16</v>
      </c>
      <c r="S512">
        <v>11.5</v>
      </c>
      <c r="T512">
        <v>1.25</v>
      </c>
      <c r="U512">
        <v>1.5</v>
      </c>
      <c r="V512">
        <v>0.25</v>
      </c>
      <c r="W512">
        <f>prod_pointage_heures[[#This Row],[TpsOuv(h)]]-(SUM(prod_pointage_heures[[#This Row],[TpsProd(h)]:[TpsAbsOP(h)]]))</f>
        <v>1.5</v>
      </c>
    </row>
    <row r="513" spans="2:23">
      <c r="B513" s="2">
        <v>44734</v>
      </c>
      <c r="C513" t="s">
        <v>190</v>
      </c>
      <c r="D513" t="s">
        <v>575</v>
      </c>
      <c r="E513" t="s">
        <v>248</v>
      </c>
      <c r="F513" s="7">
        <v>6792.8827970850007</v>
      </c>
      <c r="G513" s="7">
        <f>prod_declarations[[#This Row],[QteProdKg]]*1000/VLOOKUP(prod_declarations[[#This Row],[RefProd]],meth_nomenclature_produits[#All],5,FALSE)</f>
        <v>238346.76481000005</v>
      </c>
      <c r="H513" s="7">
        <f>prod_declarations[[#This Row],[QteProdPcs]]*VLOOKUP(prod_declarations[[#This Row],[RefProd]],cptb_prix_vente[#All],2,FALSE)/100</f>
        <v>21165.192715128007</v>
      </c>
      <c r="I513" s="77">
        <f>IF(LEFT(prod_declarations[[#This Row],[Mach]],5)="MachF",prod_declarations[[#This Row],[QteProdKg]]/1000,0)</f>
        <v>0</v>
      </c>
      <c r="J513" s="7" t="str">
        <f>VLOOKUP(prod_declarations[[#This Row],[RefProd]],meth_nomenclature_produits[],2,FALSE)</f>
        <v>Acier1</v>
      </c>
      <c r="K513" s="77">
        <f>prod_declarations[[#This Row],[pv acier]]*VLOOKUP(prod_declarations[[#This Row],[acier ]],data_compta!$M$7:$O$11,2,FALSE)</f>
        <v>0</v>
      </c>
      <c r="L513" s="77">
        <f>IF(LEFT(prod_declarations[[#This Row],[Mach]],5)="MachR",prod_declarations[[#This Row],[QteProdPcs]]/100,0)</f>
        <v>2383.4676481000006</v>
      </c>
      <c r="M513" s="7" t="str">
        <f>VLOOKUP(prod_declarations[[#This Row],[RefProd]],meth_nomenclature_produits[],3,FALSE)</f>
        <v>Rdelle2</v>
      </c>
      <c r="N513" s="77">
        <f>IFERROR(prod_declarations[[#This Row],[pv  rondelle]]*VLOOKUP(prod_declarations[[#This Row],[rondelle]],data_compta!$M$12:$O$16,2,FALSE),0)</f>
        <v>7579.427120958002</v>
      </c>
      <c r="P513" s="2">
        <v>44827</v>
      </c>
      <c r="Q513" t="s">
        <v>175</v>
      </c>
      <c r="R513">
        <v>8</v>
      </c>
      <c r="S513">
        <v>5</v>
      </c>
      <c r="T513">
        <v>0.25</v>
      </c>
      <c r="U513">
        <v>0.5</v>
      </c>
      <c r="V513">
        <v>0.25</v>
      </c>
      <c r="W513">
        <f>prod_pointage_heures[[#This Row],[TpsOuv(h)]]-(SUM(prod_pointage_heures[[#This Row],[TpsProd(h)]:[TpsAbsOP(h)]]))</f>
        <v>2</v>
      </c>
    </row>
    <row r="514" spans="2:23">
      <c r="B514" s="2">
        <v>44734</v>
      </c>
      <c r="C514" t="s">
        <v>305</v>
      </c>
      <c r="D514" t="s">
        <v>577</v>
      </c>
      <c r="E514" t="s">
        <v>266</v>
      </c>
      <c r="F514" s="7">
        <v>9770.2356999999993</v>
      </c>
      <c r="G514" s="7">
        <f>prod_declarations[[#This Row],[QteProdKg]]*1000/VLOOKUP(prod_declarations[[#This Row],[RefProd]],meth_nomenclature_produits[#All],5,FALSE)</f>
        <v>118570.82160194173</v>
      </c>
      <c r="H514" s="7">
        <f>prod_declarations[[#This Row],[QteProdPcs]]*VLOOKUP(prod_declarations[[#This Row],[RefProd]],cptb_prix_vente[#All],2,FALSE)/100</f>
        <v>29054.594125339805</v>
      </c>
      <c r="I514" s="77">
        <f>IF(LEFT(prod_declarations[[#This Row],[Mach]],5)="MachF",prod_declarations[[#This Row],[QteProdKg]]/1000,0)</f>
        <v>0</v>
      </c>
      <c r="J514" s="7" t="str">
        <f>VLOOKUP(prod_declarations[[#This Row],[RefProd]],meth_nomenclature_produits[],2,FALSE)</f>
        <v>Acier1</v>
      </c>
      <c r="K514" s="77">
        <f>prod_declarations[[#This Row],[pv acier]]*VLOOKUP(prod_declarations[[#This Row],[acier ]],data_compta!$M$7:$O$11,2,FALSE)</f>
        <v>0</v>
      </c>
      <c r="L514" s="77">
        <f>IF(LEFT(prod_declarations[[#This Row],[Mach]],5)="MachR",prod_declarations[[#This Row],[QteProdPcs]]/100,0)</f>
        <v>1185.7082160194173</v>
      </c>
      <c r="M514" s="7" t="str">
        <f>VLOOKUP(prod_declarations[[#This Row],[RefProd]],meth_nomenclature_produits[],3,FALSE)</f>
        <v>Rdelle5</v>
      </c>
      <c r="N514" s="77">
        <f>IFERROR(prod_declarations[[#This Row],[pv  rondelle]]*VLOOKUP(prod_declarations[[#This Row],[rondelle]],data_compta!$M$12:$O$16,2,FALSE),0)</f>
        <v>6331.6818735436882</v>
      </c>
      <c r="P514" s="2">
        <v>44838</v>
      </c>
      <c r="Q514" t="s">
        <v>175</v>
      </c>
      <c r="R514">
        <v>16</v>
      </c>
      <c r="S514">
        <v>12</v>
      </c>
      <c r="T514">
        <v>1.5</v>
      </c>
      <c r="U514">
        <v>1.75</v>
      </c>
      <c r="V514">
        <v>0.25</v>
      </c>
      <c r="W514">
        <f>prod_pointage_heures[[#This Row],[TpsOuv(h)]]-(SUM(prod_pointage_heures[[#This Row],[TpsProd(h)]:[TpsAbsOP(h)]]))</f>
        <v>0.5</v>
      </c>
    </row>
    <row r="515" spans="2:23">
      <c r="B515" s="2">
        <v>44735</v>
      </c>
      <c r="C515" t="s">
        <v>289</v>
      </c>
      <c r="D515" t="s">
        <v>569</v>
      </c>
      <c r="E515" t="s">
        <v>296</v>
      </c>
      <c r="F515" s="7">
        <v>5286.6059743748156</v>
      </c>
      <c r="G515" s="7">
        <f>prod_declarations[[#This Row],[QteProdKg]]*1000/VLOOKUP(prod_declarations[[#This Row],[RefProd]],meth_nomenclature_produits[#All],5,FALSE)</f>
        <v>140601.22272273447</v>
      </c>
      <c r="H515" s="7">
        <f>prod_declarations[[#This Row],[QteProdPcs]]*VLOOKUP(prod_declarations[[#This Row],[RefProd]],cptb_prix_vente[#All],2,FALSE)/100</f>
        <v>20988.950528049798</v>
      </c>
      <c r="I515" s="77">
        <f>IF(LEFT(prod_declarations[[#This Row],[Mach]],5)="MachF",prod_declarations[[#This Row],[QteProdKg]]/1000,0)</f>
        <v>0</v>
      </c>
      <c r="J515" s="7" t="str">
        <f>VLOOKUP(prod_declarations[[#This Row],[RefProd]],meth_nomenclature_produits[],2,FALSE)</f>
        <v>Acier1</v>
      </c>
      <c r="K515" s="77">
        <f>prod_declarations[[#This Row],[pv acier]]*VLOOKUP(prod_declarations[[#This Row],[acier ]],data_compta!$M$7:$O$11,2,FALSE)</f>
        <v>0</v>
      </c>
      <c r="L515" s="77">
        <f>IF(LEFT(prod_declarations[[#This Row],[Mach]],5)="MachR",prod_declarations[[#This Row],[QteProdPcs]]/100,0)</f>
        <v>0</v>
      </c>
      <c r="M515" s="7" t="str">
        <f>VLOOKUP(prod_declarations[[#This Row],[RefProd]],meth_nomenclature_produits[],3,FALSE)</f>
        <v>Rdelle2</v>
      </c>
      <c r="N515" s="77">
        <f>IFERROR(prod_declarations[[#This Row],[pv  rondelle]]*VLOOKUP(prod_declarations[[#This Row],[rondelle]],data_compta!$M$12:$O$16,2,FALSE),0)</f>
        <v>0</v>
      </c>
      <c r="P515" s="2">
        <v>44839</v>
      </c>
      <c r="Q515" t="s">
        <v>175</v>
      </c>
      <c r="R515">
        <v>8</v>
      </c>
      <c r="S515">
        <v>7.5</v>
      </c>
      <c r="T515">
        <v>0</v>
      </c>
      <c r="U515">
        <v>0</v>
      </c>
      <c r="V515">
        <v>0</v>
      </c>
      <c r="W515">
        <f>prod_pointage_heures[[#This Row],[TpsOuv(h)]]-(SUM(prod_pointage_heures[[#This Row],[TpsProd(h)]:[TpsAbsOP(h)]]))</f>
        <v>0.5</v>
      </c>
    </row>
    <row r="516" spans="2:23">
      <c r="B516" s="2">
        <v>44735</v>
      </c>
      <c r="C516" t="s">
        <v>190</v>
      </c>
      <c r="D516" t="s">
        <v>575</v>
      </c>
      <c r="E516" t="s">
        <v>301</v>
      </c>
      <c r="F516" s="7">
        <v>5590.7483869342004</v>
      </c>
      <c r="G516" s="7">
        <f>prod_declarations[[#This Row],[QteProdKg]]*1000/VLOOKUP(prod_declarations[[#This Row],[RefProd]],meth_nomenclature_produits[#All],5,FALSE)</f>
        <v>196166.61006786668</v>
      </c>
      <c r="H516" s="7">
        <f>prod_declarations[[#This Row],[QteProdPcs]]*VLOOKUP(prod_declarations[[#This Row],[RefProd]],cptb_prix_vente[#All],2,FALSE)/100</f>
        <v>17419.594974026564</v>
      </c>
      <c r="I516" s="77">
        <f>IF(LEFT(prod_declarations[[#This Row],[Mach]],5)="MachF",prod_declarations[[#This Row],[QteProdKg]]/1000,0)</f>
        <v>0</v>
      </c>
      <c r="J516" s="7" t="str">
        <f>VLOOKUP(prod_declarations[[#This Row],[RefProd]],meth_nomenclature_produits[],2,FALSE)</f>
        <v>Acier1</v>
      </c>
      <c r="K516" s="77">
        <f>prod_declarations[[#This Row],[pv acier]]*VLOOKUP(prod_declarations[[#This Row],[acier ]],data_compta!$M$7:$O$11,2,FALSE)</f>
        <v>0</v>
      </c>
      <c r="L516" s="77">
        <f>IF(LEFT(prod_declarations[[#This Row],[Mach]],5)="MachR",prod_declarations[[#This Row],[QteProdPcs]]/100,0)</f>
        <v>0</v>
      </c>
      <c r="M516" s="7" t="str">
        <f>VLOOKUP(prod_declarations[[#This Row],[RefProd]],meth_nomenclature_produits[],3,FALSE)</f>
        <v>Rdelle2</v>
      </c>
      <c r="N516" s="77">
        <f>IFERROR(prod_declarations[[#This Row],[pv  rondelle]]*VLOOKUP(prod_declarations[[#This Row],[rondelle]],data_compta!$M$12:$O$16,2,FALSE),0)</f>
        <v>0</v>
      </c>
      <c r="P516" s="2">
        <v>44572</v>
      </c>
      <c r="Q516" t="s">
        <v>191</v>
      </c>
      <c r="R516">
        <v>24</v>
      </c>
      <c r="S516">
        <v>19</v>
      </c>
      <c r="T516">
        <v>0.75</v>
      </c>
      <c r="U516">
        <v>3.5</v>
      </c>
      <c r="V516">
        <v>0.25</v>
      </c>
      <c r="W516">
        <f>prod_pointage_heures[[#This Row],[TpsOuv(h)]]-(SUM(prod_pointage_heures[[#This Row],[TpsProd(h)]:[TpsAbsOP(h)]]))</f>
        <v>0.5</v>
      </c>
    </row>
    <row r="517" spans="2:23">
      <c r="B517" s="2">
        <v>44735</v>
      </c>
      <c r="C517" t="s">
        <v>226</v>
      </c>
      <c r="D517" t="s">
        <v>581</v>
      </c>
      <c r="E517" t="s">
        <v>191</v>
      </c>
      <c r="F517" s="7">
        <v>2789.1210815999998</v>
      </c>
      <c r="G517" s="7">
        <f>prod_declarations[[#This Row],[QteProdKg]]*1000/VLOOKUP(prod_declarations[[#This Row],[RefProd]],meth_nomenclature_produits[#All],5,FALSE)</f>
        <v>105249.85213584904</v>
      </c>
      <c r="H517" s="7">
        <f>prod_declarations[[#This Row],[QteProdPcs]]*VLOOKUP(prod_declarations[[#This Row],[RefProd]],cptb_prix_vente[#All],2,FALSE)/100</f>
        <v>12857.321936915319</v>
      </c>
      <c r="I517" s="77">
        <f>IF(LEFT(prod_declarations[[#This Row],[Mach]],5)="MachF",prod_declarations[[#This Row],[QteProdKg]]/1000,0)</f>
        <v>2.7891210815999998</v>
      </c>
      <c r="J517" s="7" t="str">
        <f>VLOOKUP(prod_declarations[[#This Row],[RefProd]],meth_nomenclature_produits[],2,FALSE)</f>
        <v>Acier3</v>
      </c>
      <c r="K517" s="77">
        <f>prod_declarations[[#This Row],[pv acier]]*VLOOKUP(prod_declarations[[#This Row],[acier ]],data_compta!$M$7:$O$11,2,FALSE)</f>
        <v>2909.0532881087997</v>
      </c>
      <c r="L517" s="77">
        <f>IF(LEFT(prod_declarations[[#This Row],[Mach]],5)="MachR",prod_declarations[[#This Row],[QteProdPcs]]/100,0)</f>
        <v>0</v>
      </c>
      <c r="M517" s="7" t="str">
        <f>VLOOKUP(prod_declarations[[#This Row],[RefProd]],meth_nomenclature_produits[],3,FALSE)</f>
        <v>Rdelle2</v>
      </c>
      <c r="N517" s="77">
        <f>IFERROR(prod_declarations[[#This Row],[pv  rondelle]]*VLOOKUP(prod_declarations[[#This Row],[rondelle]],data_compta!$M$12:$O$16,2,FALSE),0)</f>
        <v>0</v>
      </c>
      <c r="P517" s="2">
        <v>44573</v>
      </c>
      <c r="Q517" t="s">
        <v>191</v>
      </c>
      <c r="R517">
        <v>16</v>
      </c>
      <c r="S517">
        <v>8.5</v>
      </c>
      <c r="T517">
        <v>1.75</v>
      </c>
      <c r="U517">
        <v>3.5</v>
      </c>
      <c r="V517">
        <v>0.5</v>
      </c>
      <c r="W517">
        <f>prod_pointage_heures[[#This Row],[TpsOuv(h)]]-(SUM(prod_pointage_heures[[#This Row],[TpsProd(h)]:[TpsAbsOP(h)]]))</f>
        <v>1.75</v>
      </c>
    </row>
    <row r="518" spans="2:23">
      <c r="B518" s="2">
        <v>44735</v>
      </c>
      <c r="C518" t="s">
        <v>126</v>
      </c>
      <c r="D518" t="s">
        <v>571</v>
      </c>
      <c r="E518" t="s">
        <v>266</v>
      </c>
      <c r="F518" s="7">
        <v>5849.3256184440015</v>
      </c>
      <c r="G518" s="7">
        <f>prod_declarations[[#This Row],[QteProdKg]]*1000/VLOOKUP(prod_declarations[[#This Row],[RefProd]],meth_nomenclature_produits[#All],5,FALSE)</f>
        <v>296920.08215451782</v>
      </c>
      <c r="H518" s="7">
        <f>prod_declarations[[#This Row],[QteProdPcs]]*VLOOKUP(prod_declarations[[#This Row],[RefProd]],cptb_prix_vente[#All],2,FALSE)/100</f>
        <v>38765.885926093848</v>
      </c>
      <c r="I518" s="77">
        <f>IF(LEFT(prod_declarations[[#This Row],[Mach]],5)="MachF",prod_declarations[[#This Row],[QteProdKg]]/1000,0)</f>
        <v>0</v>
      </c>
      <c r="J518" s="7" t="str">
        <f>VLOOKUP(prod_declarations[[#This Row],[RefProd]],meth_nomenclature_produits[],2,FALSE)</f>
        <v>Acier2</v>
      </c>
      <c r="K518" s="77">
        <f>prod_declarations[[#This Row],[pv acier]]*VLOOKUP(prod_declarations[[#This Row],[acier ]],data_compta!$M$7:$O$11,2,FALSE)</f>
        <v>0</v>
      </c>
      <c r="L518" s="77">
        <f>IF(LEFT(prod_declarations[[#This Row],[Mach]],5)="MachR",prod_declarations[[#This Row],[QteProdPcs]]/100,0)</f>
        <v>2969.2008215451783</v>
      </c>
      <c r="M518" s="7" t="str">
        <f>VLOOKUP(prod_declarations[[#This Row],[RefProd]],meth_nomenclature_produits[],3,FALSE)</f>
        <v>Rdelle1</v>
      </c>
      <c r="N518" s="77">
        <f>IFERROR(prod_declarations[[#This Row],[pv  rondelle]]*VLOOKUP(prod_declarations[[#This Row],[rondelle]],data_compta!$M$12:$O$16,2,FALSE),0)</f>
        <v>11104.811072578968</v>
      </c>
      <c r="P518" s="2">
        <v>44574</v>
      </c>
      <c r="Q518" t="s">
        <v>191</v>
      </c>
      <c r="R518">
        <v>16</v>
      </c>
      <c r="S518">
        <v>9</v>
      </c>
      <c r="T518">
        <v>2</v>
      </c>
      <c r="U518">
        <v>1</v>
      </c>
      <c r="V518">
        <v>3.5</v>
      </c>
      <c r="W518">
        <f>prod_pointage_heures[[#This Row],[TpsOuv(h)]]-(SUM(prod_pointage_heures[[#This Row],[TpsProd(h)]:[TpsAbsOP(h)]]))</f>
        <v>0.5</v>
      </c>
    </row>
    <row r="519" spans="2:23">
      <c r="B519" s="2">
        <v>44735</v>
      </c>
      <c r="C519" t="s">
        <v>319</v>
      </c>
      <c r="D519" t="s">
        <v>579</v>
      </c>
      <c r="E519" t="s">
        <v>278</v>
      </c>
      <c r="F519" s="7">
        <v>37103.570810460005</v>
      </c>
      <c r="G519" s="7">
        <f>prod_declarations[[#This Row],[QteProdKg]]*1000/VLOOKUP(prod_declarations[[#This Row],[RefProd]],meth_nomenclature_produits[#All],5,FALSE)</f>
        <v>312846.2968841485</v>
      </c>
      <c r="H519" s="7">
        <f>prod_declarations[[#This Row],[QteProdPcs]]*VLOOKUP(prod_declarations[[#This Row],[RefProd]],cptb_prix_vente[#All],2,FALSE)/100</f>
        <v>93628.639731487972</v>
      </c>
      <c r="I519" s="77">
        <f>IF(LEFT(prod_declarations[[#This Row],[Mach]],5)="MachF",prod_declarations[[#This Row],[QteProdKg]]/1000,0)</f>
        <v>0</v>
      </c>
      <c r="J519" s="7" t="str">
        <f>VLOOKUP(prod_declarations[[#This Row],[RefProd]],meth_nomenclature_produits[],2,FALSE)</f>
        <v>Acier4</v>
      </c>
      <c r="K519" s="77">
        <f>prod_declarations[[#This Row],[pv acier]]*VLOOKUP(prod_declarations[[#This Row],[acier ]],data_compta!$M$7:$O$11,2,FALSE)</f>
        <v>0</v>
      </c>
      <c r="L519" s="77">
        <f>IF(LEFT(prod_declarations[[#This Row],[Mach]],5)="MachR",prod_declarations[[#This Row],[QteProdPcs]]/100,0)</f>
        <v>3128.4629688414848</v>
      </c>
      <c r="M519" s="7" t="str">
        <f>VLOOKUP(prod_declarations[[#This Row],[RefProd]],meth_nomenclature_produits[],3,FALSE)</f>
        <v>Rdelle5</v>
      </c>
      <c r="N519" s="77">
        <f>IFERROR(prod_declarations[[#This Row],[pv  rondelle]]*VLOOKUP(prod_declarations[[#This Row],[rondelle]],data_compta!$M$12:$O$16,2,FALSE),0)</f>
        <v>16705.992253613527</v>
      </c>
      <c r="P519" s="2">
        <v>44576</v>
      </c>
      <c r="Q519" t="s">
        <v>191</v>
      </c>
      <c r="R519">
        <v>24</v>
      </c>
      <c r="S519">
        <v>18</v>
      </c>
      <c r="T519">
        <v>1.5</v>
      </c>
      <c r="U519">
        <v>0.5</v>
      </c>
      <c r="V519">
        <v>2.25</v>
      </c>
      <c r="W519">
        <f>prod_pointage_heures[[#This Row],[TpsOuv(h)]]-(SUM(prod_pointage_heures[[#This Row],[TpsProd(h)]:[TpsAbsOP(h)]]))</f>
        <v>1.75</v>
      </c>
    </row>
    <row r="520" spans="2:23">
      <c r="B520" s="2">
        <v>44736</v>
      </c>
      <c r="C520" t="s">
        <v>319</v>
      </c>
      <c r="D520" t="s">
        <v>579</v>
      </c>
      <c r="E520" t="s">
        <v>290</v>
      </c>
      <c r="F520" s="7">
        <v>32718.603351042002</v>
      </c>
      <c r="G520" s="7">
        <f>prod_declarations[[#This Row],[QteProdKg]]*1000/VLOOKUP(prod_declarations[[#This Row],[RefProd]],meth_nomenclature_produits[#All],5,FALSE)</f>
        <v>275873.5527069309</v>
      </c>
      <c r="H520" s="7">
        <f>prod_declarations[[#This Row],[QteProdPcs]]*VLOOKUP(prod_declarations[[#This Row],[RefProd]],cptb_prix_vente[#All],2,FALSE)/100</f>
        <v>82563.436854130283</v>
      </c>
      <c r="I520" s="77">
        <f>IF(LEFT(prod_declarations[[#This Row],[Mach]],5)="MachF",prod_declarations[[#This Row],[QteProdKg]]/1000,0)</f>
        <v>0</v>
      </c>
      <c r="J520" s="7" t="str">
        <f>VLOOKUP(prod_declarations[[#This Row],[RefProd]],meth_nomenclature_produits[],2,FALSE)</f>
        <v>Acier4</v>
      </c>
      <c r="K520" s="77">
        <f>prod_declarations[[#This Row],[pv acier]]*VLOOKUP(prod_declarations[[#This Row],[acier ]],data_compta!$M$7:$O$11,2,FALSE)</f>
        <v>0</v>
      </c>
      <c r="L520" s="77">
        <f>IF(LEFT(prod_declarations[[#This Row],[Mach]],5)="MachR",prod_declarations[[#This Row],[QteProdPcs]]/100,0)</f>
        <v>0</v>
      </c>
      <c r="M520" s="7" t="str">
        <f>VLOOKUP(prod_declarations[[#This Row],[RefProd]],meth_nomenclature_produits[],3,FALSE)</f>
        <v>Rdelle5</v>
      </c>
      <c r="N520" s="77">
        <f>IFERROR(prod_declarations[[#This Row],[pv  rondelle]]*VLOOKUP(prod_declarations[[#This Row],[rondelle]],data_compta!$M$12:$O$16,2,FALSE),0)</f>
        <v>0</v>
      </c>
      <c r="P520" s="2">
        <v>44595</v>
      </c>
      <c r="Q520" t="s">
        <v>191</v>
      </c>
      <c r="R520">
        <v>16</v>
      </c>
      <c r="S520">
        <v>8.5</v>
      </c>
      <c r="T520">
        <v>1.25</v>
      </c>
      <c r="U520">
        <v>4.5</v>
      </c>
      <c r="V520">
        <v>0.25</v>
      </c>
      <c r="W520">
        <f>prod_pointage_heures[[#This Row],[TpsOuv(h)]]-(SUM(prod_pointage_heures[[#This Row],[TpsProd(h)]:[TpsAbsOP(h)]]))</f>
        <v>1.5</v>
      </c>
    </row>
    <row r="521" spans="2:23">
      <c r="B521" s="2">
        <v>44736</v>
      </c>
      <c r="C521" t="s">
        <v>226</v>
      </c>
      <c r="D521" t="s">
        <v>581</v>
      </c>
      <c r="E521" t="s">
        <v>290</v>
      </c>
      <c r="F521" s="7">
        <v>2576.6166182399998</v>
      </c>
      <c r="G521" s="7">
        <f>prod_declarations[[#This Row],[QteProdKg]]*1000/VLOOKUP(prod_declarations[[#This Row],[RefProd]],meth_nomenclature_produits[#All],5,FALSE)</f>
        <v>97230.815782641497</v>
      </c>
      <c r="H521" s="7">
        <f>prod_declarations[[#This Row],[QteProdPcs]]*VLOOKUP(prod_declarations[[#This Row],[RefProd]],cptb_prix_vente[#All],2,FALSE)/100</f>
        <v>11877.716456007485</v>
      </c>
      <c r="I521" s="77">
        <f>IF(LEFT(prod_declarations[[#This Row],[Mach]],5)="MachF",prod_declarations[[#This Row],[QteProdKg]]/1000,0)</f>
        <v>0</v>
      </c>
      <c r="J521" s="7" t="str">
        <f>VLOOKUP(prod_declarations[[#This Row],[RefProd]],meth_nomenclature_produits[],2,FALSE)</f>
        <v>Acier3</v>
      </c>
      <c r="K521" s="77">
        <f>prod_declarations[[#This Row],[pv acier]]*VLOOKUP(prod_declarations[[#This Row],[acier ]],data_compta!$M$7:$O$11,2,FALSE)</f>
        <v>0</v>
      </c>
      <c r="L521" s="77">
        <f>IF(LEFT(prod_declarations[[#This Row],[Mach]],5)="MachR",prod_declarations[[#This Row],[QteProdPcs]]/100,0)</f>
        <v>0</v>
      </c>
      <c r="M521" s="7" t="str">
        <f>VLOOKUP(prod_declarations[[#This Row],[RefProd]],meth_nomenclature_produits[],3,FALSE)</f>
        <v>Rdelle2</v>
      </c>
      <c r="N521" s="77">
        <f>IFERROR(prod_declarations[[#This Row],[pv  rondelle]]*VLOOKUP(prod_declarations[[#This Row],[rondelle]],data_compta!$M$12:$O$16,2,FALSE),0)</f>
        <v>0</v>
      </c>
      <c r="P521" s="2">
        <v>44610</v>
      </c>
      <c r="Q521" t="s">
        <v>191</v>
      </c>
      <c r="R521">
        <v>8</v>
      </c>
      <c r="S521">
        <v>7</v>
      </c>
      <c r="T521">
        <v>0.25</v>
      </c>
      <c r="U521">
        <v>0.5</v>
      </c>
      <c r="V521">
        <v>0.25</v>
      </c>
      <c r="W521">
        <f>prod_pointage_heures[[#This Row],[TpsOuv(h)]]-(SUM(prod_pointage_heures[[#This Row],[TpsProd(h)]:[TpsAbsOP(h)]]))</f>
        <v>0</v>
      </c>
    </row>
    <row r="522" spans="2:23">
      <c r="B522" s="2">
        <v>44736</v>
      </c>
      <c r="C522" t="s">
        <v>226</v>
      </c>
      <c r="D522" t="s">
        <v>581</v>
      </c>
      <c r="E522" t="s">
        <v>296</v>
      </c>
      <c r="F522" s="7">
        <v>2550.8504520575998</v>
      </c>
      <c r="G522" s="7">
        <f>prod_declarations[[#This Row],[QteProdKg]]*1000/VLOOKUP(prod_declarations[[#This Row],[RefProd]],meth_nomenclature_produits[#All],5,FALSE)</f>
        <v>96258.507624815102</v>
      </c>
      <c r="H522" s="7">
        <f>prod_declarations[[#This Row],[QteProdPcs]]*VLOOKUP(prod_declarations[[#This Row],[RefProd]],cptb_prix_vente[#All],2,FALSE)/100</f>
        <v>11758.939291447412</v>
      </c>
      <c r="I522" s="77">
        <f>IF(LEFT(prod_declarations[[#This Row],[Mach]],5)="MachF",prod_declarations[[#This Row],[QteProdKg]]/1000,0)</f>
        <v>0</v>
      </c>
      <c r="J522" s="7" t="str">
        <f>VLOOKUP(prod_declarations[[#This Row],[RefProd]],meth_nomenclature_produits[],2,FALSE)</f>
        <v>Acier3</v>
      </c>
      <c r="K522" s="77">
        <f>prod_declarations[[#This Row],[pv acier]]*VLOOKUP(prod_declarations[[#This Row],[acier ]],data_compta!$M$7:$O$11,2,FALSE)</f>
        <v>0</v>
      </c>
      <c r="L522" s="77">
        <f>IF(LEFT(prod_declarations[[#This Row],[Mach]],5)="MachR",prod_declarations[[#This Row],[QteProdPcs]]/100,0)</f>
        <v>0</v>
      </c>
      <c r="M522" s="7" t="str">
        <f>VLOOKUP(prod_declarations[[#This Row],[RefProd]],meth_nomenclature_produits[],3,FALSE)</f>
        <v>Rdelle2</v>
      </c>
      <c r="N522" s="77">
        <f>IFERROR(prod_declarations[[#This Row],[pv  rondelle]]*VLOOKUP(prod_declarations[[#This Row],[rondelle]],data_compta!$M$12:$O$16,2,FALSE),0)</f>
        <v>0</v>
      </c>
      <c r="P522" s="2">
        <v>44616</v>
      </c>
      <c r="Q522" t="s">
        <v>191</v>
      </c>
      <c r="R522">
        <v>8</v>
      </c>
      <c r="S522">
        <v>5</v>
      </c>
      <c r="T522">
        <v>0.25</v>
      </c>
      <c r="U522">
        <v>0.75</v>
      </c>
      <c r="V522">
        <v>2</v>
      </c>
      <c r="W522">
        <f>prod_pointage_heures[[#This Row],[TpsOuv(h)]]-(SUM(prod_pointage_heures[[#This Row],[TpsProd(h)]:[TpsAbsOP(h)]]))</f>
        <v>0</v>
      </c>
    </row>
    <row r="523" spans="2:23">
      <c r="B523" s="2">
        <v>44736</v>
      </c>
      <c r="C523" t="s">
        <v>259</v>
      </c>
      <c r="D523" t="s">
        <v>583</v>
      </c>
      <c r="E523" t="s">
        <v>156</v>
      </c>
      <c r="F523" s="7">
        <v>4751.1594900000009</v>
      </c>
      <c r="G523" s="7">
        <f>prod_declarations[[#This Row],[QteProdKg]]*1000/VLOOKUP(prod_declarations[[#This Row],[RefProd]],meth_nomenclature_produits[#All],5,FALSE)</f>
        <v>110749.63846153849</v>
      </c>
      <c r="H523" s="7">
        <f>prod_declarations[[#This Row],[QteProdPcs]]*VLOOKUP(prod_declarations[[#This Row],[RefProd]],cptb_prix_vente[#All],2,FALSE)/100</f>
        <v>16665.605595692308</v>
      </c>
      <c r="I523" s="77">
        <f>IF(LEFT(prod_declarations[[#This Row],[Mach]],5)="MachF",prod_declarations[[#This Row],[QteProdKg]]/1000,0)</f>
        <v>4.7511594900000009</v>
      </c>
      <c r="J523" s="7" t="str">
        <f>VLOOKUP(prod_declarations[[#This Row],[RefProd]],meth_nomenclature_produits[],2,FALSE)</f>
        <v>Acier1</v>
      </c>
      <c r="K523" s="77">
        <f>prod_declarations[[#This Row],[pv acier]]*VLOOKUP(prod_declarations[[#This Row],[acier ]],data_compta!$M$7:$O$11,2,FALSE)</f>
        <v>4888.9431152100005</v>
      </c>
      <c r="L523" s="77">
        <f>IF(LEFT(prod_declarations[[#This Row],[Mach]],5)="MachR",prod_declarations[[#This Row],[QteProdPcs]]/100,0)</f>
        <v>0</v>
      </c>
      <c r="M523" s="7" t="str">
        <f>VLOOKUP(prod_declarations[[#This Row],[RefProd]],meth_nomenclature_produits[],3,FALSE)</f>
        <v>Rdelle3</v>
      </c>
      <c r="N523" s="77">
        <f>IFERROR(prod_declarations[[#This Row],[pv  rondelle]]*VLOOKUP(prod_declarations[[#This Row],[rondelle]],data_compta!$M$12:$O$16,2,FALSE),0)</f>
        <v>0</v>
      </c>
      <c r="P523" s="2">
        <v>44617</v>
      </c>
      <c r="Q523" t="s">
        <v>191</v>
      </c>
      <c r="R523">
        <v>8</v>
      </c>
      <c r="S523">
        <v>4.5</v>
      </c>
      <c r="T523">
        <v>0.5</v>
      </c>
      <c r="U523">
        <v>0.25</v>
      </c>
      <c r="V523">
        <v>1</v>
      </c>
      <c r="W523">
        <f>prod_pointage_heures[[#This Row],[TpsOuv(h)]]-(SUM(prod_pointage_heures[[#This Row],[TpsProd(h)]:[TpsAbsOP(h)]]))</f>
        <v>1.75</v>
      </c>
    </row>
    <row r="524" spans="2:23">
      <c r="B524" s="2">
        <v>44736</v>
      </c>
      <c r="C524" t="s">
        <v>259</v>
      </c>
      <c r="D524" t="s">
        <v>583</v>
      </c>
      <c r="E524" t="s">
        <v>242</v>
      </c>
      <c r="F524" s="7">
        <v>4587.5236000000004</v>
      </c>
      <c r="G524" s="7">
        <f>prod_declarations[[#This Row],[QteProdKg]]*1000/VLOOKUP(prod_declarations[[#This Row],[RefProd]],meth_nomenclature_produits[#All],5,FALSE)</f>
        <v>106935.28205128206</v>
      </c>
      <c r="H524" s="7">
        <f>prod_declarations[[#This Row],[QteProdPcs]]*VLOOKUP(prod_declarations[[#This Row],[RefProd]],cptb_prix_vente[#All],2,FALSE)/100</f>
        <v>16091.621243076923</v>
      </c>
      <c r="I524" s="77">
        <f>IF(LEFT(prod_declarations[[#This Row],[Mach]],5)="MachF",prod_declarations[[#This Row],[QteProdKg]]/1000,0)</f>
        <v>0</v>
      </c>
      <c r="J524" s="7" t="str">
        <f>VLOOKUP(prod_declarations[[#This Row],[RefProd]],meth_nomenclature_produits[],2,FALSE)</f>
        <v>Acier1</v>
      </c>
      <c r="K524" s="77">
        <f>prod_declarations[[#This Row],[pv acier]]*VLOOKUP(prod_declarations[[#This Row],[acier ]],data_compta!$M$7:$O$11,2,FALSE)</f>
        <v>0</v>
      </c>
      <c r="L524" s="77">
        <f>IF(LEFT(prod_declarations[[#This Row],[Mach]],5)="MachR",prod_declarations[[#This Row],[QteProdPcs]]/100,0)</f>
        <v>1069.3528205128207</v>
      </c>
      <c r="M524" s="7" t="str">
        <f>VLOOKUP(prod_declarations[[#This Row],[RefProd]],meth_nomenclature_produits[],3,FALSE)</f>
        <v>Rdelle3</v>
      </c>
      <c r="N524" s="77">
        <f>IFERROR(prod_declarations[[#This Row],[pv  rondelle]]*VLOOKUP(prod_declarations[[#This Row],[rondelle]],data_compta!$M$12:$O$16,2,FALSE),0)</f>
        <v>4523.3624307692317</v>
      </c>
      <c r="P524" s="2">
        <v>44618</v>
      </c>
      <c r="Q524" t="s">
        <v>191</v>
      </c>
      <c r="R524">
        <v>24</v>
      </c>
      <c r="S524">
        <v>20.5</v>
      </c>
      <c r="T524">
        <v>0.75</v>
      </c>
      <c r="U524">
        <v>0.25</v>
      </c>
      <c r="V524">
        <v>0.25</v>
      </c>
      <c r="W524">
        <f>prod_pointage_heures[[#This Row],[TpsOuv(h)]]-(SUM(prod_pointage_heures[[#This Row],[TpsProd(h)]:[TpsAbsOP(h)]]))</f>
        <v>2.25</v>
      </c>
    </row>
    <row r="525" spans="2:23">
      <c r="B525" s="2">
        <v>44736</v>
      </c>
      <c r="C525" t="s">
        <v>226</v>
      </c>
      <c r="D525" t="s">
        <v>581</v>
      </c>
      <c r="E525" t="s">
        <v>248</v>
      </c>
      <c r="F525" s="7">
        <v>2921.9363711999999</v>
      </c>
      <c r="G525" s="7">
        <f>prod_declarations[[#This Row],[QteProdKg]]*1000/VLOOKUP(prod_declarations[[#This Row],[RefProd]],meth_nomenclature_produits[#All],5,FALSE)</f>
        <v>110261.74985660377</v>
      </c>
      <c r="H525" s="7">
        <f>prod_declarations[[#This Row],[QteProdPcs]]*VLOOKUP(prod_declarations[[#This Row],[RefProd]],cptb_prix_vente[#All],2,FALSE)/100</f>
        <v>13469.575362482716</v>
      </c>
      <c r="I525" s="77">
        <f>IF(LEFT(prod_declarations[[#This Row],[Mach]],5)="MachF",prod_declarations[[#This Row],[QteProdKg]]/1000,0)</f>
        <v>0</v>
      </c>
      <c r="J525" s="7" t="str">
        <f>VLOOKUP(prod_declarations[[#This Row],[RefProd]],meth_nomenclature_produits[],2,FALSE)</f>
        <v>Acier3</v>
      </c>
      <c r="K525" s="77">
        <f>prod_declarations[[#This Row],[pv acier]]*VLOOKUP(prod_declarations[[#This Row],[acier ]],data_compta!$M$7:$O$11,2,FALSE)</f>
        <v>0</v>
      </c>
      <c r="L525" s="77">
        <f>IF(LEFT(prod_declarations[[#This Row],[Mach]],5)="MachR",prod_declarations[[#This Row],[QteProdPcs]]/100,0)</f>
        <v>1102.6174985660377</v>
      </c>
      <c r="M525" s="7" t="str">
        <f>VLOOKUP(prod_declarations[[#This Row],[RefProd]],meth_nomenclature_produits[],3,FALSE)</f>
        <v>Rdelle2</v>
      </c>
      <c r="N525" s="77">
        <f>IFERROR(prod_declarations[[#This Row],[pv  rondelle]]*VLOOKUP(prod_declarations[[#This Row],[rondelle]],data_compta!$M$12:$O$16,2,FALSE),0)</f>
        <v>3506.3236454400003</v>
      </c>
      <c r="P525" s="2">
        <v>44637</v>
      </c>
      <c r="Q525" t="s">
        <v>191</v>
      </c>
      <c r="R525">
        <v>16</v>
      </c>
      <c r="S525">
        <v>9.5</v>
      </c>
      <c r="T525">
        <v>1.5</v>
      </c>
      <c r="U525">
        <v>0.75</v>
      </c>
      <c r="V525">
        <v>0</v>
      </c>
      <c r="W525">
        <f>prod_pointage_heures[[#This Row],[TpsOuv(h)]]-(SUM(prod_pointage_heures[[#This Row],[TpsProd(h)]:[TpsAbsOP(h)]]))</f>
        <v>4.25</v>
      </c>
    </row>
    <row r="526" spans="2:23">
      <c r="B526" s="2">
        <v>44737</v>
      </c>
      <c r="C526" t="s">
        <v>259</v>
      </c>
      <c r="D526" t="s">
        <v>583</v>
      </c>
      <c r="E526" t="s">
        <v>284</v>
      </c>
      <c r="F526" s="7">
        <v>4345.2747221400004</v>
      </c>
      <c r="G526" s="7">
        <f>prod_declarations[[#This Row],[QteProdKg]]*1000/VLOOKUP(prod_declarations[[#This Row],[RefProd]],meth_nomenclature_produits[#All],5,FALSE)</f>
        <v>101288.45506153847</v>
      </c>
      <c r="H526" s="7">
        <f>prod_declarations[[#This Row],[QteProdPcs]]*VLOOKUP(prod_declarations[[#This Row],[RefProd]],cptb_prix_vente[#All],2,FALSE)/100</f>
        <v>15241.886717660305</v>
      </c>
      <c r="I526" s="77">
        <f>IF(LEFT(prod_declarations[[#This Row],[Mach]],5)="MachF",prod_declarations[[#This Row],[QteProdKg]]/1000,0)</f>
        <v>0</v>
      </c>
      <c r="J526" s="7" t="str">
        <f>VLOOKUP(prod_declarations[[#This Row],[RefProd]],meth_nomenclature_produits[],2,FALSE)</f>
        <v>Acier1</v>
      </c>
      <c r="K526" s="77">
        <f>prod_declarations[[#This Row],[pv acier]]*VLOOKUP(prod_declarations[[#This Row],[acier ]],data_compta!$M$7:$O$11,2,FALSE)</f>
        <v>0</v>
      </c>
      <c r="L526" s="77">
        <f>IF(LEFT(prod_declarations[[#This Row],[Mach]],5)="MachR",prod_declarations[[#This Row],[QteProdPcs]]/100,0)</f>
        <v>0</v>
      </c>
      <c r="M526" s="7" t="str">
        <f>VLOOKUP(prod_declarations[[#This Row],[RefProd]],meth_nomenclature_produits[],3,FALSE)</f>
        <v>Rdelle3</v>
      </c>
      <c r="N526" s="77">
        <f>IFERROR(prod_declarations[[#This Row],[pv  rondelle]]*VLOOKUP(prod_declarations[[#This Row],[rondelle]],data_compta!$M$12:$O$16,2,FALSE),0)</f>
        <v>0</v>
      </c>
      <c r="P526" s="2">
        <v>44638</v>
      </c>
      <c r="Q526" t="s">
        <v>191</v>
      </c>
      <c r="R526">
        <v>24</v>
      </c>
      <c r="S526">
        <v>19</v>
      </c>
      <c r="T526">
        <v>0.75</v>
      </c>
      <c r="U526">
        <v>0.25</v>
      </c>
      <c r="V526">
        <v>3.25</v>
      </c>
      <c r="W526">
        <f>prod_pointage_heures[[#This Row],[TpsOuv(h)]]-(SUM(prod_pointage_heures[[#This Row],[TpsProd(h)]:[TpsAbsOP(h)]]))</f>
        <v>0.75</v>
      </c>
    </row>
    <row r="527" spans="2:23">
      <c r="B527" s="2">
        <v>44738</v>
      </c>
      <c r="C527" t="s">
        <v>319</v>
      </c>
      <c r="D527" t="s">
        <v>579</v>
      </c>
      <c r="E527" t="s">
        <v>296</v>
      </c>
      <c r="F527" s="7">
        <v>15741.85614</v>
      </c>
      <c r="G527" s="7">
        <f>prod_declarations[[#This Row],[QteProdKg]]*1000/VLOOKUP(prod_declarations[[#This Row],[RefProd]],meth_nomenclature_produits[#All],5,FALSE)</f>
        <v>132730.65885328836</v>
      </c>
      <c r="H527" s="7">
        <f>prod_declarations[[#This Row],[QteProdPcs]]*VLOOKUP(prod_declarations[[#This Row],[RefProd]],cptb_prix_vente[#All],2,FALSE)/100</f>
        <v>39723.631581612142</v>
      </c>
      <c r="I527" s="77">
        <f>IF(LEFT(prod_declarations[[#This Row],[Mach]],5)="MachF",prod_declarations[[#This Row],[QteProdKg]]/1000,0)</f>
        <v>0</v>
      </c>
      <c r="J527" s="7" t="str">
        <f>VLOOKUP(prod_declarations[[#This Row],[RefProd]],meth_nomenclature_produits[],2,FALSE)</f>
        <v>Acier4</v>
      </c>
      <c r="K527" s="77">
        <f>prod_declarations[[#This Row],[pv acier]]*VLOOKUP(prod_declarations[[#This Row],[acier ]],data_compta!$M$7:$O$11,2,FALSE)</f>
        <v>0</v>
      </c>
      <c r="L527" s="77">
        <f>IF(LEFT(prod_declarations[[#This Row],[Mach]],5)="MachR",prod_declarations[[#This Row],[QteProdPcs]]/100,0)</f>
        <v>0</v>
      </c>
      <c r="M527" s="7" t="str">
        <f>VLOOKUP(prod_declarations[[#This Row],[RefProd]],meth_nomenclature_produits[],3,FALSE)</f>
        <v>Rdelle5</v>
      </c>
      <c r="N527" s="77">
        <f>IFERROR(prod_declarations[[#This Row],[pv  rondelle]]*VLOOKUP(prod_declarations[[#This Row],[rondelle]],data_compta!$M$12:$O$16,2,FALSE),0)</f>
        <v>0</v>
      </c>
      <c r="P527" s="2">
        <v>44639</v>
      </c>
      <c r="Q527" t="s">
        <v>191</v>
      </c>
      <c r="R527">
        <v>16</v>
      </c>
      <c r="S527">
        <v>12.5</v>
      </c>
      <c r="T527">
        <v>0.5</v>
      </c>
      <c r="U527">
        <v>1</v>
      </c>
      <c r="V527">
        <v>0.25</v>
      </c>
      <c r="W527">
        <f>prod_pointage_heures[[#This Row],[TpsOuv(h)]]-(SUM(prod_pointage_heures[[#This Row],[TpsProd(h)]:[TpsAbsOP(h)]]))</f>
        <v>1.75</v>
      </c>
    </row>
    <row r="528" spans="2:23">
      <c r="B528" s="2">
        <v>44738</v>
      </c>
      <c r="C528" t="s">
        <v>259</v>
      </c>
      <c r="D528" t="s">
        <v>583</v>
      </c>
      <c r="E528" t="s">
        <v>301</v>
      </c>
      <c r="F528" s="7">
        <v>4301.8219749186001</v>
      </c>
      <c r="G528" s="7">
        <f>prod_declarations[[#This Row],[QteProdKg]]*1000/VLOOKUP(prod_declarations[[#This Row],[RefProd]],meth_nomenclature_produits[#All],5,FALSE)</f>
        <v>100275.57051092309</v>
      </c>
      <c r="H528" s="7">
        <f>prod_declarations[[#This Row],[QteProdPcs]]*VLOOKUP(prod_declarations[[#This Row],[RefProd]],cptb_prix_vente[#All],2,FALSE)/100</f>
        <v>15089.467850483705</v>
      </c>
      <c r="I528" s="77">
        <f>IF(LEFT(prod_declarations[[#This Row],[Mach]],5)="MachF",prod_declarations[[#This Row],[QteProdKg]]/1000,0)</f>
        <v>0</v>
      </c>
      <c r="J528" s="7" t="str">
        <f>VLOOKUP(prod_declarations[[#This Row],[RefProd]],meth_nomenclature_produits[],2,FALSE)</f>
        <v>Acier1</v>
      </c>
      <c r="K528" s="77">
        <f>prod_declarations[[#This Row],[pv acier]]*VLOOKUP(prod_declarations[[#This Row],[acier ]],data_compta!$M$7:$O$11,2,FALSE)</f>
        <v>0</v>
      </c>
      <c r="L528" s="77">
        <f>IF(LEFT(prod_declarations[[#This Row],[Mach]],5)="MachR",prod_declarations[[#This Row],[QteProdPcs]]/100,0)</f>
        <v>0</v>
      </c>
      <c r="M528" s="7" t="str">
        <f>VLOOKUP(prod_declarations[[#This Row],[RefProd]],meth_nomenclature_produits[],3,FALSE)</f>
        <v>Rdelle3</v>
      </c>
      <c r="N528" s="77">
        <f>IFERROR(prod_declarations[[#This Row],[pv  rondelle]]*VLOOKUP(prod_declarations[[#This Row],[rondelle]],data_compta!$M$12:$O$16,2,FALSE),0)</f>
        <v>0</v>
      </c>
      <c r="P528" s="2">
        <v>44645</v>
      </c>
      <c r="Q528" t="s">
        <v>191</v>
      </c>
      <c r="R528">
        <v>24</v>
      </c>
      <c r="S528">
        <v>16.5</v>
      </c>
      <c r="T528">
        <v>0.25</v>
      </c>
      <c r="U528">
        <v>1.75</v>
      </c>
      <c r="V528">
        <v>1.25</v>
      </c>
      <c r="W528">
        <f>prod_pointage_heures[[#This Row],[TpsOuv(h)]]-(SUM(prod_pointage_heures[[#This Row],[TpsProd(h)]:[TpsAbsOP(h)]]))</f>
        <v>4.25</v>
      </c>
    </row>
    <row r="529" spans="2:23">
      <c r="B529" s="2">
        <v>44739</v>
      </c>
      <c r="C529" t="s">
        <v>319</v>
      </c>
      <c r="D529" t="s">
        <v>579</v>
      </c>
      <c r="E529" t="s">
        <v>296</v>
      </c>
      <c r="F529" s="7">
        <v>16976.747211041999</v>
      </c>
      <c r="G529" s="7">
        <f>prod_declarations[[#This Row],[QteProdKg]]*1000/VLOOKUP(prod_declarations[[#This Row],[RefProd]],meth_nomenclature_produits[#All],5,FALSE)</f>
        <v>143142.89385364248</v>
      </c>
      <c r="H529" s="7">
        <f>prod_declarations[[#This Row],[QteProdPcs]]*VLOOKUP(prod_declarations[[#This Row],[RefProd]],cptb_prix_vente[#All],2,FALSE)/100</f>
        <v>42839.805272518126</v>
      </c>
      <c r="I529" s="77">
        <f>IF(LEFT(prod_declarations[[#This Row],[Mach]],5)="MachF",prod_declarations[[#This Row],[QteProdKg]]/1000,0)</f>
        <v>0</v>
      </c>
      <c r="J529" s="7" t="str">
        <f>VLOOKUP(prod_declarations[[#This Row],[RefProd]],meth_nomenclature_produits[],2,FALSE)</f>
        <v>Acier4</v>
      </c>
      <c r="K529" s="77">
        <f>prod_declarations[[#This Row],[pv acier]]*VLOOKUP(prod_declarations[[#This Row],[acier ]],data_compta!$M$7:$O$11,2,FALSE)</f>
        <v>0</v>
      </c>
      <c r="L529" s="77">
        <f>IF(LEFT(prod_declarations[[#This Row],[Mach]],5)="MachR",prod_declarations[[#This Row],[QteProdPcs]]/100,0)</f>
        <v>0</v>
      </c>
      <c r="M529" s="7" t="str">
        <f>VLOOKUP(prod_declarations[[#This Row],[RefProd]],meth_nomenclature_produits[],3,FALSE)</f>
        <v>Rdelle5</v>
      </c>
      <c r="N529" s="77">
        <f>IFERROR(prod_declarations[[#This Row],[pv  rondelle]]*VLOOKUP(prod_declarations[[#This Row],[rondelle]],data_compta!$M$12:$O$16,2,FALSE),0)</f>
        <v>0</v>
      </c>
      <c r="P529" s="2">
        <v>44664</v>
      </c>
      <c r="Q529" t="s">
        <v>191</v>
      </c>
      <c r="R529">
        <v>24</v>
      </c>
      <c r="S529">
        <v>19.5</v>
      </c>
      <c r="T529">
        <v>1</v>
      </c>
      <c r="U529">
        <v>2</v>
      </c>
      <c r="V529">
        <v>0.5</v>
      </c>
      <c r="W529">
        <f>prod_pointage_heures[[#This Row],[TpsOuv(h)]]-(SUM(prod_pointage_heures[[#This Row],[TpsProd(h)]:[TpsAbsOP(h)]]))</f>
        <v>1</v>
      </c>
    </row>
    <row r="530" spans="2:23">
      <c r="B530" s="2">
        <v>44743</v>
      </c>
      <c r="C530" t="s">
        <v>72</v>
      </c>
      <c r="D530" t="s">
        <v>585</v>
      </c>
      <c r="E530" t="s">
        <v>175</v>
      </c>
      <c r="F530" s="7">
        <v>3438.7942680000001</v>
      </c>
      <c r="G530" s="7">
        <f>prod_declarations[[#This Row],[QteProdKg]]*1000/VLOOKUP(prod_declarations[[#This Row],[RefProd]],meth_nomenclature_produits[#All],5,FALSE)</f>
        <v>130752.63376425856</v>
      </c>
      <c r="H530" s="7">
        <f>prod_declarations[[#This Row],[QteProdPcs]]*VLOOKUP(prod_declarations[[#This Row],[RefProd]],cptb_prix_vente[#All],2,FALSE)/100</f>
        <v>18106.624723674526</v>
      </c>
      <c r="I530" s="77">
        <f>IF(LEFT(prod_declarations[[#This Row],[Mach]],5)="MachF",prod_declarations[[#This Row],[QteProdKg]]/1000,0)</f>
        <v>3.4387942680000001</v>
      </c>
      <c r="J530" s="7" t="str">
        <f>VLOOKUP(prod_declarations[[#This Row],[RefProd]],meth_nomenclature_produits[],2,FALSE)</f>
        <v>Acier3</v>
      </c>
      <c r="K530" s="77">
        <f>prod_declarations[[#This Row],[pv acier]]*VLOOKUP(prod_declarations[[#This Row],[acier ]],data_compta!$M$7:$O$11,2,FALSE)</f>
        <v>3586.6624215239999</v>
      </c>
      <c r="L530" s="77">
        <f>IF(LEFT(prod_declarations[[#This Row],[Mach]],5)="MachR",prod_declarations[[#This Row],[QteProdPcs]]/100,0)</f>
        <v>0</v>
      </c>
      <c r="M530" s="7" t="str">
        <f>VLOOKUP(prod_declarations[[#This Row],[RefProd]],meth_nomenclature_produits[],3,FALSE)</f>
        <v>Rdelle1</v>
      </c>
      <c r="N530" s="77">
        <f>IFERROR(prod_declarations[[#This Row],[pv  rondelle]]*VLOOKUP(prod_declarations[[#This Row],[rondelle]],data_compta!$M$12:$O$16,2,FALSE),0)</f>
        <v>0</v>
      </c>
      <c r="P530" s="2">
        <v>44671</v>
      </c>
      <c r="Q530" t="s">
        <v>191</v>
      </c>
      <c r="R530">
        <v>8</v>
      </c>
      <c r="S530">
        <v>7</v>
      </c>
      <c r="T530">
        <v>0.25</v>
      </c>
      <c r="U530">
        <v>0.25</v>
      </c>
      <c r="V530">
        <v>0</v>
      </c>
      <c r="W530">
        <f>prod_pointage_heures[[#This Row],[TpsOuv(h)]]-(SUM(prod_pointage_heures[[#This Row],[TpsProd(h)]:[TpsAbsOP(h)]]))</f>
        <v>0.5</v>
      </c>
    </row>
    <row r="531" spans="2:23">
      <c r="B531" s="2">
        <v>44743</v>
      </c>
      <c r="C531" t="s">
        <v>300</v>
      </c>
      <c r="D531" t="s">
        <v>587</v>
      </c>
      <c r="E531" t="s">
        <v>191</v>
      </c>
      <c r="F531" s="7">
        <v>7515.2731500000009</v>
      </c>
      <c r="G531" s="7">
        <f>prod_declarations[[#This Row],[QteProdKg]]*1000/VLOOKUP(prod_declarations[[#This Row],[RefProd]],meth_nomenclature_produits[#All],5,FALSE)</f>
        <v>124014.40841584161</v>
      </c>
      <c r="H531" s="7">
        <f>prod_declarations[[#This Row],[QteProdPcs]]*VLOOKUP(prod_declarations[[#This Row],[RefProd]],cptb_prix_vente[#All],2,FALSE)/100</f>
        <v>31192.104004752484</v>
      </c>
      <c r="I531" s="77">
        <f>IF(LEFT(prod_declarations[[#This Row],[Mach]],5)="MachF",prod_declarations[[#This Row],[QteProdKg]]/1000,0)</f>
        <v>7.5152731500000005</v>
      </c>
      <c r="J531" s="7" t="str">
        <f>VLOOKUP(prod_declarations[[#This Row],[RefProd]],meth_nomenclature_produits[],2,FALSE)</f>
        <v>Acier2</v>
      </c>
      <c r="K531" s="77">
        <f>prod_declarations[[#This Row],[pv acier]]*VLOOKUP(prod_declarations[[#This Row],[acier ]],data_compta!$M$7:$O$11,2,FALSE)</f>
        <v>8078.9186362500004</v>
      </c>
      <c r="L531" s="77">
        <f>IF(LEFT(prod_declarations[[#This Row],[Mach]],5)="MachR",prod_declarations[[#This Row],[QteProdPcs]]/100,0)</f>
        <v>0</v>
      </c>
      <c r="M531" s="7" t="str">
        <f>VLOOKUP(prod_declarations[[#This Row],[RefProd]],meth_nomenclature_produits[],3,FALSE)</f>
        <v>Rdelle4</v>
      </c>
      <c r="N531" s="77">
        <f>IFERROR(prod_declarations[[#This Row],[pv  rondelle]]*VLOOKUP(prod_declarations[[#This Row],[rondelle]],data_compta!$M$12:$O$16,2,FALSE),0)</f>
        <v>0</v>
      </c>
      <c r="P531" s="2">
        <v>44672</v>
      </c>
      <c r="Q531" t="s">
        <v>191</v>
      </c>
      <c r="R531">
        <v>16</v>
      </c>
      <c r="S531">
        <v>14</v>
      </c>
      <c r="T531">
        <v>0.25</v>
      </c>
      <c r="U531">
        <v>0.75</v>
      </c>
      <c r="V531">
        <v>0</v>
      </c>
      <c r="W531">
        <f>prod_pointage_heures[[#This Row],[TpsOuv(h)]]-(SUM(prod_pointage_heures[[#This Row],[TpsProd(h)]:[TpsAbsOP(h)]]))</f>
        <v>1</v>
      </c>
    </row>
    <row r="532" spans="2:23">
      <c r="B532" s="2">
        <v>44743</v>
      </c>
      <c r="C532" t="s">
        <v>300</v>
      </c>
      <c r="D532" t="s">
        <v>587</v>
      </c>
      <c r="E532" t="s">
        <v>272</v>
      </c>
      <c r="F532" s="7">
        <v>7558.2175680000009</v>
      </c>
      <c r="G532" s="7">
        <f>prod_declarations[[#This Row],[QteProdKg]]*1000/VLOOKUP(prod_declarations[[#This Row],[RefProd]],meth_nomenclature_produits[#All],5,FALSE)</f>
        <v>124723.06217821784</v>
      </c>
      <c r="H532" s="7">
        <f>prod_declarations[[#This Row],[QteProdPcs]]*VLOOKUP(prod_declarations[[#This Row],[RefProd]],cptb_prix_vente[#All],2,FALSE)/100</f>
        <v>31370.344599065353</v>
      </c>
      <c r="I532" s="77">
        <f>IF(LEFT(prod_declarations[[#This Row],[Mach]],5)="MachF",prod_declarations[[#This Row],[QteProdKg]]/1000,0)</f>
        <v>0</v>
      </c>
      <c r="J532" s="7" t="str">
        <f>VLOOKUP(prod_declarations[[#This Row],[RefProd]],meth_nomenclature_produits[],2,FALSE)</f>
        <v>Acier2</v>
      </c>
      <c r="K532" s="77">
        <f>prod_declarations[[#This Row],[pv acier]]*VLOOKUP(prod_declarations[[#This Row],[acier ]],data_compta!$M$7:$O$11,2,FALSE)</f>
        <v>0</v>
      </c>
      <c r="L532" s="77">
        <f>IF(LEFT(prod_declarations[[#This Row],[Mach]],5)="MachR",prod_declarations[[#This Row],[QteProdPcs]]/100,0)</f>
        <v>1247.2306217821783</v>
      </c>
      <c r="M532" s="7" t="str">
        <f>VLOOKUP(prod_declarations[[#This Row],[RefProd]],meth_nomenclature_produits[],3,FALSE)</f>
        <v>Rdelle4</v>
      </c>
      <c r="N532" s="77">
        <f>IFERROR(prod_declarations[[#This Row],[pv  rondelle]]*VLOOKUP(prod_declarations[[#This Row],[rondelle]],data_compta!$M$12:$O$16,2,FALSE),0)</f>
        <v>6211.2084964752485</v>
      </c>
      <c r="P532" s="2">
        <v>44686</v>
      </c>
      <c r="Q532" t="s">
        <v>191</v>
      </c>
      <c r="R532">
        <v>24</v>
      </c>
      <c r="S532">
        <v>18</v>
      </c>
      <c r="T532">
        <v>0.5</v>
      </c>
      <c r="U532">
        <v>0.25</v>
      </c>
      <c r="V532">
        <v>4.25</v>
      </c>
      <c r="W532">
        <f>prod_pointage_heures[[#This Row],[TpsOuv(h)]]-(SUM(prod_pointage_heures[[#This Row],[TpsProd(h)]:[TpsAbsOP(h)]]))</f>
        <v>1</v>
      </c>
    </row>
    <row r="533" spans="2:23">
      <c r="B533" s="2">
        <v>44744</v>
      </c>
      <c r="C533" t="s">
        <v>300</v>
      </c>
      <c r="D533" t="s">
        <v>587</v>
      </c>
      <c r="E533" t="s">
        <v>290</v>
      </c>
      <c r="F533" s="7">
        <v>6802.3958112</v>
      </c>
      <c r="G533" s="7">
        <f>prod_declarations[[#This Row],[QteProdKg]]*1000/VLOOKUP(prod_declarations[[#This Row],[RefProd]],meth_nomenclature_produits[#All],5,FALSE)</f>
        <v>112250.75596039604</v>
      </c>
      <c r="H533" s="7">
        <f>prod_declarations[[#This Row],[QteProdPcs]]*VLOOKUP(prod_declarations[[#This Row],[RefProd]],cptb_prix_vente[#All],2,FALSE)/100</f>
        <v>28233.310139158813</v>
      </c>
      <c r="I533" s="77">
        <f>IF(LEFT(prod_declarations[[#This Row],[Mach]],5)="MachF",prod_declarations[[#This Row],[QteProdKg]]/1000,0)</f>
        <v>0</v>
      </c>
      <c r="J533" s="7" t="str">
        <f>VLOOKUP(prod_declarations[[#This Row],[RefProd]],meth_nomenclature_produits[],2,FALSE)</f>
        <v>Acier2</v>
      </c>
      <c r="K533" s="77">
        <f>prod_declarations[[#This Row],[pv acier]]*VLOOKUP(prod_declarations[[#This Row],[acier ]],data_compta!$M$7:$O$11,2,FALSE)</f>
        <v>0</v>
      </c>
      <c r="L533" s="77">
        <f>IF(LEFT(prod_declarations[[#This Row],[Mach]],5)="MachR",prod_declarations[[#This Row],[QteProdPcs]]/100,0)</f>
        <v>0</v>
      </c>
      <c r="M533" s="7" t="str">
        <f>VLOOKUP(prod_declarations[[#This Row],[RefProd]],meth_nomenclature_produits[],3,FALSE)</f>
        <v>Rdelle4</v>
      </c>
      <c r="N533" s="77">
        <f>IFERROR(prod_declarations[[#This Row],[pv  rondelle]]*VLOOKUP(prod_declarations[[#This Row],[rondelle]],data_compta!$M$12:$O$16,2,FALSE),0)</f>
        <v>0</v>
      </c>
      <c r="P533" s="2">
        <v>44719</v>
      </c>
      <c r="Q533" t="s">
        <v>191</v>
      </c>
      <c r="R533">
        <v>24</v>
      </c>
      <c r="S533">
        <v>15.5</v>
      </c>
      <c r="T533">
        <v>0.75</v>
      </c>
      <c r="U533">
        <v>5.25</v>
      </c>
      <c r="V533">
        <v>0.5</v>
      </c>
      <c r="W533">
        <f>prod_pointage_heures[[#This Row],[TpsOuv(h)]]-(SUM(prod_pointage_heures[[#This Row],[TpsProd(h)]:[TpsAbsOP(h)]]))</f>
        <v>2</v>
      </c>
    </row>
    <row r="534" spans="2:23">
      <c r="B534" s="2">
        <v>44744</v>
      </c>
      <c r="C534" t="s">
        <v>300</v>
      </c>
      <c r="D534" t="s">
        <v>587</v>
      </c>
      <c r="E534" t="s">
        <v>296</v>
      </c>
      <c r="F534" s="7">
        <v>6734.3718530879996</v>
      </c>
      <c r="G534" s="7">
        <f>prod_declarations[[#This Row],[QteProdKg]]*1000/VLOOKUP(prod_declarations[[#This Row],[RefProd]],meth_nomenclature_produits[#All],5,FALSE)</f>
        <v>111128.24840079207</v>
      </c>
      <c r="H534" s="7">
        <f>prod_declarations[[#This Row],[QteProdPcs]]*VLOOKUP(prod_declarations[[#This Row],[RefProd]],cptb_prix_vente[#All],2,FALSE)/100</f>
        <v>27950.977037767225</v>
      </c>
      <c r="I534" s="77">
        <f>IF(LEFT(prod_declarations[[#This Row],[Mach]],5)="MachF",prod_declarations[[#This Row],[QteProdKg]]/1000,0)</f>
        <v>0</v>
      </c>
      <c r="J534" s="7" t="str">
        <f>VLOOKUP(prod_declarations[[#This Row],[RefProd]],meth_nomenclature_produits[],2,FALSE)</f>
        <v>Acier2</v>
      </c>
      <c r="K534" s="77">
        <f>prod_declarations[[#This Row],[pv acier]]*VLOOKUP(prod_declarations[[#This Row],[acier ]],data_compta!$M$7:$O$11,2,FALSE)</f>
        <v>0</v>
      </c>
      <c r="L534" s="77">
        <f>IF(LEFT(prod_declarations[[#This Row],[Mach]],5)="MachR",prod_declarations[[#This Row],[QteProdPcs]]/100,0)</f>
        <v>0</v>
      </c>
      <c r="M534" s="7" t="str">
        <f>VLOOKUP(prod_declarations[[#This Row],[RefProd]],meth_nomenclature_produits[],3,FALSE)</f>
        <v>Rdelle4</v>
      </c>
      <c r="N534" s="77">
        <f>IFERROR(prod_declarations[[#This Row],[pv  rondelle]]*VLOOKUP(prod_declarations[[#This Row],[rondelle]],data_compta!$M$12:$O$16,2,FALSE),0)</f>
        <v>0</v>
      </c>
      <c r="P534" s="2">
        <v>44728</v>
      </c>
      <c r="Q534" t="s">
        <v>191</v>
      </c>
      <c r="R534">
        <v>8</v>
      </c>
      <c r="S534">
        <v>2</v>
      </c>
      <c r="T534">
        <v>1</v>
      </c>
      <c r="U534">
        <v>2</v>
      </c>
      <c r="V534">
        <v>0.75</v>
      </c>
      <c r="W534">
        <f>prod_pointage_heures[[#This Row],[TpsOuv(h)]]-(SUM(prod_pointage_heures[[#This Row],[TpsProd(h)]:[TpsAbsOP(h)]]))</f>
        <v>2.25</v>
      </c>
    </row>
    <row r="535" spans="2:23">
      <c r="B535" s="2">
        <v>44744</v>
      </c>
      <c r="C535" t="s">
        <v>289</v>
      </c>
      <c r="D535" t="s">
        <v>589</v>
      </c>
      <c r="E535" t="s">
        <v>235</v>
      </c>
      <c r="F535" s="7">
        <v>7219.6611395999998</v>
      </c>
      <c r="G535" s="7">
        <f>prod_declarations[[#This Row],[QteProdKg]]*1000/VLOOKUP(prod_declarations[[#This Row],[RefProd]],meth_nomenclature_produits[#All],5,FALSE)</f>
        <v>192012.26435106382</v>
      </c>
      <c r="H535" s="7">
        <f>prod_declarations[[#This Row],[QteProdPcs]]*VLOOKUP(prod_declarations[[#This Row],[RefProd]],cptb_prix_vente[#All],2,FALSE)/100</f>
        <v>28663.590822326805</v>
      </c>
      <c r="I535" s="77">
        <f>IF(LEFT(prod_declarations[[#This Row],[Mach]],5)="MachF",prod_declarations[[#This Row],[QteProdKg]]/1000,0)</f>
        <v>7.2196611395999994</v>
      </c>
      <c r="J535" s="7" t="str">
        <f>VLOOKUP(prod_declarations[[#This Row],[RefProd]],meth_nomenclature_produits[],2,FALSE)</f>
        <v>Acier1</v>
      </c>
      <c r="K535" s="77">
        <f>prod_declarations[[#This Row],[pv acier]]*VLOOKUP(prod_declarations[[#This Row],[acier ]],data_compta!$M$7:$O$11,2,FALSE)</f>
        <v>7429.0313126483998</v>
      </c>
      <c r="L535" s="77">
        <f>IF(LEFT(prod_declarations[[#This Row],[Mach]],5)="MachR",prod_declarations[[#This Row],[QteProdPcs]]/100,0)</f>
        <v>0</v>
      </c>
      <c r="M535" s="7" t="str">
        <f>VLOOKUP(prod_declarations[[#This Row],[RefProd]],meth_nomenclature_produits[],3,FALSE)</f>
        <v>Rdelle2</v>
      </c>
      <c r="N535" s="77">
        <f>IFERROR(prod_declarations[[#This Row],[pv  rondelle]]*VLOOKUP(prod_declarations[[#This Row],[rondelle]],data_compta!$M$12:$O$16,2,FALSE),0)</f>
        <v>0</v>
      </c>
      <c r="P535" s="2">
        <v>44734</v>
      </c>
      <c r="Q535" t="s">
        <v>191</v>
      </c>
      <c r="R535">
        <v>24</v>
      </c>
      <c r="S535">
        <v>20</v>
      </c>
      <c r="T535">
        <v>0.25</v>
      </c>
      <c r="U535">
        <v>2</v>
      </c>
      <c r="V535">
        <v>0.25</v>
      </c>
      <c r="W535">
        <f>prod_pointage_heures[[#This Row],[TpsOuv(h)]]-(SUM(prod_pointage_heures[[#This Row],[TpsProd(h)]:[TpsAbsOP(h)]]))</f>
        <v>1.5</v>
      </c>
    </row>
    <row r="536" spans="2:23">
      <c r="B536" s="2">
        <v>44744</v>
      </c>
      <c r="C536" t="s">
        <v>226</v>
      </c>
      <c r="D536" t="s">
        <v>591</v>
      </c>
      <c r="E536" t="s">
        <v>227</v>
      </c>
      <c r="F536" s="7">
        <v>1860.4385855999999</v>
      </c>
      <c r="G536" s="7">
        <f>prod_declarations[[#This Row],[QteProdKg]]*1000/VLOOKUP(prod_declarations[[#This Row],[RefProd]],meth_nomenclature_produits[#All],5,FALSE)</f>
        <v>70205.22964528302</v>
      </c>
      <c r="H536" s="7">
        <f>prod_declarations[[#This Row],[QteProdPcs]]*VLOOKUP(prod_declarations[[#This Row],[RefProd]],cptb_prix_vente[#All],2,FALSE)/100</f>
        <v>8576.2708534677731</v>
      </c>
      <c r="I536" s="77">
        <f>IF(LEFT(prod_declarations[[#This Row],[Mach]],5)="MachF",prod_declarations[[#This Row],[QteProdKg]]/1000,0)</f>
        <v>1.8604385855999999</v>
      </c>
      <c r="J536" s="7" t="str">
        <f>VLOOKUP(prod_declarations[[#This Row],[RefProd]],meth_nomenclature_produits[],2,FALSE)</f>
        <v>Acier3</v>
      </c>
      <c r="K536" s="77">
        <f>prod_declarations[[#This Row],[pv acier]]*VLOOKUP(prod_declarations[[#This Row],[acier ]],data_compta!$M$7:$O$11,2,FALSE)</f>
        <v>1940.4374447807998</v>
      </c>
      <c r="L536" s="77">
        <f>IF(LEFT(prod_declarations[[#This Row],[Mach]],5)="MachR",prod_declarations[[#This Row],[QteProdPcs]]/100,0)</f>
        <v>0</v>
      </c>
      <c r="M536" s="7" t="str">
        <f>VLOOKUP(prod_declarations[[#This Row],[RefProd]],meth_nomenclature_produits[],3,FALSE)</f>
        <v>Rdelle2</v>
      </c>
      <c r="N536" s="77">
        <f>IFERROR(prod_declarations[[#This Row],[pv  rondelle]]*VLOOKUP(prod_declarations[[#This Row],[rondelle]],data_compta!$M$12:$O$16,2,FALSE),0)</f>
        <v>0</v>
      </c>
      <c r="P536" s="2">
        <v>44735</v>
      </c>
      <c r="Q536" t="s">
        <v>191</v>
      </c>
      <c r="R536">
        <v>8</v>
      </c>
      <c r="S536">
        <v>7</v>
      </c>
      <c r="T536">
        <v>0.25</v>
      </c>
      <c r="U536">
        <v>0.25</v>
      </c>
      <c r="V536">
        <v>0</v>
      </c>
      <c r="W536">
        <f>prod_pointage_heures[[#This Row],[TpsOuv(h)]]-(SUM(prod_pointage_heures[[#This Row],[TpsProd(h)]:[TpsAbsOP(h)]]))</f>
        <v>0.5</v>
      </c>
    </row>
    <row r="537" spans="2:23">
      <c r="B537" s="2">
        <v>44744</v>
      </c>
      <c r="C537" t="s">
        <v>72</v>
      </c>
      <c r="D537" t="s">
        <v>585</v>
      </c>
      <c r="E537" t="s">
        <v>260</v>
      </c>
      <c r="F537" s="7">
        <v>3530.4954484800005</v>
      </c>
      <c r="G537" s="7">
        <f>prod_declarations[[#This Row],[QteProdKg]]*1000/VLOOKUP(prod_declarations[[#This Row],[RefProd]],meth_nomenclature_produits[#All],5,FALSE)</f>
        <v>134239.37066463882</v>
      </c>
      <c r="H537" s="7">
        <f>prod_declarations[[#This Row],[QteProdPcs]]*VLOOKUP(prod_declarations[[#This Row],[RefProd]],cptb_prix_vente[#All],2,FALSE)/100</f>
        <v>18589.468049639181</v>
      </c>
      <c r="I537" s="77">
        <f>IF(LEFT(prod_declarations[[#This Row],[Mach]],5)="MachF",prod_declarations[[#This Row],[QteProdKg]]/1000,0)</f>
        <v>0</v>
      </c>
      <c r="J537" s="7" t="str">
        <f>VLOOKUP(prod_declarations[[#This Row],[RefProd]],meth_nomenclature_produits[],2,FALSE)</f>
        <v>Acier3</v>
      </c>
      <c r="K537" s="77">
        <f>prod_declarations[[#This Row],[pv acier]]*VLOOKUP(prod_declarations[[#This Row],[acier ]],data_compta!$M$7:$O$11,2,FALSE)</f>
        <v>0</v>
      </c>
      <c r="L537" s="77">
        <f>IF(LEFT(prod_declarations[[#This Row],[Mach]],5)="MachR",prod_declarations[[#This Row],[QteProdPcs]]/100,0)</f>
        <v>1342.3937066463882</v>
      </c>
      <c r="M537" s="7" t="str">
        <f>VLOOKUP(prod_declarations[[#This Row],[RefProd]],meth_nomenclature_produits[],3,FALSE)</f>
        <v>Rdelle1</v>
      </c>
      <c r="N537" s="77">
        <f>IFERROR(prod_declarations[[#This Row],[pv  rondelle]]*VLOOKUP(prod_declarations[[#This Row],[rondelle]],data_compta!$M$12:$O$16,2,FALSE),0)</f>
        <v>5020.5524628574922</v>
      </c>
      <c r="P537" s="2">
        <v>44743</v>
      </c>
      <c r="Q537" t="s">
        <v>191</v>
      </c>
      <c r="R537">
        <v>16</v>
      </c>
      <c r="S537">
        <v>7.5</v>
      </c>
      <c r="T537">
        <v>2.25</v>
      </c>
      <c r="U537">
        <v>2.75</v>
      </c>
      <c r="V537">
        <v>1.25</v>
      </c>
      <c r="W537">
        <f>prod_pointage_heures[[#This Row],[TpsOuv(h)]]-(SUM(prod_pointage_heures[[#This Row],[TpsProd(h)]:[TpsAbsOP(h)]]))</f>
        <v>2.25</v>
      </c>
    </row>
    <row r="538" spans="2:23">
      <c r="B538" s="2">
        <v>44745</v>
      </c>
      <c r="C538" t="s">
        <v>226</v>
      </c>
      <c r="D538" t="s">
        <v>591</v>
      </c>
      <c r="E538" t="s">
        <v>284</v>
      </c>
      <c r="F538" s="7">
        <v>1700.9724211199998</v>
      </c>
      <c r="G538" s="7">
        <f>prod_declarations[[#This Row],[QteProdKg]]*1000/VLOOKUP(prod_declarations[[#This Row],[RefProd]],meth_nomenclature_produits[#All],5,FALSE)</f>
        <v>64187.638532830184</v>
      </c>
      <c r="H538" s="7">
        <f>prod_declarations[[#This Row],[QteProdPcs]]*VLOOKUP(prod_declarations[[#This Row],[RefProd]],cptb_prix_vente[#All],2,FALSE)/100</f>
        <v>7841.1619231705345</v>
      </c>
      <c r="I538" s="77">
        <f>IF(LEFT(prod_declarations[[#This Row],[Mach]],5)="MachF",prod_declarations[[#This Row],[QteProdKg]]/1000,0)</f>
        <v>0</v>
      </c>
      <c r="J538" s="7" t="str">
        <f>VLOOKUP(prod_declarations[[#This Row],[RefProd]],meth_nomenclature_produits[],2,FALSE)</f>
        <v>Acier3</v>
      </c>
      <c r="K538" s="77">
        <f>prod_declarations[[#This Row],[pv acier]]*VLOOKUP(prod_declarations[[#This Row],[acier ]],data_compta!$M$7:$O$11,2,FALSE)</f>
        <v>0</v>
      </c>
      <c r="L538" s="77">
        <f>IF(LEFT(prod_declarations[[#This Row],[Mach]],5)="MachR",prod_declarations[[#This Row],[QteProdPcs]]/100,0)</f>
        <v>0</v>
      </c>
      <c r="M538" s="7" t="str">
        <f>VLOOKUP(prod_declarations[[#This Row],[RefProd]],meth_nomenclature_produits[],3,FALSE)</f>
        <v>Rdelle2</v>
      </c>
      <c r="N538" s="77">
        <f>IFERROR(prod_declarations[[#This Row],[pv  rondelle]]*VLOOKUP(prod_declarations[[#This Row],[rondelle]],data_compta!$M$12:$O$16,2,FALSE),0)</f>
        <v>0</v>
      </c>
      <c r="P538" s="2">
        <v>44748</v>
      </c>
      <c r="Q538" t="s">
        <v>191</v>
      </c>
      <c r="R538">
        <v>24</v>
      </c>
      <c r="S538">
        <v>20.5</v>
      </c>
      <c r="T538">
        <v>0.5</v>
      </c>
      <c r="U538">
        <v>0.5</v>
      </c>
      <c r="V538">
        <v>0.25</v>
      </c>
      <c r="W538">
        <f>prod_pointage_heures[[#This Row],[TpsOuv(h)]]-(SUM(prod_pointage_heures[[#This Row],[TpsProd(h)]:[TpsAbsOP(h)]]))</f>
        <v>2.25</v>
      </c>
    </row>
    <row r="539" spans="2:23">
      <c r="B539" s="2">
        <v>44745</v>
      </c>
      <c r="C539" t="s">
        <v>72</v>
      </c>
      <c r="D539" t="s">
        <v>585</v>
      </c>
      <c r="E539" t="s">
        <v>290</v>
      </c>
      <c r="F539" s="7">
        <v>3177.445903632</v>
      </c>
      <c r="G539" s="7">
        <f>prod_declarations[[#This Row],[QteProdKg]]*1000/VLOOKUP(prod_declarations[[#This Row],[RefProd]],meth_nomenclature_produits[#All],5,FALSE)</f>
        <v>120815.4335981749</v>
      </c>
      <c r="H539" s="7">
        <f>prod_declarations[[#This Row],[QteProdPcs]]*VLOOKUP(prod_declarations[[#This Row],[RefProd]],cptb_prix_vente[#All],2,FALSE)/100</f>
        <v>16730.521244675259</v>
      </c>
      <c r="I539" s="77">
        <f>IF(LEFT(prod_declarations[[#This Row],[Mach]],5)="MachF",prod_declarations[[#This Row],[QteProdKg]]/1000,0)</f>
        <v>0</v>
      </c>
      <c r="J539" s="7" t="str">
        <f>VLOOKUP(prod_declarations[[#This Row],[RefProd]],meth_nomenclature_produits[],2,FALSE)</f>
        <v>Acier3</v>
      </c>
      <c r="K539" s="77">
        <f>prod_declarations[[#This Row],[pv acier]]*VLOOKUP(prod_declarations[[#This Row],[acier ]],data_compta!$M$7:$O$11,2,FALSE)</f>
        <v>0</v>
      </c>
      <c r="L539" s="77">
        <f>IF(LEFT(prod_declarations[[#This Row],[Mach]],5)="MachR",prod_declarations[[#This Row],[QteProdPcs]]/100,0)</f>
        <v>0</v>
      </c>
      <c r="M539" s="7" t="str">
        <f>VLOOKUP(prod_declarations[[#This Row],[RefProd]],meth_nomenclature_produits[],3,FALSE)</f>
        <v>Rdelle1</v>
      </c>
      <c r="N539" s="77">
        <f>IFERROR(prod_declarations[[#This Row],[pv  rondelle]]*VLOOKUP(prod_declarations[[#This Row],[rondelle]],data_compta!$M$12:$O$16,2,FALSE),0)</f>
        <v>0</v>
      </c>
      <c r="P539" s="2">
        <v>44762</v>
      </c>
      <c r="Q539" t="s">
        <v>191</v>
      </c>
      <c r="R539">
        <v>16</v>
      </c>
      <c r="S539">
        <v>10</v>
      </c>
      <c r="T539">
        <v>0.5</v>
      </c>
      <c r="U539">
        <v>2</v>
      </c>
      <c r="V539">
        <v>2.75</v>
      </c>
      <c r="W539">
        <f>prod_pointage_heures[[#This Row],[TpsOuv(h)]]-(SUM(prod_pointage_heures[[#This Row],[TpsProd(h)]:[TpsAbsOP(h)]]))</f>
        <v>0.75</v>
      </c>
    </row>
    <row r="540" spans="2:23">
      <c r="B540" s="2">
        <v>44745</v>
      </c>
      <c r="C540" t="s">
        <v>226</v>
      </c>
      <c r="D540" t="s">
        <v>591</v>
      </c>
      <c r="E540" t="s">
        <v>296</v>
      </c>
      <c r="F540" s="7">
        <v>1683.9626969087997</v>
      </c>
      <c r="G540" s="7">
        <f>prod_declarations[[#This Row],[QteProdKg]]*1000/VLOOKUP(prod_declarations[[#This Row],[RefProd]],meth_nomenclature_produits[#All],5,FALSE)</f>
        <v>63545.762147501875</v>
      </c>
      <c r="H540" s="7">
        <f>prod_declarations[[#This Row],[QteProdPcs]]*VLOOKUP(prod_declarations[[#This Row],[RefProd]],cptb_prix_vente[#All],2,FALSE)/100</f>
        <v>7762.7503039388284</v>
      </c>
      <c r="I540" s="77">
        <f>IF(LEFT(prod_declarations[[#This Row],[Mach]],5)="MachF",prod_declarations[[#This Row],[QteProdKg]]/1000,0)</f>
        <v>0</v>
      </c>
      <c r="J540" s="7" t="str">
        <f>VLOOKUP(prod_declarations[[#This Row],[RefProd]],meth_nomenclature_produits[],2,FALSE)</f>
        <v>Acier3</v>
      </c>
      <c r="K540" s="77">
        <f>prod_declarations[[#This Row],[pv acier]]*VLOOKUP(prod_declarations[[#This Row],[acier ]],data_compta!$M$7:$O$11,2,FALSE)</f>
        <v>0</v>
      </c>
      <c r="L540" s="77">
        <f>IF(LEFT(prod_declarations[[#This Row],[Mach]],5)="MachR",prod_declarations[[#This Row],[QteProdPcs]]/100,0)</f>
        <v>0</v>
      </c>
      <c r="M540" s="7" t="str">
        <f>VLOOKUP(prod_declarations[[#This Row],[RefProd]],meth_nomenclature_produits[],3,FALSE)</f>
        <v>Rdelle2</v>
      </c>
      <c r="N540" s="77">
        <f>IFERROR(prod_declarations[[#This Row],[pv  rondelle]]*VLOOKUP(prod_declarations[[#This Row],[rondelle]],data_compta!$M$12:$O$16,2,FALSE),0)</f>
        <v>0</v>
      </c>
      <c r="P540" s="2">
        <v>44763</v>
      </c>
      <c r="Q540" t="s">
        <v>191</v>
      </c>
      <c r="R540">
        <v>16</v>
      </c>
      <c r="S540">
        <v>9.5</v>
      </c>
      <c r="T540">
        <v>2.5</v>
      </c>
      <c r="U540">
        <v>2.25</v>
      </c>
      <c r="V540">
        <v>0.75</v>
      </c>
      <c r="W540">
        <f>prod_pointage_heures[[#This Row],[TpsOuv(h)]]-(SUM(prod_pointage_heures[[#This Row],[TpsProd(h)]:[TpsAbsOP(h)]]))</f>
        <v>1</v>
      </c>
    </row>
    <row r="541" spans="2:23">
      <c r="B541" s="2">
        <v>44745</v>
      </c>
      <c r="C541" t="s">
        <v>289</v>
      </c>
      <c r="D541" t="s">
        <v>589</v>
      </c>
      <c r="E541" t="s">
        <v>260</v>
      </c>
      <c r="F541" s="7">
        <v>7754.999013101341</v>
      </c>
      <c r="G541" s="7">
        <f>prod_declarations[[#This Row],[QteProdKg]]*1000/VLOOKUP(prod_declarations[[#This Row],[RefProd]],meth_nomenclature_produits[#All],5,FALSE)</f>
        <v>206249.97375269522</v>
      </c>
      <c r="H541" s="7">
        <f>prod_declarations[[#This Row],[QteProdPcs]]*VLOOKUP(prod_declarations[[#This Row],[RefProd]],cptb_prix_vente[#All],2,FALSE)/100</f>
        <v>30788.996081802343</v>
      </c>
      <c r="I541" s="77">
        <f>IF(LEFT(prod_declarations[[#This Row],[Mach]],5)="MachF",prod_declarations[[#This Row],[QteProdKg]]/1000,0)</f>
        <v>0</v>
      </c>
      <c r="J541" s="7" t="str">
        <f>VLOOKUP(prod_declarations[[#This Row],[RefProd]],meth_nomenclature_produits[],2,FALSE)</f>
        <v>Acier1</v>
      </c>
      <c r="K541" s="77">
        <f>prod_declarations[[#This Row],[pv acier]]*VLOOKUP(prod_declarations[[#This Row],[acier ]],data_compta!$M$7:$O$11,2,FALSE)</f>
        <v>0</v>
      </c>
      <c r="L541" s="77">
        <f>IF(LEFT(prod_declarations[[#This Row],[Mach]],5)="MachR",prod_declarations[[#This Row],[QteProdPcs]]/100,0)</f>
        <v>2062.4997375269522</v>
      </c>
      <c r="M541" s="7" t="str">
        <f>VLOOKUP(prod_declarations[[#This Row],[RefProd]],meth_nomenclature_produits[],3,FALSE)</f>
        <v>Rdelle2</v>
      </c>
      <c r="N541" s="77">
        <f>IFERROR(prod_declarations[[#This Row],[pv  rondelle]]*VLOOKUP(prod_declarations[[#This Row],[rondelle]],data_compta!$M$12:$O$16,2,FALSE),0)</f>
        <v>6558.7491653357083</v>
      </c>
      <c r="P541" s="2">
        <v>44790</v>
      </c>
      <c r="Q541" t="s">
        <v>191</v>
      </c>
      <c r="R541">
        <v>16</v>
      </c>
      <c r="S541">
        <v>14.5</v>
      </c>
      <c r="T541">
        <v>0.25</v>
      </c>
      <c r="U541">
        <v>0.25</v>
      </c>
      <c r="V541">
        <v>0</v>
      </c>
      <c r="W541">
        <f>prod_pointage_heures[[#This Row],[TpsOuv(h)]]-(SUM(prod_pointage_heures[[#This Row],[TpsProd(h)]:[TpsAbsOP(h)]]))</f>
        <v>1</v>
      </c>
    </row>
    <row r="542" spans="2:23">
      <c r="B542" s="2">
        <v>44745</v>
      </c>
      <c r="C542" t="s">
        <v>226</v>
      </c>
      <c r="D542" t="s">
        <v>591</v>
      </c>
      <c r="E542" t="s">
        <v>278</v>
      </c>
      <c r="F542" s="7">
        <v>1871.069663232</v>
      </c>
      <c r="G542" s="7">
        <f>prod_declarations[[#This Row],[QteProdKg]]*1000/VLOOKUP(prod_declarations[[#This Row],[RefProd]],meth_nomenclature_produits[#All],5,FALSE)</f>
        <v>70606.402386113215</v>
      </c>
      <c r="H542" s="7">
        <f>prod_declarations[[#This Row],[QteProdPcs]]*VLOOKUP(prod_declarations[[#This Row],[RefProd]],cptb_prix_vente[#All],2,FALSE)/100</f>
        <v>8625.2781154875902</v>
      </c>
      <c r="I542" s="77">
        <f>IF(LEFT(prod_declarations[[#This Row],[Mach]],5)="MachF",prod_declarations[[#This Row],[QteProdKg]]/1000,0)</f>
        <v>0</v>
      </c>
      <c r="J542" s="7" t="str">
        <f>VLOOKUP(prod_declarations[[#This Row],[RefProd]],meth_nomenclature_produits[],2,FALSE)</f>
        <v>Acier3</v>
      </c>
      <c r="K542" s="77">
        <f>prod_declarations[[#This Row],[pv acier]]*VLOOKUP(prod_declarations[[#This Row],[acier ]],data_compta!$M$7:$O$11,2,FALSE)</f>
        <v>0</v>
      </c>
      <c r="L542" s="77">
        <f>IF(LEFT(prod_declarations[[#This Row],[Mach]],5)="MachR",prod_declarations[[#This Row],[QteProdPcs]]/100,0)</f>
        <v>706.06402386113211</v>
      </c>
      <c r="M542" s="7" t="str">
        <f>VLOOKUP(prod_declarations[[#This Row],[RefProd]],meth_nomenclature_produits[],3,FALSE)</f>
        <v>Rdelle2</v>
      </c>
      <c r="N542" s="77">
        <f>IFERROR(prod_declarations[[#This Row],[pv  rondelle]]*VLOOKUP(prod_declarations[[#This Row],[rondelle]],data_compta!$M$12:$O$16,2,FALSE),0)</f>
        <v>2245.2835958784003</v>
      </c>
      <c r="P542" s="2">
        <v>44798</v>
      </c>
      <c r="Q542" t="s">
        <v>191</v>
      </c>
      <c r="R542">
        <v>16</v>
      </c>
      <c r="S542">
        <v>13.5</v>
      </c>
      <c r="T542">
        <v>0.25</v>
      </c>
      <c r="U542">
        <v>0.75</v>
      </c>
      <c r="V542">
        <v>0</v>
      </c>
      <c r="W542">
        <f>prod_pointage_heures[[#This Row],[TpsOuv(h)]]-(SUM(prod_pointage_heures[[#This Row],[TpsProd(h)]:[TpsAbsOP(h)]]))</f>
        <v>1.5</v>
      </c>
    </row>
    <row r="543" spans="2:23">
      <c r="B543" s="2">
        <v>44746</v>
      </c>
      <c r="C543" t="s">
        <v>289</v>
      </c>
      <c r="D543" t="s">
        <v>589</v>
      </c>
      <c r="E543" t="s">
        <v>290</v>
      </c>
      <c r="F543" s="7">
        <v>6330.6114392664003</v>
      </c>
      <c r="G543" s="7">
        <f>prod_declarations[[#This Row],[QteProdKg]]*1000/VLOOKUP(prod_declarations[[#This Row],[RefProd]],meth_nomenclature_produits[#All],5,FALSE)</f>
        <v>168367.32551240426</v>
      </c>
      <c r="H543" s="7">
        <f>prod_declarations[[#This Row],[QteProdPcs]]*VLOOKUP(prod_declarations[[#This Row],[RefProd]],cptb_prix_vente[#All],2,FALSE)/100</f>
        <v>25133.874352491708</v>
      </c>
      <c r="I543" s="77">
        <f>IF(LEFT(prod_declarations[[#This Row],[Mach]],5)="MachF",prod_declarations[[#This Row],[QteProdKg]]/1000,0)</f>
        <v>0</v>
      </c>
      <c r="J543" s="7" t="str">
        <f>VLOOKUP(prod_declarations[[#This Row],[RefProd]],meth_nomenclature_produits[],2,FALSE)</f>
        <v>Acier1</v>
      </c>
      <c r="K543" s="77">
        <f>prod_declarations[[#This Row],[pv acier]]*VLOOKUP(prod_declarations[[#This Row],[acier ]],data_compta!$M$7:$O$11,2,FALSE)</f>
        <v>0</v>
      </c>
      <c r="L543" s="77">
        <f>IF(LEFT(prod_declarations[[#This Row],[Mach]],5)="MachR",prod_declarations[[#This Row],[QteProdPcs]]/100,0)</f>
        <v>0</v>
      </c>
      <c r="M543" s="7" t="str">
        <f>VLOOKUP(prod_declarations[[#This Row],[RefProd]],meth_nomenclature_produits[],3,FALSE)</f>
        <v>Rdelle2</v>
      </c>
      <c r="N543" s="77">
        <f>IFERROR(prod_declarations[[#This Row],[pv  rondelle]]*VLOOKUP(prod_declarations[[#This Row],[rondelle]],data_compta!$M$12:$O$16,2,FALSE),0)</f>
        <v>0</v>
      </c>
      <c r="P543" s="2">
        <v>44835</v>
      </c>
      <c r="Q543" t="s">
        <v>191</v>
      </c>
      <c r="R543">
        <v>24</v>
      </c>
      <c r="S543">
        <v>20</v>
      </c>
      <c r="T543">
        <v>1</v>
      </c>
      <c r="U543">
        <v>1</v>
      </c>
      <c r="V543">
        <v>0.25</v>
      </c>
      <c r="W543">
        <f>prod_pointage_heures[[#This Row],[TpsOuv(h)]]-(SUM(prod_pointage_heures[[#This Row],[TpsProd(h)]:[TpsAbsOP(h)]]))</f>
        <v>1.75</v>
      </c>
    </row>
    <row r="544" spans="2:23">
      <c r="B544" s="2">
        <v>44746</v>
      </c>
      <c r="C544" t="s">
        <v>289</v>
      </c>
      <c r="D544" t="s">
        <v>589</v>
      </c>
      <c r="E544" t="s">
        <v>296</v>
      </c>
      <c r="F544" s="7">
        <v>6330.6114392664003</v>
      </c>
      <c r="G544" s="7">
        <f>prod_declarations[[#This Row],[QteProdKg]]*1000/VLOOKUP(prod_declarations[[#This Row],[RefProd]],meth_nomenclature_produits[#All],5,FALSE)</f>
        <v>168367.32551240426</v>
      </c>
      <c r="H544" s="7">
        <f>prod_declarations[[#This Row],[QteProdPcs]]*VLOOKUP(prod_declarations[[#This Row],[RefProd]],cptb_prix_vente[#All],2,FALSE)/100</f>
        <v>25133.874352491708</v>
      </c>
      <c r="I544" s="77">
        <f>IF(LEFT(prod_declarations[[#This Row],[Mach]],5)="MachF",prod_declarations[[#This Row],[QteProdKg]]/1000,0)</f>
        <v>0</v>
      </c>
      <c r="J544" s="7" t="str">
        <f>VLOOKUP(prod_declarations[[#This Row],[RefProd]],meth_nomenclature_produits[],2,FALSE)</f>
        <v>Acier1</v>
      </c>
      <c r="K544" s="77">
        <f>prod_declarations[[#This Row],[pv acier]]*VLOOKUP(prod_declarations[[#This Row],[acier ]],data_compta!$M$7:$O$11,2,FALSE)</f>
        <v>0</v>
      </c>
      <c r="L544" s="77">
        <f>IF(LEFT(prod_declarations[[#This Row],[Mach]],5)="MachR",prod_declarations[[#This Row],[QteProdPcs]]/100,0)</f>
        <v>0</v>
      </c>
      <c r="M544" s="7" t="str">
        <f>VLOOKUP(prod_declarations[[#This Row],[RefProd]],meth_nomenclature_produits[],3,FALSE)</f>
        <v>Rdelle2</v>
      </c>
      <c r="N544" s="77">
        <f>IFERROR(prod_declarations[[#This Row],[pv  rondelle]]*VLOOKUP(prod_declarations[[#This Row],[rondelle]],data_compta!$M$12:$O$16,2,FALSE),0)</f>
        <v>0</v>
      </c>
      <c r="P544" s="2">
        <v>44844</v>
      </c>
      <c r="Q544" t="s">
        <v>191</v>
      </c>
      <c r="R544">
        <v>16</v>
      </c>
      <c r="S544">
        <v>11.5</v>
      </c>
      <c r="T544">
        <v>0.25</v>
      </c>
      <c r="U544">
        <v>3.25</v>
      </c>
      <c r="V544">
        <v>0.5</v>
      </c>
      <c r="W544">
        <f>prod_pointage_heures[[#This Row],[TpsOuv(h)]]-(SUM(prod_pointage_heures[[#This Row],[TpsProd(h)]:[TpsAbsOP(h)]]))</f>
        <v>0.5</v>
      </c>
    </row>
    <row r="545" spans="2:23">
      <c r="B545" s="2">
        <v>44746</v>
      </c>
      <c r="C545" t="s">
        <v>72</v>
      </c>
      <c r="D545" t="s">
        <v>585</v>
      </c>
      <c r="E545" t="s">
        <v>301</v>
      </c>
      <c r="F545" s="7">
        <v>3082.1225265230401</v>
      </c>
      <c r="G545" s="7">
        <f>prod_declarations[[#This Row],[QteProdKg]]*1000/VLOOKUP(prod_declarations[[#This Row],[RefProd]],meth_nomenclature_produits[#All],5,FALSE)</f>
        <v>117190.97059022966</v>
      </c>
      <c r="H545" s="7">
        <f>prod_declarations[[#This Row],[QteProdPcs]]*VLOOKUP(prod_declarations[[#This Row],[RefProd]],cptb_prix_vente[#All],2,FALSE)/100</f>
        <v>16228.605607335001</v>
      </c>
      <c r="I545" s="77">
        <f>IF(LEFT(prod_declarations[[#This Row],[Mach]],5)="MachF",prod_declarations[[#This Row],[QteProdKg]]/1000,0)</f>
        <v>0</v>
      </c>
      <c r="J545" s="7" t="str">
        <f>VLOOKUP(prod_declarations[[#This Row],[RefProd]],meth_nomenclature_produits[],2,FALSE)</f>
        <v>Acier3</v>
      </c>
      <c r="K545" s="77">
        <f>prod_declarations[[#This Row],[pv acier]]*VLOOKUP(prod_declarations[[#This Row],[acier ]],data_compta!$M$7:$O$11,2,FALSE)</f>
        <v>0</v>
      </c>
      <c r="L545" s="77">
        <f>IF(LEFT(prod_declarations[[#This Row],[Mach]],5)="MachR",prod_declarations[[#This Row],[QteProdPcs]]/100,0)</f>
        <v>0</v>
      </c>
      <c r="M545" s="7" t="str">
        <f>VLOOKUP(prod_declarations[[#This Row],[RefProd]],meth_nomenclature_produits[],3,FALSE)</f>
        <v>Rdelle1</v>
      </c>
      <c r="N545" s="77">
        <f>IFERROR(prod_declarations[[#This Row],[pv  rondelle]]*VLOOKUP(prod_declarations[[#This Row],[rondelle]],data_compta!$M$12:$O$16,2,FALSE),0)</f>
        <v>0</v>
      </c>
      <c r="P545" s="2">
        <v>44845</v>
      </c>
      <c r="Q545" t="s">
        <v>191</v>
      </c>
      <c r="R545">
        <v>24</v>
      </c>
      <c r="S545">
        <v>18</v>
      </c>
      <c r="T545">
        <v>1.5</v>
      </c>
      <c r="U545">
        <v>3.5</v>
      </c>
      <c r="V545">
        <v>0.5</v>
      </c>
      <c r="W545">
        <f>prod_pointage_heures[[#This Row],[TpsOuv(h)]]-(SUM(prod_pointage_heures[[#This Row],[TpsProd(h)]:[TpsAbsOP(h)]]))</f>
        <v>0.5</v>
      </c>
    </row>
    <row r="546" spans="2:23">
      <c r="B546" s="2">
        <v>44748</v>
      </c>
      <c r="C546" t="s">
        <v>265</v>
      </c>
      <c r="D546" t="s">
        <v>593</v>
      </c>
      <c r="E546" t="s">
        <v>76</v>
      </c>
      <c r="F546" s="7">
        <v>11215.220889600001</v>
      </c>
      <c r="G546" s="7">
        <f>prod_declarations[[#This Row],[QteProdKg]]*1000/VLOOKUP(prod_declarations[[#This Row],[RefProd]],meth_nomenclature_produits[#All],5,FALSE)</f>
        <v>292063.04400000005</v>
      </c>
      <c r="H546" s="7">
        <f>prod_declarations[[#This Row],[QteProdPcs]]*VLOOKUP(prod_declarations[[#This Row],[RefProd]],cptb_prix_vente[#All],2,FALSE)/100</f>
        <v>47454.403389120002</v>
      </c>
      <c r="I546" s="77">
        <f>IF(LEFT(prod_declarations[[#This Row],[Mach]],5)="MachF",prod_declarations[[#This Row],[QteProdKg]]/1000,0)</f>
        <v>11.215220889600001</v>
      </c>
      <c r="J546" s="7" t="str">
        <f>VLOOKUP(prod_declarations[[#This Row],[RefProd]],meth_nomenclature_produits[],2,FALSE)</f>
        <v>Acier2</v>
      </c>
      <c r="K546" s="77">
        <f>prod_declarations[[#This Row],[pv acier]]*VLOOKUP(prod_declarations[[#This Row],[acier ]],data_compta!$M$7:$O$11,2,FALSE)</f>
        <v>12056.362456320001</v>
      </c>
      <c r="L546" s="77">
        <f>IF(LEFT(prod_declarations[[#This Row],[Mach]],5)="MachR",prod_declarations[[#This Row],[QteProdPcs]]/100,0)</f>
        <v>0</v>
      </c>
      <c r="M546" s="7" t="str">
        <f>VLOOKUP(prod_declarations[[#This Row],[RefProd]],meth_nomenclature_produits[],3,FALSE)</f>
        <v>Rdelle3</v>
      </c>
      <c r="N546" s="77">
        <f>IFERROR(prod_declarations[[#This Row],[pv  rondelle]]*VLOOKUP(prod_declarations[[#This Row],[rondelle]],data_compta!$M$12:$O$16,2,FALSE),0)</f>
        <v>0</v>
      </c>
      <c r="P546" s="2">
        <v>44574</v>
      </c>
      <c r="Q546" t="s">
        <v>203</v>
      </c>
      <c r="R546">
        <v>8</v>
      </c>
      <c r="S546">
        <v>4.5</v>
      </c>
      <c r="T546">
        <v>0.5</v>
      </c>
      <c r="U546">
        <v>1</v>
      </c>
      <c r="V546">
        <v>0.5</v>
      </c>
      <c r="W546">
        <f>prod_pointage_heures[[#This Row],[TpsOuv(h)]]-(SUM(prod_pointage_heures[[#This Row],[TpsProd(h)]:[TpsAbsOP(h)]]))</f>
        <v>1.5</v>
      </c>
    </row>
    <row r="547" spans="2:23">
      <c r="B547" s="2">
        <v>44748</v>
      </c>
      <c r="C547" t="s">
        <v>202</v>
      </c>
      <c r="D547" t="s">
        <v>595</v>
      </c>
      <c r="E547" t="s">
        <v>191</v>
      </c>
      <c r="F547" s="7">
        <v>7295.182171200001</v>
      </c>
      <c r="G547" s="7">
        <f>prod_declarations[[#This Row],[QteProdKg]]*1000/VLOOKUP(prod_declarations[[#This Row],[RefProd]],meth_nomenclature_produits[#All],5,FALSE)</f>
        <v>290644.70801593625</v>
      </c>
      <c r="H547" s="7">
        <f>prod_declarations[[#This Row],[QteProdPcs]]*VLOOKUP(prod_declarations[[#This Row],[RefProd]],cptb_prix_vente[#All],2,FALSE)/100</f>
        <v>39690.441326656255</v>
      </c>
      <c r="I547" s="77">
        <f>IF(LEFT(prod_declarations[[#This Row],[Mach]],5)="MachF",prod_declarations[[#This Row],[QteProdKg]]/1000,0)</f>
        <v>7.2951821712000013</v>
      </c>
      <c r="J547" s="7" t="str">
        <f>VLOOKUP(prod_declarations[[#This Row],[RefProd]],meth_nomenclature_produits[],2,FALSE)</f>
        <v>Acier4</v>
      </c>
      <c r="K547" s="77">
        <f>prod_declarations[[#This Row],[pv acier]]*VLOOKUP(prod_declarations[[#This Row],[acier ]],data_compta!$M$7:$O$11,2,FALSE)</f>
        <v>7302.4773533712014</v>
      </c>
      <c r="L547" s="77">
        <f>IF(LEFT(prod_declarations[[#This Row],[Mach]],5)="MachR",prod_declarations[[#This Row],[QteProdPcs]]/100,0)</f>
        <v>0</v>
      </c>
      <c r="M547" s="7" t="str">
        <f>VLOOKUP(prod_declarations[[#This Row],[RefProd]],meth_nomenclature_produits[],3,FALSE)</f>
        <v>Rdelle1</v>
      </c>
      <c r="N547" s="77">
        <f>IFERROR(prod_declarations[[#This Row],[pv  rondelle]]*VLOOKUP(prod_declarations[[#This Row],[rondelle]],data_compta!$M$12:$O$16,2,FALSE),0)</f>
        <v>0</v>
      </c>
      <c r="P547" s="2">
        <v>44610</v>
      </c>
      <c r="Q547" t="s">
        <v>203</v>
      </c>
      <c r="R547">
        <v>24</v>
      </c>
      <c r="S547">
        <v>16.5</v>
      </c>
      <c r="T547">
        <v>1</v>
      </c>
      <c r="U547">
        <v>0.5</v>
      </c>
      <c r="V547">
        <v>1</v>
      </c>
      <c r="W547">
        <f>prod_pointage_heures[[#This Row],[TpsOuv(h)]]-(SUM(prod_pointage_heures[[#This Row],[TpsProd(h)]:[TpsAbsOP(h)]]))</f>
        <v>5</v>
      </c>
    </row>
    <row r="548" spans="2:23">
      <c r="B548" s="2">
        <v>44749</v>
      </c>
      <c r="C548" t="s">
        <v>295</v>
      </c>
      <c r="D548" t="s">
        <v>597</v>
      </c>
      <c r="E548" t="s">
        <v>175</v>
      </c>
      <c r="F548" s="7">
        <v>13281.1944867</v>
      </c>
      <c r="G548" s="7">
        <f>prod_declarations[[#This Row],[QteProdKg]]*1000/VLOOKUP(prod_declarations[[#This Row],[RefProd]],meth_nomenclature_produits[#All],5,FALSE)</f>
        <v>291894.38432307693</v>
      </c>
      <c r="H548" s="7">
        <f>prod_declarations[[#This Row],[QteProdPcs]]*VLOOKUP(prod_declarations[[#This Row],[RefProd]],cptb_prix_vente[#All],2,FALSE)/100</f>
        <v>46306.125129012922</v>
      </c>
      <c r="I548" s="77">
        <f>IF(LEFT(prod_declarations[[#This Row],[Mach]],5)="MachF",prod_declarations[[#This Row],[QteProdKg]]/1000,0)</f>
        <v>13.2811944867</v>
      </c>
      <c r="J548" s="7" t="str">
        <f>VLOOKUP(prod_declarations[[#This Row],[RefProd]],meth_nomenclature_produits[],2,FALSE)</f>
        <v>Acier2</v>
      </c>
      <c r="K548" s="77">
        <f>prod_declarations[[#This Row],[pv acier]]*VLOOKUP(prod_declarations[[#This Row],[acier ]],data_compta!$M$7:$O$11,2,FALSE)</f>
        <v>14277.2840732025</v>
      </c>
      <c r="L548" s="77">
        <f>IF(LEFT(prod_declarations[[#This Row],[Mach]],5)="MachR",prod_declarations[[#This Row],[QteProdPcs]]/100,0)</f>
        <v>0</v>
      </c>
      <c r="M548" s="7" t="str">
        <f>VLOOKUP(prod_declarations[[#This Row],[RefProd]],meth_nomenclature_produits[],3,FALSE)</f>
        <v>Rdelle3</v>
      </c>
      <c r="N548" s="77">
        <f>IFERROR(prod_declarations[[#This Row],[pv  rondelle]]*VLOOKUP(prod_declarations[[#This Row],[rondelle]],data_compta!$M$12:$O$16,2,FALSE),0)</f>
        <v>0</v>
      </c>
      <c r="P548" s="2">
        <v>44631</v>
      </c>
      <c r="Q548" t="s">
        <v>203</v>
      </c>
      <c r="R548">
        <v>24</v>
      </c>
      <c r="S548">
        <v>23</v>
      </c>
      <c r="T548">
        <v>0.25</v>
      </c>
      <c r="U548">
        <v>0.25</v>
      </c>
      <c r="V548">
        <v>0</v>
      </c>
      <c r="W548">
        <f>prod_pointage_heures[[#This Row],[TpsOuv(h)]]-(SUM(prod_pointage_heures[[#This Row],[TpsProd(h)]:[TpsAbsOP(h)]]))</f>
        <v>0.5</v>
      </c>
    </row>
    <row r="549" spans="2:23">
      <c r="B549" s="2">
        <v>44749</v>
      </c>
      <c r="C549" t="s">
        <v>305</v>
      </c>
      <c r="D549" t="s">
        <v>599</v>
      </c>
      <c r="E549" t="s">
        <v>203</v>
      </c>
      <c r="F549" s="7">
        <v>13183.485000000001</v>
      </c>
      <c r="G549" s="7">
        <f>prod_declarations[[#This Row],[QteProdKg]]*1000/VLOOKUP(prod_declarations[[#This Row],[RefProd]],meth_nomenclature_produits[#All],5,FALSE)</f>
        <v>159993.75</v>
      </c>
      <c r="H549" s="7">
        <f>prod_declarations[[#This Row],[QteProdPcs]]*VLOOKUP(prod_declarations[[#This Row],[RefProd]],cptb_prix_vente[#All],2,FALSE)/100</f>
        <v>39204.868500000004</v>
      </c>
      <c r="I549" s="77">
        <f>IF(LEFT(prod_declarations[[#This Row],[Mach]],5)="MachF",prod_declarations[[#This Row],[QteProdKg]]/1000,0)</f>
        <v>13.183485000000001</v>
      </c>
      <c r="J549" s="7" t="str">
        <f>VLOOKUP(prod_declarations[[#This Row],[RefProd]],meth_nomenclature_produits[],2,FALSE)</f>
        <v>Acier1</v>
      </c>
      <c r="K549" s="77">
        <f>prod_declarations[[#This Row],[pv acier]]*VLOOKUP(prod_declarations[[#This Row],[acier ]],data_compta!$M$7:$O$11,2,FALSE)</f>
        <v>13565.806065000001</v>
      </c>
      <c r="L549" s="77">
        <f>IF(LEFT(prod_declarations[[#This Row],[Mach]],5)="MachR",prod_declarations[[#This Row],[QteProdPcs]]/100,0)</f>
        <v>0</v>
      </c>
      <c r="M549" s="7" t="str">
        <f>VLOOKUP(prod_declarations[[#This Row],[RefProd]],meth_nomenclature_produits[],3,FALSE)</f>
        <v>Rdelle5</v>
      </c>
      <c r="N549" s="77">
        <f>IFERROR(prod_declarations[[#This Row],[pv  rondelle]]*VLOOKUP(prod_declarations[[#This Row],[rondelle]],data_compta!$M$12:$O$16,2,FALSE),0)</f>
        <v>0</v>
      </c>
      <c r="P549" s="2">
        <v>44683</v>
      </c>
      <c r="Q549" t="s">
        <v>203</v>
      </c>
      <c r="R549">
        <v>16</v>
      </c>
      <c r="S549">
        <v>9.5</v>
      </c>
      <c r="T549">
        <v>1.5</v>
      </c>
      <c r="U549">
        <v>0.25</v>
      </c>
      <c r="V549">
        <v>2</v>
      </c>
      <c r="W549">
        <f>prod_pointage_heures[[#This Row],[TpsOuv(h)]]-(SUM(prod_pointage_heures[[#This Row],[TpsProd(h)]:[TpsAbsOP(h)]]))</f>
        <v>2.75</v>
      </c>
    </row>
    <row r="550" spans="2:23">
      <c r="B550" s="2">
        <v>44749</v>
      </c>
      <c r="C550" t="s">
        <v>310</v>
      </c>
      <c r="D550" t="s">
        <v>601</v>
      </c>
      <c r="E550" t="s">
        <v>215</v>
      </c>
      <c r="F550" s="7">
        <v>18277.397365500001</v>
      </c>
      <c r="G550" s="7">
        <f>prod_declarations[[#This Row],[QteProdKg]]*1000/VLOOKUP(prod_declarations[[#This Row],[RefProd]],meth_nomenclature_produits[#All],5,FALSE)</f>
        <v>253500.65694174758</v>
      </c>
      <c r="H550" s="7">
        <f>prod_declarations[[#This Row],[QteProdPcs]]*VLOOKUP(prod_declarations[[#This Row],[RefProd]],cptb_prix_vente[#All],2,FALSE)/100</f>
        <v>57007.227733060186</v>
      </c>
      <c r="I550" s="77">
        <f>IF(LEFT(prod_declarations[[#This Row],[Mach]],5)="MachF",prod_declarations[[#This Row],[QteProdKg]]/1000,0)</f>
        <v>18.277397365500001</v>
      </c>
      <c r="J550" s="7" t="str">
        <f>VLOOKUP(prod_declarations[[#This Row],[RefProd]],meth_nomenclature_produits[],2,FALSE)</f>
        <v>Acier3</v>
      </c>
      <c r="K550" s="77">
        <f>prod_declarations[[#This Row],[pv acier]]*VLOOKUP(prod_declarations[[#This Row],[acier ]],data_compta!$M$7:$O$11,2,FALSE)</f>
        <v>19063.325452216501</v>
      </c>
      <c r="L550" s="77">
        <f>IF(LEFT(prod_declarations[[#This Row],[Mach]],5)="MachR",prod_declarations[[#This Row],[QteProdPcs]]/100,0)</f>
        <v>0</v>
      </c>
      <c r="M550" s="7" t="str">
        <f>VLOOKUP(prod_declarations[[#This Row],[RefProd]],meth_nomenclature_produits[],3,FALSE)</f>
        <v>Rdelle4</v>
      </c>
      <c r="N550" s="77">
        <f>IFERROR(prod_declarations[[#This Row],[pv  rondelle]]*VLOOKUP(prod_declarations[[#This Row],[rondelle]],data_compta!$M$12:$O$16,2,FALSE),0)</f>
        <v>0</v>
      </c>
      <c r="P550" s="2">
        <v>44685</v>
      </c>
      <c r="Q550" t="s">
        <v>203</v>
      </c>
      <c r="R550">
        <v>16</v>
      </c>
      <c r="S550">
        <v>15</v>
      </c>
      <c r="T550">
        <v>0.25</v>
      </c>
      <c r="U550">
        <v>0</v>
      </c>
      <c r="V550">
        <v>0.25</v>
      </c>
      <c r="W550">
        <f>prod_pointage_heures[[#This Row],[TpsOuv(h)]]-(SUM(prod_pointage_heures[[#This Row],[TpsProd(h)]:[TpsAbsOP(h)]]))</f>
        <v>0.5</v>
      </c>
    </row>
    <row r="551" spans="2:23">
      <c r="B551" s="2">
        <v>44749</v>
      </c>
      <c r="C551" t="s">
        <v>265</v>
      </c>
      <c r="D551" t="s">
        <v>593</v>
      </c>
      <c r="E551" t="s">
        <v>242</v>
      </c>
      <c r="F551" s="7">
        <v>11006.5841</v>
      </c>
      <c r="G551" s="7">
        <f>prod_declarations[[#This Row],[QteProdKg]]*1000/VLOOKUP(prod_declarations[[#This Row],[RefProd]],meth_nomenclature_produits[#All],5,FALSE)</f>
        <v>286629.79427083331</v>
      </c>
      <c r="H551" s="7">
        <f>prod_declarations[[#This Row],[QteProdPcs]]*VLOOKUP(prod_declarations[[#This Row],[RefProd]],cptb_prix_vente[#All],2,FALSE)/100</f>
        <v>46571.608973124989</v>
      </c>
      <c r="I551" s="77">
        <f>IF(LEFT(prod_declarations[[#This Row],[Mach]],5)="MachF",prod_declarations[[#This Row],[QteProdKg]]/1000,0)</f>
        <v>0</v>
      </c>
      <c r="J551" s="7" t="str">
        <f>VLOOKUP(prod_declarations[[#This Row],[RefProd]],meth_nomenclature_produits[],2,FALSE)</f>
        <v>Acier2</v>
      </c>
      <c r="K551" s="77">
        <f>prod_declarations[[#This Row],[pv acier]]*VLOOKUP(prod_declarations[[#This Row],[acier ]],data_compta!$M$7:$O$11,2,FALSE)</f>
        <v>0</v>
      </c>
      <c r="L551" s="77">
        <f>IF(LEFT(prod_declarations[[#This Row],[Mach]],5)="MachR",prod_declarations[[#This Row],[QteProdPcs]]/100,0)</f>
        <v>2866.2979427083333</v>
      </c>
      <c r="M551" s="7" t="str">
        <f>VLOOKUP(prod_declarations[[#This Row],[RefProd]],meth_nomenclature_produits[],3,FALSE)</f>
        <v>Rdelle3</v>
      </c>
      <c r="N551" s="77">
        <f>IFERROR(prod_declarations[[#This Row],[pv  rondelle]]*VLOOKUP(prod_declarations[[#This Row],[rondelle]],data_compta!$M$12:$O$16,2,FALSE),0)</f>
        <v>12124.440297656251</v>
      </c>
      <c r="P551" s="2">
        <v>44687</v>
      </c>
      <c r="Q551" t="s">
        <v>203</v>
      </c>
      <c r="R551">
        <v>16</v>
      </c>
      <c r="S551">
        <v>14</v>
      </c>
      <c r="T551">
        <v>0.25</v>
      </c>
      <c r="U551">
        <v>0.25</v>
      </c>
      <c r="V551">
        <v>0</v>
      </c>
      <c r="W551">
        <f>prod_pointage_heures[[#This Row],[TpsOuv(h)]]-(SUM(prod_pointage_heures[[#This Row],[TpsProd(h)]:[TpsAbsOP(h)]]))</f>
        <v>1.5</v>
      </c>
    </row>
    <row r="552" spans="2:23">
      <c r="B552" s="2">
        <v>44749</v>
      </c>
      <c r="C552" t="s">
        <v>202</v>
      </c>
      <c r="D552" t="s">
        <v>595</v>
      </c>
      <c r="E552" t="s">
        <v>254</v>
      </c>
      <c r="F552" s="7">
        <v>7920.3792832718418</v>
      </c>
      <c r="G552" s="7">
        <f>prod_declarations[[#This Row],[QteProdKg]]*1000/VLOOKUP(prod_declarations[[#This Row],[RefProd]],meth_nomenclature_produits[#All],5,FALSE)</f>
        <v>315552.95949290204</v>
      </c>
      <c r="H552" s="7">
        <f>prod_declarations[[#This Row],[QteProdPcs]]*VLOOKUP(prod_declarations[[#This Row],[RefProd]],cptb_prix_vente[#All],2,FALSE)/100</f>
        <v>43091.912148350704</v>
      </c>
      <c r="I552" s="77">
        <f>IF(LEFT(prod_declarations[[#This Row],[Mach]],5)="MachF",prod_declarations[[#This Row],[QteProdKg]]/1000,0)</f>
        <v>0</v>
      </c>
      <c r="J552" s="7" t="str">
        <f>VLOOKUP(prod_declarations[[#This Row],[RefProd]],meth_nomenclature_produits[],2,FALSE)</f>
        <v>Acier4</v>
      </c>
      <c r="K552" s="77">
        <f>prod_declarations[[#This Row],[pv acier]]*VLOOKUP(prod_declarations[[#This Row],[acier ]],data_compta!$M$7:$O$11,2,FALSE)</f>
        <v>0</v>
      </c>
      <c r="L552" s="77">
        <f>IF(LEFT(prod_declarations[[#This Row],[Mach]],5)="MachR",prod_declarations[[#This Row],[QteProdPcs]]/100,0)</f>
        <v>3155.5295949290203</v>
      </c>
      <c r="M552" s="7" t="str">
        <f>VLOOKUP(prod_declarations[[#This Row],[RefProd]],meth_nomenclature_produits[],3,FALSE)</f>
        <v>Rdelle1</v>
      </c>
      <c r="N552" s="77">
        <f>IFERROR(prod_declarations[[#This Row],[pv  rondelle]]*VLOOKUP(prod_declarations[[#This Row],[rondelle]],data_compta!$M$12:$O$16,2,FALSE),0)</f>
        <v>11801.680685034537</v>
      </c>
      <c r="P552" s="2">
        <v>44705</v>
      </c>
      <c r="Q552" t="s">
        <v>203</v>
      </c>
      <c r="R552">
        <v>24</v>
      </c>
      <c r="S552">
        <v>18.5</v>
      </c>
      <c r="T552">
        <v>1.75</v>
      </c>
      <c r="U552">
        <v>1.25</v>
      </c>
      <c r="V552">
        <v>1</v>
      </c>
      <c r="W552">
        <f>prod_pointage_heures[[#This Row],[TpsOuv(h)]]-(SUM(prod_pointage_heures[[#This Row],[TpsProd(h)]:[TpsAbsOP(h)]]))</f>
        <v>1.5</v>
      </c>
    </row>
    <row r="553" spans="2:23">
      <c r="B553" s="2">
        <v>44750</v>
      </c>
      <c r="C553" t="s">
        <v>265</v>
      </c>
      <c r="D553" t="s">
        <v>593</v>
      </c>
      <c r="E553" t="s">
        <v>284</v>
      </c>
      <c r="F553" s="7">
        <v>10574.351124479999</v>
      </c>
      <c r="G553" s="7">
        <f>prod_declarations[[#This Row],[QteProdKg]]*1000/VLOOKUP(prod_declarations[[#This Row],[RefProd]],meth_nomenclature_produits[#All],5,FALSE)</f>
        <v>275373.72720000002</v>
      </c>
      <c r="H553" s="7">
        <f>prod_declarations[[#This Row],[QteProdPcs]]*VLOOKUP(prod_declarations[[#This Row],[RefProd]],cptb_prix_vente[#All],2,FALSE)/100</f>
        <v>44742.723195455997</v>
      </c>
      <c r="I553" s="77">
        <f>IF(LEFT(prod_declarations[[#This Row],[Mach]],5)="MachF",prod_declarations[[#This Row],[QteProdKg]]/1000,0)</f>
        <v>0</v>
      </c>
      <c r="J553" s="7" t="str">
        <f>VLOOKUP(prod_declarations[[#This Row],[RefProd]],meth_nomenclature_produits[],2,FALSE)</f>
        <v>Acier2</v>
      </c>
      <c r="K553" s="77">
        <f>prod_declarations[[#This Row],[pv acier]]*VLOOKUP(prod_declarations[[#This Row],[acier ]],data_compta!$M$7:$O$11,2,FALSE)</f>
        <v>0</v>
      </c>
      <c r="L553" s="77">
        <f>IF(LEFT(prod_declarations[[#This Row],[Mach]],5)="MachR",prod_declarations[[#This Row],[QteProdPcs]]/100,0)</f>
        <v>0</v>
      </c>
      <c r="M553" s="7" t="str">
        <f>VLOOKUP(prod_declarations[[#This Row],[RefProd]],meth_nomenclature_produits[],3,FALSE)</f>
        <v>Rdelle3</v>
      </c>
      <c r="N553" s="77">
        <f>IFERROR(prod_declarations[[#This Row],[pv  rondelle]]*VLOOKUP(prod_declarations[[#This Row],[rondelle]],data_compta!$M$12:$O$16,2,FALSE),0)</f>
        <v>0</v>
      </c>
      <c r="P553" s="2">
        <v>44714</v>
      </c>
      <c r="Q553" t="s">
        <v>203</v>
      </c>
      <c r="R553">
        <v>16</v>
      </c>
      <c r="S553">
        <v>14.5</v>
      </c>
      <c r="T553">
        <v>0</v>
      </c>
      <c r="U553">
        <v>0</v>
      </c>
      <c r="V553">
        <v>0</v>
      </c>
      <c r="W553">
        <f>prod_pointage_heures[[#This Row],[TpsOuv(h)]]-(SUM(prod_pointage_heures[[#This Row],[TpsProd(h)]:[TpsAbsOP(h)]]))</f>
        <v>1.5</v>
      </c>
    </row>
    <row r="554" spans="2:23">
      <c r="B554" s="2">
        <v>44750</v>
      </c>
      <c r="C554" t="s">
        <v>202</v>
      </c>
      <c r="D554" t="s">
        <v>595</v>
      </c>
      <c r="E554" t="s">
        <v>284</v>
      </c>
      <c r="F554" s="7">
        <v>6334.9972416192004</v>
      </c>
      <c r="G554" s="7">
        <f>prod_declarations[[#This Row],[QteProdKg]]*1000/VLOOKUP(prod_declarations[[#This Row],[RefProd]],meth_nomenclature_produits[#All],5,FALSE)</f>
        <v>252390.32835136255</v>
      </c>
      <c r="H554" s="7">
        <f>prod_declarations[[#This Row],[QteProdPcs]]*VLOOKUP(prod_declarations[[#This Row],[RefProd]],cptb_prix_vente[#All],2,FALSE)/100</f>
        <v>34466.423239662072</v>
      </c>
      <c r="I554" s="77">
        <f>IF(LEFT(prod_declarations[[#This Row],[Mach]],5)="MachF",prod_declarations[[#This Row],[QteProdKg]]/1000,0)</f>
        <v>0</v>
      </c>
      <c r="J554" s="7" t="str">
        <f>VLOOKUP(prod_declarations[[#This Row],[RefProd]],meth_nomenclature_produits[],2,FALSE)</f>
        <v>Acier4</v>
      </c>
      <c r="K554" s="77">
        <f>prod_declarations[[#This Row],[pv acier]]*VLOOKUP(prod_declarations[[#This Row],[acier ]],data_compta!$M$7:$O$11,2,FALSE)</f>
        <v>0</v>
      </c>
      <c r="L554" s="77">
        <f>IF(LEFT(prod_declarations[[#This Row],[Mach]],5)="MachR",prod_declarations[[#This Row],[QteProdPcs]]/100,0)</f>
        <v>0</v>
      </c>
      <c r="M554" s="7" t="str">
        <f>VLOOKUP(prod_declarations[[#This Row],[RefProd]],meth_nomenclature_produits[],3,FALSE)</f>
        <v>Rdelle1</v>
      </c>
      <c r="N554" s="77">
        <f>IFERROR(prod_declarations[[#This Row],[pv  rondelle]]*VLOOKUP(prod_declarations[[#This Row],[rondelle]],data_compta!$M$12:$O$16,2,FALSE),0)</f>
        <v>0</v>
      </c>
      <c r="P554" s="2">
        <v>44733</v>
      </c>
      <c r="Q554" t="s">
        <v>203</v>
      </c>
      <c r="R554">
        <v>16</v>
      </c>
      <c r="S554">
        <v>11</v>
      </c>
      <c r="T554">
        <v>0.75</v>
      </c>
      <c r="U554">
        <v>2.75</v>
      </c>
      <c r="V554">
        <v>0</v>
      </c>
      <c r="W554">
        <f>prod_pointage_heures[[#This Row],[TpsOuv(h)]]-(SUM(prod_pointage_heures[[#This Row],[TpsProd(h)]:[TpsAbsOP(h)]]))</f>
        <v>1.5</v>
      </c>
    </row>
    <row r="555" spans="2:23">
      <c r="B555" s="2">
        <v>44750</v>
      </c>
      <c r="C555" t="s">
        <v>202</v>
      </c>
      <c r="D555" t="s">
        <v>595</v>
      </c>
      <c r="E555" t="s">
        <v>301</v>
      </c>
      <c r="F555" s="7">
        <v>6144.9473243706243</v>
      </c>
      <c r="G555" s="7">
        <f>prod_declarations[[#This Row],[QteProdKg]]*1000/VLOOKUP(prod_declarations[[#This Row],[RefProd]],meth_nomenclature_produits[#All],5,FALSE)</f>
        <v>244818.61850082167</v>
      </c>
      <c r="H555" s="7">
        <f>prod_declarations[[#This Row],[QteProdPcs]]*VLOOKUP(prod_declarations[[#This Row],[RefProd]],cptb_prix_vente[#All],2,FALSE)/100</f>
        <v>33432.430542472212</v>
      </c>
      <c r="I555" s="77">
        <f>IF(LEFT(prod_declarations[[#This Row],[Mach]],5)="MachF",prod_declarations[[#This Row],[QteProdKg]]/1000,0)</f>
        <v>0</v>
      </c>
      <c r="J555" s="7" t="str">
        <f>VLOOKUP(prod_declarations[[#This Row],[RefProd]],meth_nomenclature_produits[],2,FALSE)</f>
        <v>Acier4</v>
      </c>
      <c r="K555" s="77">
        <f>prod_declarations[[#This Row],[pv acier]]*VLOOKUP(prod_declarations[[#This Row],[acier ]],data_compta!$M$7:$O$11,2,FALSE)</f>
        <v>0</v>
      </c>
      <c r="L555" s="77">
        <f>IF(LEFT(prod_declarations[[#This Row],[Mach]],5)="MachR",prod_declarations[[#This Row],[QteProdPcs]]/100,0)</f>
        <v>0</v>
      </c>
      <c r="M555" s="7" t="str">
        <f>VLOOKUP(prod_declarations[[#This Row],[RefProd]],meth_nomenclature_produits[],3,FALSE)</f>
        <v>Rdelle1</v>
      </c>
      <c r="N555" s="77">
        <f>IFERROR(prod_declarations[[#This Row],[pv  rondelle]]*VLOOKUP(prod_declarations[[#This Row],[rondelle]],data_compta!$M$12:$O$16,2,FALSE),0)</f>
        <v>0</v>
      </c>
      <c r="P555" s="2">
        <v>44749</v>
      </c>
      <c r="Q555" t="s">
        <v>203</v>
      </c>
      <c r="R555">
        <v>16</v>
      </c>
      <c r="S555">
        <v>10.5</v>
      </c>
      <c r="T555">
        <v>1</v>
      </c>
      <c r="U555">
        <v>2.5</v>
      </c>
      <c r="V555">
        <v>1.5</v>
      </c>
      <c r="W555">
        <f>prod_pointage_heures[[#This Row],[TpsOuv(h)]]-(SUM(prod_pointage_heures[[#This Row],[TpsProd(h)]:[TpsAbsOP(h)]]))</f>
        <v>0.5</v>
      </c>
    </row>
    <row r="556" spans="2:23">
      <c r="B556" s="2">
        <v>44750</v>
      </c>
      <c r="C556" t="s">
        <v>99</v>
      </c>
      <c r="D556" t="s">
        <v>603</v>
      </c>
      <c r="E556" t="s">
        <v>76</v>
      </c>
      <c r="F556" s="7">
        <v>2303.5076652000002</v>
      </c>
      <c r="G556" s="7">
        <f>prod_declarations[[#This Row],[QteProdKg]]*1000/VLOOKUP(prod_declarations[[#This Row],[RefProd]],meth_nomenclature_produits[#All],5,FALSE)</f>
        <v>128687.57906145253</v>
      </c>
      <c r="H556" s="7">
        <f>prod_declarations[[#This Row],[QteProdPcs]]*VLOOKUP(prod_declarations[[#This Row],[RefProd]],cptb_prix_vente[#All],2,FALSE)/100</f>
        <v>14763.039069929833</v>
      </c>
      <c r="I556" s="77">
        <f>IF(LEFT(prod_declarations[[#This Row],[Mach]],5)="MachF",prod_declarations[[#This Row],[QteProdKg]]/1000,0)</f>
        <v>2.3035076652000002</v>
      </c>
      <c r="J556" s="7" t="str">
        <f>VLOOKUP(prod_declarations[[#This Row],[RefProd]],meth_nomenclature_produits[],2,FALSE)</f>
        <v>Acier5</v>
      </c>
      <c r="K556" s="77">
        <f>prod_declarations[[#This Row],[pv acier]]*VLOOKUP(prod_declarations[[#This Row],[acier ]],data_compta!$M$7:$O$11,2,FALSE)</f>
        <v>2110.0130213232001</v>
      </c>
      <c r="L556" s="77">
        <f>IF(LEFT(prod_declarations[[#This Row],[Mach]],5)="MachR",prod_declarations[[#This Row],[QteProdPcs]]/100,0)</f>
        <v>0</v>
      </c>
      <c r="M556" s="7" t="str">
        <f>VLOOKUP(prod_declarations[[#This Row],[RefProd]],meth_nomenclature_produits[],3,FALSE)</f>
        <v>Rdelle1</v>
      </c>
      <c r="N556" s="77">
        <f>IFERROR(prod_declarations[[#This Row],[pv  rondelle]]*VLOOKUP(prod_declarations[[#This Row],[rondelle]],data_compta!$M$12:$O$16,2,FALSE),0)</f>
        <v>0</v>
      </c>
      <c r="P556" s="2">
        <v>44782</v>
      </c>
      <c r="Q556" t="s">
        <v>203</v>
      </c>
      <c r="R556">
        <v>24</v>
      </c>
      <c r="S556">
        <v>16.5</v>
      </c>
      <c r="T556">
        <v>1.75</v>
      </c>
      <c r="U556">
        <v>3.75</v>
      </c>
      <c r="V556">
        <v>0.25</v>
      </c>
      <c r="W556">
        <f>prod_pointage_heures[[#This Row],[TpsOuv(h)]]-(SUM(prod_pointage_heures[[#This Row],[TpsProd(h)]:[TpsAbsOP(h)]]))</f>
        <v>1.75</v>
      </c>
    </row>
    <row r="557" spans="2:23">
      <c r="B557" s="2">
        <v>44750</v>
      </c>
      <c r="C557" t="s">
        <v>310</v>
      </c>
      <c r="D557" t="s">
        <v>601</v>
      </c>
      <c r="E557" t="s">
        <v>248</v>
      </c>
      <c r="F557" s="7">
        <v>19099.880246947498</v>
      </c>
      <c r="G557" s="7">
        <f>prod_declarations[[#This Row],[QteProdKg]]*1000/VLOOKUP(prod_declarations[[#This Row],[RefProd]],meth_nomenclature_produits[#All],5,FALSE)</f>
        <v>264908.18650412618</v>
      </c>
      <c r="H557" s="7">
        <f>prod_declarations[[#This Row],[QteProdPcs]]*VLOOKUP(prod_declarations[[#This Row],[RefProd]],cptb_prix_vente[#All],2,FALSE)/100</f>
        <v>59572.552981047884</v>
      </c>
      <c r="I557" s="77">
        <f>IF(LEFT(prod_declarations[[#This Row],[Mach]],5)="MachF",prod_declarations[[#This Row],[QteProdKg]]/1000,0)</f>
        <v>0</v>
      </c>
      <c r="J557" s="7" t="str">
        <f>VLOOKUP(prod_declarations[[#This Row],[RefProd]],meth_nomenclature_produits[],2,FALSE)</f>
        <v>Acier3</v>
      </c>
      <c r="K557" s="77">
        <f>prod_declarations[[#This Row],[pv acier]]*VLOOKUP(prod_declarations[[#This Row],[acier ]],data_compta!$M$7:$O$11,2,FALSE)</f>
        <v>0</v>
      </c>
      <c r="L557" s="77">
        <f>IF(LEFT(prod_declarations[[#This Row],[Mach]],5)="MachR",prod_declarations[[#This Row],[QteProdPcs]]/100,0)</f>
        <v>2649.0818650412616</v>
      </c>
      <c r="M557" s="7" t="str">
        <f>VLOOKUP(prod_declarations[[#This Row],[RefProd]],meth_nomenclature_produits[],3,FALSE)</f>
        <v>Rdelle4</v>
      </c>
      <c r="N557" s="77">
        <f>IFERROR(prod_declarations[[#This Row],[pv  rondelle]]*VLOOKUP(prod_declarations[[#This Row],[rondelle]],data_compta!$M$12:$O$16,2,FALSE),0)</f>
        <v>13192.427687905483</v>
      </c>
      <c r="P557" s="2">
        <v>44783</v>
      </c>
      <c r="Q557" t="s">
        <v>203</v>
      </c>
      <c r="R557">
        <v>24</v>
      </c>
      <c r="S557">
        <v>15.5</v>
      </c>
      <c r="T557">
        <v>2.5</v>
      </c>
      <c r="U557">
        <v>4</v>
      </c>
      <c r="V557">
        <v>0.75</v>
      </c>
      <c r="W557">
        <f>prod_pointage_heures[[#This Row],[TpsOuv(h)]]-(SUM(prod_pointage_heures[[#This Row],[TpsProd(h)]:[TpsAbsOP(h)]]))</f>
        <v>1.25</v>
      </c>
    </row>
    <row r="558" spans="2:23">
      <c r="B558" s="2">
        <v>44750</v>
      </c>
      <c r="C558" t="s">
        <v>305</v>
      </c>
      <c r="D558" t="s">
        <v>599</v>
      </c>
      <c r="E558" t="s">
        <v>254</v>
      </c>
      <c r="F558" s="7">
        <v>13120.706500000002</v>
      </c>
      <c r="G558" s="7">
        <f>prod_declarations[[#This Row],[QteProdKg]]*1000/VLOOKUP(prod_declarations[[#This Row],[RefProd]],meth_nomenclature_produits[#All],5,FALSE)</f>
        <v>159231.875</v>
      </c>
      <c r="H558" s="7">
        <f>prod_declarations[[#This Row],[QteProdPcs]]*VLOOKUP(prod_declarations[[#This Row],[RefProd]],cptb_prix_vente[#All],2,FALSE)/100</f>
        <v>39018.178650000002</v>
      </c>
      <c r="I558" s="77">
        <f>IF(LEFT(prod_declarations[[#This Row],[Mach]],5)="MachF",prod_declarations[[#This Row],[QteProdKg]]/1000,0)</f>
        <v>0</v>
      </c>
      <c r="J558" s="7" t="str">
        <f>VLOOKUP(prod_declarations[[#This Row],[RefProd]],meth_nomenclature_produits[],2,FALSE)</f>
        <v>Acier1</v>
      </c>
      <c r="K558" s="77">
        <f>prod_declarations[[#This Row],[pv acier]]*VLOOKUP(prod_declarations[[#This Row],[acier ]],data_compta!$M$7:$O$11,2,FALSE)</f>
        <v>0</v>
      </c>
      <c r="L558" s="77">
        <f>IF(LEFT(prod_declarations[[#This Row],[Mach]],5)="MachR",prod_declarations[[#This Row],[QteProdPcs]]/100,0)</f>
        <v>1592.3187499999999</v>
      </c>
      <c r="M558" s="7" t="str">
        <f>VLOOKUP(prod_declarations[[#This Row],[RefProd]],meth_nomenclature_produits[],3,FALSE)</f>
        <v>Rdelle5</v>
      </c>
      <c r="N558" s="77">
        <f>IFERROR(prod_declarations[[#This Row],[pv  rondelle]]*VLOOKUP(prod_declarations[[#This Row],[rondelle]],data_compta!$M$12:$O$16,2,FALSE),0)</f>
        <v>8502.9821249999986</v>
      </c>
      <c r="P558" s="2">
        <v>44796</v>
      </c>
      <c r="Q558" t="s">
        <v>203</v>
      </c>
      <c r="R558">
        <v>8</v>
      </c>
      <c r="S558">
        <v>2.5</v>
      </c>
      <c r="T558">
        <v>0.5</v>
      </c>
      <c r="U558">
        <v>3.75</v>
      </c>
      <c r="V558">
        <v>0.25</v>
      </c>
      <c r="W558">
        <f>prod_pointage_heures[[#This Row],[TpsOuv(h)]]-(SUM(prod_pointage_heures[[#This Row],[TpsProd(h)]:[TpsAbsOP(h)]]))</f>
        <v>1</v>
      </c>
    </row>
    <row r="559" spans="2:23">
      <c r="B559" s="2">
        <v>44750</v>
      </c>
      <c r="C559" t="s">
        <v>99</v>
      </c>
      <c r="D559" t="s">
        <v>603</v>
      </c>
      <c r="E559" t="s">
        <v>266</v>
      </c>
      <c r="F559" s="7">
        <v>2483.1812630856002</v>
      </c>
      <c r="G559" s="7">
        <f>prod_declarations[[#This Row],[QteProdKg]]*1000/VLOOKUP(prod_declarations[[#This Row],[RefProd]],meth_nomenclature_produits[#All],5,FALSE)</f>
        <v>138725.21022824582</v>
      </c>
      <c r="H559" s="7">
        <f>prod_declarations[[#This Row],[QteProdPcs]]*VLOOKUP(prod_declarations[[#This Row],[RefProd]],cptb_prix_vente[#All],2,FALSE)/100</f>
        <v>15914.55611738436</v>
      </c>
      <c r="I559" s="77">
        <f>IF(LEFT(prod_declarations[[#This Row],[Mach]],5)="MachF",prod_declarations[[#This Row],[QteProdKg]]/1000,0)</f>
        <v>0</v>
      </c>
      <c r="J559" s="7" t="str">
        <f>VLOOKUP(prod_declarations[[#This Row],[RefProd]],meth_nomenclature_produits[],2,FALSE)</f>
        <v>Acier5</v>
      </c>
      <c r="K559" s="77">
        <f>prod_declarations[[#This Row],[pv acier]]*VLOOKUP(prod_declarations[[#This Row],[acier ]],data_compta!$M$7:$O$11,2,FALSE)</f>
        <v>0</v>
      </c>
      <c r="L559" s="77">
        <f>IF(LEFT(prod_declarations[[#This Row],[Mach]],5)="MachR",prod_declarations[[#This Row],[QteProdPcs]]/100,0)</f>
        <v>1387.2521022824583</v>
      </c>
      <c r="M559" s="7" t="str">
        <f>VLOOKUP(prod_declarations[[#This Row],[RefProd]],meth_nomenclature_produits[],3,FALSE)</f>
        <v>Rdelle1</v>
      </c>
      <c r="N559" s="77">
        <f>IFERROR(prod_declarations[[#This Row],[pv  rondelle]]*VLOOKUP(prod_declarations[[#This Row],[rondelle]],data_compta!$M$12:$O$16,2,FALSE),0)</f>
        <v>5188.3228625363945</v>
      </c>
      <c r="P559" s="2">
        <v>44819</v>
      </c>
      <c r="Q559" t="s">
        <v>203</v>
      </c>
      <c r="R559">
        <v>24</v>
      </c>
      <c r="S559">
        <v>20.5</v>
      </c>
      <c r="T559">
        <v>1.25</v>
      </c>
      <c r="U559">
        <v>1.25</v>
      </c>
      <c r="V559">
        <v>0.5</v>
      </c>
      <c r="W559">
        <f>prod_pointage_heures[[#This Row],[TpsOuv(h)]]-(SUM(prod_pointage_heures[[#This Row],[TpsProd(h)]:[TpsAbsOP(h)]]))</f>
        <v>0.5</v>
      </c>
    </row>
    <row r="560" spans="2:23">
      <c r="B560" s="2">
        <v>44750</v>
      </c>
      <c r="C560" t="s">
        <v>295</v>
      </c>
      <c r="D560" t="s">
        <v>597</v>
      </c>
      <c r="E560" t="s">
        <v>278</v>
      </c>
      <c r="F560" s="7">
        <v>13635.359673011999</v>
      </c>
      <c r="G560" s="7">
        <f>prod_declarations[[#This Row],[QteProdKg]]*1000/VLOOKUP(prod_declarations[[#This Row],[RefProd]],meth_nomenclature_produits[#All],5,FALSE)</f>
        <v>299678.2345716923</v>
      </c>
      <c r="H560" s="7">
        <f>prod_declarations[[#This Row],[QteProdPcs]]*VLOOKUP(prod_declarations[[#This Row],[RefProd]],cptb_prix_vente[#All],2,FALSE)/100</f>
        <v>47540.955132453266</v>
      </c>
      <c r="I560" s="77">
        <f>IF(LEFT(prod_declarations[[#This Row],[Mach]],5)="MachF",prod_declarations[[#This Row],[QteProdKg]]/1000,0)</f>
        <v>0</v>
      </c>
      <c r="J560" s="7" t="str">
        <f>VLOOKUP(prod_declarations[[#This Row],[RefProd]],meth_nomenclature_produits[],2,FALSE)</f>
        <v>Acier2</v>
      </c>
      <c r="K560" s="77">
        <f>prod_declarations[[#This Row],[pv acier]]*VLOOKUP(prod_declarations[[#This Row],[acier ]],data_compta!$M$7:$O$11,2,FALSE)</f>
        <v>0</v>
      </c>
      <c r="L560" s="77">
        <f>IF(LEFT(prod_declarations[[#This Row],[Mach]],5)="MachR",prod_declarations[[#This Row],[QteProdPcs]]/100,0)</f>
        <v>2996.7823457169229</v>
      </c>
      <c r="M560" s="7" t="str">
        <f>VLOOKUP(prod_declarations[[#This Row],[RefProd]],meth_nomenclature_produits[],3,FALSE)</f>
        <v>Rdelle3</v>
      </c>
      <c r="N560" s="77">
        <f>IFERROR(prod_declarations[[#This Row],[pv  rondelle]]*VLOOKUP(prod_declarations[[#This Row],[rondelle]],data_compta!$M$12:$O$16,2,FALSE),0)</f>
        <v>12676.389322382585</v>
      </c>
      <c r="P560" s="2">
        <v>44826</v>
      </c>
      <c r="Q560" t="s">
        <v>203</v>
      </c>
      <c r="R560">
        <v>24</v>
      </c>
      <c r="S560">
        <v>18.5</v>
      </c>
      <c r="T560">
        <v>1</v>
      </c>
      <c r="U560">
        <v>2.75</v>
      </c>
      <c r="V560">
        <v>0</v>
      </c>
      <c r="W560">
        <f>prod_pointage_heures[[#This Row],[TpsOuv(h)]]-(SUM(prod_pointage_heures[[#This Row],[TpsProd(h)]:[TpsAbsOP(h)]]))</f>
        <v>1.75</v>
      </c>
    </row>
    <row r="561" spans="2:23">
      <c r="B561" s="2">
        <v>44751</v>
      </c>
      <c r="C561" t="s">
        <v>295</v>
      </c>
      <c r="D561" t="s">
        <v>597</v>
      </c>
      <c r="E561" t="s">
        <v>284</v>
      </c>
      <c r="F561" s="7">
        <v>12023.908075292398</v>
      </c>
      <c r="G561" s="7">
        <f>prod_declarations[[#This Row],[QteProdKg]]*1000/VLOOKUP(prod_declarations[[#This Row],[RefProd]],meth_nomenclature_produits[#All],5,FALSE)</f>
        <v>264261.71594049229</v>
      </c>
      <c r="H561" s="7">
        <f>prod_declarations[[#This Row],[QteProdPcs]]*VLOOKUP(prod_declarations[[#This Row],[RefProd]],cptb_prix_vente[#All],2,FALSE)/100</f>
        <v>41922.478616799701</v>
      </c>
      <c r="I561" s="77">
        <f>IF(LEFT(prod_declarations[[#This Row],[Mach]],5)="MachF",prod_declarations[[#This Row],[QteProdKg]]/1000,0)</f>
        <v>0</v>
      </c>
      <c r="J561" s="7" t="str">
        <f>VLOOKUP(prod_declarations[[#This Row],[RefProd]],meth_nomenclature_produits[],2,FALSE)</f>
        <v>Acier2</v>
      </c>
      <c r="K561" s="77">
        <f>prod_declarations[[#This Row],[pv acier]]*VLOOKUP(prod_declarations[[#This Row],[acier ]],data_compta!$M$7:$O$11,2,FALSE)</f>
        <v>0</v>
      </c>
      <c r="L561" s="77">
        <f>IF(LEFT(prod_declarations[[#This Row],[Mach]],5)="MachR",prod_declarations[[#This Row],[QteProdPcs]]/100,0)</f>
        <v>0</v>
      </c>
      <c r="M561" s="7" t="str">
        <f>VLOOKUP(prod_declarations[[#This Row],[RefProd]],meth_nomenclature_produits[],3,FALSE)</f>
        <v>Rdelle3</v>
      </c>
      <c r="N561" s="77">
        <f>IFERROR(prod_declarations[[#This Row],[pv  rondelle]]*VLOOKUP(prod_declarations[[#This Row],[rondelle]],data_compta!$M$12:$O$16,2,FALSE),0)</f>
        <v>0</v>
      </c>
      <c r="P561" s="2">
        <v>44831</v>
      </c>
      <c r="Q561" t="s">
        <v>203</v>
      </c>
      <c r="R561">
        <v>24</v>
      </c>
      <c r="S561">
        <v>19.5</v>
      </c>
      <c r="T561">
        <v>0.25</v>
      </c>
      <c r="U561">
        <v>1</v>
      </c>
      <c r="V561">
        <v>0.5</v>
      </c>
      <c r="W561">
        <f>prod_pointage_heures[[#This Row],[TpsOuv(h)]]-(SUM(prod_pointage_heures[[#This Row],[TpsProd(h)]:[TpsAbsOP(h)]]))</f>
        <v>2.75</v>
      </c>
    </row>
    <row r="562" spans="2:23">
      <c r="B562" s="2">
        <v>44751</v>
      </c>
      <c r="C562" t="s">
        <v>99</v>
      </c>
      <c r="D562" t="s">
        <v>603</v>
      </c>
      <c r="E562" t="s">
        <v>284</v>
      </c>
      <c r="F562" s="7">
        <v>2128.4410826447997</v>
      </c>
      <c r="G562" s="7">
        <f>prod_declarations[[#This Row],[QteProdKg]]*1000/VLOOKUP(prod_declarations[[#This Row],[RefProd]],meth_nomenclature_produits[#All],5,FALSE)</f>
        <v>118907.32305278211</v>
      </c>
      <c r="H562" s="7">
        <f>prod_declarations[[#This Row],[QteProdPcs]]*VLOOKUP(prod_declarations[[#This Row],[RefProd]],cptb_prix_vente[#All],2,FALSE)/100</f>
        <v>13641.048100615164</v>
      </c>
      <c r="I562" s="77">
        <f>IF(LEFT(prod_declarations[[#This Row],[Mach]],5)="MachF",prod_declarations[[#This Row],[QteProdKg]]/1000,0)</f>
        <v>0</v>
      </c>
      <c r="J562" s="7" t="str">
        <f>VLOOKUP(prod_declarations[[#This Row],[RefProd]],meth_nomenclature_produits[],2,FALSE)</f>
        <v>Acier5</v>
      </c>
      <c r="K562" s="77">
        <f>prod_declarations[[#This Row],[pv acier]]*VLOOKUP(prod_declarations[[#This Row],[acier ]],data_compta!$M$7:$O$11,2,FALSE)</f>
        <v>0</v>
      </c>
      <c r="L562" s="77">
        <f>IF(LEFT(prod_declarations[[#This Row],[Mach]],5)="MachR",prod_declarations[[#This Row],[QteProdPcs]]/100,0)</f>
        <v>0</v>
      </c>
      <c r="M562" s="7" t="str">
        <f>VLOOKUP(prod_declarations[[#This Row],[RefProd]],meth_nomenclature_produits[],3,FALSE)</f>
        <v>Rdelle1</v>
      </c>
      <c r="N562" s="77">
        <f>IFERROR(prod_declarations[[#This Row],[pv  rondelle]]*VLOOKUP(prod_declarations[[#This Row],[rondelle]],data_compta!$M$12:$O$16,2,FALSE),0)</f>
        <v>0</v>
      </c>
      <c r="P562" s="2">
        <v>44835</v>
      </c>
      <c r="Q562" t="s">
        <v>203</v>
      </c>
      <c r="R562">
        <v>16</v>
      </c>
      <c r="S562">
        <v>14</v>
      </c>
      <c r="T562">
        <v>0.25</v>
      </c>
      <c r="U562">
        <v>0.25</v>
      </c>
      <c r="V562">
        <v>0</v>
      </c>
      <c r="W562">
        <f>prod_pointage_heures[[#This Row],[TpsOuv(h)]]-(SUM(prod_pointage_heures[[#This Row],[TpsProd(h)]:[TpsAbsOP(h)]]))</f>
        <v>1.5</v>
      </c>
    </row>
    <row r="563" spans="2:23">
      <c r="B563" s="2">
        <v>44751</v>
      </c>
      <c r="C563" t="s">
        <v>310</v>
      </c>
      <c r="D563" t="s">
        <v>601</v>
      </c>
      <c r="E563" t="s">
        <v>290</v>
      </c>
      <c r="F563" s="7">
        <v>16040.592068864997</v>
      </c>
      <c r="G563" s="7">
        <f>prod_declarations[[#This Row],[QteProdKg]]*1000/VLOOKUP(prod_declarations[[#This Row],[RefProd]],meth_nomenclature_produits[#All],5,FALSE)</f>
        <v>222477.0051160194</v>
      </c>
      <c r="H563" s="7">
        <f>prod_declarations[[#This Row],[QteProdPcs]]*VLOOKUP(prod_declarations[[#This Row],[RefProd]],cptb_prix_vente[#All],2,FALSE)/100</f>
        <v>50030.628910490435</v>
      </c>
      <c r="I563" s="77">
        <f>IF(LEFT(prod_declarations[[#This Row],[Mach]],5)="MachF",prod_declarations[[#This Row],[QteProdKg]]/1000,0)</f>
        <v>0</v>
      </c>
      <c r="J563" s="7" t="str">
        <f>VLOOKUP(prod_declarations[[#This Row],[RefProd]],meth_nomenclature_produits[],2,FALSE)</f>
        <v>Acier3</v>
      </c>
      <c r="K563" s="77">
        <f>prod_declarations[[#This Row],[pv acier]]*VLOOKUP(prod_declarations[[#This Row],[acier ]],data_compta!$M$7:$O$11,2,FALSE)</f>
        <v>0</v>
      </c>
      <c r="L563" s="77">
        <f>IF(LEFT(prod_declarations[[#This Row],[Mach]],5)="MachR",prod_declarations[[#This Row],[QteProdPcs]]/100,0)</f>
        <v>0</v>
      </c>
      <c r="M563" s="7" t="str">
        <f>VLOOKUP(prod_declarations[[#This Row],[RefProd]],meth_nomenclature_produits[],3,FALSE)</f>
        <v>Rdelle4</v>
      </c>
      <c r="N563" s="77">
        <f>IFERROR(prod_declarations[[#This Row],[pv  rondelle]]*VLOOKUP(prod_declarations[[#This Row],[rondelle]],data_compta!$M$12:$O$16,2,FALSE),0)</f>
        <v>0</v>
      </c>
      <c r="P563" s="2">
        <v>44840</v>
      </c>
      <c r="Q563" t="s">
        <v>203</v>
      </c>
      <c r="R563">
        <v>24</v>
      </c>
      <c r="S563">
        <v>18</v>
      </c>
      <c r="T563">
        <v>1.25</v>
      </c>
      <c r="U563">
        <v>3</v>
      </c>
      <c r="V563">
        <v>0.75</v>
      </c>
      <c r="W563">
        <f>prod_pointage_heures[[#This Row],[TpsOuv(h)]]-(SUM(prod_pointage_heures[[#This Row],[TpsProd(h)]:[TpsAbsOP(h)]]))</f>
        <v>1</v>
      </c>
    </row>
    <row r="564" spans="2:23">
      <c r="B564" s="2">
        <v>44751</v>
      </c>
      <c r="C564" t="s">
        <v>99</v>
      </c>
      <c r="D564" t="s">
        <v>603</v>
      </c>
      <c r="E564" t="s">
        <v>296</v>
      </c>
      <c r="F564" s="7">
        <v>2107.1566718183517</v>
      </c>
      <c r="G564" s="7">
        <f>prod_declarations[[#This Row],[QteProdKg]]*1000/VLOOKUP(prod_declarations[[#This Row],[RefProd]],meth_nomenclature_produits[#All],5,FALSE)</f>
        <v>117718.24982225431</v>
      </c>
      <c r="H564" s="7">
        <f>prod_declarations[[#This Row],[QteProdPcs]]*VLOOKUP(prod_declarations[[#This Row],[RefProd]],cptb_prix_vente[#All],2,FALSE)/100</f>
        <v>13504.637619609013</v>
      </c>
      <c r="I564" s="77">
        <f>IF(LEFT(prod_declarations[[#This Row],[Mach]],5)="MachF",prod_declarations[[#This Row],[QteProdKg]]/1000,0)</f>
        <v>0</v>
      </c>
      <c r="J564" s="7" t="str">
        <f>VLOOKUP(prod_declarations[[#This Row],[RefProd]],meth_nomenclature_produits[],2,FALSE)</f>
        <v>Acier5</v>
      </c>
      <c r="K564" s="77">
        <f>prod_declarations[[#This Row],[pv acier]]*VLOOKUP(prod_declarations[[#This Row],[acier ]],data_compta!$M$7:$O$11,2,FALSE)</f>
        <v>0</v>
      </c>
      <c r="L564" s="77">
        <f>IF(LEFT(prod_declarations[[#This Row],[Mach]],5)="MachR",prod_declarations[[#This Row],[QteProdPcs]]/100,0)</f>
        <v>0</v>
      </c>
      <c r="M564" s="7" t="str">
        <f>VLOOKUP(prod_declarations[[#This Row],[RefProd]],meth_nomenclature_produits[],3,FALSE)</f>
        <v>Rdelle1</v>
      </c>
      <c r="N564" s="77">
        <f>IFERROR(prod_declarations[[#This Row],[pv  rondelle]]*VLOOKUP(prod_declarations[[#This Row],[rondelle]],data_compta!$M$12:$O$16,2,FALSE),0)</f>
        <v>0</v>
      </c>
      <c r="P564" s="2">
        <v>44842</v>
      </c>
      <c r="Q564" t="s">
        <v>203</v>
      </c>
      <c r="R564">
        <v>16</v>
      </c>
      <c r="S564">
        <v>13.5</v>
      </c>
      <c r="T564">
        <v>0.5</v>
      </c>
      <c r="U564">
        <v>0.25</v>
      </c>
      <c r="V564">
        <v>0</v>
      </c>
      <c r="W564">
        <f>prod_pointage_heures[[#This Row],[TpsOuv(h)]]-(SUM(prod_pointage_heures[[#This Row],[TpsProd(h)]:[TpsAbsOP(h)]]))</f>
        <v>1.75</v>
      </c>
    </row>
    <row r="565" spans="2:23">
      <c r="B565" s="2">
        <v>44751</v>
      </c>
      <c r="C565" t="s">
        <v>265</v>
      </c>
      <c r="D565" t="s">
        <v>593</v>
      </c>
      <c r="E565" t="s">
        <v>301</v>
      </c>
      <c r="F565" s="7">
        <v>10362.864101990399</v>
      </c>
      <c r="G565" s="7">
        <f>prod_declarations[[#This Row],[QteProdKg]]*1000/VLOOKUP(prod_declarations[[#This Row],[RefProd]],meth_nomenclature_produits[#All],5,FALSE)</f>
        <v>269866.25265599997</v>
      </c>
      <c r="H565" s="7">
        <f>prod_declarations[[#This Row],[QteProdPcs]]*VLOOKUP(prod_declarations[[#This Row],[RefProd]],cptb_prix_vente[#All],2,FALSE)/100</f>
        <v>43847.868731546871</v>
      </c>
      <c r="I565" s="77">
        <f>IF(LEFT(prod_declarations[[#This Row],[Mach]],5)="MachF",prod_declarations[[#This Row],[QteProdKg]]/1000,0)</f>
        <v>0</v>
      </c>
      <c r="J565" s="7" t="str">
        <f>VLOOKUP(prod_declarations[[#This Row],[RefProd]],meth_nomenclature_produits[],2,FALSE)</f>
        <v>Acier2</v>
      </c>
      <c r="K565" s="77">
        <f>prod_declarations[[#This Row],[pv acier]]*VLOOKUP(prod_declarations[[#This Row],[acier ]],data_compta!$M$7:$O$11,2,FALSE)</f>
        <v>0</v>
      </c>
      <c r="L565" s="77">
        <f>IF(LEFT(prod_declarations[[#This Row],[Mach]],5)="MachR",prod_declarations[[#This Row],[QteProdPcs]]/100,0)</f>
        <v>0</v>
      </c>
      <c r="M565" s="7" t="str">
        <f>VLOOKUP(prod_declarations[[#This Row],[RefProd]],meth_nomenclature_produits[],3,FALSE)</f>
        <v>Rdelle3</v>
      </c>
      <c r="N565" s="77">
        <f>IFERROR(prod_declarations[[#This Row],[pv  rondelle]]*VLOOKUP(prod_declarations[[#This Row],[rondelle]],data_compta!$M$12:$O$16,2,FALSE),0)</f>
        <v>0</v>
      </c>
      <c r="P565" s="2">
        <v>44855</v>
      </c>
      <c r="Q565" t="s">
        <v>203</v>
      </c>
      <c r="R565">
        <v>16</v>
      </c>
      <c r="S565">
        <v>9</v>
      </c>
      <c r="T565">
        <v>1.25</v>
      </c>
      <c r="U565">
        <v>2.5</v>
      </c>
      <c r="V565">
        <v>2</v>
      </c>
      <c r="W565">
        <f>prod_pointage_heures[[#This Row],[TpsOuv(h)]]-(SUM(prod_pointage_heures[[#This Row],[TpsProd(h)]:[TpsAbsOP(h)]]))</f>
        <v>1.25</v>
      </c>
    </row>
    <row r="566" spans="2:23">
      <c r="B566" s="2">
        <v>44752</v>
      </c>
      <c r="C566" t="s">
        <v>295</v>
      </c>
      <c r="D566" t="s">
        <v>597</v>
      </c>
      <c r="E566" t="s">
        <v>296</v>
      </c>
      <c r="F566" s="7">
        <v>11903.668994539474</v>
      </c>
      <c r="G566" s="7">
        <f>prod_declarations[[#This Row],[QteProdKg]]*1000/VLOOKUP(prod_declarations[[#This Row],[RefProd]],meth_nomenclature_produits[#All],5,FALSE)</f>
        <v>261619.09878108732</v>
      </c>
      <c r="H566" s="7">
        <f>prod_declarations[[#This Row],[QteProdPcs]]*VLOOKUP(prod_declarations[[#This Row],[RefProd]],cptb_prix_vente[#All],2,FALSE)/100</f>
        <v>41503.2538306317</v>
      </c>
      <c r="I566" s="77">
        <f>IF(LEFT(prod_declarations[[#This Row],[Mach]],5)="MachF",prod_declarations[[#This Row],[QteProdKg]]/1000,0)</f>
        <v>0</v>
      </c>
      <c r="J566" s="7" t="str">
        <f>VLOOKUP(prod_declarations[[#This Row],[RefProd]],meth_nomenclature_produits[],2,FALSE)</f>
        <v>Acier2</v>
      </c>
      <c r="K566" s="77">
        <f>prod_declarations[[#This Row],[pv acier]]*VLOOKUP(prod_declarations[[#This Row],[acier ]],data_compta!$M$7:$O$11,2,FALSE)</f>
        <v>0</v>
      </c>
      <c r="L566" s="77">
        <f>IF(LEFT(prod_declarations[[#This Row],[Mach]],5)="MachR",prod_declarations[[#This Row],[QteProdPcs]]/100,0)</f>
        <v>0</v>
      </c>
      <c r="M566" s="7" t="str">
        <f>VLOOKUP(prod_declarations[[#This Row],[RefProd]],meth_nomenclature_produits[],3,FALSE)</f>
        <v>Rdelle3</v>
      </c>
      <c r="N566" s="77">
        <f>IFERROR(prod_declarations[[#This Row],[pv  rondelle]]*VLOOKUP(prod_declarations[[#This Row],[rondelle]],data_compta!$M$12:$O$16,2,FALSE),0)</f>
        <v>0</v>
      </c>
      <c r="P566" s="2">
        <v>44575</v>
      </c>
      <c r="Q566" t="s">
        <v>215</v>
      </c>
      <c r="R566">
        <v>24</v>
      </c>
      <c r="S566">
        <v>16</v>
      </c>
      <c r="T566">
        <v>2</v>
      </c>
      <c r="U566">
        <v>3.5</v>
      </c>
      <c r="V566">
        <v>0.75</v>
      </c>
      <c r="W566">
        <f>prod_pointage_heures[[#This Row],[TpsOuv(h)]]-(SUM(prod_pointage_heures[[#This Row],[TpsProd(h)]:[TpsAbsOP(h)]]))</f>
        <v>1.75</v>
      </c>
    </row>
    <row r="567" spans="2:23">
      <c r="B567" s="2">
        <v>44752</v>
      </c>
      <c r="C567" t="s">
        <v>310</v>
      </c>
      <c r="D567" t="s">
        <v>601</v>
      </c>
      <c r="E567" t="s">
        <v>296</v>
      </c>
      <c r="F567" s="7">
        <v>15880.186148176346</v>
      </c>
      <c r="G567" s="7">
        <f>prod_declarations[[#This Row],[QteProdKg]]*1000/VLOOKUP(prod_declarations[[#This Row],[RefProd]],meth_nomenclature_produits[#All],5,FALSE)</f>
        <v>220252.23506485918</v>
      </c>
      <c r="H567" s="7">
        <f>prod_declarations[[#This Row],[QteProdPcs]]*VLOOKUP(prod_declarations[[#This Row],[RefProd]],cptb_prix_vente[#All],2,FALSE)/100</f>
        <v>49530.322621385523</v>
      </c>
      <c r="I567" s="77">
        <f>IF(LEFT(prod_declarations[[#This Row],[Mach]],5)="MachF",prod_declarations[[#This Row],[QteProdKg]]/1000,0)</f>
        <v>0</v>
      </c>
      <c r="J567" s="7" t="str">
        <f>VLOOKUP(prod_declarations[[#This Row],[RefProd]],meth_nomenclature_produits[],2,FALSE)</f>
        <v>Acier3</v>
      </c>
      <c r="K567" s="77">
        <f>prod_declarations[[#This Row],[pv acier]]*VLOOKUP(prod_declarations[[#This Row],[acier ]],data_compta!$M$7:$O$11,2,FALSE)</f>
        <v>0</v>
      </c>
      <c r="L567" s="77">
        <f>IF(LEFT(prod_declarations[[#This Row],[Mach]],5)="MachR",prod_declarations[[#This Row],[QteProdPcs]]/100,0)</f>
        <v>0</v>
      </c>
      <c r="M567" s="7" t="str">
        <f>VLOOKUP(prod_declarations[[#This Row],[RefProd]],meth_nomenclature_produits[],3,FALSE)</f>
        <v>Rdelle4</v>
      </c>
      <c r="N567" s="77">
        <f>IFERROR(prod_declarations[[#This Row],[pv  rondelle]]*VLOOKUP(prod_declarations[[#This Row],[rondelle]],data_compta!$M$12:$O$16,2,FALSE),0)</f>
        <v>0</v>
      </c>
      <c r="P567" s="2">
        <v>44581</v>
      </c>
      <c r="Q567" t="s">
        <v>215</v>
      </c>
      <c r="R567">
        <v>24</v>
      </c>
      <c r="S567">
        <v>16.5</v>
      </c>
      <c r="T567">
        <v>1.5</v>
      </c>
      <c r="U567">
        <v>1.75</v>
      </c>
      <c r="V567">
        <v>2.75</v>
      </c>
      <c r="W567">
        <f>prod_pointage_heures[[#This Row],[TpsOuv(h)]]-(SUM(prod_pointage_heures[[#This Row],[TpsProd(h)]:[TpsAbsOP(h)]]))</f>
        <v>1.5</v>
      </c>
    </row>
    <row r="568" spans="2:23">
      <c r="B568" s="2">
        <v>44755</v>
      </c>
      <c r="C568" t="s">
        <v>315</v>
      </c>
      <c r="D568" t="s">
        <v>605</v>
      </c>
      <c r="E568" t="s">
        <v>156</v>
      </c>
      <c r="F568" s="7">
        <v>10050.0302763</v>
      </c>
      <c r="G568" s="7">
        <f>prod_declarations[[#This Row],[QteProdKg]]*1000/VLOOKUP(prod_declarations[[#This Row],[RefProd]],meth_nomenclature_produits[#All],5,FALSE)</f>
        <v>101208.76411178248</v>
      </c>
      <c r="H568" s="7">
        <f>prod_declarations[[#This Row],[QteProdPcs]]*VLOOKUP(prod_declarations[[#This Row],[RefProd]],cptb_prix_vente[#All],2,FALSE)/100</f>
        <v>24654.454937630213</v>
      </c>
      <c r="I568" s="77">
        <f>IF(LEFT(prod_declarations[[#This Row],[Mach]],5)="MachF",prod_declarations[[#This Row],[QteProdKg]]/1000,0)</f>
        <v>10.050030276299999</v>
      </c>
      <c r="J568" s="7" t="str">
        <f>VLOOKUP(prod_declarations[[#This Row],[RefProd]],meth_nomenclature_produits[],2,FALSE)</f>
        <v>Acier5</v>
      </c>
      <c r="K568" s="77">
        <f>prod_declarations[[#This Row],[pv acier]]*VLOOKUP(prod_declarations[[#This Row],[acier ]],data_compta!$M$7:$O$11,2,FALSE)</f>
        <v>9205.8277330907986</v>
      </c>
      <c r="L568" s="77">
        <f>IF(LEFT(prod_declarations[[#This Row],[Mach]],5)="MachR",prod_declarations[[#This Row],[QteProdPcs]]/100,0)</f>
        <v>0</v>
      </c>
      <c r="M568" s="7" t="str">
        <f>VLOOKUP(prod_declarations[[#This Row],[RefProd]],meth_nomenclature_produits[],3,FALSE)</f>
        <v>Rdelle5</v>
      </c>
      <c r="N568" s="77">
        <f>IFERROR(prod_declarations[[#This Row],[pv  rondelle]]*VLOOKUP(prod_declarations[[#This Row],[rondelle]],data_compta!$M$12:$O$16,2,FALSE),0)</f>
        <v>0</v>
      </c>
      <c r="P568" s="2">
        <v>44593</v>
      </c>
      <c r="Q568" t="s">
        <v>215</v>
      </c>
      <c r="R568">
        <v>24</v>
      </c>
      <c r="S568">
        <v>17</v>
      </c>
      <c r="T568">
        <v>0.5</v>
      </c>
      <c r="U568">
        <v>5</v>
      </c>
      <c r="V568">
        <v>0.25</v>
      </c>
      <c r="W568">
        <f>prod_pointage_heures[[#This Row],[TpsOuv(h)]]-(SUM(prod_pointage_heures[[#This Row],[TpsProd(h)]:[TpsAbsOP(h)]]))</f>
        <v>1.25</v>
      </c>
    </row>
    <row r="569" spans="2:23">
      <c r="B569" s="2">
        <v>44756</v>
      </c>
      <c r="C569" t="s">
        <v>315</v>
      </c>
      <c r="D569" t="s">
        <v>605</v>
      </c>
      <c r="E569" t="s">
        <v>284</v>
      </c>
      <c r="F569" s="7">
        <v>8907.1982620235995</v>
      </c>
      <c r="G569" s="7">
        <f>prod_declarations[[#This Row],[QteProdKg]]*1000/VLOOKUP(prod_declarations[[#This Row],[RefProd]],meth_nomenclature_produits[#All],5,FALSE)</f>
        <v>89699.881792785498</v>
      </c>
      <c r="H569" s="7">
        <f>prod_declarations[[#This Row],[QteProdPcs]]*VLOOKUP(prod_declarations[[#This Row],[RefProd]],cptb_prix_vente[#All],2,FALSE)/100</f>
        <v>21850.891204722546</v>
      </c>
      <c r="I569" s="77">
        <f>IF(LEFT(prod_declarations[[#This Row],[Mach]],5)="MachF",prod_declarations[[#This Row],[QteProdKg]]/1000,0)</f>
        <v>0</v>
      </c>
      <c r="J569" s="7" t="str">
        <f>VLOOKUP(prod_declarations[[#This Row],[RefProd]],meth_nomenclature_produits[],2,FALSE)</f>
        <v>Acier5</v>
      </c>
      <c r="K569" s="77">
        <f>prod_declarations[[#This Row],[pv acier]]*VLOOKUP(prod_declarations[[#This Row],[acier ]],data_compta!$M$7:$O$11,2,FALSE)</f>
        <v>0</v>
      </c>
      <c r="L569" s="77">
        <f>IF(LEFT(prod_declarations[[#This Row],[Mach]],5)="MachR",prod_declarations[[#This Row],[QteProdPcs]]/100,0)</f>
        <v>0</v>
      </c>
      <c r="M569" s="7" t="str">
        <f>VLOOKUP(prod_declarations[[#This Row],[RefProd]],meth_nomenclature_produits[],3,FALSE)</f>
        <v>Rdelle5</v>
      </c>
      <c r="N569" s="77">
        <f>IFERROR(prod_declarations[[#This Row],[pv  rondelle]]*VLOOKUP(prod_declarations[[#This Row],[rondelle]],data_compta!$M$12:$O$16,2,FALSE),0)</f>
        <v>0</v>
      </c>
      <c r="P569" s="2">
        <v>44611</v>
      </c>
      <c r="Q569" t="s">
        <v>215</v>
      </c>
      <c r="R569">
        <v>8</v>
      </c>
      <c r="S569">
        <v>6</v>
      </c>
      <c r="T569">
        <v>0.5</v>
      </c>
      <c r="U569">
        <v>0.25</v>
      </c>
      <c r="V569">
        <v>0.25</v>
      </c>
      <c r="W569">
        <f>prod_pointage_heures[[#This Row],[TpsOuv(h)]]-(SUM(prod_pointage_heures[[#This Row],[TpsProd(h)]:[TpsAbsOP(h)]]))</f>
        <v>1</v>
      </c>
    </row>
    <row r="570" spans="2:23">
      <c r="B570" s="2">
        <v>44756</v>
      </c>
      <c r="C570" t="s">
        <v>234</v>
      </c>
      <c r="D570" t="s">
        <v>607</v>
      </c>
      <c r="E570" t="s">
        <v>235</v>
      </c>
      <c r="F570" s="7">
        <v>1213.4580360000002</v>
      </c>
      <c r="G570" s="7">
        <f>prod_declarations[[#This Row],[QteProdKg]]*1000/VLOOKUP(prod_declarations[[#This Row],[RefProd]],meth_nomenclature_produits[#All],5,FALSE)</f>
        <v>40583.880802675594</v>
      </c>
      <c r="H570" s="7">
        <f>prod_declarations[[#This Row],[QteProdPcs]]*VLOOKUP(prod_declarations[[#This Row],[RefProd]],cptb_prix_vente[#All],2,FALSE)/100</f>
        <v>4324.6183383331118</v>
      </c>
      <c r="I570" s="77">
        <f>IF(LEFT(prod_declarations[[#This Row],[Mach]],5)="MachF",prod_declarations[[#This Row],[QteProdKg]]/1000,0)</f>
        <v>1.2134580360000002</v>
      </c>
      <c r="J570" s="7" t="str">
        <f>VLOOKUP(prod_declarations[[#This Row],[RefProd]],meth_nomenclature_produits[],2,FALSE)</f>
        <v>Acier1</v>
      </c>
      <c r="K570" s="77">
        <f>prod_declarations[[#This Row],[pv acier]]*VLOOKUP(prod_declarations[[#This Row],[acier ]],data_compta!$M$7:$O$11,2,FALSE)</f>
        <v>1248.6483190440003</v>
      </c>
      <c r="L570" s="77">
        <f>IF(LEFT(prod_declarations[[#This Row],[Mach]],5)="MachR",prod_declarations[[#This Row],[QteProdPcs]]/100,0)</f>
        <v>0</v>
      </c>
      <c r="M570" s="7" t="str">
        <f>VLOOKUP(prod_declarations[[#This Row],[RefProd]],meth_nomenclature_produits[],3,FALSE)</f>
        <v>Rdelle2</v>
      </c>
      <c r="N570" s="77">
        <f>IFERROR(prod_declarations[[#This Row],[pv  rondelle]]*VLOOKUP(prod_declarations[[#This Row],[rondelle]],data_compta!$M$12:$O$16,2,FALSE),0)</f>
        <v>0</v>
      </c>
      <c r="P570" s="2">
        <v>44616</v>
      </c>
      <c r="Q570" t="s">
        <v>215</v>
      </c>
      <c r="R570">
        <v>24</v>
      </c>
      <c r="S570">
        <v>17.5</v>
      </c>
      <c r="T570">
        <v>2.25</v>
      </c>
      <c r="U570">
        <v>0.5</v>
      </c>
      <c r="V570">
        <v>1.25</v>
      </c>
      <c r="W570">
        <f>prod_pointage_heures[[#This Row],[TpsOuv(h)]]-(SUM(prod_pointage_heures[[#This Row],[TpsProd(h)]:[TpsAbsOP(h)]]))</f>
        <v>2.5</v>
      </c>
    </row>
    <row r="571" spans="2:23">
      <c r="B571" s="2">
        <v>44756</v>
      </c>
      <c r="C571" t="s">
        <v>126</v>
      </c>
      <c r="D571" t="s">
        <v>609</v>
      </c>
      <c r="E571" t="s">
        <v>103</v>
      </c>
      <c r="F571" s="7">
        <v>6723.4178550000006</v>
      </c>
      <c r="G571" s="7">
        <f>prod_declarations[[#This Row],[QteProdKg]]*1000/VLOOKUP(prod_declarations[[#This Row],[RefProd]],meth_nomenclature_produits[#All],5,FALSE)</f>
        <v>341290.24644670053</v>
      </c>
      <c r="H571" s="7">
        <f>prod_declarations[[#This Row],[QteProdPcs]]*VLOOKUP(prod_declarations[[#This Row],[RefProd]],cptb_prix_vente[#All],2,FALSE)/100</f>
        <v>44558.854576081227</v>
      </c>
      <c r="I571" s="77">
        <f>IF(LEFT(prod_declarations[[#This Row],[Mach]],5)="MachF",prod_declarations[[#This Row],[QteProdKg]]/1000,0)</f>
        <v>6.723417855000001</v>
      </c>
      <c r="J571" s="7" t="str">
        <f>VLOOKUP(prod_declarations[[#This Row],[RefProd]],meth_nomenclature_produits[],2,FALSE)</f>
        <v>Acier2</v>
      </c>
      <c r="K571" s="77">
        <f>prod_declarations[[#This Row],[pv acier]]*VLOOKUP(prod_declarations[[#This Row],[acier ]],data_compta!$M$7:$O$11,2,FALSE)</f>
        <v>7227.6741941250011</v>
      </c>
      <c r="L571" s="77">
        <f>IF(LEFT(prod_declarations[[#This Row],[Mach]],5)="MachR",prod_declarations[[#This Row],[QteProdPcs]]/100,0)</f>
        <v>0</v>
      </c>
      <c r="M571" s="7" t="str">
        <f>VLOOKUP(prod_declarations[[#This Row],[RefProd]],meth_nomenclature_produits[],3,FALSE)</f>
        <v>Rdelle1</v>
      </c>
      <c r="N571" s="77">
        <f>IFERROR(prod_declarations[[#This Row],[pv  rondelle]]*VLOOKUP(prod_declarations[[#This Row],[rondelle]],data_compta!$M$12:$O$16,2,FALSE),0)</f>
        <v>0</v>
      </c>
      <c r="P571" s="2">
        <v>44650</v>
      </c>
      <c r="Q571" t="s">
        <v>215</v>
      </c>
      <c r="R571">
        <v>24</v>
      </c>
      <c r="S571">
        <v>17.5</v>
      </c>
      <c r="T571">
        <v>1.25</v>
      </c>
      <c r="U571">
        <v>2.5</v>
      </c>
      <c r="V571">
        <v>1</v>
      </c>
      <c r="W571">
        <f>prod_pointage_heures[[#This Row],[TpsOuv(h)]]-(SUM(prod_pointage_heures[[#This Row],[TpsProd(h)]:[TpsAbsOP(h)]]))</f>
        <v>1.75</v>
      </c>
    </row>
    <row r="572" spans="2:23">
      <c r="B572" s="2">
        <v>44756</v>
      </c>
      <c r="C572" t="s">
        <v>315</v>
      </c>
      <c r="D572" t="s">
        <v>605</v>
      </c>
      <c r="E572" t="s">
        <v>278</v>
      </c>
      <c r="F572" s="7">
        <v>10391.7313056942</v>
      </c>
      <c r="G572" s="7">
        <f>prod_declarations[[#This Row],[QteProdKg]]*1000/VLOOKUP(prod_declarations[[#This Row],[RefProd]],meth_nomenclature_produits[#All],5,FALSE)</f>
        <v>104649.86209158308</v>
      </c>
      <c r="H572" s="7">
        <f>prod_declarations[[#This Row],[QteProdPcs]]*VLOOKUP(prod_declarations[[#This Row],[RefProd]],cptb_prix_vente[#All],2,FALSE)/100</f>
        <v>25492.706405509642</v>
      </c>
      <c r="I572" s="77">
        <f>IF(LEFT(prod_declarations[[#This Row],[Mach]],5)="MachF",prod_declarations[[#This Row],[QteProdKg]]/1000,0)</f>
        <v>0</v>
      </c>
      <c r="J572" s="7" t="str">
        <f>VLOOKUP(prod_declarations[[#This Row],[RefProd]],meth_nomenclature_produits[],2,FALSE)</f>
        <v>Acier5</v>
      </c>
      <c r="K572" s="77">
        <f>prod_declarations[[#This Row],[pv acier]]*VLOOKUP(prod_declarations[[#This Row],[acier ]],data_compta!$M$7:$O$11,2,FALSE)</f>
        <v>0</v>
      </c>
      <c r="L572" s="77">
        <f>IF(LEFT(prod_declarations[[#This Row],[Mach]],5)="MachR",prod_declarations[[#This Row],[QteProdPcs]]/100,0)</f>
        <v>1046.4986209158308</v>
      </c>
      <c r="M572" s="7" t="str">
        <f>VLOOKUP(prod_declarations[[#This Row],[RefProd]],meth_nomenclature_produits[],3,FALSE)</f>
        <v>Rdelle5</v>
      </c>
      <c r="N572" s="77">
        <f>IFERROR(prod_declarations[[#This Row],[pv  rondelle]]*VLOOKUP(prod_declarations[[#This Row],[rondelle]],data_compta!$M$12:$O$16,2,FALSE),0)</f>
        <v>5588.3026356905366</v>
      </c>
      <c r="P572" s="2">
        <v>44663</v>
      </c>
      <c r="Q572" t="s">
        <v>215</v>
      </c>
      <c r="R572">
        <v>24</v>
      </c>
      <c r="S572">
        <v>20.5</v>
      </c>
      <c r="T572">
        <v>1</v>
      </c>
      <c r="U572">
        <v>1.25</v>
      </c>
      <c r="V572">
        <v>0.25</v>
      </c>
      <c r="W572">
        <f>prod_pointage_heures[[#This Row],[TpsOuv(h)]]-(SUM(prod_pointage_heures[[#This Row],[TpsProd(h)]:[TpsAbsOP(h)]]))</f>
        <v>1</v>
      </c>
    </row>
    <row r="573" spans="2:23">
      <c r="B573" s="2">
        <v>44757</v>
      </c>
      <c r="C573" t="s">
        <v>234</v>
      </c>
      <c r="D573" t="s">
        <v>607</v>
      </c>
      <c r="E573" t="s">
        <v>290</v>
      </c>
      <c r="F573" s="7">
        <v>1075.4705221919999</v>
      </c>
      <c r="G573" s="7">
        <f>prod_declarations[[#This Row],[QteProdKg]]*1000/VLOOKUP(prod_declarations[[#This Row],[RefProd]],meth_nomenclature_produits[#All],5,FALSE)</f>
        <v>35968.913785685618</v>
      </c>
      <c r="H573" s="7">
        <f>prod_declarations[[#This Row],[QteProdPcs]]*VLOOKUP(prod_declarations[[#This Row],[RefProd]],cptb_prix_vente[#All],2,FALSE)/100</f>
        <v>3832.8474530026597</v>
      </c>
      <c r="I573" s="77">
        <f>IF(LEFT(prod_declarations[[#This Row],[Mach]],5)="MachF",prod_declarations[[#This Row],[QteProdKg]]/1000,0)</f>
        <v>0</v>
      </c>
      <c r="J573" s="7" t="str">
        <f>VLOOKUP(prod_declarations[[#This Row],[RefProd]],meth_nomenclature_produits[],2,FALSE)</f>
        <v>Acier1</v>
      </c>
      <c r="K573" s="77">
        <f>prod_declarations[[#This Row],[pv acier]]*VLOOKUP(prod_declarations[[#This Row],[acier ]],data_compta!$M$7:$O$11,2,FALSE)</f>
        <v>0</v>
      </c>
      <c r="L573" s="77">
        <f>IF(LEFT(prod_declarations[[#This Row],[Mach]],5)="MachR",prod_declarations[[#This Row],[QteProdPcs]]/100,0)</f>
        <v>0</v>
      </c>
      <c r="M573" s="7" t="str">
        <f>VLOOKUP(prod_declarations[[#This Row],[RefProd]],meth_nomenclature_produits[],3,FALSE)</f>
        <v>Rdelle2</v>
      </c>
      <c r="N573" s="77">
        <f>IFERROR(prod_declarations[[#This Row],[pv  rondelle]]*VLOOKUP(prod_declarations[[#This Row],[rondelle]],data_compta!$M$12:$O$16,2,FALSE),0)</f>
        <v>0</v>
      </c>
      <c r="P573" s="2">
        <v>44664</v>
      </c>
      <c r="Q573" t="s">
        <v>215</v>
      </c>
      <c r="R573">
        <v>16</v>
      </c>
      <c r="S573">
        <v>10.5</v>
      </c>
      <c r="T573">
        <v>1.75</v>
      </c>
      <c r="U573">
        <v>2</v>
      </c>
      <c r="V573">
        <v>0.25</v>
      </c>
      <c r="W573">
        <f>prod_pointage_heures[[#This Row],[TpsOuv(h)]]-(SUM(prod_pointage_heures[[#This Row],[TpsProd(h)]:[TpsAbsOP(h)]]))</f>
        <v>1.5</v>
      </c>
    </row>
    <row r="574" spans="2:23">
      <c r="B574" s="2">
        <v>44757</v>
      </c>
      <c r="C574" t="s">
        <v>234</v>
      </c>
      <c r="D574" t="s">
        <v>607</v>
      </c>
      <c r="E574" t="s">
        <v>296</v>
      </c>
      <c r="F574" s="7">
        <v>1043.2064065262398</v>
      </c>
      <c r="G574" s="7">
        <f>prod_declarations[[#This Row],[QteProdKg]]*1000/VLOOKUP(prod_declarations[[#This Row],[RefProd]],meth_nomenclature_produits[#All],5,FALSE)</f>
        <v>34889.846372115047</v>
      </c>
      <c r="H574" s="7">
        <f>prod_declarations[[#This Row],[QteProdPcs]]*VLOOKUP(prod_declarations[[#This Row],[RefProd]],cptb_prix_vente[#All],2,FALSE)/100</f>
        <v>3717.8620294125799</v>
      </c>
      <c r="I574" s="77">
        <f>IF(LEFT(prod_declarations[[#This Row],[Mach]],5)="MachF",prod_declarations[[#This Row],[QteProdKg]]/1000,0)</f>
        <v>0</v>
      </c>
      <c r="J574" s="7" t="str">
        <f>VLOOKUP(prod_declarations[[#This Row],[RefProd]],meth_nomenclature_produits[],2,FALSE)</f>
        <v>Acier1</v>
      </c>
      <c r="K574" s="77">
        <f>prod_declarations[[#This Row],[pv acier]]*VLOOKUP(prod_declarations[[#This Row],[acier ]],data_compta!$M$7:$O$11,2,FALSE)</f>
        <v>0</v>
      </c>
      <c r="L574" s="77">
        <f>IF(LEFT(prod_declarations[[#This Row],[Mach]],5)="MachR",prod_declarations[[#This Row],[QteProdPcs]]/100,0)</f>
        <v>0</v>
      </c>
      <c r="M574" s="7" t="str">
        <f>VLOOKUP(prod_declarations[[#This Row],[RefProd]],meth_nomenclature_produits[],3,FALSE)</f>
        <v>Rdelle2</v>
      </c>
      <c r="N574" s="77">
        <f>IFERROR(prod_declarations[[#This Row],[pv  rondelle]]*VLOOKUP(prod_declarations[[#This Row],[rondelle]],data_compta!$M$12:$O$16,2,FALSE),0)</f>
        <v>0</v>
      </c>
      <c r="P574" s="2">
        <v>44678</v>
      </c>
      <c r="Q574" t="s">
        <v>215</v>
      </c>
      <c r="R574">
        <v>24</v>
      </c>
      <c r="S574">
        <v>15.5</v>
      </c>
      <c r="T574">
        <v>3</v>
      </c>
      <c r="U574">
        <v>3.75</v>
      </c>
      <c r="V574">
        <v>0.25</v>
      </c>
      <c r="W574">
        <f>prod_pointage_heures[[#This Row],[TpsOuv(h)]]-(SUM(prod_pointage_heures[[#This Row],[TpsProd(h)]:[TpsAbsOP(h)]]))</f>
        <v>1.5</v>
      </c>
    </row>
    <row r="575" spans="2:23">
      <c r="B575" s="2">
        <v>44757</v>
      </c>
      <c r="C575" t="s">
        <v>315</v>
      </c>
      <c r="D575" t="s">
        <v>605</v>
      </c>
      <c r="E575" t="s">
        <v>301</v>
      </c>
      <c r="F575" s="7">
        <v>8729.0542967831279</v>
      </c>
      <c r="G575" s="7">
        <f>prod_declarations[[#This Row],[QteProdKg]]*1000/VLOOKUP(prod_declarations[[#This Row],[RefProd]],meth_nomenclature_produits[#All],5,FALSE)</f>
        <v>87905.884156929795</v>
      </c>
      <c r="H575" s="7">
        <f>prod_declarations[[#This Row],[QteProdPcs]]*VLOOKUP(prod_declarations[[#This Row],[RefProd]],cptb_prix_vente[#All],2,FALSE)/100</f>
        <v>21413.873380628098</v>
      </c>
      <c r="I575" s="77">
        <f>IF(LEFT(prod_declarations[[#This Row],[Mach]],5)="MachF",prod_declarations[[#This Row],[QteProdKg]]/1000,0)</f>
        <v>0</v>
      </c>
      <c r="J575" s="7" t="str">
        <f>VLOOKUP(prod_declarations[[#This Row],[RefProd]],meth_nomenclature_produits[],2,FALSE)</f>
        <v>Acier5</v>
      </c>
      <c r="K575" s="77">
        <f>prod_declarations[[#This Row],[pv acier]]*VLOOKUP(prod_declarations[[#This Row],[acier ]],data_compta!$M$7:$O$11,2,FALSE)</f>
        <v>0</v>
      </c>
      <c r="L575" s="77">
        <f>IF(LEFT(prod_declarations[[#This Row],[Mach]],5)="MachR",prod_declarations[[#This Row],[QteProdPcs]]/100,0)</f>
        <v>0</v>
      </c>
      <c r="M575" s="7" t="str">
        <f>VLOOKUP(prod_declarations[[#This Row],[RefProd]],meth_nomenclature_produits[],3,FALSE)</f>
        <v>Rdelle5</v>
      </c>
      <c r="N575" s="77">
        <f>IFERROR(prod_declarations[[#This Row],[pv  rondelle]]*VLOOKUP(prod_declarations[[#This Row],[rondelle]],data_compta!$M$12:$O$16,2,FALSE),0)</f>
        <v>0</v>
      </c>
      <c r="P575" s="2">
        <v>44679</v>
      </c>
      <c r="Q575" t="s">
        <v>215</v>
      </c>
      <c r="R575">
        <v>8</v>
      </c>
      <c r="S575">
        <v>6</v>
      </c>
      <c r="T575">
        <v>0.25</v>
      </c>
      <c r="U575">
        <v>0.5</v>
      </c>
      <c r="V575">
        <v>0.75</v>
      </c>
      <c r="W575">
        <f>prod_pointage_heures[[#This Row],[TpsOuv(h)]]-(SUM(prod_pointage_heures[[#This Row],[TpsProd(h)]:[TpsAbsOP(h)]]))</f>
        <v>0.5</v>
      </c>
    </row>
    <row r="576" spans="2:23">
      <c r="B576" s="2">
        <v>44757</v>
      </c>
      <c r="C576" t="s">
        <v>247</v>
      </c>
      <c r="D576" t="s">
        <v>611</v>
      </c>
      <c r="E576" t="s">
        <v>235</v>
      </c>
      <c r="F576" s="7">
        <v>4923.1451429999997</v>
      </c>
      <c r="G576" s="7">
        <f>prod_declarations[[#This Row],[QteProdKg]]*1000/VLOOKUP(prod_declarations[[#This Row],[RefProd]],meth_nomenclature_produits[#All],5,FALSE)</f>
        <v>116386.41000000002</v>
      </c>
      <c r="H576" s="7">
        <f>prod_declarations[[#This Row],[QteProdPcs]]*VLOOKUP(prod_declarations[[#This Row],[RefProd]],cptb_prix_vente[#All],2,FALSE)/100</f>
        <v>20195.369863200005</v>
      </c>
      <c r="I576" s="77">
        <f>IF(LEFT(prod_declarations[[#This Row],[Mach]],5)="MachF",prod_declarations[[#This Row],[QteProdKg]]/1000,0)</f>
        <v>4.9231451430000002</v>
      </c>
      <c r="J576" s="7" t="str">
        <f>VLOOKUP(prod_declarations[[#This Row],[RefProd]],meth_nomenclature_produits[],2,FALSE)</f>
        <v>Acier2</v>
      </c>
      <c r="K576" s="77">
        <f>prod_declarations[[#This Row],[pv acier]]*VLOOKUP(prod_declarations[[#This Row],[acier ]],data_compta!$M$7:$O$11,2,FALSE)</f>
        <v>5292.3810287249999</v>
      </c>
      <c r="L576" s="77">
        <f>IF(LEFT(prod_declarations[[#This Row],[Mach]],5)="MachR",prod_declarations[[#This Row],[QteProdPcs]]/100,0)</f>
        <v>0</v>
      </c>
      <c r="M576" s="7">
        <f>VLOOKUP(prod_declarations[[#This Row],[RefProd]],meth_nomenclature_produits[],3,FALSE)</f>
        <v>0</v>
      </c>
      <c r="N576" s="77">
        <f>IFERROR(prod_declarations[[#This Row],[pv  rondelle]]*VLOOKUP(prod_declarations[[#This Row],[rondelle]],data_compta!$M$12:$O$16,2,FALSE),0)</f>
        <v>0</v>
      </c>
      <c r="P576" s="2">
        <v>44684</v>
      </c>
      <c r="Q576" t="s">
        <v>215</v>
      </c>
      <c r="R576">
        <v>24</v>
      </c>
      <c r="S576">
        <v>20</v>
      </c>
      <c r="T576">
        <v>1</v>
      </c>
      <c r="U576">
        <v>1.75</v>
      </c>
      <c r="V576">
        <v>0.25</v>
      </c>
      <c r="W576">
        <f>prod_pointage_heures[[#This Row],[TpsOuv(h)]]-(SUM(prod_pointage_heures[[#This Row],[TpsProd(h)]:[TpsAbsOP(h)]]))</f>
        <v>1</v>
      </c>
    </row>
    <row r="577" spans="2:23">
      <c r="B577" s="2">
        <v>44757</v>
      </c>
      <c r="C577" t="s">
        <v>190</v>
      </c>
      <c r="D577" t="s">
        <v>617</v>
      </c>
      <c r="E577" t="s">
        <v>103</v>
      </c>
      <c r="F577" s="7">
        <v>8914.5195194999997</v>
      </c>
      <c r="G577" s="7">
        <f>prod_declarations[[#This Row],[QteProdKg]]*1000/VLOOKUP(prod_declarations[[#This Row],[RefProd]],meth_nomenclature_produits[#All],5,FALSE)</f>
        <v>312790.15857894736</v>
      </c>
      <c r="H577" s="7">
        <f>prod_declarations[[#This Row],[QteProdPcs]]*VLOOKUP(prod_declarations[[#This Row],[RefProd]],cptb_prix_vente[#All],2,FALSE)/100</f>
        <v>27775.766081810529</v>
      </c>
      <c r="I577" s="77">
        <f>IF(LEFT(prod_declarations[[#This Row],[Mach]],5)="MachF",prod_declarations[[#This Row],[QteProdKg]]/1000,0)</f>
        <v>8.9145195194999989</v>
      </c>
      <c r="J577" s="7" t="str">
        <f>VLOOKUP(prod_declarations[[#This Row],[RefProd]],meth_nomenclature_produits[],2,FALSE)</f>
        <v>Acier1</v>
      </c>
      <c r="K577" s="77">
        <f>prod_declarations[[#This Row],[pv acier]]*VLOOKUP(prod_declarations[[#This Row],[acier ]],data_compta!$M$7:$O$11,2,FALSE)</f>
        <v>9173.040585565499</v>
      </c>
      <c r="L577" s="77">
        <f>IF(LEFT(prod_declarations[[#This Row],[Mach]],5)="MachR",prod_declarations[[#This Row],[QteProdPcs]]/100,0)</f>
        <v>0</v>
      </c>
      <c r="M577" s="7" t="str">
        <f>VLOOKUP(prod_declarations[[#This Row],[RefProd]],meth_nomenclature_produits[],3,FALSE)</f>
        <v>Rdelle2</v>
      </c>
      <c r="N577" s="77">
        <f>IFERROR(prod_declarations[[#This Row],[pv  rondelle]]*VLOOKUP(prod_declarations[[#This Row],[rondelle]],data_compta!$M$12:$O$16,2,FALSE),0)</f>
        <v>0</v>
      </c>
      <c r="P577" s="2">
        <v>44687</v>
      </c>
      <c r="Q577" t="s">
        <v>215</v>
      </c>
      <c r="R577">
        <v>8</v>
      </c>
      <c r="S577">
        <v>5.5</v>
      </c>
      <c r="T577">
        <v>0.75</v>
      </c>
      <c r="U577">
        <v>0.5</v>
      </c>
      <c r="V577">
        <v>0</v>
      </c>
      <c r="W577">
        <f>prod_pointage_heures[[#This Row],[TpsOuv(h)]]-(SUM(prod_pointage_heures[[#This Row],[TpsProd(h)]:[TpsAbsOP(h)]]))</f>
        <v>1.25</v>
      </c>
    </row>
    <row r="578" spans="2:23">
      <c r="B578" s="2">
        <v>44757</v>
      </c>
      <c r="C578" t="s">
        <v>171</v>
      </c>
      <c r="D578" t="s">
        <v>615</v>
      </c>
      <c r="E578" t="s">
        <v>175</v>
      </c>
      <c r="F578" s="7">
        <v>3382.6273771500005</v>
      </c>
      <c r="G578" s="7">
        <f>prod_declarations[[#This Row],[QteProdKg]]*1000/VLOOKUP(prod_declarations[[#This Row],[RefProd]],meth_nomenclature_produits[#All],5,FALSE)</f>
        <v>183838.44441032613</v>
      </c>
      <c r="H578" s="7">
        <f>prod_declarations[[#This Row],[QteProdPcs]]*VLOOKUP(prod_declarations[[#This Row],[RefProd]],cptb_prix_vente[#All],2,FALSE)/100</f>
        <v>19457.460956388917</v>
      </c>
      <c r="I578" s="77">
        <f>IF(LEFT(prod_declarations[[#This Row],[Mach]],5)="MachF",prod_declarations[[#This Row],[QteProdKg]]/1000,0)</f>
        <v>3.3826273771500004</v>
      </c>
      <c r="J578" s="7" t="str">
        <f>VLOOKUP(prod_declarations[[#This Row],[RefProd]],meth_nomenclature_produits[],2,FALSE)</f>
        <v>Acier2</v>
      </c>
      <c r="K578" s="77">
        <f>prod_declarations[[#This Row],[pv acier]]*VLOOKUP(prod_declarations[[#This Row],[acier ]],data_compta!$M$7:$O$11,2,FALSE)</f>
        <v>3636.3244304362506</v>
      </c>
      <c r="L578" s="77">
        <f>IF(LEFT(prod_declarations[[#This Row],[Mach]],5)="MachR",prod_declarations[[#This Row],[QteProdPcs]]/100,0)</f>
        <v>0</v>
      </c>
      <c r="M578" s="7" t="str">
        <f>VLOOKUP(prod_declarations[[#This Row],[RefProd]],meth_nomenclature_produits[],3,FALSE)</f>
        <v>Rdelle1</v>
      </c>
      <c r="N578" s="77">
        <f>IFERROR(prod_declarations[[#This Row],[pv  rondelle]]*VLOOKUP(prod_declarations[[#This Row],[rondelle]],data_compta!$M$12:$O$16,2,FALSE),0)</f>
        <v>0</v>
      </c>
      <c r="P578" s="2">
        <v>44691</v>
      </c>
      <c r="Q578" t="s">
        <v>215</v>
      </c>
      <c r="R578">
        <v>24</v>
      </c>
      <c r="S578">
        <v>18.5</v>
      </c>
      <c r="T578">
        <v>1.5</v>
      </c>
      <c r="U578">
        <v>1.25</v>
      </c>
      <c r="V578">
        <v>0.75</v>
      </c>
      <c r="W578">
        <f>prod_pointage_heures[[#This Row],[TpsOuv(h)]]-(SUM(prod_pointage_heures[[#This Row],[TpsProd(h)]:[TpsAbsOP(h)]]))</f>
        <v>2</v>
      </c>
    </row>
    <row r="579" spans="2:23">
      <c r="B579" s="2">
        <v>44757</v>
      </c>
      <c r="C579" t="s">
        <v>319</v>
      </c>
      <c r="D579" t="s">
        <v>613</v>
      </c>
      <c r="E579" t="s">
        <v>215</v>
      </c>
      <c r="F579" s="7">
        <v>23628.139374000002</v>
      </c>
      <c r="G579" s="7">
        <f>prod_declarations[[#This Row],[QteProdKg]]*1000/VLOOKUP(prod_declarations[[#This Row],[RefProd]],meth_nomenclature_produits[#All],5,FALSE)</f>
        <v>199225.45846543004</v>
      </c>
      <c r="H579" s="7">
        <f>prod_declarations[[#This Row],[QteProdPcs]]*VLOOKUP(prod_declarations[[#This Row],[RefProd]],cptb_prix_vente[#All],2,FALSE)/100</f>
        <v>59624.195209533907</v>
      </c>
      <c r="I579" s="77">
        <f>IF(LEFT(prod_declarations[[#This Row],[Mach]],5)="MachF",prod_declarations[[#This Row],[QteProdKg]]/1000,0)</f>
        <v>23.628139374000003</v>
      </c>
      <c r="J579" s="7" t="str">
        <f>VLOOKUP(prod_declarations[[#This Row],[RefProd]],meth_nomenclature_produits[],2,FALSE)</f>
        <v>Acier4</v>
      </c>
      <c r="K579" s="77">
        <f>prod_declarations[[#This Row],[pv acier]]*VLOOKUP(prod_declarations[[#This Row],[acier ]],data_compta!$M$7:$O$11,2,FALSE)</f>
        <v>23651.767513374005</v>
      </c>
      <c r="L579" s="77">
        <f>IF(LEFT(prod_declarations[[#This Row],[Mach]],5)="MachR",prod_declarations[[#This Row],[QteProdPcs]]/100,0)</f>
        <v>0</v>
      </c>
      <c r="M579" s="7" t="str">
        <f>VLOOKUP(prod_declarations[[#This Row],[RefProd]],meth_nomenclature_produits[],3,FALSE)</f>
        <v>Rdelle5</v>
      </c>
      <c r="N579" s="77">
        <f>IFERROR(prod_declarations[[#This Row],[pv  rondelle]]*VLOOKUP(prod_declarations[[#This Row],[rondelle]],data_compta!$M$12:$O$16,2,FALSE),0)</f>
        <v>0</v>
      </c>
      <c r="P579" s="2">
        <v>44707</v>
      </c>
      <c r="Q579" t="s">
        <v>215</v>
      </c>
      <c r="R579">
        <v>16</v>
      </c>
      <c r="S579">
        <v>8.5</v>
      </c>
      <c r="T579">
        <v>0.25</v>
      </c>
      <c r="U579">
        <v>5.5</v>
      </c>
      <c r="V579">
        <v>0.25</v>
      </c>
      <c r="W579">
        <f>prod_pointage_heures[[#This Row],[TpsOuv(h)]]-(SUM(prod_pointage_heures[[#This Row],[TpsProd(h)]:[TpsAbsOP(h)]]))</f>
        <v>1.5</v>
      </c>
    </row>
    <row r="580" spans="2:23">
      <c r="B580" s="2">
        <v>44757</v>
      </c>
      <c r="C580" t="s">
        <v>234</v>
      </c>
      <c r="D580" t="s">
        <v>607</v>
      </c>
      <c r="E580" t="s">
        <v>242</v>
      </c>
      <c r="F580" s="7">
        <v>1254.715609224</v>
      </c>
      <c r="G580" s="7">
        <f>prod_declarations[[#This Row],[QteProdKg]]*1000/VLOOKUP(prod_declarations[[#This Row],[RefProd]],meth_nomenclature_produits[#All],5,FALSE)</f>
        <v>41963.732749966555</v>
      </c>
      <c r="H580" s="7">
        <f>prod_declarations[[#This Row],[QteProdPcs]]*VLOOKUP(prod_declarations[[#This Row],[RefProd]],cptb_prix_vente[#All],2,FALSE)/100</f>
        <v>4471.655361836436</v>
      </c>
      <c r="I580" s="77">
        <f>IF(LEFT(prod_declarations[[#This Row],[Mach]],5)="MachF",prod_declarations[[#This Row],[QteProdKg]]/1000,0)</f>
        <v>0</v>
      </c>
      <c r="J580" s="7" t="str">
        <f>VLOOKUP(prod_declarations[[#This Row],[RefProd]],meth_nomenclature_produits[],2,FALSE)</f>
        <v>Acier1</v>
      </c>
      <c r="K580" s="77">
        <f>prod_declarations[[#This Row],[pv acier]]*VLOOKUP(prod_declarations[[#This Row],[acier ]],data_compta!$M$7:$O$11,2,FALSE)</f>
        <v>0</v>
      </c>
      <c r="L580" s="77">
        <f>IF(LEFT(prod_declarations[[#This Row],[Mach]],5)="MachR",prod_declarations[[#This Row],[QteProdPcs]]/100,0)</f>
        <v>419.63732749966556</v>
      </c>
      <c r="M580" s="7" t="str">
        <f>VLOOKUP(prod_declarations[[#This Row],[RefProd]],meth_nomenclature_produits[],3,FALSE)</f>
        <v>Rdelle2</v>
      </c>
      <c r="N580" s="77">
        <f>IFERROR(prod_declarations[[#This Row],[pv  rondelle]]*VLOOKUP(prod_declarations[[#This Row],[rondelle]],data_compta!$M$12:$O$16,2,FALSE),0)</f>
        <v>1334.4467014489364</v>
      </c>
      <c r="P580" s="2">
        <v>44716</v>
      </c>
      <c r="Q580" t="s">
        <v>215</v>
      </c>
      <c r="R580">
        <v>8</v>
      </c>
      <c r="S580">
        <v>5.5</v>
      </c>
      <c r="T580">
        <v>0.5</v>
      </c>
      <c r="U580">
        <v>1.25</v>
      </c>
      <c r="V580">
        <v>0.25</v>
      </c>
      <c r="W580">
        <f>prod_pointage_heures[[#This Row],[TpsOuv(h)]]-(SUM(prod_pointage_heures[[#This Row],[TpsProd(h)]:[TpsAbsOP(h)]]))</f>
        <v>0.5</v>
      </c>
    </row>
    <row r="581" spans="2:23">
      <c r="B581" s="2">
        <v>44757</v>
      </c>
      <c r="C581" t="s">
        <v>171</v>
      </c>
      <c r="D581" t="s">
        <v>615</v>
      </c>
      <c r="E581" t="s">
        <v>266</v>
      </c>
      <c r="F581" s="7">
        <v>3508.2678225870004</v>
      </c>
      <c r="G581" s="7">
        <f>prod_declarations[[#This Row],[QteProdKg]]*1000/VLOOKUP(prod_declarations[[#This Row],[RefProd]],meth_nomenclature_produits[#All],5,FALSE)</f>
        <v>190666.72948842394</v>
      </c>
      <c r="H581" s="7">
        <f>prod_declarations[[#This Row],[QteProdPcs]]*VLOOKUP(prod_declarations[[#This Row],[RefProd]],cptb_prix_vente[#All],2,FALSE)/100</f>
        <v>20180.16664905479</v>
      </c>
      <c r="I581" s="77">
        <f>IF(LEFT(prod_declarations[[#This Row],[Mach]],5)="MachF",prod_declarations[[#This Row],[QteProdKg]]/1000,0)</f>
        <v>0</v>
      </c>
      <c r="J581" s="7" t="str">
        <f>VLOOKUP(prod_declarations[[#This Row],[RefProd]],meth_nomenclature_produits[],2,FALSE)</f>
        <v>Acier2</v>
      </c>
      <c r="K581" s="77">
        <f>prod_declarations[[#This Row],[pv acier]]*VLOOKUP(prod_declarations[[#This Row],[acier ]],data_compta!$M$7:$O$11,2,FALSE)</f>
        <v>0</v>
      </c>
      <c r="L581" s="77">
        <f>IF(LEFT(prod_declarations[[#This Row],[Mach]],5)="MachR",prod_declarations[[#This Row],[QteProdPcs]]/100,0)</f>
        <v>1906.6672948842395</v>
      </c>
      <c r="M581" s="7" t="str">
        <f>VLOOKUP(prod_declarations[[#This Row],[RefProd]],meth_nomenclature_produits[],3,FALSE)</f>
        <v>Rdelle1</v>
      </c>
      <c r="N581" s="77">
        <f>IFERROR(prod_declarations[[#This Row],[pv  rondelle]]*VLOOKUP(prod_declarations[[#This Row],[rondelle]],data_compta!$M$12:$O$16,2,FALSE),0)</f>
        <v>7130.9356828670561</v>
      </c>
      <c r="P581" s="2">
        <v>44730</v>
      </c>
      <c r="Q581" t="s">
        <v>215</v>
      </c>
      <c r="R581">
        <v>16</v>
      </c>
      <c r="S581">
        <v>9</v>
      </c>
      <c r="T581">
        <v>1.25</v>
      </c>
      <c r="U581">
        <v>1.25</v>
      </c>
      <c r="V581">
        <v>1.25</v>
      </c>
      <c r="W581">
        <f>prod_pointage_heures[[#This Row],[TpsOuv(h)]]-(SUM(prod_pointage_heures[[#This Row],[TpsProd(h)]:[TpsAbsOP(h)]]))</f>
        <v>3.25</v>
      </c>
    </row>
    <row r="582" spans="2:23">
      <c r="B582" s="2">
        <v>44758</v>
      </c>
      <c r="C582" t="s">
        <v>247</v>
      </c>
      <c r="D582" t="s">
        <v>611</v>
      </c>
      <c r="E582" t="s">
        <v>290</v>
      </c>
      <c r="F582" s="7">
        <v>4688.7096599999995</v>
      </c>
      <c r="G582" s="7">
        <f>prod_declarations[[#This Row],[QteProdKg]]*1000/VLOOKUP(prod_declarations[[#This Row],[RefProd]],meth_nomenclature_produits[#All],5,FALSE)</f>
        <v>110844.19999999998</v>
      </c>
      <c r="H582" s="7">
        <f>prod_declarations[[#This Row],[QteProdPcs]]*VLOOKUP(prod_declarations[[#This Row],[RefProd]],cptb_prix_vente[#All],2,FALSE)/100</f>
        <v>19233.685583999999</v>
      </c>
      <c r="I582" s="77">
        <f>IF(LEFT(prod_declarations[[#This Row],[Mach]],5)="MachF",prod_declarations[[#This Row],[QteProdKg]]/1000,0)</f>
        <v>0</v>
      </c>
      <c r="J582" s="7" t="str">
        <f>VLOOKUP(prod_declarations[[#This Row],[RefProd]],meth_nomenclature_produits[],2,FALSE)</f>
        <v>Acier2</v>
      </c>
      <c r="K582" s="77">
        <f>prod_declarations[[#This Row],[pv acier]]*VLOOKUP(prod_declarations[[#This Row],[acier ]],data_compta!$M$7:$O$11,2,FALSE)</f>
        <v>0</v>
      </c>
      <c r="L582" s="77">
        <f>IF(LEFT(prod_declarations[[#This Row],[Mach]],5)="MachR",prod_declarations[[#This Row],[QteProdPcs]]/100,0)</f>
        <v>0</v>
      </c>
      <c r="M582" s="7">
        <f>VLOOKUP(prod_declarations[[#This Row],[RefProd]],meth_nomenclature_produits[],3,FALSE)</f>
        <v>0</v>
      </c>
      <c r="N582" s="77">
        <f>IFERROR(prod_declarations[[#This Row],[pv  rondelle]]*VLOOKUP(prod_declarations[[#This Row],[rondelle]],data_compta!$M$12:$O$16,2,FALSE),0)</f>
        <v>0</v>
      </c>
      <c r="P582" s="2">
        <v>44733</v>
      </c>
      <c r="Q582" t="s">
        <v>215</v>
      </c>
      <c r="R582">
        <v>16</v>
      </c>
      <c r="S582">
        <v>9.5</v>
      </c>
      <c r="T582">
        <v>1.5</v>
      </c>
      <c r="U582">
        <v>1.5</v>
      </c>
      <c r="V582">
        <v>1.5</v>
      </c>
      <c r="W582">
        <f>prod_pointage_heures[[#This Row],[TpsOuv(h)]]-(SUM(prod_pointage_heures[[#This Row],[TpsProd(h)]:[TpsAbsOP(h)]]))</f>
        <v>2</v>
      </c>
    </row>
    <row r="583" spans="2:23">
      <c r="B583" s="2">
        <v>44758</v>
      </c>
      <c r="C583" t="s">
        <v>171</v>
      </c>
      <c r="D583" t="s">
        <v>615</v>
      </c>
      <c r="E583" t="s">
        <v>290</v>
      </c>
      <c r="F583" s="7">
        <v>3093.6543526449004</v>
      </c>
      <c r="G583" s="7">
        <f>prod_declarations[[#This Row],[QteProdKg]]*1000/VLOOKUP(prod_declarations[[#This Row],[RefProd]],meth_nomenclature_produits[#All],5,FALSE)</f>
        <v>168133.38873070112</v>
      </c>
      <c r="H583" s="7">
        <f>prod_declarations[[#This Row],[QteProdPcs]]*VLOOKUP(prod_declarations[[#This Row],[RefProd]],cptb_prix_vente[#All],2,FALSE)/100</f>
        <v>17795.237863257407</v>
      </c>
      <c r="I583" s="77">
        <f>IF(LEFT(prod_declarations[[#This Row],[Mach]],5)="MachF",prod_declarations[[#This Row],[QteProdKg]]/1000,0)</f>
        <v>0</v>
      </c>
      <c r="J583" s="7" t="str">
        <f>VLOOKUP(prod_declarations[[#This Row],[RefProd]],meth_nomenclature_produits[],2,FALSE)</f>
        <v>Acier2</v>
      </c>
      <c r="K583" s="77">
        <f>prod_declarations[[#This Row],[pv acier]]*VLOOKUP(prod_declarations[[#This Row],[acier ]],data_compta!$M$7:$O$11,2,FALSE)</f>
        <v>0</v>
      </c>
      <c r="L583" s="77">
        <f>IF(LEFT(prod_declarations[[#This Row],[Mach]],5)="MachR",prod_declarations[[#This Row],[QteProdPcs]]/100,0)</f>
        <v>0</v>
      </c>
      <c r="M583" s="7" t="str">
        <f>VLOOKUP(prod_declarations[[#This Row],[RefProd]],meth_nomenclature_produits[],3,FALSE)</f>
        <v>Rdelle1</v>
      </c>
      <c r="N583" s="77">
        <f>IFERROR(prod_declarations[[#This Row],[pv  rondelle]]*VLOOKUP(prod_declarations[[#This Row],[rondelle]],data_compta!$M$12:$O$16,2,FALSE),0)</f>
        <v>0</v>
      </c>
      <c r="P583" s="2">
        <v>44749</v>
      </c>
      <c r="Q583" t="s">
        <v>215</v>
      </c>
      <c r="R583">
        <v>24</v>
      </c>
      <c r="S583">
        <v>22.5</v>
      </c>
      <c r="T583">
        <v>0.25</v>
      </c>
      <c r="U583">
        <v>0.25</v>
      </c>
      <c r="V583">
        <v>0.25</v>
      </c>
      <c r="W583">
        <f>prod_pointage_heures[[#This Row],[TpsOuv(h)]]-(SUM(prod_pointage_heures[[#This Row],[TpsProd(h)]:[TpsAbsOP(h)]]))</f>
        <v>0.75</v>
      </c>
    </row>
    <row r="584" spans="2:23">
      <c r="B584" s="2">
        <v>44758</v>
      </c>
      <c r="C584" t="s">
        <v>247</v>
      </c>
      <c r="D584" t="s">
        <v>611</v>
      </c>
      <c r="E584" t="s">
        <v>301</v>
      </c>
      <c r="F584" s="7">
        <v>4594.9354667999996</v>
      </c>
      <c r="G584" s="7">
        <f>prod_declarations[[#This Row],[QteProdKg]]*1000/VLOOKUP(prod_declarations[[#This Row],[RefProd]],meth_nomenclature_produits[#All],5,FALSE)</f>
        <v>108627.31599999999</v>
      </c>
      <c r="H584" s="7">
        <f>prod_declarations[[#This Row],[QteProdPcs]]*VLOOKUP(prod_declarations[[#This Row],[RefProd]],cptb_prix_vente[#All],2,FALSE)/100</f>
        <v>18849.011872319999</v>
      </c>
      <c r="I584" s="77">
        <f>IF(LEFT(prod_declarations[[#This Row],[Mach]],5)="MachF",prod_declarations[[#This Row],[QteProdKg]]/1000,0)</f>
        <v>0</v>
      </c>
      <c r="J584" s="7" t="str">
        <f>VLOOKUP(prod_declarations[[#This Row],[RefProd]],meth_nomenclature_produits[],2,FALSE)</f>
        <v>Acier2</v>
      </c>
      <c r="K584" s="77">
        <f>prod_declarations[[#This Row],[pv acier]]*VLOOKUP(prod_declarations[[#This Row],[acier ]],data_compta!$M$7:$O$11,2,FALSE)</f>
        <v>0</v>
      </c>
      <c r="L584" s="77">
        <f>IF(LEFT(prod_declarations[[#This Row],[Mach]],5)="MachR",prod_declarations[[#This Row],[QteProdPcs]]/100,0)</f>
        <v>0</v>
      </c>
      <c r="M584" s="7">
        <f>VLOOKUP(prod_declarations[[#This Row],[RefProd]],meth_nomenclature_produits[],3,FALSE)</f>
        <v>0</v>
      </c>
      <c r="N584" s="77">
        <f>IFERROR(prod_declarations[[#This Row],[pv  rondelle]]*VLOOKUP(prod_declarations[[#This Row],[rondelle]],data_compta!$M$12:$O$16,2,FALSE),0)</f>
        <v>0</v>
      </c>
      <c r="P584" s="2">
        <v>44757</v>
      </c>
      <c r="Q584" t="s">
        <v>215</v>
      </c>
      <c r="R584">
        <v>24</v>
      </c>
      <c r="S584">
        <v>16</v>
      </c>
      <c r="T584">
        <v>1.5</v>
      </c>
      <c r="U584">
        <v>3.75</v>
      </c>
      <c r="V584">
        <v>1.25</v>
      </c>
      <c r="W584">
        <f>prod_pointage_heures[[#This Row],[TpsOuv(h)]]-(SUM(prod_pointage_heures[[#This Row],[TpsProd(h)]:[TpsAbsOP(h)]]))</f>
        <v>1.5</v>
      </c>
    </row>
    <row r="585" spans="2:23">
      <c r="B585" s="2">
        <v>44758</v>
      </c>
      <c r="C585" t="s">
        <v>171</v>
      </c>
      <c r="D585" t="s">
        <v>615</v>
      </c>
      <c r="E585" t="s">
        <v>301</v>
      </c>
      <c r="F585" s="7">
        <v>3062.7178091184514</v>
      </c>
      <c r="G585" s="7">
        <f>prod_declarations[[#This Row],[QteProdKg]]*1000/VLOOKUP(prod_declarations[[#This Row],[RefProd]],meth_nomenclature_produits[#All],5,FALSE)</f>
        <v>166452.05484339411</v>
      </c>
      <c r="H585" s="7">
        <f>prod_declarations[[#This Row],[QteProdPcs]]*VLOOKUP(prod_declarations[[#This Row],[RefProd]],cptb_prix_vente[#All],2,FALSE)/100</f>
        <v>17617.285484624834</v>
      </c>
      <c r="I585" s="77">
        <f>IF(LEFT(prod_declarations[[#This Row],[Mach]],5)="MachF",prod_declarations[[#This Row],[QteProdKg]]/1000,0)</f>
        <v>0</v>
      </c>
      <c r="J585" s="7" t="str">
        <f>VLOOKUP(prod_declarations[[#This Row],[RefProd]],meth_nomenclature_produits[],2,FALSE)</f>
        <v>Acier2</v>
      </c>
      <c r="K585" s="77">
        <f>prod_declarations[[#This Row],[pv acier]]*VLOOKUP(prod_declarations[[#This Row],[acier ]],data_compta!$M$7:$O$11,2,FALSE)</f>
        <v>0</v>
      </c>
      <c r="L585" s="77">
        <f>IF(LEFT(prod_declarations[[#This Row],[Mach]],5)="MachR",prod_declarations[[#This Row],[QteProdPcs]]/100,0)</f>
        <v>0</v>
      </c>
      <c r="M585" s="7" t="str">
        <f>VLOOKUP(prod_declarations[[#This Row],[RefProd]],meth_nomenclature_produits[],3,FALSE)</f>
        <v>Rdelle1</v>
      </c>
      <c r="N585" s="77">
        <f>IFERROR(prod_declarations[[#This Row],[pv  rondelle]]*VLOOKUP(prod_declarations[[#This Row],[rondelle]],data_compta!$M$12:$O$16,2,FALSE),0)</f>
        <v>0</v>
      </c>
      <c r="P585" s="2">
        <v>44761</v>
      </c>
      <c r="Q585" t="s">
        <v>215</v>
      </c>
      <c r="R585">
        <v>16</v>
      </c>
      <c r="S585">
        <v>13.5</v>
      </c>
      <c r="T585">
        <v>0.5</v>
      </c>
      <c r="U585">
        <v>1</v>
      </c>
      <c r="V585">
        <v>0</v>
      </c>
      <c r="W585">
        <f>prod_pointage_heures[[#This Row],[TpsOuv(h)]]-(SUM(prod_pointage_heures[[#This Row],[TpsProd(h)]:[TpsAbsOP(h)]]))</f>
        <v>1</v>
      </c>
    </row>
    <row r="586" spans="2:23">
      <c r="B586" s="2">
        <v>44758</v>
      </c>
      <c r="C586" t="s">
        <v>319</v>
      </c>
      <c r="D586" t="s">
        <v>613</v>
      </c>
      <c r="E586" t="s">
        <v>266</v>
      </c>
      <c r="F586" s="7">
        <v>23268.091535920001</v>
      </c>
      <c r="G586" s="7">
        <f>prod_declarations[[#This Row],[QteProdKg]]*1000/VLOOKUP(prod_declarations[[#This Row],[RefProd]],meth_nomenclature_produits[#All],5,FALSE)</f>
        <v>196189.64195548062</v>
      </c>
      <c r="H586" s="7">
        <f>prod_declarations[[#This Row],[QteProdPcs]]*VLOOKUP(prod_declarations[[#This Row],[RefProd]],cptb_prix_vente[#All],2,FALSE)/100</f>
        <v>58715.636044436244</v>
      </c>
      <c r="I586" s="77">
        <f>IF(LEFT(prod_declarations[[#This Row],[Mach]],5)="MachF",prod_declarations[[#This Row],[QteProdKg]]/1000,0)</f>
        <v>0</v>
      </c>
      <c r="J586" s="7" t="str">
        <f>VLOOKUP(prod_declarations[[#This Row],[RefProd]],meth_nomenclature_produits[],2,FALSE)</f>
        <v>Acier4</v>
      </c>
      <c r="K586" s="77">
        <f>prod_declarations[[#This Row],[pv acier]]*VLOOKUP(prod_declarations[[#This Row],[acier ]],data_compta!$M$7:$O$11,2,FALSE)</f>
        <v>0</v>
      </c>
      <c r="L586" s="77">
        <f>IF(LEFT(prod_declarations[[#This Row],[Mach]],5)="MachR",prod_declarations[[#This Row],[QteProdPcs]]/100,0)</f>
        <v>1961.8964195548062</v>
      </c>
      <c r="M586" s="7" t="str">
        <f>VLOOKUP(prod_declarations[[#This Row],[RefProd]],meth_nomenclature_produits[],3,FALSE)</f>
        <v>Rdelle5</v>
      </c>
      <c r="N586" s="77">
        <f>IFERROR(prod_declarations[[#This Row],[pv  rondelle]]*VLOOKUP(prod_declarations[[#This Row],[rondelle]],data_compta!$M$12:$O$16,2,FALSE),0)</f>
        <v>10476.526880422665</v>
      </c>
      <c r="P586" s="2">
        <v>44762</v>
      </c>
      <c r="Q586" t="s">
        <v>215</v>
      </c>
      <c r="R586">
        <v>24</v>
      </c>
      <c r="S586">
        <v>20.5</v>
      </c>
      <c r="T586">
        <v>0.25</v>
      </c>
      <c r="U586">
        <v>1.25</v>
      </c>
      <c r="V586">
        <v>0.25</v>
      </c>
      <c r="W586">
        <f>prod_pointage_heures[[#This Row],[TpsOuv(h)]]-(SUM(prod_pointage_heures[[#This Row],[TpsProd(h)]:[TpsAbsOP(h)]]))</f>
        <v>1.75</v>
      </c>
    </row>
    <row r="587" spans="2:23">
      <c r="B587" s="2">
        <v>44759</v>
      </c>
      <c r="C587" t="s">
        <v>319</v>
      </c>
      <c r="D587" t="s">
        <v>613</v>
      </c>
      <c r="E587" t="s">
        <v>284</v>
      </c>
      <c r="F587" s="7">
        <v>20941.282382328001</v>
      </c>
      <c r="G587" s="7">
        <f>prod_declarations[[#This Row],[QteProdKg]]*1000/VLOOKUP(prod_declarations[[#This Row],[RefProd]],meth_nomenclature_produits[#All],5,FALSE)</f>
        <v>176570.67775993256</v>
      </c>
      <c r="H587" s="7">
        <f>prod_declarations[[#This Row],[QteProdPcs]]*VLOOKUP(prod_declarations[[#This Row],[RefProd]],cptb_prix_vente[#All],2,FALSE)/100</f>
        <v>52844.072439992611</v>
      </c>
      <c r="I587" s="77">
        <f>IF(LEFT(prod_declarations[[#This Row],[Mach]],5)="MachF",prod_declarations[[#This Row],[QteProdKg]]/1000,0)</f>
        <v>0</v>
      </c>
      <c r="J587" s="7" t="str">
        <f>VLOOKUP(prod_declarations[[#This Row],[RefProd]],meth_nomenclature_produits[],2,FALSE)</f>
        <v>Acier4</v>
      </c>
      <c r="K587" s="77">
        <f>prod_declarations[[#This Row],[pv acier]]*VLOOKUP(prod_declarations[[#This Row],[acier ]],data_compta!$M$7:$O$11,2,FALSE)</f>
        <v>0</v>
      </c>
      <c r="L587" s="77">
        <f>IF(LEFT(prod_declarations[[#This Row],[Mach]],5)="MachR",prod_declarations[[#This Row],[QteProdPcs]]/100,0)</f>
        <v>0</v>
      </c>
      <c r="M587" s="7" t="str">
        <f>VLOOKUP(prod_declarations[[#This Row],[RefProd]],meth_nomenclature_produits[],3,FALSE)</f>
        <v>Rdelle5</v>
      </c>
      <c r="N587" s="77">
        <f>IFERROR(prod_declarations[[#This Row],[pv  rondelle]]*VLOOKUP(prod_declarations[[#This Row],[rondelle]],data_compta!$M$12:$O$16,2,FALSE),0)</f>
        <v>0</v>
      </c>
      <c r="P587" s="2">
        <v>44778</v>
      </c>
      <c r="Q587" t="s">
        <v>215</v>
      </c>
      <c r="R587">
        <v>16</v>
      </c>
      <c r="S587">
        <v>8.5</v>
      </c>
      <c r="T587">
        <v>2</v>
      </c>
      <c r="U587">
        <v>0.25</v>
      </c>
      <c r="V587">
        <v>2.75</v>
      </c>
      <c r="W587">
        <f>prod_pointage_heures[[#This Row],[TpsOuv(h)]]-(SUM(prod_pointage_heures[[#This Row],[TpsProd(h)]:[TpsAbsOP(h)]]))</f>
        <v>2.5</v>
      </c>
    </row>
    <row r="588" spans="2:23">
      <c r="B588" s="2">
        <v>44759</v>
      </c>
      <c r="C588" t="s">
        <v>126</v>
      </c>
      <c r="D588" t="s">
        <v>609</v>
      </c>
      <c r="E588" t="s">
        <v>266</v>
      </c>
      <c r="F588" s="7">
        <v>7173.8868512850013</v>
      </c>
      <c r="G588" s="7">
        <f>prod_declarations[[#This Row],[QteProdKg]]*1000/VLOOKUP(prod_declarations[[#This Row],[RefProd]],meth_nomenclature_produits[#All],5,FALSE)</f>
        <v>364156.69295862952</v>
      </c>
      <c r="H588" s="7">
        <f>prod_declarations[[#This Row],[QteProdPcs]]*VLOOKUP(prod_declarations[[#This Row],[RefProd]],cptb_prix_vente[#All],2,FALSE)/100</f>
        <v>47544.297832678676</v>
      </c>
      <c r="I588" s="77">
        <f>IF(LEFT(prod_declarations[[#This Row],[Mach]],5)="MachF",prod_declarations[[#This Row],[QteProdKg]]/1000,0)</f>
        <v>0</v>
      </c>
      <c r="J588" s="7" t="str">
        <f>VLOOKUP(prod_declarations[[#This Row],[RefProd]],meth_nomenclature_produits[],2,FALSE)</f>
        <v>Acier2</v>
      </c>
      <c r="K588" s="77">
        <f>prod_declarations[[#This Row],[pv acier]]*VLOOKUP(prod_declarations[[#This Row],[acier ]],data_compta!$M$7:$O$11,2,FALSE)</f>
        <v>0</v>
      </c>
      <c r="L588" s="77">
        <f>IF(LEFT(prod_declarations[[#This Row],[Mach]],5)="MachR",prod_declarations[[#This Row],[QteProdPcs]]/100,0)</f>
        <v>3641.5669295862954</v>
      </c>
      <c r="M588" s="7" t="str">
        <f>VLOOKUP(prod_declarations[[#This Row],[RefProd]],meth_nomenclature_produits[],3,FALSE)</f>
        <v>Rdelle1</v>
      </c>
      <c r="N588" s="77">
        <f>IFERROR(prod_declarations[[#This Row],[pv  rondelle]]*VLOOKUP(prod_declarations[[#This Row],[rondelle]],data_compta!$M$12:$O$16,2,FALSE),0)</f>
        <v>13619.460316652745</v>
      </c>
      <c r="P588" s="2">
        <v>44852</v>
      </c>
      <c r="Q588" t="s">
        <v>215</v>
      </c>
      <c r="R588">
        <v>16</v>
      </c>
      <c r="S588">
        <v>9</v>
      </c>
      <c r="T588">
        <v>0.5</v>
      </c>
      <c r="U588">
        <v>5.25</v>
      </c>
      <c r="V588">
        <v>0.25</v>
      </c>
      <c r="W588">
        <f>prod_pointage_heures[[#This Row],[TpsOuv(h)]]-(SUM(prod_pointage_heures[[#This Row],[TpsProd(h)]:[TpsAbsOP(h)]]))</f>
        <v>1</v>
      </c>
    </row>
    <row r="589" spans="2:23">
      <c r="B589" s="2">
        <v>44759</v>
      </c>
      <c r="C589" t="s">
        <v>190</v>
      </c>
      <c r="D589" t="s">
        <v>617</v>
      </c>
      <c r="E589" t="s">
        <v>272</v>
      </c>
      <c r="F589" s="7">
        <v>9152.2400400200004</v>
      </c>
      <c r="G589" s="7">
        <f>prod_declarations[[#This Row],[QteProdKg]]*1000/VLOOKUP(prod_declarations[[#This Row],[RefProd]],meth_nomenclature_produits[#All],5,FALSE)</f>
        <v>321131.22947438597</v>
      </c>
      <c r="H589" s="7">
        <f>prod_declarations[[#This Row],[QteProdPcs]]*VLOOKUP(prod_declarations[[#This Row],[RefProd]],cptb_prix_vente[#All],2,FALSE)/100</f>
        <v>28516.453177325475</v>
      </c>
      <c r="I589" s="77">
        <f>IF(LEFT(prod_declarations[[#This Row],[Mach]],5)="MachF",prod_declarations[[#This Row],[QteProdKg]]/1000,0)</f>
        <v>0</v>
      </c>
      <c r="J589" s="7" t="str">
        <f>VLOOKUP(prod_declarations[[#This Row],[RefProd]],meth_nomenclature_produits[],2,FALSE)</f>
        <v>Acier1</v>
      </c>
      <c r="K589" s="77">
        <f>prod_declarations[[#This Row],[pv acier]]*VLOOKUP(prod_declarations[[#This Row],[acier ]],data_compta!$M$7:$O$11,2,FALSE)</f>
        <v>0</v>
      </c>
      <c r="L589" s="77">
        <f>IF(LEFT(prod_declarations[[#This Row],[Mach]],5)="MachR",prod_declarations[[#This Row],[QteProdPcs]]/100,0)</f>
        <v>3211.3122947438596</v>
      </c>
      <c r="M589" s="7" t="str">
        <f>VLOOKUP(prod_declarations[[#This Row],[RefProd]],meth_nomenclature_produits[],3,FALSE)</f>
        <v>Rdelle2</v>
      </c>
      <c r="N589" s="77">
        <f>IFERROR(prod_declarations[[#This Row],[pv  rondelle]]*VLOOKUP(prod_declarations[[#This Row],[rondelle]],data_compta!$M$12:$O$16,2,FALSE),0)</f>
        <v>10211.973097285474</v>
      </c>
      <c r="P589" s="2">
        <v>44855</v>
      </c>
      <c r="Q589" t="s">
        <v>215</v>
      </c>
      <c r="R589">
        <v>16</v>
      </c>
      <c r="S589">
        <v>12.5</v>
      </c>
      <c r="T589">
        <v>0.5</v>
      </c>
      <c r="U589">
        <v>1.5</v>
      </c>
      <c r="V589">
        <v>0</v>
      </c>
      <c r="W589">
        <f>prod_pointage_heures[[#This Row],[TpsOuv(h)]]-(SUM(prod_pointage_heures[[#This Row],[TpsProd(h)]:[TpsAbsOP(h)]]))</f>
        <v>1.5</v>
      </c>
    </row>
    <row r="590" spans="2:23">
      <c r="B590" s="2">
        <v>44760</v>
      </c>
      <c r="C590" t="s">
        <v>190</v>
      </c>
      <c r="D590" t="s">
        <v>617</v>
      </c>
      <c r="E590" t="s">
        <v>284</v>
      </c>
      <c r="F590" s="7">
        <v>8153.8138538359999</v>
      </c>
      <c r="G590" s="7">
        <f>prod_declarations[[#This Row],[QteProdKg]]*1000/VLOOKUP(prod_declarations[[#This Row],[RefProd]],meth_nomenclature_produits[#All],5,FALSE)</f>
        <v>286098.73171354388</v>
      </c>
      <c r="H590" s="7">
        <f>prod_declarations[[#This Row],[QteProdPcs]]*VLOOKUP(prod_declarations[[#This Row],[RefProd]],cptb_prix_vente[#All],2,FALSE)/100</f>
        <v>25405.567376162697</v>
      </c>
      <c r="I590" s="77">
        <f>IF(LEFT(prod_declarations[[#This Row],[Mach]],5)="MachF",prod_declarations[[#This Row],[QteProdKg]]/1000,0)</f>
        <v>0</v>
      </c>
      <c r="J590" s="7" t="str">
        <f>VLOOKUP(prod_declarations[[#This Row],[RefProd]],meth_nomenclature_produits[],2,FALSE)</f>
        <v>Acier1</v>
      </c>
      <c r="K590" s="77">
        <f>prod_declarations[[#This Row],[pv acier]]*VLOOKUP(prod_declarations[[#This Row],[acier ]],data_compta!$M$7:$O$11,2,FALSE)</f>
        <v>0</v>
      </c>
      <c r="L590" s="77">
        <f>IF(LEFT(prod_declarations[[#This Row],[Mach]],5)="MachR",prod_declarations[[#This Row],[QteProdPcs]]/100,0)</f>
        <v>0</v>
      </c>
      <c r="M590" s="7" t="str">
        <f>VLOOKUP(prod_declarations[[#This Row],[RefProd]],meth_nomenclature_produits[],3,FALSE)</f>
        <v>Rdelle2</v>
      </c>
      <c r="N590" s="77">
        <f>IFERROR(prod_declarations[[#This Row],[pv  rondelle]]*VLOOKUP(prod_declarations[[#This Row],[rondelle]],data_compta!$M$12:$O$16,2,FALSE),0)</f>
        <v>0</v>
      </c>
      <c r="P590" s="2">
        <v>44562</v>
      </c>
      <c r="Q590" t="s">
        <v>227</v>
      </c>
      <c r="R590">
        <v>16</v>
      </c>
      <c r="S590">
        <v>9</v>
      </c>
      <c r="T590">
        <v>1.25</v>
      </c>
      <c r="U590">
        <v>4.25</v>
      </c>
      <c r="V590">
        <v>0</v>
      </c>
      <c r="W590">
        <f>prod_pointage_heures[[#This Row],[TpsOuv(h)]]-(SUM(prod_pointage_heures[[#This Row],[TpsProd(h)]:[TpsAbsOP(h)]]))</f>
        <v>1.5</v>
      </c>
    </row>
    <row r="591" spans="2:23">
      <c r="B591" s="2">
        <v>44760</v>
      </c>
      <c r="C591" t="s">
        <v>319</v>
      </c>
      <c r="D591" t="s">
        <v>613</v>
      </c>
      <c r="E591" t="s">
        <v>296</v>
      </c>
      <c r="F591" s="7">
        <v>20941.282382328001</v>
      </c>
      <c r="G591" s="7">
        <f>prod_declarations[[#This Row],[QteProdKg]]*1000/VLOOKUP(prod_declarations[[#This Row],[RefProd]],meth_nomenclature_produits[#All],5,FALSE)</f>
        <v>176570.67775993256</v>
      </c>
      <c r="H591" s="7">
        <f>prod_declarations[[#This Row],[QteProdPcs]]*VLOOKUP(prod_declarations[[#This Row],[RefProd]],cptb_prix_vente[#All],2,FALSE)/100</f>
        <v>52844.072439992611</v>
      </c>
      <c r="I591" s="77">
        <f>IF(LEFT(prod_declarations[[#This Row],[Mach]],5)="MachF",prod_declarations[[#This Row],[QteProdKg]]/1000,0)</f>
        <v>0</v>
      </c>
      <c r="J591" s="7" t="str">
        <f>VLOOKUP(prod_declarations[[#This Row],[RefProd]],meth_nomenclature_produits[],2,FALSE)</f>
        <v>Acier4</v>
      </c>
      <c r="K591" s="77">
        <f>prod_declarations[[#This Row],[pv acier]]*VLOOKUP(prod_declarations[[#This Row],[acier ]],data_compta!$M$7:$O$11,2,FALSE)</f>
        <v>0</v>
      </c>
      <c r="L591" s="77">
        <f>IF(LEFT(prod_declarations[[#This Row],[Mach]],5)="MachR",prod_declarations[[#This Row],[QteProdPcs]]/100,0)</f>
        <v>0</v>
      </c>
      <c r="M591" s="7" t="str">
        <f>VLOOKUP(prod_declarations[[#This Row],[RefProd]],meth_nomenclature_produits[],3,FALSE)</f>
        <v>Rdelle5</v>
      </c>
      <c r="N591" s="77">
        <f>IFERROR(prod_declarations[[#This Row],[pv  rondelle]]*VLOOKUP(prod_declarations[[#This Row],[rondelle]],data_compta!$M$12:$O$16,2,FALSE),0)</f>
        <v>0</v>
      </c>
      <c r="P591" s="2">
        <v>44574</v>
      </c>
      <c r="Q591" t="s">
        <v>227</v>
      </c>
      <c r="R591">
        <v>16</v>
      </c>
      <c r="S591">
        <v>14.5</v>
      </c>
      <c r="T591">
        <v>0.25</v>
      </c>
      <c r="U591">
        <v>0.25</v>
      </c>
      <c r="V591">
        <v>0</v>
      </c>
      <c r="W591">
        <f>prod_pointage_heures[[#This Row],[TpsOuv(h)]]-(SUM(prod_pointage_heures[[#This Row],[TpsProd(h)]:[TpsAbsOP(h)]]))</f>
        <v>1</v>
      </c>
    </row>
    <row r="592" spans="2:23">
      <c r="B592" s="2">
        <v>44761</v>
      </c>
      <c r="C592" t="s">
        <v>190</v>
      </c>
      <c r="D592" t="s">
        <v>617</v>
      </c>
      <c r="E592" t="s">
        <v>301</v>
      </c>
      <c r="F592" s="7">
        <v>7990.7375767592794</v>
      </c>
      <c r="G592" s="7">
        <f>prod_declarations[[#This Row],[QteProdKg]]*1000/VLOOKUP(prod_declarations[[#This Row],[RefProd]],meth_nomenclature_produits[#All],5,FALSE)</f>
        <v>280376.757079273</v>
      </c>
      <c r="H592" s="7">
        <f>prod_declarations[[#This Row],[QteProdPcs]]*VLOOKUP(prod_declarations[[#This Row],[RefProd]],cptb_prix_vente[#All],2,FALSE)/100</f>
        <v>24897.456028639444</v>
      </c>
      <c r="I592" s="77">
        <f>IF(LEFT(prod_declarations[[#This Row],[Mach]],5)="MachF",prod_declarations[[#This Row],[QteProdKg]]/1000,0)</f>
        <v>0</v>
      </c>
      <c r="J592" s="7" t="str">
        <f>VLOOKUP(prod_declarations[[#This Row],[RefProd]],meth_nomenclature_produits[],2,FALSE)</f>
        <v>Acier1</v>
      </c>
      <c r="K592" s="77">
        <f>prod_declarations[[#This Row],[pv acier]]*VLOOKUP(prod_declarations[[#This Row],[acier ]],data_compta!$M$7:$O$11,2,FALSE)</f>
        <v>0</v>
      </c>
      <c r="L592" s="77">
        <f>IF(LEFT(prod_declarations[[#This Row],[Mach]],5)="MachR",prod_declarations[[#This Row],[QteProdPcs]]/100,0)</f>
        <v>0</v>
      </c>
      <c r="M592" s="7" t="str">
        <f>VLOOKUP(prod_declarations[[#This Row],[RefProd]],meth_nomenclature_produits[],3,FALSE)</f>
        <v>Rdelle2</v>
      </c>
      <c r="N592" s="77">
        <f>IFERROR(prod_declarations[[#This Row],[pv  rondelle]]*VLOOKUP(prod_declarations[[#This Row],[rondelle]],data_compta!$M$12:$O$16,2,FALSE),0)</f>
        <v>0</v>
      </c>
      <c r="P592" s="2">
        <v>44630</v>
      </c>
      <c r="Q592" t="s">
        <v>227</v>
      </c>
      <c r="R592">
        <v>24</v>
      </c>
      <c r="S592">
        <v>16.5</v>
      </c>
      <c r="T592">
        <v>0.5</v>
      </c>
      <c r="U592">
        <v>4.75</v>
      </c>
      <c r="V592">
        <v>0.75</v>
      </c>
      <c r="W592">
        <f>prod_pointage_heures[[#This Row],[TpsOuv(h)]]-(SUM(prod_pointage_heures[[#This Row],[TpsProd(h)]:[TpsAbsOP(h)]]))</f>
        <v>1.5</v>
      </c>
    </row>
    <row r="593" spans="2:23">
      <c r="B593" s="2">
        <v>44761</v>
      </c>
      <c r="C593" t="s">
        <v>214</v>
      </c>
      <c r="D593" t="s">
        <v>619</v>
      </c>
      <c r="E593" t="s">
        <v>215</v>
      </c>
      <c r="F593" s="7">
        <v>4103.9006399999998</v>
      </c>
      <c r="G593" s="7">
        <f>prod_declarations[[#This Row],[QteProdKg]]*1000/VLOOKUP(prod_declarations[[#This Row],[RefProd]],meth_nomenclature_produits[#All],5,FALSE)</f>
        <v>162209.51146245058</v>
      </c>
      <c r="H593" s="7">
        <f>prod_declarations[[#This Row],[QteProdPcs]]*VLOOKUP(prod_declarations[[#This Row],[RefProd]],cptb_prix_vente[#All],2,FALSE)/100</f>
        <v>16895.742713928852</v>
      </c>
      <c r="I593" s="77">
        <f>IF(LEFT(prod_declarations[[#This Row],[Mach]],5)="MachF",prod_declarations[[#This Row],[QteProdKg]]/1000,0)</f>
        <v>4.10390064</v>
      </c>
      <c r="J593" s="7" t="str">
        <f>VLOOKUP(prod_declarations[[#This Row],[RefProd]],meth_nomenclature_produits[],2,FALSE)</f>
        <v>Acier1</v>
      </c>
      <c r="K593" s="77">
        <f>prod_declarations[[#This Row],[pv acier]]*VLOOKUP(prod_declarations[[#This Row],[acier ]],data_compta!$M$7:$O$11,2,FALSE)</f>
        <v>4222.9137585600001</v>
      </c>
      <c r="L593" s="77">
        <f>IF(LEFT(prod_declarations[[#This Row],[Mach]],5)="MachR",prod_declarations[[#This Row],[QteProdPcs]]/100,0)</f>
        <v>0</v>
      </c>
      <c r="M593" s="7" t="str">
        <f>VLOOKUP(prod_declarations[[#This Row],[RefProd]],meth_nomenclature_produits[],3,FALSE)</f>
        <v>Rdelle1</v>
      </c>
      <c r="N593" s="77">
        <f>IFERROR(prod_declarations[[#This Row],[pv  rondelle]]*VLOOKUP(prod_declarations[[#This Row],[rondelle]],data_compta!$M$12:$O$16,2,FALSE),0)</f>
        <v>0</v>
      </c>
      <c r="P593" s="2">
        <v>44649</v>
      </c>
      <c r="Q593" t="s">
        <v>227</v>
      </c>
      <c r="R593">
        <v>24</v>
      </c>
      <c r="S593">
        <v>20.5</v>
      </c>
      <c r="T593">
        <v>0.25</v>
      </c>
      <c r="U593">
        <v>0.25</v>
      </c>
      <c r="V593">
        <v>0.5</v>
      </c>
      <c r="W593">
        <f>prod_pointage_heures[[#This Row],[TpsOuv(h)]]-(SUM(prod_pointage_heures[[#This Row],[TpsProd(h)]:[TpsAbsOP(h)]]))</f>
        <v>2.5</v>
      </c>
    </row>
    <row r="594" spans="2:23">
      <c r="B594" s="2">
        <v>44762</v>
      </c>
      <c r="C594" t="s">
        <v>152</v>
      </c>
      <c r="D594" t="s">
        <v>627</v>
      </c>
      <c r="E594" t="s">
        <v>290</v>
      </c>
      <c r="F594" s="7">
        <v>640.11748499999999</v>
      </c>
      <c r="G594" s="7">
        <f>prod_declarations[[#This Row],[QteProdKg]]*1000/VLOOKUP(prod_declarations[[#This Row],[RefProd]],meth_nomenclature_produits[#All],5,FALSE)</f>
        <v>30923.55</v>
      </c>
      <c r="H594" s="7">
        <f>prod_declarations[[#This Row],[QteProdPcs]]*VLOOKUP(prod_declarations[[#This Row],[RefProd]],cptb_prix_vente[#All],2,FALSE)/100</f>
        <v>2953.8174959999997</v>
      </c>
      <c r="I594" s="77">
        <f>IF(LEFT(prod_declarations[[#This Row],[Mach]],5)="MachF",prod_declarations[[#This Row],[QteProdKg]]/1000,0)</f>
        <v>0</v>
      </c>
      <c r="J594" s="7" t="str">
        <f>VLOOKUP(prod_declarations[[#This Row],[RefProd]],meth_nomenclature_produits[],2,FALSE)</f>
        <v>Acier4</v>
      </c>
      <c r="K594" s="77">
        <f>prod_declarations[[#This Row],[pv acier]]*VLOOKUP(prod_declarations[[#This Row],[acier ]],data_compta!$M$7:$O$11,2,FALSE)</f>
        <v>0</v>
      </c>
      <c r="L594" s="77">
        <f>IF(LEFT(prod_declarations[[#This Row],[Mach]],5)="MachR",prod_declarations[[#This Row],[QteProdPcs]]/100,0)</f>
        <v>0</v>
      </c>
      <c r="M594" s="7">
        <f>VLOOKUP(prod_declarations[[#This Row],[RefProd]],meth_nomenclature_produits[],3,FALSE)</f>
        <v>0</v>
      </c>
      <c r="N594" s="77">
        <f>IFERROR(prod_declarations[[#This Row],[pv  rondelle]]*VLOOKUP(prod_declarations[[#This Row],[rondelle]],data_compta!$M$12:$O$16,2,FALSE),0)</f>
        <v>0</v>
      </c>
      <c r="P594" s="2">
        <v>44678</v>
      </c>
      <c r="Q594" t="s">
        <v>227</v>
      </c>
      <c r="R594">
        <v>16</v>
      </c>
      <c r="S594">
        <v>12.5</v>
      </c>
      <c r="T594">
        <v>0.25</v>
      </c>
      <c r="U594">
        <v>0.25</v>
      </c>
      <c r="V594">
        <v>0.25</v>
      </c>
      <c r="W594">
        <f>prod_pointage_heures[[#This Row],[TpsOuv(h)]]-(SUM(prod_pointage_heures[[#This Row],[TpsProd(h)]:[TpsAbsOP(h)]]))</f>
        <v>2.75</v>
      </c>
    </row>
    <row r="595" spans="2:23">
      <c r="B595" s="2">
        <v>44762</v>
      </c>
      <c r="C595" t="s">
        <v>152</v>
      </c>
      <c r="D595" t="s">
        <v>627</v>
      </c>
      <c r="E595" t="s">
        <v>296</v>
      </c>
      <c r="F595" s="7">
        <v>620.91396044999999</v>
      </c>
      <c r="G595" s="7">
        <f>prod_declarations[[#This Row],[QteProdKg]]*1000/VLOOKUP(prod_declarations[[#This Row],[RefProd]],meth_nomenclature_produits[#All],5,FALSE)</f>
        <v>29995.843500000003</v>
      </c>
      <c r="H595" s="7">
        <f>prod_declarations[[#This Row],[QteProdPcs]]*VLOOKUP(prod_declarations[[#This Row],[RefProd]],cptb_prix_vente[#All],2,FALSE)/100</f>
        <v>2865.2029711199998</v>
      </c>
      <c r="I595" s="77">
        <f>IF(LEFT(prod_declarations[[#This Row],[Mach]],5)="MachF",prod_declarations[[#This Row],[QteProdKg]]/1000,0)</f>
        <v>0</v>
      </c>
      <c r="J595" s="7" t="str">
        <f>VLOOKUP(prod_declarations[[#This Row],[RefProd]],meth_nomenclature_produits[],2,FALSE)</f>
        <v>Acier4</v>
      </c>
      <c r="K595" s="77">
        <f>prod_declarations[[#This Row],[pv acier]]*VLOOKUP(prod_declarations[[#This Row],[acier ]],data_compta!$M$7:$O$11,2,FALSE)</f>
        <v>0</v>
      </c>
      <c r="L595" s="77">
        <f>IF(LEFT(prod_declarations[[#This Row],[Mach]],5)="MachR",prod_declarations[[#This Row],[QteProdPcs]]/100,0)</f>
        <v>0</v>
      </c>
      <c r="M595" s="7">
        <f>VLOOKUP(prod_declarations[[#This Row],[RefProd]],meth_nomenclature_produits[],3,FALSE)</f>
        <v>0</v>
      </c>
      <c r="N595" s="77">
        <f>IFERROR(prod_declarations[[#This Row],[pv  rondelle]]*VLOOKUP(prod_declarations[[#This Row],[rondelle]],data_compta!$M$12:$O$16,2,FALSE),0)</f>
        <v>0</v>
      </c>
      <c r="P595" s="2">
        <v>44698</v>
      </c>
      <c r="Q595" t="s">
        <v>227</v>
      </c>
      <c r="R595">
        <v>24</v>
      </c>
      <c r="S595">
        <v>22</v>
      </c>
      <c r="T595">
        <v>0.25</v>
      </c>
      <c r="U595">
        <v>0.5</v>
      </c>
      <c r="V595">
        <v>0.5</v>
      </c>
      <c r="W595">
        <f>prod_pointage_heures[[#This Row],[TpsOuv(h)]]-(SUM(prod_pointage_heures[[#This Row],[TpsProd(h)]:[TpsAbsOP(h)]]))</f>
        <v>0.75</v>
      </c>
    </row>
    <row r="596" spans="2:23">
      <c r="B596" s="2">
        <v>44762</v>
      </c>
      <c r="C596" t="s">
        <v>259</v>
      </c>
      <c r="D596" t="s">
        <v>621</v>
      </c>
      <c r="E596" t="s">
        <v>175</v>
      </c>
      <c r="F596" s="7">
        <v>10920.6433875</v>
      </c>
      <c r="G596" s="7">
        <f>prod_declarations[[#This Row],[QteProdKg]]*1000/VLOOKUP(prod_declarations[[#This Row],[RefProd]],meth_nomenclature_produits[#All],5,FALSE)</f>
        <v>254560.45192307697</v>
      </c>
      <c r="H596" s="7">
        <f>prod_declarations[[#This Row],[QteProdPcs]]*VLOOKUP(prod_declarations[[#This Row],[RefProd]],cptb_prix_vente[#All],2,FALSE)/100</f>
        <v>38306.256805384619</v>
      </c>
      <c r="I596" s="77">
        <f>IF(LEFT(prod_declarations[[#This Row],[Mach]],5)="MachF",prod_declarations[[#This Row],[QteProdKg]]/1000,0)</f>
        <v>10.9206433875</v>
      </c>
      <c r="J596" s="7" t="str">
        <f>VLOOKUP(prod_declarations[[#This Row],[RefProd]],meth_nomenclature_produits[],2,FALSE)</f>
        <v>Acier1</v>
      </c>
      <c r="K596" s="77">
        <f>prod_declarations[[#This Row],[pv acier]]*VLOOKUP(prod_declarations[[#This Row],[acier ]],data_compta!$M$7:$O$11,2,FALSE)</f>
        <v>11237.3420457375</v>
      </c>
      <c r="L596" s="77">
        <f>IF(LEFT(prod_declarations[[#This Row],[Mach]],5)="MachR",prod_declarations[[#This Row],[QteProdPcs]]/100,0)</f>
        <v>0</v>
      </c>
      <c r="M596" s="7" t="str">
        <f>VLOOKUP(prod_declarations[[#This Row],[RefProd]],meth_nomenclature_produits[],3,FALSE)</f>
        <v>Rdelle3</v>
      </c>
      <c r="N596" s="77">
        <f>IFERROR(prod_declarations[[#This Row],[pv  rondelle]]*VLOOKUP(prod_declarations[[#This Row],[rondelle]],data_compta!$M$12:$O$16,2,FALSE),0)</f>
        <v>0</v>
      </c>
      <c r="P596" s="2">
        <v>44744</v>
      </c>
      <c r="Q596" t="s">
        <v>227</v>
      </c>
      <c r="R596">
        <v>16</v>
      </c>
      <c r="S596">
        <v>8</v>
      </c>
      <c r="T596">
        <v>1.5</v>
      </c>
      <c r="U596">
        <v>0.25</v>
      </c>
      <c r="V596">
        <v>4.5</v>
      </c>
      <c r="W596">
        <f>prod_pointage_heures[[#This Row],[TpsOuv(h)]]-(SUM(prod_pointage_heures[[#This Row],[TpsProd(h)]:[TpsAbsOP(h)]]))</f>
        <v>1.75</v>
      </c>
    </row>
    <row r="597" spans="2:23">
      <c r="B597" s="2">
        <v>44762</v>
      </c>
      <c r="C597" t="s">
        <v>152</v>
      </c>
      <c r="D597" t="s">
        <v>627</v>
      </c>
      <c r="E597" t="s">
        <v>175</v>
      </c>
      <c r="F597" s="7">
        <v>672.12335925000002</v>
      </c>
      <c r="G597" s="7">
        <f>prod_declarations[[#This Row],[QteProdKg]]*1000/VLOOKUP(prod_declarations[[#This Row],[RefProd]],meth_nomenclature_produits[#All],5,FALSE)</f>
        <v>32469.727500000001</v>
      </c>
      <c r="H597" s="7">
        <f>prod_declarations[[#This Row],[QteProdPcs]]*VLOOKUP(prod_declarations[[#This Row],[RefProd]],cptb_prix_vente[#All],2,FALSE)/100</f>
        <v>3101.5083707999997</v>
      </c>
      <c r="I597" s="77">
        <f>IF(LEFT(prod_declarations[[#This Row],[Mach]],5)="MachF",prod_declarations[[#This Row],[QteProdKg]]/1000,0)</f>
        <v>0.67212335925</v>
      </c>
      <c r="J597" s="7" t="str">
        <f>VLOOKUP(prod_declarations[[#This Row],[RefProd]],meth_nomenclature_produits[],2,FALSE)</f>
        <v>Acier4</v>
      </c>
      <c r="K597" s="77">
        <f>prod_declarations[[#This Row],[pv acier]]*VLOOKUP(prod_declarations[[#This Row],[acier ]],data_compta!$M$7:$O$11,2,FALSE)</f>
        <v>672.79548260925003</v>
      </c>
      <c r="L597" s="77">
        <f>IF(LEFT(prod_declarations[[#This Row],[Mach]],5)="MachR",prod_declarations[[#This Row],[QteProdPcs]]/100,0)</f>
        <v>0</v>
      </c>
      <c r="M597" s="7">
        <f>VLOOKUP(prod_declarations[[#This Row],[RefProd]],meth_nomenclature_produits[],3,FALSE)</f>
        <v>0</v>
      </c>
      <c r="N597" s="77">
        <f>IFERROR(prod_declarations[[#This Row],[pv  rondelle]]*VLOOKUP(prod_declarations[[#This Row],[rondelle]],data_compta!$M$12:$O$16,2,FALSE),0)</f>
        <v>0</v>
      </c>
      <c r="P597" s="2">
        <v>44792</v>
      </c>
      <c r="Q597" t="s">
        <v>227</v>
      </c>
      <c r="R597">
        <v>16</v>
      </c>
      <c r="S597">
        <v>9.5</v>
      </c>
      <c r="T597">
        <v>0</v>
      </c>
      <c r="U597">
        <v>0.75</v>
      </c>
      <c r="V597">
        <v>0.75</v>
      </c>
      <c r="W597">
        <f>prod_pointage_heures[[#This Row],[TpsOuv(h)]]-(SUM(prod_pointage_heures[[#This Row],[TpsProd(h)]:[TpsAbsOP(h)]]))</f>
        <v>5</v>
      </c>
    </row>
    <row r="598" spans="2:23">
      <c r="B598" s="2">
        <v>44762</v>
      </c>
      <c r="C598" t="s">
        <v>277</v>
      </c>
      <c r="D598" t="s">
        <v>625</v>
      </c>
      <c r="E598" t="s">
        <v>191</v>
      </c>
      <c r="F598" s="7">
        <v>6640.57485</v>
      </c>
      <c r="G598" s="7">
        <f>prod_declarations[[#This Row],[QteProdKg]]*1000/VLOOKUP(prod_declarations[[#This Row],[RefProd]],meth_nomenclature_produits[#All],5,FALSE)</f>
        <v>136637.34259259258</v>
      </c>
      <c r="H598" s="7">
        <f>prod_declarations[[#This Row],[QteProdPcs]]*VLOOKUP(prod_declarations[[#This Row],[RefProd]],cptb_prix_vente[#All],2,FALSE)/100</f>
        <v>24233.999082222217</v>
      </c>
      <c r="I598" s="77">
        <f>IF(LEFT(prod_declarations[[#This Row],[Mach]],5)="MachF",prod_declarations[[#This Row],[QteProdKg]]/1000,0)</f>
        <v>6.6405748500000001</v>
      </c>
      <c r="J598" s="7" t="str">
        <f>VLOOKUP(prod_declarations[[#This Row],[RefProd]],meth_nomenclature_produits[],2,FALSE)</f>
        <v>Acier2</v>
      </c>
      <c r="K598" s="77">
        <f>prod_declarations[[#This Row],[pv acier]]*VLOOKUP(prod_declarations[[#This Row],[acier ]],data_compta!$M$7:$O$11,2,FALSE)</f>
        <v>7138.6179637499999</v>
      </c>
      <c r="L598" s="77">
        <f>IF(LEFT(prod_declarations[[#This Row],[Mach]],5)="MachR",prod_declarations[[#This Row],[QteProdPcs]]/100,0)</f>
        <v>0</v>
      </c>
      <c r="M598" s="7" t="str">
        <f>VLOOKUP(prod_declarations[[#This Row],[RefProd]],meth_nomenclature_produits[],3,FALSE)</f>
        <v>Rdelle3</v>
      </c>
      <c r="N598" s="77">
        <f>IFERROR(prod_declarations[[#This Row],[pv  rondelle]]*VLOOKUP(prod_declarations[[#This Row],[rondelle]],data_compta!$M$12:$O$16,2,FALSE),0)</f>
        <v>0</v>
      </c>
      <c r="P598" s="2">
        <v>44798</v>
      </c>
      <c r="Q598" t="s">
        <v>227</v>
      </c>
      <c r="R598">
        <v>24</v>
      </c>
      <c r="S598">
        <v>20</v>
      </c>
      <c r="T598">
        <v>1.25</v>
      </c>
      <c r="U598">
        <v>1</v>
      </c>
      <c r="V598">
        <v>0.75</v>
      </c>
      <c r="W598">
        <f>prod_pointage_heures[[#This Row],[TpsOuv(h)]]-(SUM(prod_pointage_heures[[#This Row],[TpsProd(h)]:[TpsAbsOP(h)]]))</f>
        <v>1</v>
      </c>
    </row>
    <row r="599" spans="2:23">
      <c r="B599" s="2">
        <v>44762</v>
      </c>
      <c r="C599" t="s">
        <v>271</v>
      </c>
      <c r="D599" t="s">
        <v>623</v>
      </c>
      <c r="E599" t="s">
        <v>215</v>
      </c>
      <c r="F599" s="7">
        <v>8467.9799032499996</v>
      </c>
      <c r="G599" s="7">
        <f>prod_declarations[[#This Row],[QteProdKg]]*1000/VLOOKUP(prod_declarations[[#This Row],[RefProd]],meth_nomenclature_produits[#All],5,FALSE)</f>
        <v>252775.51949999999</v>
      </c>
      <c r="H599" s="7">
        <f>prod_declarations[[#This Row],[QteProdPcs]]*VLOOKUP(prod_declarations[[#This Row],[RefProd]],cptb_prix_vente[#All],2,FALSE)/100</f>
        <v>50413.549609079993</v>
      </c>
      <c r="I599" s="77">
        <f>IF(LEFT(prod_declarations[[#This Row],[Mach]],5)="MachF",prod_declarations[[#This Row],[QteProdKg]]/1000,0)</f>
        <v>8.4679799032499989</v>
      </c>
      <c r="J599" s="7" t="str">
        <f>VLOOKUP(prod_declarations[[#This Row],[RefProd]],meth_nomenclature_produits[],2,FALSE)</f>
        <v>Acier2</v>
      </c>
      <c r="K599" s="77">
        <f>prod_declarations[[#This Row],[pv acier]]*VLOOKUP(prod_declarations[[#This Row],[acier ]],data_compta!$M$7:$O$11,2,FALSE)</f>
        <v>9103.0783959937489</v>
      </c>
      <c r="L599" s="77">
        <f>IF(LEFT(prod_declarations[[#This Row],[Mach]],5)="MachR",prod_declarations[[#This Row],[QteProdPcs]]/100,0)</f>
        <v>0</v>
      </c>
      <c r="M599" s="7">
        <f>VLOOKUP(prod_declarations[[#This Row],[RefProd]],meth_nomenclature_produits[],3,FALSE)</f>
        <v>0</v>
      </c>
      <c r="N599" s="77">
        <f>IFERROR(prod_declarations[[#This Row],[pv  rondelle]]*VLOOKUP(prod_declarations[[#This Row],[rondelle]],data_compta!$M$12:$O$16,2,FALSE),0)</f>
        <v>0</v>
      </c>
      <c r="P599" s="2">
        <v>44810</v>
      </c>
      <c r="Q599" t="s">
        <v>227</v>
      </c>
      <c r="R599">
        <v>24</v>
      </c>
      <c r="S599">
        <v>18.5</v>
      </c>
      <c r="T599">
        <v>1</v>
      </c>
      <c r="U599">
        <v>4</v>
      </c>
      <c r="V599">
        <v>0</v>
      </c>
      <c r="W599">
        <f>prod_pointage_heures[[#This Row],[TpsOuv(h)]]-(SUM(prod_pointage_heures[[#This Row],[TpsProd(h)]:[TpsAbsOP(h)]]))</f>
        <v>0.5</v>
      </c>
    </row>
    <row r="600" spans="2:23">
      <c r="B600" s="2">
        <v>44762</v>
      </c>
      <c r="C600" t="s">
        <v>214</v>
      </c>
      <c r="D600" t="s">
        <v>619</v>
      </c>
      <c r="E600" t="s">
        <v>272</v>
      </c>
      <c r="F600" s="7">
        <v>4288.5761688000002</v>
      </c>
      <c r="G600" s="7">
        <f>prod_declarations[[#This Row],[QteProdKg]]*1000/VLOOKUP(prod_declarations[[#This Row],[RefProd]],meth_nomenclature_produits[#All],5,FALSE)</f>
        <v>169508.93947826087</v>
      </c>
      <c r="H600" s="7">
        <f>prod_declarations[[#This Row],[QteProdPcs]]*VLOOKUP(prod_declarations[[#This Row],[RefProd]],cptb_prix_vente[#All],2,FALSE)/100</f>
        <v>17656.051136055648</v>
      </c>
      <c r="I600" s="77">
        <f>IF(LEFT(prod_declarations[[#This Row],[Mach]],5)="MachF",prod_declarations[[#This Row],[QteProdKg]]/1000,0)</f>
        <v>0</v>
      </c>
      <c r="J600" s="7" t="str">
        <f>VLOOKUP(prod_declarations[[#This Row],[RefProd]],meth_nomenclature_produits[],2,FALSE)</f>
        <v>Acier1</v>
      </c>
      <c r="K600" s="77">
        <f>prod_declarations[[#This Row],[pv acier]]*VLOOKUP(prod_declarations[[#This Row],[acier ]],data_compta!$M$7:$O$11,2,FALSE)</f>
        <v>0</v>
      </c>
      <c r="L600" s="77">
        <f>IF(LEFT(prod_declarations[[#This Row],[Mach]],5)="MachR",prod_declarations[[#This Row],[QteProdPcs]]/100,0)</f>
        <v>1695.0893947826087</v>
      </c>
      <c r="M600" s="7" t="str">
        <f>VLOOKUP(prod_declarations[[#This Row],[RefProd]],meth_nomenclature_produits[],3,FALSE)</f>
        <v>Rdelle1</v>
      </c>
      <c r="N600" s="77">
        <f>IFERROR(prod_declarations[[#This Row],[pv  rondelle]]*VLOOKUP(prod_declarations[[#This Row],[rondelle]],data_compta!$M$12:$O$16,2,FALSE),0)</f>
        <v>6339.6343364869572</v>
      </c>
      <c r="P600" s="2">
        <v>44819</v>
      </c>
      <c r="Q600" t="s">
        <v>227</v>
      </c>
      <c r="R600">
        <v>16</v>
      </c>
      <c r="S600">
        <v>14</v>
      </c>
      <c r="T600">
        <v>0.25</v>
      </c>
      <c r="U600">
        <v>0.25</v>
      </c>
      <c r="V600">
        <v>0</v>
      </c>
      <c r="W600">
        <f>prod_pointage_heures[[#This Row],[TpsOuv(h)]]-(SUM(prod_pointage_heures[[#This Row],[TpsProd(h)]:[TpsAbsOP(h)]]))</f>
        <v>1.5</v>
      </c>
    </row>
    <row r="601" spans="2:23">
      <c r="B601" s="2">
        <v>44763</v>
      </c>
      <c r="C601" t="s">
        <v>271</v>
      </c>
      <c r="D601" t="s">
        <v>623</v>
      </c>
      <c r="E601" t="s">
        <v>284</v>
      </c>
      <c r="F601" s="7">
        <v>7822.80048205</v>
      </c>
      <c r="G601" s="7">
        <f>prod_declarations[[#This Row],[QteProdKg]]*1000/VLOOKUP(prod_declarations[[#This Row],[RefProd]],meth_nomenclature_produits[#All],5,FALSE)</f>
        <v>233516.43229999999</v>
      </c>
      <c r="H601" s="7">
        <f>prod_declarations[[#This Row],[QteProdPcs]]*VLOOKUP(prod_declarations[[#This Row],[RefProd]],cptb_prix_vente[#All],2,FALSE)/100</f>
        <v>46572.51725791199</v>
      </c>
      <c r="I601" s="77">
        <f>IF(LEFT(prod_declarations[[#This Row],[Mach]],5)="MachF",prod_declarations[[#This Row],[QteProdKg]]/1000,0)</f>
        <v>0</v>
      </c>
      <c r="J601" s="7" t="str">
        <f>VLOOKUP(prod_declarations[[#This Row],[RefProd]],meth_nomenclature_produits[],2,FALSE)</f>
        <v>Acier2</v>
      </c>
      <c r="K601" s="77">
        <f>prod_declarations[[#This Row],[pv acier]]*VLOOKUP(prod_declarations[[#This Row],[acier ]],data_compta!$M$7:$O$11,2,FALSE)</f>
        <v>0</v>
      </c>
      <c r="L601" s="77">
        <f>IF(LEFT(prod_declarations[[#This Row],[Mach]],5)="MachR",prod_declarations[[#This Row],[QteProdPcs]]/100,0)</f>
        <v>0</v>
      </c>
      <c r="M601" s="7">
        <f>VLOOKUP(prod_declarations[[#This Row],[RefProd]],meth_nomenclature_produits[],3,FALSE)</f>
        <v>0</v>
      </c>
      <c r="N601" s="77">
        <f>IFERROR(prod_declarations[[#This Row],[pv  rondelle]]*VLOOKUP(prod_declarations[[#This Row],[rondelle]],data_compta!$M$12:$O$16,2,FALSE),0)</f>
        <v>0</v>
      </c>
      <c r="P601" s="2">
        <v>44571</v>
      </c>
      <c r="Q601" t="s">
        <v>242</v>
      </c>
      <c r="R601">
        <v>16</v>
      </c>
      <c r="S601">
        <v>13</v>
      </c>
      <c r="T601">
        <v>0.25</v>
      </c>
      <c r="U601">
        <v>1.75</v>
      </c>
      <c r="V601">
        <v>0</v>
      </c>
      <c r="W601">
        <f>prod_pointage_heures[[#This Row],[TpsOuv(h)]]-(SUM(prod_pointage_heures[[#This Row],[TpsProd(h)]:[TpsAbsOP(h)]]))</f>
        <v>1</v>
      </c>
    </row>
    <row r="602" spans="2:23">
      <c r="B602" s="2">
        <v>44763</v>
      </c>
      <c r="C602" t="s">
        <v>214</v>
      </c>
      <c r="D602" t="s">
        <v>619</v>
      </c>
      <c r="E602" t="s">
        <v>290</v>
      </c>
      <c r="F602" s="7">
        <v>3638.7919007999999</v>
      </c>
      <c r="G602" s="7">
        <f>prod_declarations[[#This Row],[QteProdKg]]*1000/VLOOKUP(prod_declarations[[#This Row],[RefProd]],meth_nomenclature_produits[#All],5,FALSE)</f>
        <v>143825.76683003953</v>
      </c>
      <c r="H602" s="7">
        <f>prod_declarations[[#This Row],[QteProdPcs]]*VLOOKUP(prod_declarations[[#This Row],[RefProd]],cptb_prix_vente[#All],2,FALSE)/100</f>
        <v>14980.891873016917</v>
      </c>
      <c r="I602" s="77">
        <f>IF(LEFT(prod_declarations[[#This Row],[Mach]],5)="MachF",prod_declarations[[#This Row],[QteProdKg]]/1000,0)</f>
        <v>0</v>
      </c>
      <c r="J602" s="7" t="str">
        <f>VLOOKUP(prod_declarations[[#This Row],[RefProd]],meth_nomenclature_produits[],2,FALSE)</f>
        <v>Acier1</v>
      </c>
      <c r="K602" s="77">
        <f>prod_declarations[[#This Row],[pv acier]]*VLOOKUP(prod_declarations[[#This Row],[acier ]],data_compta!$M$7:$O$11,2,FALSE)</f>
        <v>0</v>
      </c>
      <c r="L602" s="77">
        <f>IF(LEFT(prod_declarations[[#This Row],[Mach]],5)="MachR",prod_declarations[[#This Row],[QteProdPcs]]/100,0)</f>
        <v>0</v>
      </c>
      <c r="M602" s="7" t="str">
        <f>VLOOKUP(prod_declarations[[#This Row],[RefProd]],meth_nomenclature_produits[],3,FALSE)</f>
        <v>Rdelle1</v>
      </c>
      <c r="N602" s="77">
        <f>IFERROR(prod_declarations[[#This Row],[pv  rondelle]]*VLOOKUP(prod_declarations[[#This Row],[rondelle]],data_compta!$M$12:$O$16,2,FALSE),0)</f>
        <v>0</v>
      </c>
      <c r="P602" s="2">
        <v>44590</v>
      </c>
      <c r="Q602" t="s">
        <v>242</v>
      </c>
      <c r="R602">
        <v>16</v>
      </c>
      <c r="S602">
        <v>9</v>
      </c>
      <c r="T602">
        <v>2</v>
      </c>
      <c r="U602">
        <v>0.75</v>
      </c>
      <c r="V602">
        <v>3</v>
      </c>
      <c r="W602">
        <f>prod_pointage_heures[[#This Row],[TpsOuv(h)]]-(SUM(prod_pointage_heures[[#This Row],[TpsProd(h)]:[TpsAbsOP(h)]]))</f>
        <v>1.25</v>
      </c>
    </row>
    <row r="603" spans="2:23">
      <c r="B603" s="2">
        <v>44763</v>
      </c>
      <c r="C603" t="s">
        <v>214</v>
      </c>
      <c r="D603" t="s">
        <v>619</v>
      </c>
      <c r="E603" t="s">
        <v>296</v>
      </c>
      <c r="F603" s="7">
        <v>3566.016062784</v>
      </c>
      <c r="G603" s="7">
        <f>prod_declarations[[#This Row],[QteProdKg]]*1000/VLOOKUP(prod_declarations[[#This Row],[RefProd]],meth_nomenclature_produits[#All],5,FALSE)</f>
        <v>140949.25149343873</v>
      </c>
      <c r="H603" s="7">
        <f>prod_declarations[[#This Row],[QteProdPcs]]*VLOOKUP(prod_declarations[[#This Row],[RefProd]],cptb_prix_vente[#All],2,FALSE)/100</f>
        <v>14681.274035556577</v>
      </c>
      <c r="I603" s="77">
        <f>IF(LEFT(prod_declarations[[#This Row],[Mach]],5)="MachF",prod_declarations[[#This Row],[QteProdKg]]/1000,0)</f>
        <v>0</v>
      </c>
      <c r="J603" s="7" t="str">
        <f>VLOOKUP(prod_declarations[[#This Row],[RefProd]],meth_nomenclature_produits[],2,FALSE)</f>
        <v>Acier1</v>
      </c>
      <c r="K603" s="77">
        <f>prod_declarations[[#This Row],[pv acier]]*VLOOKUP(prod_declarations[[#This Row],[acier ]],data_compta!$M$7:$O$11,2,FALSE)</f>
        <v>0</v>
      </c>
      <c r="L603" s="77">
        <f>IF(LEFT(prod_declarations[[#This Row],[Mach]],5)="MachR",prod_declarations[[#This Row],[QteProdPcs]]/100,0)</f>
        <v>0</v>
      </c>
      <c r="M603" s="7" t="str">
        <f>VLOOKUP(prod_declarations[[#This Row],[RefProd]],meth_nomenclature_produits[],3,FALSE)</f>
        <v>Rdelle1</v>
      </c>
      <c r="N603" s="77">
        <f>IFERROR(prod_declarations[[#This Row],[pv  rondelle]]*VLOOKUP(prod_declarations[[#This Row],[rondelle]],data_compta!$M$12:$O$16,2,FALSE),0)</f>
        <v>0</v>
      </c>
      <c r="P603" s="2">
        <v>44598</v>
      </c>
      <c r="Q603" t="s">
        <v>242</v>
      </c>
      <c r="R603">
        <v>16</v>
      </c>
      <c r="S603">
        <v>9</v>
      </c>
      <c r="T603">
        <v>2</v>
      </c>
      <c r="U603">
        <v>4.25</v>
      </c>
      <c r="V603">
        <v>0.25</v>
      </c>
      <c r="W603">
        <f>prod_pointage_heures[[#This Row],[TpsOuv(h)]]-(SUM(prod_pointage_heures[[#This Row],[TpsProd(h)]:[TpsAbsOP(h)]]))</f>
        <v>0.5</v>
      </c>
    </row>
    <row r="604" spans="2:23">
      <c r="B604" s="2">
        <v>44763</v>
      </c>
      <c r="C604" t="s">
        <v>253</v>
      </c>
      <c r="D604" t="s">
        <v>629</v>
      </c>
      <c r="E604" t="s">
        <v>191</v>
      </c>
      <c r="F604" s="7">
        <v>6327.4777786499999</v>
      </c>
      <c r="G604" s="7">
        <f>prod_declarations[[#This Row],[QteProdKg]]*1000/VLOOKUP(prod_declarations[[#This Row],[RefProd]],meth_nomenclature_produits[#All],5,FALSE)</f>
        <v>139988.44643030973</v>
      </c>
      <c r="H604" s="7">
        <f>prod_declarations[[#This Row],[QteProdPcs]]*VLOOKUP(prod_declarations[[#This Row],[RefProd]],cptb_prix_vente[#All],2,FALSE)/100</f>
        <v>21569.419825982121</v>
      </c>
      <c r="I604" s="77">
        <f>IF(LEFT(prod_declarations[[#This Row],[Mach]],5)="MachF",prod_declarations[[#This Row],[QteProdKg]]/1000,0)</f>
        <v>6.3274777786499996</v>
      </c>
      <c r="J604" s="7" t="str">
        <f>VLOOKUP(prod_declarations[[#This Row],[RefProd]],meth_nomenclature_produits[],2,FALSE)</f>
        <v>Acier2</v>
      </c>
      <c r="K604" s="77">
        <f>prod_declarations[[#This Row],[pv acier]]*VLOOKUP(prod_declarations[[#This Row],[acier ]],data_compta!$M$7:$O$11,2,FALSE)</f>
        <v>6802.0386120487492</v>
      </c>
      <c r="L604" s="77">
        <f>IF(LEFT(prod_declarations[[#This Row],[Mach]],5)="MachR",prod_declarations[[#This Row],[QteProdPcs]]/100,0)</f>
        <v>0</v>
      </c>
      <c r="M604" s="7" t="str">
        <f>VLOOKUP(prod_declarations[[#This Row],[RefProd]],meth_nomenclature_produits[],3,FALSE)</f>
        <v>Rdelle3</v>
      </c>
      <c r="N604" s="77">
        <f>IFERROR(prod_declarations[[#This Row],[pv  rondelle]]*VLOOKUP(prod_declarations[[#This Row],[rondelle]],data_compta!$M$12:$O$16,2,FALSE),0)</f>
        <v>0</v>
      </c>
      <c r="P604" s="2">
        <v>44612</v>
      </c>
      <c r="Q604" t="s">
        <v>242</v>
      </c>
      <c r="R604">
        <v>16</v>
      </c>
      <c r="S604">
        <v>11</v>
      </c>
      <c r="T604">
        <v>1</v>
      </c>
      <c r="U604">
        <v>2.25</v>
      </c>
      <c r="V604">
        <v>0.5</v>
      </c>
      <c r="W604">
        <f>prod_pointage_heures[[#This Row],[TpsOuv(h)]]-(SUM(prod_pointage_heures[[#This Row],[TpsProd(h)]:[TpsAbsOP(h)]]))</f>
        <v>1.25</v>
      </c>
    </row>
    <row r="605" spans="2:23">
      <c r="B605" s="2">
        <v>44763</v>
      </c>
      <c r="C605" t="s">
        <v>277</v>
      </c>
      <c r="D605" t="s">
        <v>625</v>
      </c>
      <c r="E605" t="s">
        <v>254</v>
      </c>
      <c r="F605" s="7">
        <v>7209.672114645</v>
      </c>
      <c r="G605" s="7">
        <f>prod_declarations[[#This Row],[QteProdKg]]*1000/VLOOKUP(prod_declarations[[#This Row],[RefProd]],meth_nomenclature_produits[#All],5,FALSE)</f>
        <v>148347.16285277778</v>
      </c>
      <c r="H605" s="7">
        <f>prod_declarations[[#This Row],[QteProdPcs]]*VLOOKUP(prod_declarations[[#This Row],[RefProd]],cptb_prix_vente[#All],2,FALSE)/100</f>
        <v>26310.852803568661</v>
      </c>
      <c r="I605" s="77">
        <f>IF(LEFT(prod_declarations[[#This Row],[Mach]],5)="MachF",prod_declarations[[#This Row],[QteProdKg]]/1000,0)</f>
        <v>0</v>
      </c>
      <c r="J605" s="7" t="str">
        <f>VLOOKUP(prod_declarations[[#This Row],[RefProd]],meth_nomenclature_produits[],2,FALSE)</f>
        <v>Acier2</v>
      </c>
      <c r="K605" s="77">
        <f>prod_declarations[[#This Row],[pv acier]]*VLOOKUP(prod_declarations[[#This Row],[acier ]],data_compta!$M$7:$O$11,2,FALSE)</f>
        <v>0</v>
      </c>
      <c r="L605" s="77">
        <f>IF(LEFT(prod_declarations[[#This Row],[Mach]],5)="MachR",prod_declarations[[#This Row],[QteProdPcs]]/100,0)</f>
        <v>1483.4716285277777</v>
      </c>
      <c r="M605" s="7" t="str">
        <f>VLOOKUP(prod_declarations[[#This Row],[RefProd]],meth_nomenclature_produits[],3,FALSE)</f>
        <v>Rdelle3</v>
      </c>
      <c r="N605" s="77">
        <f>IFERROR(prod_declarations[[#This Row],[pv  rondelle]]*VLOOKUP(prod_declarations[[#This Row],[rondelle]],data_compta!$M$12:$O$16,2,FALSE),0)</f>
        <v>6275.0849886725009</v>
      </c>
      <c r="P605" s="2">
        <v>44617</v>
      </c>
      <c r="Q605" t="s">
        <v>242</v>
      </c>
      <c r="R605">
        <v>8</v>
      </c>
      <c r="S605">
        <v>2.5</v>
      </c>
      <c r="T605">
        <v>0.25</v>
      </c>
      <c r="U605">
        <v>3.75</v>
      </c>
      <c r="V605">
        <v>0.25</v>
      </c>
      <c r="W605">
        <f>prod_pointage_heures[[#This Row],[TpsOuv(h)]]-(SUM(prod_pointage_heures[[#This Row],[TpsProd(h)]:[TpsAbsOP(h)]]))</f>
        <v>1.25</v>
      </c>
    </row>
    <row r="606" spans="2:23">
      <c r="B606" s="2">
        <v>44763</v>
      </c>
      <c r="C606" t="s">
        <v>259</v>
      </c>
      <c r="D606" t="s">
        <v>621</v>
      </c>
      <c r="E606" t="s">
        <v>278</v>
      </c>
      <c r="F606" s="7">
        <v>10325.753210000001</v>
      </c>
      <c r="G606" s="7">
        <f>prod_declarations[[#This Row],[QteProdKg]]*1000/VLOOKUP(prod_declarations[[#This Row],[RefProd]],meth_nomenclature_produits[#All],5,FALSE)</f>
        <v>240693.54801864806</v>
      </c>
      <c r="H606" s="7">
        <f>prod_declarations[[#This Row],[QteProdPcs]]*VLOOKUP(prod_declarations[[#This Row],[RefProd]],cptb_prix_vente[#All],2,FALSE)/100</f>
        <v>36219.565105846159</v>
      </c>
      <c r="I606" s="77">
        <f>IF(LEFT(prod_declarations[[#This Row],[Mach]],5)="MachF",prod_declarations[[#This Row],[QteProdKg]]/1000,0)</f>
        <v>0</v>
      </c>
      <c r="J606" s="7" t="str">
        <f>VLOOKUP(prod_declarations[[#This Row],[RefProd]],meth_nomenclature_produits[],2,FALSE)</f>
        <v>Acier1</v>
      </c>
      <c r="K606" s="77">
        <f>prod_declarations[[#This Row],[pv acier]]*VLOOKUP(prod_declarations[[#This Row],[acier ]],data_compta!$M$7:$O$11,2,FALSE)</f>
        <v>0</v>
      </c>
      <c r="L606" s="77">
        <f>IF(LEFT(prod_declarations[[#This Row],[Mach]],5)="MachR",prod_declarations[[#This Row],[QteProdPcs]]/100,0)</f>
        <v>2406.9354801864806</v>
      </c>
      <c r="M606" s="7" t="str">
        <f>VLOOKUP(prod_declarations[[#This Row],[RefProd]],meth_nomenclature_produits[],3,FALSE)</f>
        <v>Rdelle3</v>
      </c>
      <c r="N606" s="77">
        <f>IFERROR(prod_declarations[[#This Row],[pv  rondelle]]*VLOOKUP(prod_declarations[[#This Row],[rondelle]],data_compta!$M$12:$O$16,2,FALSE),0)</f>
        <v>10181.337081188814</v>
      </c>
      <c r="P606" s="2">
        <v>44618</v>
      </c>
      <c r="Q606" t="s">
        <v>242</v>
      </c>
      <c r="R606">
        <v>8</v>
      </c>
      <c r="S606">
        <v>2.5</v>
      </c>
      <c r="T606">
        <v>1.25</v>
      </c>
      <c r="U606">
        <v>1</v>
      </c>
      <c r="V606">
        <v>2.75</v>
      </c>
      <c r="W606">
        <f>prod_pointage_heures[[#This Row],[TpsOuv(h)]]-(SUM(prod_pointage_heures[[#This Row],[TpsProd(h)]:[TpsAbsOP(h)]]))</f>
        <v>0.5</v>
      </c>
    </row>
    <row r="607" spans="2:23">
      <c r="B607" s="2">
        <v>44764</v>
      </c>
      <c r="C607" t="s">
        <v>259</v>
      </c>
      <c r="D607" t="s">
        <v>621</v>
      </c>
      <c r="E607" t="s">
        <v>284</v>
      </c>
      <c r="F607" s="7">
        <v>9987.708423824999</v>
      </c>
      <c r="G607" s="7">
        <f>prod_declarations[[#This Row],[QteProdKg]]*1000/VLOOKUP(prod_declarations[[#This Row],[RefProd]],meth_nomenclature_produits[#All],5,FALSE)</f>
        <v>232813.71617307691</v>
      </c>
      <c r="H607" s="7">
        <f>prod_declarations[[#This Row],[QteProdPcs]]*VLOOKUP(prod_declarations[[#This Row],[RefProd]],cptb_prix_vente[#All],2,FALSE)/100</f>
        <v>35033.808009724613</v>
      </c>
      <c r="I607" s="77">
        <f>IF(LEFT(prod_declarations[[#This Row],[Mach]],5)="MachF",prod_declarations[[#This Row],[QteProdKg]]/1000,0)</f>
        <v>0</v>
      </c>
      <c r="J607" s="7" t="str">
        <f>VLOOKUP(prod_declarations[[#This Row],[RefProd]],meth_nomenclature_produits[],2,FALSE)</f>
        <v>Acier1</v>
      </c>
      <c r="K607" s="77">
        <f>prod_declarations[[#This Row],[pv acier]]*VLOOKUP(prod_declarations[[#This Row],[acier ]],data_compta!$M$7:$O$11,2,FALSE)</f>
        <v>0</v>
      </c>
      <c r="L607" s="77">
        <f>IF(LEFT(prod_declarations[[#This Row],[Mach]],5)="MachR",prod_declarations[[#This Row],[QteProdPcs]]/100,0)</f>
        <v>0</v>
      </c>
      <c r="M607" s="7" t="str">
        <f>VLOOKUP(prod_declarations[[#This Row],[RefProd]],meth_nomenclature_produits[],3,FALSE)</f>
        <v>Rdelle3</v>
      </c>
      <c r="N607" s="77">
        <f>IFERROR(prod_declarations[[#This Row],[pv  rondelle]]*VLOOKUP(prod_declarations[[#This Row],[rondelle]],data_compta!$M$12:$O$16,2,FALSE),0)</f>
        <v>0</v>
      </c>
      <c r="P607" s="2">
        <v>44619</v>
      </c>
      <c r="Q607" t="s">
        <v>242</v>
      </c>
      <c r="R607">
        <v>16</v>
      </c>
      <c r="S607">
        <v>10.5</v>
      </c>
      <c r="T607">
        <v>0.75</v>
      </c>
      <c r="U607">
        <v>0.75</v>
      </c>
      <c r="V607">
        <v>1.75</v>
      </c>
      <c r="W607">
        <f>prod_pointage_heures[[#This Row],[TpsOuv(h)]]-(SUM(prod_pointage_heures[[#This Row],[TpsProd(h)]:[TpsAbsOP(h)]]))</f>
        <v>2.25</v>
      </c>
    </row>
    <row r="608" spans="2:23">
      <c r="B608" s="2">
        <v>44764</v>
      </c>
      <c r="C608" t="s">
        <v>277</v>
      </c>
      <c r="D608" t="s">
        <v>625</v>
      </c>
      <c r="E608" t="s">
        <v>284</v>
      </c>
      <c r="F608" s="7">
        <v>5825.9976683999994</v>
      </c>
      <c r="G608" s="7">
        <f>prod_declarations[[#This Row],[QteProdKg]]*1000/VLOOKUP(prod_declarations[[#This Row],[RefProd]],meth_nomenclature_produits[#All],5,FALSE)</f>
        <v>119876.49523456788</v>
      </c>
      <c r="H608" s="7">
        <f>prod_declarations[[#This Row],[QteProdPcs]]*VLOOKUP(prod_declarations[[#This Row],[RefProd]],cptb_prix_vente[#All],2,FALSE)/100</f>
        <v>21261.295194802955</v>
      </c>
      <c r="I608" s="77">
        <f>IF(LEFT(prod_declarations[[#This Row],[Mach]],5)="MachF",prod_declarations[[#This Row],[QteProdKg]]/1000,0)</f>
        <v>0</v>
      </c>
      <c r="J608" s="7" t="str">
        <f>VLOOKUP(prod_declarations[[#This Row],[RefProd]],meth_nomenclature_produits[],2,FALSE)</f>
        <v>Acier2</v>
      </c>
      <c r="K608" s="77">
        <f>prod_declarations[[#This Row],[pv acier]]*VLOOKUP(prod_declarations[[#This Row],[acier ]],data_compta!$M$7:$O$11,2,FALSE)</f>
        <v>0</v>
      </c>
      <c r="L608" s="77">
        <f>IF(LEFT(prod_declarations[[#This Row],[Mach]],5)="MachR",prod_declarations[[#This Row],[QteProdPcs]]/100,0)</f>
        <v>0</v>
      </c>
      <c r="M608" s="7" t="str">
        <f>VLOOKUP(prod_declarations[[#This Row],[RefProd]],meth_nomenclature_produits[],3,FALSE)</f>
        <v>Rdelle3</v>
      </c>
      <c r="N608" s="77">
        <f>IFERROR(prod_declarations[[#This Row],[pv  rondelle]]*VLOOKUP(prod_declarations[[#This Row],[rondelle]],data_compta!$M$12:$O$16,2,FALSE),0)</f>
        <v>0</v>
      </c>
      <c r="P608" s="2">
        <v>44625</v>
      </c>
      <c r="Q608" t="s">
        <v>242</v>
      </c>
      <c r="R608">
        <v>8</v>
      </c>
      <c r="S608">
        <v>4</v>
      </c>
      <c r="T608">
        <v>1</v>
      </c>
      <c r="U608">
        <v>0.75</v>
      </c>
      <c r="V608">
        <v>1</v>
      </c>
      <c r="W608">
        <f>prod_pointage_heures[[#This Row],[TpsOuv(h)]]-(SUM(prod_pointage_heures[[#This Row],[TpsProd(h)]:[TpsAbsOP(h)]]))</f>
        <v>1.25</v>
      </c>
    </row>
    <row r="609" spans="2:23">
      <c r="B609" s="2">
        <v>44764</v>
      </c>
      <c r="C609" t="s">
        <v>271</v>
      </c>
      <c r="D609" t="s">
        <v>623</v>
      </c>
      <c r="E609" t="s">
        <v>296</v>
      </c>
      <c r="F609" s="7">
        <v>7666.3444724090004</v>
      </c>
      <c r="G609" s="7">
        <f>prod_declarations[[#This Row],[QteProdKg]]*1000/VLOOKUP(prod_declarations[[#This Row],[RefProd]],meth_nomenclature_produits[#All],5,FALSE)</f>
        <v>228846.10365400001</v>
      </c>
      <c r="H609" s="7">
        <f>prod_declarations[[#This Row],[QteProdPcs]]*VLOOKUP(prod_declarations[[#This Row],[RefProd]],cptb_prix_vente[#All],2,FALSE)/100</f>
        <v>45641.066912753762</v>
      </c>
      <c r="I609" s="77">
        <f>IF(LEFT(prod_declarations[[#This Row],[Mach]],5)="MachF",prod_declarations[[#This Row],[QteProdKg]]/1000,0)</f>
        <v>0</v>
      </c>
      <c r="J609" s="7" t="str">
        <f>VLOOKUP(prod_declarations[[#This Row],[RefProd]],meth_nomenclature_produits[],2,FALSE)</f>
        <v>Acier2</v>
      </c>
      <c r="K609" s="77">
        <f>prod_declarations[[#This Row],[pv acier]]*VLOOKUP(prod_declarations[[#This Row],[acier ]],data_compta!$M$7:$O$11,2,FALSE)</f>
        <v>0</v>
      </c>
      <c r="L609" s="77">
        <f>IF(LEFT(prod_declarations[[#This Row],[Mach]],5)="MachR",prod_declarations[[#This Row],[QteProdPcs]]/100,0)</f>
        <v>0</v>
      </c>
      <c r="M609" s="7">
        <f>VLOOKUP(prod_declarations[[#This Row],[RefProd]],meth_nomenclature_produits[],3,FALSE)</f>
        <v>0</v>
      </c>
      <c r="N609" s="77">
        <f>IFERROR(prod_declarations[[#This Row],[pv  rondelle]]*VLOOKUP(prod_declarations[[#This Row],[rondelle]],data_compta!$M$12:$O$16,2,FALSE),0)</f>
        <v>0</v>
      </c>
      <c r="P609" s="2">
        <v>44639</v>
      </c>
      <c r="Q609" t="s">
        <v>242</v>
      </c>
      <c r="R609">
        <v>16</v>
      </c>
      <c r="S609">
        <v>8.5</v>
      </c>
      <c r="T609">
        <v>0</v>
      </c>
      <c r="U609">
        <v>7</v>
      </c>
      <c r="V609">
        <v>0</v>
      </c>
      <c r="W609">
        <f>prod_pointage_heures[[#This Row],[TpsOuv(h)]]-(SUM(prod_pointage_heures[[#This Row],[TpsProd(h)]:[TpsAbsOP(h)]]))</f>
        <v>0.5</v>
      </c>
    </row>
    <row r="610" spans="2:23">
      <c r="B610" s="2">
        <v>44764</v>
      </c>
      <c r="C610" t="s">
        <v>253</v>
      </c>
      <c r="D610" t="s">
        <v>629</v>
      </c>
      <c r="E610" t="s">
        <v>266</v>
      </c>
      <c r="F610" s="7">
        <v>6254.8963000000003</v>
      </c>
      <c r="G610" s="7">
        <f>prod_declarations[[#This Row],[QteProdKg]]*1000/VLOOKUP(prod_declarations[[#This Row],[RefProd]],meth_nomenclature_produits[#All],5,FALSE)</f>
        <v>138382.66150442479</v>
      </c>
      <c r="H610" s="7">
        <f>prod_declarations[[#This Row],[QteProdPcs]]*VLOOKUP(prod_declarations[[#This Row],[RefProd]],cptb_prix_vente[#All],2,FALSE)/100</f>
        <v>21322.000484601773</v>
      </c>
      <c r="I610" s="77">
        <f>IF(LEFT(prod_declarations[[#This Row],[Mach]],5)="MachF",prod_declarations[[#This Row],[QteProdKg]]/1000,0)</f>
        <v>0</v>
      </c>
      <c r="J610" s="7" t="str">
        <f>VLOOKUP(prod_declarations[[#This Row],[RefProd]],meth_nomenclature_produits[],2,FALSE)</f>
        <v>Acier2</v>
      </c>
      <c r="K610" s="77">
        <f>prod_declarations[[#This Row],[pv acier]]*VLOOKUP(prod_declarations[[#This Row],[acier ]],data_compta!$M$7:$O$11,2,FALSE)</f>
        <v>0</v>
      </c>
      <c r="L610" s="77">
        <f>IF(LEFT(prod_declarations[[#This Row],[Mach]],5)="MachR",prod_declarations[[#This Row],[QteProdPcs]]/100,0)</f>
        <v>1383.8266150442478</v>
      </c>
      <c r="M610" s="7" t="str">
        <f>VLOOKUP(prod_declarations[[#This Row],[RefProd]],meth_nomenclature_produits[],3,FALSE)</f>
        <v>Rdelle3</v>
      </c>
      <c r="N610" s="77">
        <f>IFERROR(prod_declarations[[#This Row],[pv  rondelle]]*VLOOKUP(prod_declarations[[#This Row],[rondelle]],data_compta!$M$12:$O$16,2,FALSE),0)</f>
        <v>5853.5865816371688</v>
      </c>
      <c r="P610" s="2">
        <v>44665</v>
      </c>
      <c r="Q610" t="s">
        <v>242</v>
      </c>
      <c r="R610">
        <v>8</v>
      </c>
      <c r="S610">
        <v>7</v>
      </c>
      <c r="T610">
        <v>0.25</v>
      </c>
      <c r="U610">
        <v>0.25</v>
      </c>
      <c r="V610">
        <v>0</v>
      </c>
      <c r="W610">
        <f>prod_pointage_heures[[#This Row],[TpsOuv(h)]]-(SUM(prod_pointage_heures[[#This Row],[TpsProd(h)]:[TpsAbsOP(h)]]))</f>
        <v>0.5</v>
      </c>
    </row>
    <row r="611" spans="2:23">
      <c r="B611" s="2">
        <v>44765</v>
      </c>
      <c r="C611" t="s">
        <v>253</v>
      </c>
      <c r="D611" t="s">
        <v>629</v>
      </c>
      <c r="E611" t="s">
        <v>290</v>
      </c>
      <c r="F611" s="7">
        <v>5845.3842336099988</v>
      </c>
      <c r="G611" s="7">
        <f>prod_declarations[[#This Row],[QteProdKg]]*1000/VLOOKUP(prod_declarations[[#This Row],[RefProd]],meth_nomenclature_produits[#All],5,FALSE)</f>
        <v>129322.66003561942</v>
      </c>
      <c r="H611" s="7">
        <f>prod_declarations[[#This Row],[QteProdPcs]]*VLOOKUP(prod_declarations[[#This Row],[RefProd]],cptb_prix_vente[#All],2,FALSE)/100</f>
        <v>19926.035458288239</v>
      </c>
      <c r="I611" s="77">
        <f>IF(LEFT(prod_declarations[[#This Row],[Mach]],5)="MachF",prod_declarations[[#This Row],[QteProdKg]]/1000,0)</f>
        <v>0</v>
      </c>
      <c r="J611" s="7" t="str">
        <f>VLOOKUP(prod_declarations[[#This Row],[RefProd]],meth_nomenclature_produits[],2,FALSE)</f>
        <v>Acier2</v>
      </c>
      <c r="K611" s="77">
        <f>prod_declarations[[#This Row],[pv acier]]*VLOOKUP(prod_declarations[[#This Row],[acier ]],data_compta!$M$7:$O$11,2,FALSE)</f>
        <v>0</v>
      </c>
      <c r="L611" s="77">
        <f>IF(LEFT(prod_declarations[[#This Row],[Mach]],5)="MachR",prod_declarations[[#This Row],[QteProdPcs]]/100,0)</f>
        <v>0</v>
      </c>
      <c r="M611" s="7" t="str">
        <f>VLOOKUP(prod_declarations[[#This Row],[RefProd]],meth_nomenclature_produits[],3,FALSE)</f>
        <v>Rdelle3</v>
      </c>
      <c r="N611" s="77">
        <f>IFERROR(prod_declarations[[#This Row],[pv  rondelle]]*VLOOKUP(prod_declarations[[#This Row],[rondelle]],data_compta!$M$12:$O$16,2,FALSE),0)</f>
        <v>0</v>
      </c>
      <c r="P611" s="2">
        <v>44671</v>
      </c>
      <c r="Q611" t="s">
        <v>242</v>
      </c>
      <c r="R611">
        <v>8</v>
      </c>
      <c r="S611">
        <v>7</v>
      </c>
      <c r="T611">
        <v>0.25</v>
      </c>
      <c r="U611">
        <v>0</v>
      </c>
      <c r="V611">
        <v>0.25</v>
      </c>
      <c r="W611">
        <f>prod_pointage_heures[[#This Row],[TpsOuv(h)]]-(SUM(prod_pointage_heures[[#This Row],[TpsProd(h)]:[TpsAbsOP(h)]]))</f>
        <v>0.5</v>
      </c>
    </row>
    <row r="612" spans="2:23">
      <c r="B612" s="2">
        <v>44765</v>
      </c>
      <c r="C612" t="s">
        <v>277</v>
      </c>
      <c r="D612" t="s">
        <v>625</v>
      </c>
      <c r="E612" t="s">
        <v>296</v>
      </c>
      <c r="F612" s="7">
        <v>5767.737691716</v>
      </c>
      <c r="G612" s="7">
        <f>prod_declarations[[#This Row],[QteProdKg]]*1000/VLOOKUP(prod_declarations[[#This Row],[RefProd]],meth_nomenclature_produits[#All],5,FALSE)</f>
        <v>118677.73028222223</v>
      </c>
      <c r="H612" s="7">
        <f>prod_declarations[[#This Row],[QteProdPcs]]*VLOOKUP(prod_declarations[[#This Row],[RefProd]],cptb_prix_vente[#All],2,FALSE)/100</f>
        <v>21048.682242854931</v>
      </c>
      <c r="I612" s="77">
        <f>IF(LEFT(prod_declarations[[#This Row],[Mach]],5)="MachF",prod_declarations[[#This Row],[QteProdKg]]/1000,0)</f>
        <v>0</v>
      </c>
      <c r="J612" s="7" t="str">
        <f>VLOOKUP(prod_declarations[[#This Row],[RefProd]],meth_nomenclature_produits[],2,FALSE)</f>
        <v>Acier2</v>
      </c>
      <c r="K612" s="77">
        <f>prod_declarations[[#This Row],[pv acier]]*VLOOKUP(prod_declarations[[#This Row],[acier ]],data_compta!$M$7:$O$11,2,FALSE)</f>
        <v>0</v>
      </c>
      <c r="L612" s="77">
        <f>IF(LEFT(prod_declarations[[#This Row],[Mach]],5)="MachR",prod_declarations[[#This Row],[QteProdPcs]]/100,0)</f>
        <v>0</v>
      </c>
      <c r="M612" s="7" t="str">
        <f>VLOOKUP(prod_declarations[[#This Row],[RefProd]],meth_nomenclature_produits[],3,FALSE)</f>
        <v>Rdelle3</v>
      </c>
      <c r="N612" s="77">
        <f>IFERROR(prod_declarations[[#This Row],[pv  rondelle]]*VLOOKUP(prod_declarations[[#This Row],[rondelle]],data_compta!$M$12:$O$16,2,FALSE),0)</f>
        <v>0</v>
      </c>
      <c r="P612" s="2">
        <v>44692</v>
      </c>
      <c r="Q612" t="s">
        <v>242</v>
      </c>
      <c r="R612">
        <v>16</v>
      </c>
      <c r="S612">
        <v>8</v>
      </c>
      <c r="T612">
        <v>1.5</v>
      </c>
      <c r="U612">
        <v>0</v>
      </c>
      <c r="V612">
        <v>1</v>
      </c>
      <c r="W612">
        <f>prod_pointage_heures[[#This Row],[TpsOuv(h)]]-(SUM(prod_pointage_heures[[#This Row],[TpsProd(h)]:[TpsAbsOP(h)]]))</f>
        <v>5.5</v>
      </c>
    </row>
    <row r="613" spans="2:23">
      <c r="B613" s="2">
        <v>44765</v>
      </c>
      <c r="C613" t="s">
        <v>259</v>
      </c>
      <c r="D613" t="s">
        <v>621</v>
      </c>
      <c r="E613" t="s">
        <v>301</v>
      </c>
      <c r="F613" s="7">
        <v>9987.708423824999</v>
      </c>
      <c r="G613" s="7">
        <f>prod_declarations[[#This Row],[QteProdKg]]*1000/VLOOKUP(prod_declarations[[#This Row],[RefProd]],meth_nomenclature_produits[#All],5,FALSE)</f>
        <v>232813.71617307691</v>
      </c>
      <c r="H613" s="7">
        <f>prod_declarations[[#This Row],[QteProdPcs]]*VLOOKUP(prod_declarations[[#This Row],[RefProd]],cptb_prix_vente[#All],2,FALSE)/100</f>
        <v>35033.808009724613</v>
      </c>
      <c r="I613" s="77">
        <f>IF(LEFT(prod_declarations[[#This Row],[Mach]],5)="MachF",prod_declarations[[#This Row],[QteProdKg]]/1000,0)</f>
        <v>0</v>
      </c>
      <c r="J613" s="7" t="str">
        <f>VLOOKUP(prod_declarations[[#This Row],[RefProd]],meth_nomenclature_produits[],2,FALSE)</f>
        <v>Acier1</v>
      </c>
      <c r="K613" s="77">
        <f>prod_declarations[[#This Row],[pv acier]]*VLOOKUP(prod_declarations[[#This Row],[acier ]],data_compta!$M$7:$O$11,2,FALSE)</f>
        <v>0</v>
      </c>
      <c r="L613" s="77">
        <f>IF(LEFT(prod_declarations[[#This Row],[Mach]],5)="MachR",prod_declarations[[#This Row],[QteProdPcs]]/100,0)</f>
        <v>0</v>
      </c>
      <c r="M613" s="7" t="str">
        <f>VLOOKUP(prod_declarations[[#This Row],[RefProd]],meth_nomenclature_produits[],3,FALSE)</f>
        <v>Rdelle3</v>
      </c>
      <c r="N613" s="77">
        <f>IFERROR(prod_declarations[[#This Row],[pv  rondelle]]*VLOOKUP(prod_declarations[[#This Row],[rondelle]],data_compta!$M$12:$O$16,2,FALSE),0)</f>
        <v>0</v>
      </c>
      <c r="P613" s="2">
        <v>44707</v>
      </c>
      <c r="Q613" t="s">
        <v>242</v>
      </c>
      <c r="R613">
        <v>24</v>
      </c>
      <c r="S613">
        <v>19.5</v>
      </c>
      <c r="T613">
        <v>1.5</v>
      </c>
      <c r="U613">
        <v>0.25</v>
      </c>
      <c r="V613">
        <v>0.25</v>
      </c>
      <c r="W613">
        <f>prod_pointage_heures[[#This Row],[TpsOuv(h)]]-(SUM(prod_pointage_heures[[#This Row],[TpsProd(h)]:[TpsAbsOP(h)]]))</f>
        <v>2.5</v>
      </c>
    </row>
    <row r="614" spans="2:23">
      <c r="B614" s="2">
        <v>44766</v>
      </c>
      <c r="C614" t="s">
        <v>253</v>
      </c>
      <c r="D614" t="s">
        <v>629</v>
      </c>
      <c r="E614" t="s">
        <v>301</v>
      </c>
      <c r="F614" s="7">
        <v>5845.3842336099988</v>
      </c>
      <c r="G614" s="7">
        <f>prod_declarations[[#This Row],[QteProdKg]]*1000/VLOOKUP(prod_declarations[[#This Row],[RefProd]],meth_nomenclature_produits[#All],5,FALSE)</f>
        <v>129322.66003561942</v>
      </c>
      <c r="H614" s="7">
        <f>prod_declarations[[#This Row],[QteProdPcs]]*VLOOKUP(prod_declarations[[#This Row],[RefProd]],cptb_prix_vente[#All],2,FALSE)/100</f>
        <v>19926.035458288239</v>
      </c>
      <c r="I614" s="77">
        <f>IF(LEFT(prod_declarations[[#This Row],[Mach]],5)="MachF",prod_declarations[[#This Row],[QteProdKg]]/1000,0)</f>
        <v>0</v>
      </c>
      <c r="J614" s="7" t="str">
        <f>VLOOKUP(prod_declarations[[#This Row],[RefProd]],meth_nomenclature_produits[],2,FALSE)</f>
        <v>Acier2</v>
      </c>
      <c r="K614" s="77">
        <f>prod_declarations[[#This Row],[pv acier]]*VLOOKUP(prod_declarations[[#This Row],[acier ]],data_compta!$M$7:$O$11,2,FALSE)</f>
        <v>0</v>
      </c>
      <c r="L614" s="77">
        <f>IF(LEFT(prod_declarations[[#This Row],[Mach]],5)="MachR",prod_declarations[[#This Row],[QteProdPcs]]/100,0)</f>
        <v>0</v>
      </c>
      <c r="M614" s="7" t="str">
        <f>VLOOKUP(prod_declarations[[#This Row],[RefProd]],meth_nomenclature_produits[],3,FALSE)</f>
        <v>Rdelle3</v>
      </c>
      <c r="N614" s="77">
        <f>IFERROR(prod_declarations[[#This Row],[pv  rondelle]]*VLOOKUP(prod_declarations[[#This Row],[rondelle]],data_compta!$M$12:$O$16,2,FALSE),0)</f>
        <v>0</v>
      </c>
      <c r="P614" s="2">
        <v>44710</v>
      </c>
      <c r="Q614" t="s">
        <v>242</v>
      </c>
      <c r="R614">
        <v>16</v>
      </c>
      <c r="S614">
        <v>11</v>
      </c>
      <c r="T614">
        <v>0.5</v>
      </c>
      <c r="U614">
        <v>1.75</v>
      </c>
      <c r="V614">
        <v>1.5</v>
      </c>
      <c r="W614">
        <f>prod_pointage_heures[[#This Row],[TpsOuv(h)]]-(SUM(prod_pointage_heures[[#This Row],[TpsProd(h)]:[TpsAbsOP(h)]]))</f>
        <v>1.25</v>
      </c>
    </row>
    <row r="615" spans="2:23">
      <c r="B615" s="2">
        <v>44769</v>
      </c>
      <c r="C615" t="s">
        <v>241</v>
      </c>
      <c r="D615" t="s">
        <v>630</v>
      </c>
      <c r="E615" t="s">
        <v>284</v>
      </c>
      <c r="F615" s="7">
        <v>2391.9484192379996</v>
      </c>
      <c r="G615" s="7">
        <f>prod_declarations[[#This Row],[QteProdKg]]*1000/VLOOKUP(prod_declarations[[#This Row],[RefProd]],meth_nomenclature_produits[#All],5,FALSE)</f>
        <v>79731.613974599997</v>
      </c>
      <c r="H615" s="7">
        <f>prod_declarations[[#This Row],[QteProdPcs]]*VLOOKUP(prod_declarations[[#This Row],[RefProd]],cptb_prix_vente[#All],2,FALSE)/100</f>
        <v>9606.0648516598067</v>
      </c>
      <c r="I615" s="77">
        <f>IF(LEFT(prod_declarations[[#This Row],[Mach]],5)="MachF",prod_declarations[[#This Row],[QteProdKg]]/1000,0)</f>
        <v>0</v>
      </c>
      <c r="J615" s="7" t="str">
        <f>VLOOKUP(prod_declarations[[#This Row],[RefProd]],meth_nomenclature_produits[],2,FALSE)</f>
        <v>Acier5</v>
      </c>
      <c r="K615" s="77">
        <f>prod_declarations[[#This Row],[pv acier]]*VLOOKUP(prod_declarations[[#This Row],[acier ]],data_compta!$M$7:$O$11,2,FALSE)</f>
        <v>0</v>
      </c>
      <c r="L615" s="77">
        <f>IF(LEFT(prod_declarations[[#This Row],[Mach]],5)="MachR",prod_declarations[[#This Row],[QteProdPcs]]/100,0)</f>
        <v>0</v>
      </c>
      <c r="M615" s="7" t="str">
        <f>VLOOKUP(prod_declarations[[#This Row],[RefProd]],meth_nomenclature_produits[],3,FALSE)</f>
        <v>Rdelle2</v>
      </c>
      <c r="N615" s="77">
        <f>IFERROR(prod_declarations[[#This Row],[pv  rondelle]]*VLOOKUP(prod_declarations[[#This Row],[rondelle]],data_compta!$M$12:$O$16,2,FALSE),0)</f>
        <v>0</v>
      </c>
      <c r="P615" s="2">
        <v>44720</v>
      </c>
      <c r="Q615" t="s">
        <v>242</v>
      </c>
      <c r="R615">
        <v>8</v>
      </c>
      <c r="S615">
        <v>2</v>
      </c>
      <c r="T615">
        <v>1.5</v>
      </c>
      <c r="U615">
        <v>2.5</v>
      </c>
      <c r="V615">
        <v>1.25</v>
      </c>
      <c r="W615">
        <f>prod_pointage_heures[[#This Row],[TpsOuv(h)]]-(SUM(prod_pointage_heures[[#This Row],[TpsProd(h)]:[TpsAbsOP(h)]]))</f>
        <v>0.75</v>
      </c>
    </row>
    <row r="616" spans="2:23">
      <c r="B616" s="2">
        <v>44769</v>
      </c>
      <c r="C616" t="s">
        <v>283</v>
      </c>
      <c r="D616" t="s">
        <v>631</v>
      </c>
      <c r="E616" t="s">
        <v>284</v>
      </c>
      <c r="F616" s="7">
        <v>3058.094930022</v>
      </c>
      <c r="G616" s="7">
        <f>prod_declarations[[#This Row],[QteProdKg]]*1000/VLOOKUP(prod_declarations[[#This Row],[RefProd]],meth_nomenclature_produits[#All],5,FALSE)</f>
        <v>84477.760497845287</v>
      </c>
      <c r="H616" s="7">
        <f>prod_declarations[[#This Row],[QteProdPcs]]*VLOOKUP(prod_declarations[[#This Row],[RefProd]],cptb_prix_vente[#All],2,FALSE)/100</f>
        <v>12590.565424598861</v>
      </c>
      <c r="I616" s="77">
        <f>IF(LEFT(prod_declarations[[#This Row],[Mach]],5)="MachF",prod_declarations[[#This Row],[QteProdKg]]/1000,0)</f>
        <v>0</v>
      </c>
      <c r="J616" s="7" t="str">
        <f>VLOOKUP(prod_declarations[[#This Row],[RefProd]],meth_nomenclature_produits[],2,FALSE)</f>
        <v>Acier4</v>
      </c>
      <c r="K616" s="77">
        <f>prod_declarations[[#This Row],[pv acier]]*VLOOKUP(prod_declarations[[#This Row],[acier ]],data_compta!$M$7:$O$11,2,FALSE)</f>
        <v>0</v>
      </c>
      <c r="L616" s="77">
        <f>IF(LEFT(prod_declarations[[#This Row],[Mach]],5)="MachR",prod_declarations[[#This Row],[QteProdPcs]]/100,0)</f>
        <v>0</v>
      </c>
      <c r="M616" s="7" t="str">
        <f>VLOOKUP(prod_declarations[[#This Row],[RefProd]],meth_nomenclature_produits[],3,FALSE)</f>
        <v>Rdelle2</v>
      </c>
      <c r="N616" s="77">
        <f>IFERROR(prod_declarations[[#This Row],[pv  rondelle]]*VLOOKUP(prod_declarations[[#This Row],[rondelle]],data_compta!$M$12:$O$16,2,FALSE),0)</f>
        <v>0</v>
      </c>
      <c r="P616" s="2">
        <v>44729</v>
      </c>
      <c r="Q616" t="s">
        <v>242</v>
      </c>
      <c r="R616">
        <v>16</v>
      </c>
      <c r="S616">
        <v>9</v>
      </c>
      <c r="T616">
        <v>0.25</v>
      </c>
      <c r="U616">
        <v>3</v>
      </c>
      <c r="V616">
        <v>1.25</v>
      </c>
      <c r="W616">
        <f>prod_pointage_heures[[#This Row],[TpsOuv(h)]]-(SUM(prod_pointage_heures[[#This Row],[TpsProd(h)]:[TpsAbsOP(h)]]))</f>
        <v>2.5</v>
      </c>
    </row>
    <row r="617" spans="2:23">
      <c r="B617" s="2">
        <v>44769</v>
      </c>
      <c r="C617" t="s">
        <v>241</v>
      </c>
      <c r="D617" t="s">
        <v>630</v>
      </c>
      <c r="E617" t="s">
        <v>130</v>
      </c>
      <c r="F617" s="7">
        <v>2642.0637914999998</v>
      </c>
      <c r="G617" s="7">
        <f>prod_declarations[[#This Row],[QteProdKg]]*1000/VLOOKUP(prod_declarations[[#This Row],[RefProd]],meth_nomenclature_produits[#All],5,FALSE)</f>
        <v>88068.793049999993</v>
      </c>
      <c r="H617" s="7">
        <f>prod_declarations[[#This Row],[QteProdPcs]]*VLOOKUP(prod_declarations[[#This Row],[RefProd]],cptb_prix_vente[#All],2,FALSE)/100</f>
        <v>10610.528186663996</v>
      </c>
      <c r="I617" s="77">
        <f>IF(LEFT(prod_declarations[[#This Row],[Mach]],5)="MachF",prod_declarations[[#This Row],[QteProdKg]]/1000,0)</f>
        <v>2.6420637914999996</v>
      </c>
      <c r="J617" s="7" t="str">
        <f>VLOOKUP(prod_declarations[[#This Row],[RefProd]],meth_nomenclature_produits[],2,FALSE)</f>
        <v>Acier5</v>
      </c>
      <c r="K617" s="77">
        <f>prod_declarations[[#This Row],[pv acier]]*VLOOKUP(prod_declarations[[#This Row],[acier ]],data_compta!$M$7:$O$11,2,FALSE)</f>
        <v>2420.1304330139997</v>
      </c>
      <c r="L617" s="77">
        <f>IF(LEFT(prod_declarations[[#This Row],[Mach]],5)="MachR",prod_declarations[[#This Row],[QteProdPcs]]/100,0)</f>
        <v>0</v>
      </c>
      <c r="M617" s="7" t="str">
        <f>VLOOKUP(prod_declarations[[#This Row],[RefProd]],meth_nomenclature_produits[],3,FALSE)</f>
        <v>Rdelle2</v>
      </c>
      <c r="N617" s="77">
        <f>IFERROR(prod_declarations[[#This Row],[pv  rondelle]]*VLOOKUP(prod_declarations[[#This Row],[rondelle]],data_compta!$M$12:$O$16,2,FALSE),0)</f>
        <v>0</v>
      </c>
      <c r="P617" s="2">
        <v>44736</v>
      </c>
      <c r="Q617" t="s">
        <v>242</v>
      </c>
      <c r="R617">
        <v>8</v>
      </c>
      <c r="S617">
        <v>3</v>
      </c>
      <c r="T617">
        <v>1.75</v>
      </c>
      <c r="U617">
        <v>1.25</v>
      </c>
      <c r="V617">
        <v>0.25</v>
      </c>
      <c r="W617">
        <f>prod_pointage_heures[[#This Row],[TpsOuv(h)]]-(SUM(prod_pointage_heures[[#This Row],[TpsProd(h)]:[TpsAbsOP(h)]]))</f>
        <v>1.75</v>
      </c>
    </row>
    <row r="618" spans="2:23">
      <c r="B618" s="2">
        <v>44769</v>
      </c>
      <c r="C618" t="s">
        <v>283</v>
      </c>
      <c r="D618" t="s">
        <v>631</v>
      </c>
      <c r="E618" t="s">
        <v>130</v>
      </c>
      <c r="F618" s="7">
        <v>3414.1410701999998</v>
      </c>
      <c r="G618" s="7">
        <f>prod_declarations[[#This Row],[QteProdKg]]*1000/VLOOKUP(prod_declarations[[#This Row],[RefProd]],meth_nomenclature_produits[#All],5,FALSE)</f>
        <v>94313.28923204419</v>
      </c>
      <c r="H618" s="7">
        <f>prod_declarations[[#This Row],[QteProdPcs]]*VLOOKUP(prod_declarations[[#This Row],[RefProd]],cptb_prix_vente[#All],2,FALSE)/100</f>
        <v>14056.452627143866</v>
      </c>
      <c r="I618" s="77">
        <f>IF(LEFT(prod_declarations[[#This Row],[Mach]],5)="MachF",prod_declarations[[#This Row],[QteProdKg]]/1000,0)</f>
        <v>3.4141410701999999</v>
      </c>
      <c r="J618" s="7" t="str">
        <f>VLOOKUP(prod_declarations[[#This Row],[RefProd]],meth_nomenclature_produits[],2,FALSE)</f>
        <v>Acier4</v>
      </c>
      <c r="K618" s="77">
        <f>prod_declarations[[#This Row],[pv acier]]*VLOOKUP(prod_declarations[[#This Row],[acier ]],data_compta!$M$7:$O$11,2,FALSE)</f>
        <v>3417.5552112701998</v>
      </c>
      <c r="L618" s="77">
        <f>IF(LEFT(prod_declarations[[#This Row],[Mach]],5)="MachR",prod_declarations[[#This Row],[QteProdPcs]]/100,0)</f>
        <v>0</v>
      </c>
      <c r="M618" s="7" t="str">
        <f>VLOOKUP(prod_declarations[[#This Row],[RefProd]],meth_nomenclature_produits[],3,FALSE)</f>
        <v>Rdelle2</v>
      </c>
      <c r="N618" s="77">
        <f>IFERROR(prod_declarations[[#This Row],[pv  rondelle]]*VLOOKUP(prod_declarations[[#This Row],[rondelle]],data_compta!$M$12:$O$16,2,FALSE),0)</f>
        <v>0</v>
      </c>
      <c r="P618" s="2">
        <v>44749</v>
      </c>
      <c r="Q618" t="s">
        <v>242</v>
      </c>
      <c r="R618">
        <v>16</v>
      </c>
      <c r="S618">
        <v>9.5</v>
      </c>
      <c r="T618">
        <v>1.5</v>
      </c>
      <c r="U618">
        <v>0.5</v>
      </c>
      <c r="V618">
        <v>1.5</v>
      </c>
      <c r="W618">
        <f>prod_pointage_heures[[#This Row],[TpsOuv(h)]]-(SUM(prod_pointage_heures[[#This Row],[TpsProd(h)]:[TpsAbsOP(h)]]))</f>
        <v>3</v>
      </c>
    </row>
    <row r="619" spans="2:23">
      <c r="B619" s="2">
        <v>44769</v>
      </c>
      <c r="C619" t="s">
        <v>241</v>
      </c>
      <c r="D619" t="s">
        <v>630</v>
      </c>
      <c r="E619" t="s">
        <v>242</v>
      </c>
      <c r="F619" s="7">
        <v>2848.144767237</v>
      </c>
      <c r="G619" s="7">
        <f>prod_declarations[[#This Row],[QteProdKg]]*1000/VLOOKUP(prod_declarations[[#This Row],[RefProd]],meth_nomenclature_produits[#All],5,FALSE)</f>
        <v>94938.158907900011</v>
      </c>
      <c r="H619" s="7">
        <f>prod_declarations[[#This Row],[QteProdPcs]]*VLOOKUP(prod_declarations[[#This Row],[RefProd]],cptb_prix_vente[#All],2,FALSE)/100</f>
        <v>11438.149385223791</v>
      </c>
      <c r="I619" s="77">
        <f>IF(LEFT(prod_declarations[[#This Row],[Mach]],5)="MachF",prod_declarations[[#This Row],[QteProdKg]]/1000,0)</f>
        <v>0</v>
      </c>
      <c r="J619" s="7" t="str">
        <f>VLOOKUP(prod_declarations[[#This Row],[RefProd]],meth_nomenclature_produits[],2,FALSE)</f>
        <v>Acier5</v>
      </c>
      <c r="K619" s="77">
        <f>prod_declarations[[#This Row],[pv acier]]*VLOOKUP(prod_declarations[[#This Row],[acier ]],data_compta!$M$7:$O$11,2,FALSE)</f>
        <v>0</v>
      </c>
      <c r="L619" s="77">
        <f>IF(LEFT(prod_declarations[[#This Row],[Mach]],5)="MachR",prod_declarations[[#This Row],[QteProdPcs]]/100,0)</f>
        <v>949.38158907900015</v>
      </c>
      <c r="M619" s="7" t="str">
        <f>VLOOKUP(prod_declarations[[#This Row],[RefProd]],meth_nomenclature_produits[],3,FALSE)</f>
        <v>Rdelle2</v>
      </c>
      <c r="N619" s="77">
        <f>IFERROR(prod_declarations[[#This Row],[pv  rondelle]]*VLOOKUP(prod_declarations[[#This Row],[rondelle]],data_compta!$M$12:$O$16,2,FALSE),0)</f>
        <v>3019.0334532712204</v>
      </c>
      <c r="P619" s="2">
        <v>44757</v>
      </c>
      <c r="Q619" t="s">
        <v>242</v>
      </c>
      <c r="R619">
        <v>8</v>
      </c>
      <c r="S619">
        <v>2</v>
      </c>
      <c r="T619">
        <v>1</v>
      </c>
      <c r="U619">
        <v>3.5</v>
      </c>
      <c r="V619">
        <v>1</v>
      </c>
      <c r="W619">
        <f>prod_pointage_heures[[#This Row],[TpsOuv(h)]]-(SUM(prod_pointage_heures[[#This Row],[TpsProd(h)]:[TpsAbsOP(h)]]))</f>
        <v>0.5</v>
      </c>
    </row>
    <row r="620" spans="2:23">
      <c r="B620" s="2">
        <v>44769</v>
      </c>
      <c r="C620" t="s">
        <v>283</v>
      </c>
      <c r="D620" t="s">
        <v>631</v>
      </c>
      <c r="E620" t="s">
        <v>254</v>
      </c>
      <c r="F620" s="7">
        <v>3397.88325558</v>
      </c>
      <c r="G620" s="7">
        <f>prod_declarations[[#This Row],[QteProdKg]]*1000/VLOOKUP(prod_declarations[[#This Row],[RefProd]],meth_nomenclature_produits[#All],5,FALSE)</f>
        <v>93864.178330939219</v>
      </c>
      <c r="H620" s="7">
        <f>prod_declarations[[#This Row],[QteProdPcs]]*VLOOKUP(prod_declarations[[#This Row],[RefProd]],cptb_prix_vente[#All],2,FALSE)/100</f>
        <v>13989.517138443181</v>
      </c>
      <c r="I620" s="77">
        <f>IF(LEFT(prod_declarations[[#This Row],[Mach]],5)="MachF",prod_declarations[[#This Row],[QteProdKg]]/1000,0)</f>
        <v>0</v>
      </c>
      <c r="J620" s="7" t="str">
        <f>VLOOKUP(prod_declarations[[#This Row],[RefProd]],meth_nomenclature_produits[],2,FALSE)</f>
        <v>Acier4</v>
      </c>
      <c r="K620" s="77">
        <f>prod_declarations[[#This Row],[pv acier]]*VLOOKUP(prod_declarations[[#This Row],[acier ]],data_compta!$M$7:$O$11,2,FALSE)</f>
        <v>0</v>
      </c>
      <c r="L620" s="77">
        <f>IF(LEFT(prod_declarations[[#This Row],[Mach]],5)="MachR",prod_declarations[[#This Row],[QteProdPcs]]/100,0)</f>
        <v>938.64178330939217</v>
      </c>
      <c r="M620" s="7" t="str">
        <f>VLOOKUP(prod_declarations[[#This Row],[RefProd]],meth_nomenclature_produits[],3,FALSE)</f>
        <v>Rdelle2</v>
      </c>
      <c r="N620" s="77">
        <f>IFERROR(prod_declarations[[#This Row],[pv  rondelle]]*VLOOKUP(prod_declarations[[#This Row],[rondelle]],data_compta!$M$12:$O$16,2,FALSE),0)</f>
        <v>2984.8808709238674</v>
      </c>
      <c r="P620" s="2">
        <v>44769</v>
      </c>
      <c r="Q620" t="s">
        <v>242</v>
      </c>
      <c r="R620">
        <v>8</v>
      </c>
      <c r="S620">
        <v>3.5</v>
      </c>
      <c r="T620">
        <v>1.25</v>
      </c>
      <c r="U620">
        <v>1.25</v>
      </c>
      <c r="V620">
        <v>0.5</v>
      </c>
      <c r="W620">
        <f>prod_pointage_heures[[#This Row],[TpsOuv(h)]]-(SUM(prod_pointage_heures[[#This Row],[TpsProd(h)]:[TpsAbsOP(h)]]))</f>
        <v>1.5</v>
      </c>
    </row>
    <row r="621" spans="2:23">
      <c r="B621" s="2">
        <v>44770</v>
      </c>
      <c r="C621" t="s">
        <v>241</v>
      </c>
      <c r="D621" t="s">
        <v>630</v>
      </c>
      <c r="E621" t="s">
        <v>296</v>
      </c>
      <c r="F621" s="7">
        <v>2320.1899666608597</v>
      </c>
      <c r="G621" s="7">
        <f>prod_declarations[[#This Row],[QteProdKg]]*1000/VLOOKUP(prod_declarations[[#This Row],[RefProd]],meth_nomenclature_produits[#All],5,FALSE)</f>
        <v>77339.665555361978</v>
      </c>
      <c r="H621" s="7">
        <f>prod_declarations[[#This Row],[QteProdPcs]]*VLOOKUP(prod_declarations[[#This Row],[RefProd]],cptb_prix_vente[#All],2,FALSE)/100</f>
        <v>9317.8829061100096</v>
      </c>
      <c r="I621" s="77">
        <f>IF(LEFT(prod_declarations[[#This Row],[Mach]],5)="MachF",prod_declarations[[#This Row],[QteProdKg]]/1000,0)</f>
        <v>0</v>
      </c>
      <c r="J621" s="7" t="str">
        <f>VLOOKUP(prod_declarations[[#This Row],[RefProd]],meth_nomenclature_produits[],2,FALSE)</f>
        <v>Acier5</v>
      </c>
      <c r="K621" s="77">
        <f>prod_declarations[[#This Row],[pv acier]]*VLOOKUP(prod_declarations[[#This Row],[acier ]],data_compta!$M$7:$O$11,2,FALSE)</f>
        <v>0</v>
      </c>
      <c r="L621" s="77">
        <f>IF(LEFT(prod_declarations[[#This Row],[Mach]],5)="MachR",prod_declarations[[#This Row],[QteProdPcs]]/100,0)</f>
        <v>0</v>
      </c>
      <c r="M621" s="7" t="str">
        <f>VLOOKUP(prod_declarations[[#This Row],[RefProd]],meth_nomenclature_produits[],3,FALSE)</f>
        <v>Rdelle2</v>
      </c>
      <c r="N621" s="77">
        <f>IFERROR(prod_declarations[[#This Row],[pv  rondelle]]*VLOOKUP(prod_declarations[[#This Row],[rondelle]],data_compta!$M$12:$O$16,2,FALSE),0)</f>
        <v>0</v>
      </c>
      <c r="P621" s="2">
        <v>44790</v>
      </c>
      <c r="Q621" t="s">
        <v>242</v>
      </c>
      <c r="R621">
        <v>8</v>
      </c>
      <c r="S621">
        <v>5.5</v>
      </c>
      <c r="T621">
        <v>0.75</v>
      </c>
      <c r="U621">
        <v>0.75</v>
      </c>
      <c r="V621">
        <v>0</v>
      </c>
      <c r="W621">
        <f>prod_pointage_heures[[#This Row],[TpsOuv(h)]]-(SUM(prod_pointage_heures[[#This Row],[TpsProd(h)]:[TpsAbsOP(h)]]))</f>
        <v>1</v>
      </c>
    </row>
    <row r="622" spans="2:23">
      <c r="B622" s="2">
        <v>44770</v>
      </c>
      <c r="C622" t="s">
        <v>283</v>
      </c>
      <c r="D622" t="s">
        <v>631</v>
      </c>
      <c r="E622" t="s">
        <v>296</v>
      </c>
      <c r="F622" s="7">
        <v>2996.9330314215599</v>
      </c>
      <c r="G622" s="7">
        <f>prod_declarations[[#This Row],[QteProdKg]]*1000/VLOOKUP(prod_declarations[[#This Row],[RefProd]],meth_nomenclature_produits[#All],5,FALSE)</f>
        <v>82788.205287888384</v>
      </c>
      <c r="H622" s="7">
        <f>prod_declarations[[#This Row],[QteProdPcs]]*VLOOKUP(prod_declarations[[#This Row],[RefProd]],cptb_prix_vente[#All],2,FALSE)/100</f>
        <v>12338.754116106886</v>
      </c>
      <c r="I622" s="77">
        <f>IF(LEFT(prod_declarations[[#This Row],[Mach]],5)="MachF",prod_declarations[[#This Row],[QteProdKg]]/1000,0)</f>
        <v>0</v>
      </c>
      <c r="J622" s="7" t="str">
        <f>VLOOKUP(prod_declarations[[#This Row],[RefProd]],meth_nomenclature_produits[],2,FALSE)</f>
        <v>Acier4</v>
      </c>
      <c r="K622" s="77">
        <f>prod_declarations[[#This Row],[pv acier]]*VLOOKUP(prod_declarations[[#This Row],[acier ]],data_compta!$M$7:$O$11,2,FALSE)</f>
        <v>0</v>
      </c>
      <c r="L622" s="77">
        <f>IF(LEFT(prod_declarations[[#This Row],[Mach]],5)="MachR",prod_declarations[[#This Row],[QteProdPcs]]/100,0)</f>
        <v>0</v>
      </c>
      <c r="M622" s="7" t="str">
        <f>VLOOKUP(prod_declarations[[#This Row],[RefProd]],meth_nomenclature_produits[],3,FALSE)</f>
        <v>Rdelle2</v>
      </c>
      <c r="N622" s="77">
        <f>IFERROR(prod_declarations[[#This Row],[pv  rondelle]]*VLOOKUP(prod_declarations[[#This Row],[rondelle]],data_compta!$M$12:$O$16,2,FALSE),0)</f>
        <v>0</v>
      </c>
      <c r="P622" s="2">
        <v>44792</v>
      </c>
      <c r="Q622" t="s">
        <v>242</v>
      </c>
      <c r="R622">
        <v>16</v>
      </c>
      <c r="S622">
        <v>8</v>
      </c>
      <c r="T622">
        <v>1</v>
      </c>
      <c r="U622">
        <v>2</v>
      </c>
      <c r="V622">
        <v>1.5</v>
      </c>
      <c r="W622">
        <f>prod_pointage_heures[[#This Row],[TpsOuv(h)]]-(SUM(prod_pointage_heures[[#This Row],[TpsProd(h)]:[TpsAbsOP(h)]]))</f>
        <v>3.5</v>
      </c>
    </row>
    <row r="623" spans="2:23">
      <c r="B623" s="2">
        <v>44775</v>
      </c>
      <c r="C623" t="s">
        <v>300</v>
      </c>
      <c r="D623" t="s">
        <v>632</v>
      </c>
      <c r="E623" t="s">
        <v>103</v>
      </c>
      <c r="F623" s="7">
        <v>7642.3208400000003</v>
      </c>
      <c r="G623" s="7">
        <f>prod_declarations[[#This Row],[QteProdKg]]*1000/VLOOKUP(prod_declarations[[#This Row],[RefProd]],meth_nomenclature_produits[#All],5,FALSE)</f>
        <v>126110.90495049504</v>
      </c>
      <c r="H623" s="7">
        <f>prod_declarations[[#This Row],[QteProdPcs]]*VLOOKUP(prod_declarations[[#This Row],[RefProd]],cptb_prix_vente[#All],2,FALSE)/100</f>
        <v>31719.414813148513</v>
      </c>
      <c r="I623" s="77">
        <f>IF(LEFT(prod_declarations[[#This Row],[Mach]],5)="MachF",prod_declarations[[#This Row],[QteProdKg]]/1000,0)</f>
        <v>7.64232084</v>
      </c>
      <c r="J623" s="7" t="str">
        <f>VLOOKUP(prod_declarations[[#This Row],[RefProd]],meth_nomenclature_produits[],2,FALSE)</f>
        <v>Acier2</v>
      </c>
      <c r="K623" s="77">
        <f>prod_declarations[[#This Row],[pv acier]]*VLOOKUP(prod_declarations[[#This Row],[acier ]],data_compta!$M$7:$O$11,2,FALSE)</f>
        <v>8215.4949030000007</v>
      </c>
      <c r="L623" s="77">
        <f>IF(LEFT(prod_declarations[[#This Row],[Mach]],5)="MachR",prod_declarations[[#This Row],[QteProdPcs]]/100,0)</f>
        <v>0</v>
      </c>
      <c r="M623" s="7" t="str">
        <f>VLOOKUP(prod_declarations[[#This Row],[RefProd]],meth_nomenclature_produits[],3,FALSE)</f>
        <v>Rdelle4</v>
      </c>
      <c r="N623" s="77">
        <f>IFERROR(prod_declarations[[#This Row],[pv  rondelle]]*VLOOKUP(prod_declarations[[#This Row],[rondelle]],data_compta!$M$12:$O$16,2,FALSE),0)</f>
        <v>0</v>
      </c>
      <c r="P623" s="2">
        <v>44793</v>
      </c>
      <c r="Q623" t="s">
        <v>242</v>
      </c>
      <c r="R623">
        <v>8</v>
      </c>
      <c r="S623">
        <v>2.5</v>
      </c>
      <c r="T623">
        <v>0.75</v>
      </c>
      <c r="U623">
        <v>0.5</v>
      </c>
      <c r="V623">
        <v>0.75</v>
      </c>
      <c r="W623">
        <f>prod_pointage_heures[[#This Row],[TpsOuv(h)]]-(SUM(prod_pointage_heures[[#This Row],[TpsProd(h)]:[TpsAbsOP(h)]]))</f>
        <v>3.5</v>
      </c>
    </row>
    <row r="624" spans="2:23">
      <c r="B624" s="2">
        <v>44775</v>
      </c>
      <c r="C624" t="s">
        <v>315</v>
      </c>
      <c r="D624" t="s">
        <v>633</v>
      </c>
      <c r="E624" t="s">
        <v>175</v>
      </c>
      <c r="F624" s="7">
        <v>37216.203818850001</v>
      </c>
      <c r="G624" s="7">
        <f>prod_declarations[[#This Row],[QteProdKg]]*1000/VLOOKUP(prod_declarations[[#This Row],[RefProd]],meth_nomenclature_produits[#All],5,FALSE)</f>
        <v>374785.53694712993</v>
      </c>
      <c r="H624" s="7">
        <f>prod_declarations[[#This Row],[QteProdPcs]]*VLOOKUP(prod_declarations[[#This Row],[RefProd]],cptb_prix_vente[#All],2,FALSE)/100</f>
        <v>91297.756800320858</v>
      </c>
      <c r="I624" s="77">
        <f>IF(LEFT(prod_declarations[[#This Row],[Mach]],5)="MachF",prod_declarations[[#This Row],[QteProdKg]]/1000,0)</f>
        <v>37.216203818849998</v>
      </c>
      <c r="J624" s="7" t="str">
        <f>VLOOKUP(prod_declarations[[#This Row],[RefProd]],meth_nomenclature_produits[],2,FALSE)</f>
        <v>Acier5</v>
      </c>
      <c r="K624" s="77">
        <f>prod_declarations[[#This Row],[pv acier]]*VLOOKUP(prod_declarations[[#This Row],[acier ]],data_compta!$M$7:$O$11,2,FALSE)</f>
        <v>34090.042698066594</v>
      </c>
      <c r="L624" s="77">
        <f>IF(LEFT(prod_declarations[[#This Row],[Mach]],5)="MachR",prod_declarations[[#This Row],[QteProdPcs]]/100,0)</f>
        <v>0</v>
      </c>
      <c r="M624" s="7" t="str">
        <f>VLOOKUP(prod_declarations[[#This Row],[RefProd]],meth_nomenclature_produits[],3,FALSE)</f>
        <v>Rdelle5</v>
      </c>
      <c r="N624" s="77">
        <f>IFERROR(prod_declarations[[#This Row],[pv  rondelle]]*VLOOKUP(prod_declarations[[#This Row],[rondelle]],data_compta!$M$12:$O$16,2,FALSE),0)</f>
        <v>0</v>
      </c>
      <c r="P624" s="2">
        <v>44814</v>
      </c>
      <c r="Q624" t="s">
        <v>242</v>
      </c>
      <c r="R624">
        <v>16</v>
      </c>
      <c r="S624">
        <v>13</v>
      </c>
      <c r="T624">
        <v>0.25</v>
      </c>
      <c r="U624">
        <v>0.75</v>
      </c>
      <c r="V624">
        <v>0.5</v>
      </c>
      <c r="W624">
        <f>prod_pointage_heures[[#This Row],[TpsOuv(h)]]-(SUM(prod_pointage_heures[[#This Row],[TpsProd(h)]:[TpsAbsOP(h)]]))</f>
        <v>1.5</v>
      </c>
    </row>
    <row r="625" spans="2:23">
      <c r="B625" s="2">
        <v>44775</v>
      </c>
      <c r="C625" t="s">
        <v>300</v>
      </c>
      <c r="D625" t="s">
        <v>632</v>
      </c>
      <c r="E625" t="s">
        <v>248</v>
      </c>
      <c r="F625" s="7">
        <v>7309.4238699999996</v>
      </c>
      <c r="G625" s="7">
        <f>prod_declarations[[#This Row],[QteProdKg]]*1000/VLOOKUP(prod_declarations[[#This Row],[RefProd]],meth_nomenclature_produits[#All],5,FALSE)</f>
        <v>120617.55561056104</v>
      </c>
      <c r="H625" s="7">
        <f>prod_declarations[[#This Row],[QteProdPcs]]*VLOOKUP(prod_declarations[[#This Row],[RefProd]],cptb_prix_vente[#All],2,FALSE)/100</f>
        <v>30337.727587168316</v>
      </c>
      <c r="I625" s="77">
        <f>IF(LEFT(prod_declarations[[#This Row],[Mach]],5)="MachF",prod_declarations[[#This Row],[QteProdKg]]/1000,0)</f>
        <v>0</v>
      </c>
      <c r="J625" s="7" t="str">
        <f>VLOOKUP(prod_declarations[[#This Row],[RefProd]],meth_nomenclature_produits[],2,FALSE)</f>
        <v>Acier2</v>
      </c>
      <c r="K625" s="77">
        <f>prod_declarations[[#This Row],[pv acier]]*VLOOKUP(prod_declarations[[#This Row],[acier ]],data_compta!$M$7:$O$11,2,FALSE)</f>
        <v>0</v>
      </c>
      <c r="L625" s="77">
        <f>IF(LEFT(prod_declarations[[#This Row],[Mach]],5)="MachR",prod_declarations[[#This Row],[QteProdPcs]]/100,0)</f>
        <v>1206.1755561056104</v>
      </c>
      <c r="M625" s="7" t="str">
        <f>VLOOKUP(prod_declarations[[#This Row],[RefProd]],meth_nomenclature_produits[],3,FALSE)</f>
        <v>Rdelle4</v>
      </c>
      <c r="N625" s="77">
        <f>IFERROR(prod_declarations[[#This Row],[pv  rondelle]]*VLOOKUP(prod_declarations[[#This Row],[rondelle]],data_compta!$M$12:$O$16,2,FALSE),0)</f>
        <v>6006.7542694059402</v>
      </c>
      <c r="P625" s="2">
        <v>44820</v>
      </c>
      <c r="Q625" t="s">
        <v>242</v>
      </c>
      <c r="R625">
        <v>16</v>
      </c>
      <c r="S625">
        <v>9</v>
      </c>
      <c r="T625">
        <v>2</v>
      </c>
      <c r="U625">
        <v>4.25</v>
      </c>
      <c r="V625">
        <v>0.25</v>
      </c>
      <c r="W625">
        <f>prod_pointage_heures[[#This Row],[TpsOuv(h)]]-(SUM(prod_pointage_heures[[#This Row],[TpsProd(h)]:[TpsAbsOP(h)]]))</f>
        <v>0.5</v>
      </c>
    </row>
    <row r="626" spans="2:23">
      <c r="B626" s="2">
        <v>44776</v>
      </c>
      <c r="C626" t="s">
        <v>300</v>
      </c>
      <c r="D626" t="s">
        <v>632</v>
      </c>
      <c r="E626" t="s">
        <v>290</v>
      </c>
      <c r="F626" s="7">
        <v>7060.0487759999996</v>
      </c>
      <c r="G626" s="7">
        <f>prod_declarations[[#This Row],[QteProdKg]]*1000/VLOOKUP(prod_declarations[[#This Row],[RefProd]],meth_nomenclature_produits[#All],5,FALSE)</f>
        <v>116502.45504950495</v>
      </c>
      <c r="H626" s="7">
        <f>prod_declarations[[#This Row],[QteProdPcs]]*VLOOKUP(prod_declarations[[#This Row],[RefProd]],cptb_prix_vente[#All],2,FALSE)/100</f>
        <v>29302.697494051485</v>
      </c>
      <c r="I626" s="77">
        <f>IF(LEFT(prod_declarations[[#This Row],[Mach]],5)="MachF",prod_declarations[[#This Row],[QteProdKg]]/1000,0)</f>
        <v>0</v>
      </c>
      <c r="J626" s="7" t="str">
        <f>VLOOKUP(prod_declarations[[#This Row],[RefProd]],meth_nomenclature_produits[],2,FALSE)</f>
        <v>Acier2</v>
      </c>
      <c r="K626" s="77">
        <f>prod_declarations[[#This Row],[pv acier]]*VLOOKUP(prod_declarations[[#This Row],[acier ]],data_compta!$M$7:$O$11,2,FALSE)</f>
        <v>0</v>
      </c>
      <c r="L626" s="77">
        <f>IF(LEFT(prod_declarations[[#This Row],[Mach]],5)="MachR",prod_declarations[[#This Row],[QteProdPcs]]/100,0)</f>
        <v>0</v>
      </c>
      <c r="M626" s="7" t="str">
        <f>VLOOKUP(prod_declarations[[#This Row],[RefProd]],meth_nomenclature_produits[],3,FALSE)</f>
        <v>Rdelle4</v>
      </c>
      <c r="N626" s="77">
        <f>IFERROR(prod_declarations[[#This Row],[pv  rondelle]]*VLOOKUP(prod_declarations[[#This Row],[rondelle]],data_compta!$M$12:$O$16,2,FALSE),0)</f>
        <v>0</v>
      </c>
      <c r="P626" s="2">
        <v>44827</v>
      </c>
      <c r="Q626" t="s">
        <v>242</v>
      </c>
      <c r="R626">
        <v>24</v>
      </c>
      <c r="S626">
        <v>17</v>
      </c>
      <c r="T626">
        <v>1.25</v>
      </c>
      <c r="U626">
        <v>1</v>
      </c>
      <c r="V626">
        <v>2</v>
      </c>
      <c r="W626">
        <f>prod_pointage_heures[[#This Row],[TpsOuv(h)]]-(SUM(prod_pointage_heures[[#This Row],[TpsProd(h)]:[TpsAbsOP(h)]]))</f>
        <v>2.75</v>
      </c>
    </row>
    <row r="627" spans="2:23">
      <c r="B627" s="2">
        <v>44776</v>
      </c>
      <c r="C627" t="s">
        <v>300</v>
      </c>
      <c r="D627" t="s">
        <v>632</v>
      </c>
      <c r="E627" t="s">
        <v>296</v>
      </c>
      <c r="F627" s="7">
        <v>6989.4482882399998</v>
      </c>
      <c r="G627" s="7">
        <f>prod_declarations[[#This Row],[QteProdKg]]*1000/VLOOKUP(prod_declarations[[#This Row],[RefProd]],meth_nomenclature_produits[#All],5,FALSE)</f>
        <v>115337.43049900989</v>
      </c>
      <c r="H627" s="7">
        <f>prod_declarations[[#This Row],[QteProdPcs]]*VLOOKUP(prod_declarations[[#This Row],[RefProd]],cptb_prix_vente[#All],2,FALSE)/100</f>
        <v>29009.670519110969</v>
      </c>
      <c r="I627" s="77">
        <f>IF(LEFT(prod_declarations[[#This Row],[Mach]],5)="MachF",prod_declarations[[#This Row],[QteProdKg]]/1000,0)</f>
        <v>0</v>
      </c>
      <c r="J627" s="7" t="str">
        <f>VLOOKUP(prod_declarations[[#This Row],[RefProd]],meth_nomenclature_produits[],2,FALSE)</f>
        <v>Acier2</v>
      </c>
      <c r="K627" s="77">
        <f>prod_declarations[[#This Row],[pv acier]]*VLOOKUP(prod_declarations[[#This Row],[acier ]],data_compta!$M$7:$O$11,2,FALSE)</f>
        <v>0</v>
      </c>
      <c r="L627" s="77">
        <f>IF(LEFT(prod_declarations[[#This Row],[Mach]],5)="MachR",prod_declarations[[#This Row],[QteProdPcs]]/100,0)</f>
        <v>0</v>
      </c>
      <c r="M627" s="7" t="str">
        <f>VLOOKUP(prod_declarations[[#This Row],[RefProd]],meth_nomenclature_produits[],3,FALSE)</f>
        <v>Rdelle4</v>
      </c>
      <c r="N627" s="77">
        <f>IFERROR(prod_declarations[[#This Row],[pv  rondelle]]*VLOOKUP(prod_declarations[[#This Row],[rondelle]],data_compta!$M$12:$O$16,2,FALSE),0)</f>
        <v>0</v>
      </c>
      <c r="P627" s="2">
        <v>44828</v>
      </c>
      <c r="Q627" t="s">
        <v>242</v>
      </c>
      <c r="R627">
        <v>8</v>
      </c>
      <c r="S627">
        <v>3.5</v>
      </c>
      <c r="T627">
        <v>0.5</v>
      </c>
      <c r="U627">
        <v>2.75</v>
      </c>
      <c r="V627">
        <v>0.75</v>
      </c>
      <c r="W627">
        <f>prod_pointage_heures[[#This Row],[TpsOuv(h)]]-(SUM(prod_pointage_heures[[#This Row],[TpsProd(h)]:[TpsAbsOP(h)]]))</f>
        <v>0.5</v>
      </c>
    </row>
    <row r="628" spans="2:23">
      <c r="B628" s="2">
        <v>44776</v>
      </c>
      <c r="C628" t="s">
        <v>315</v>
      </c>
      <c r="D628" t="s">
        <v>633</v>
      </c>
      <c r="E628" t="s">
        <v>272</v>
      </c>
      <c r="F628" s="7">
        <v>38481.554748690898</v>
      </c>
      <c r="G628" s="7">
        <f>prod_declarations[[#This Row],[QteProdKg]]*1000/VLOOKUP(prod_declarations[[#This Row],[RefProd]],meth_nomenclature_produits[#All],5,FALSE)</f>
        <v>387528.24520333228</v>
      </c>
      <c r="H628" s="7">
        <f>prod_declarations[[#This Row],[QteProdPcs]]*VLOOKUP(prod_declarations[[#This Row],[RefProd]],cptb_prix_vente[#All],2,FALSE)/100</f>
        <v>94401.880531531744</v>
      </c>
      <c r="I628" s="77">
        <f>IF(LEFT(prod_declarations[[#This Row],[Mach]],5)="MachF",prod_declarations[[#This Row],[QteProdKg]]/1000,0)</f>
        <v>0</v>
      </c>
      <c r="J628" s="7" t="str">
        <f>VLOOKUP(prod_declarations[[#This Row],[RefProd]],meth_nomenclature_produits[],2,FALSE)</f>
        <v>Acier5</v>
      </c>
      <c r="K628" s="77">
        <f>prod_declarations[[#This Row],[pv acier]]*VLOOKUP(prod_declarations[[#This Row],[acier ]],data_compta!$M$7:$O$11,2,FALSE)</f>
        <v>0</v>
      </c>
      <c r="L628" s="77">
        <f>IF(LEFT(prod_declarations[[#This Row],[Mach]],5)="MachR",prod_declarations[[#This Row],[QteProdPcs]]/100,0)</f>
        <v>3875.2824520333229</v>
      </c>
      <c r="M628" s="7" t="str">
        <f>VLOOKUP(prod_declarations[[#This Row],[RefProd]],meth_nomenclature_produits[],3,FALSE)</f>
        <v>Rdelle5</v>
      </c>
      <c r="N628" s="77">
        <f>IFERROR(prod_declarations[[#This Row],[pv  rondelle]]*VLOOKUP(prod_declarations[[#This Row],[rondelle]],data_compta!$M$12:$O$16,2,FALSE),0)</f>
        <v>20694.008293857943</v>
      </c>
      <c r="P628" s="2">
        <v>44843</v>
      </c>
      <c r="Q628" t="s">
        <v>242</v>
      </c>
      <c r="R628">
        <v>16</v>
      </c>
      <c r="S628">
        <v>8.5</v>
      </c>
      <c r="T628">
        <v>3</v>
      </c>
      <c r="U628">
        <v>2.75</v>
      </c>
      <c r="V628">
        <v>1.25</v>
      </c>
      <c r="W628">
        <f>prod_pointage_heures[[#This Row],[TpsOuv(h)]]-(SUM(prod_pointage_heures[[#This Row],[TpsProd(h)]:[TpsAbsOP(h)]]))</f>
        <v>0.5</v>
      </c>
    </row>
    <row r="629" spans="2:23">
      <c r="B629" s="2">
        <v>44777</v>
      </c>
      <c r="C629" t="s">
        <v>315</v>
      </c>
      <c r="D629" t="s">
        <v>633</v>
      </c>
      <c r="E629" t="s">
        <v>284</v>
      </c>
      <c r="F629" s="7">
        <v>32317.842516216599</v>
      </c>
      <c r="G629" s="7">
        <f>prod_declarations[[#This Row],[QteProdKg]]*1000/VLOOKUP(prod_declarations[[#This Row],[RefProd]],meth_nomenclature_produits[#All],5,FALSE)</f>
        <v>325456.62151275529</v>
      </c>
      <c r="H629" s="7">
        <f>prod_declarations[[#This Row],[QteProdPcs]]*VLOOKUP(prod_declarations[[#This Row],[RefProd]],cptb_prix_vente[#All],2,FALSE)/100</f>
        <v>79281.233000507185</v>
      </c>
      <c r="I629" s="77">
        <f>IF(LEFT(prod_declarations[[#This Row],[Mach]],5)="MachF",prod_declarations[[#This Row],[QteProdKg]]/1000,0)</f>
        <v>0</v>
      </c>
      <c r="J629" s="7" t="str">
        <f>VLOOKUP(prod_declarations[[#This Row],[RefProd]],meth_nomenclature_produits[],2,FALSE)</f>
        <v>Acier5</v>
      </c>
      <c r="K629" s="77">
        <f>prod_declarations[[#This Row],[pv acier]]*VLOOKUP(prod_declarations[[#This Row],[acier ]],data_compta!$M$7:$O$11,2,FALSE)</f>
        <v>0</v>
      </c>
      <c r="L629" s="77">
        <f>IF(LEFT(prod_declarations[[#This Row],[Mach]],5)="MachR",prod_declarations[[#This Row],[QteProdPcs]]/100,0)</f>
        <v>0</v>
      </c>
      <c r="M629" s="7" t="str">
        <f>VLOOKUP(prod_declarations[[#This Row],[RefProd]],meth_nomenclature_produits[],3,FALSE)</f>
        <v>Rdelle5</v>
      </c>
      <c r="N629" s="77">
        <f>IFERROR(prod_declarations[[#This Row],[pv  rondelle]]*VLOOKUP(prod_declarations[[#This Row],[rondelle]],data_compta!$M$12:$O$16,2,FALSE),0)</f>
        <v>0</v>
      </c>
      <c r="P629" s="2">
        <v>44852</v>
      </c>
      <c r="Q629" t="s">
        <v>242</v>
      </c>
      <c r="R629">
        <v>8</v>
      </c>
      <c r="S629">
        <v>4</v>
      </c>
      <c r="T629">
        <v>1.5</v>
      </c>
      <c r="U629">
        <v>0.75</v>
      </c>
      <c r="V629">
        <v>0.5</v>
      </c>
      <c r="W629">
        <f>prod_pointage_heures[[#This Row],[TpsOuv(h)]]-(SUM(prod_pointage_heures[[#This Row],[TpsProd(h)]:[TpsAbsOP(h)]]))</f>
        <v>1.25</v>
      </c>
    </row>
    <row r="630" spans="2:23">
      <c r="B630" s="2">
        <v>44777</v>
      </c>
      <c r="C630" t="s">
        <v>190</v>
      </c>
      <c r="D630" t="s">
        <v>634</v>
      </c>
      <c r="E630" t="s">
        <v>76</v>
      </c>
      <c r="F630" s="7">
        <v>3704.5670759999998</v>
      </c>
      <c r="G630" s="7">
        <f>prod_declarations[[#This Row],[QteProdKg]]*1000/VLOOKUP(prod_declarations[[#This Row],[RefProd]],meth_nomenclature_produits[#All],5,FALSE)</f>
        <v>129984.80968421052</v>
      </c>
      <c r="H630" s="7">
        <f>prod_declarations[[#This Row],[QteProdPcs]]*VLOOKUP(prod_declarations[[#This Row],[RefProd]],cptb_prix_vente[#All],2,FALSE)/100</f>
        <v>11542.651099957893</v>
      </c>
      <c r="I630" s="77">
        <f>IF(LEFT(prod_declarations[[#This Row],[Mach]],5)="MachF",prod_declarations[[#This Row],[QteProdKg]]/1000,0)</f>
        <v>3.704567076</v>
      </c>
      <c r="J630" s="7" t="str">
        <f>VLOOKUP(prod_declarations[[#This Row],[RefProd]],meth_nomenclature_produits[],2,FALSE)</f>
        <v>Acier1</v>
      </c>
      <c r="K630" s="77">
        <f>prod_declarations[[#This Row],[pv acier]]*VLOOKUP(prod_declarations[[#This Row],[acier ]],data_compta!$M$7:$O$11,2,FALSE)</f>
        <v>3811.9995212039998</v>
      </c>
      <c r="L630" s="77">
        <f>IF(LEFT(prod_declarations[[#This Row],[Mach]],5)="MachR",prod_declarations[[#This Row],[QteProdPcs]]/100,0)</f>
        <v>0</v>
      </c>
      <c r="M630" s="7" t="str">
        <f>VLOOKUP(prod_declarations[[#This Row],[RefProd]],meth_nomenclature_produits[],3,FALSE)</f>
        <v>Rdelle2</v>
      </c>
      <c r="N630" s="77">
        <f>IFERROR(prod_declarations[[#This Row],[pv  rondelle]]*VLOOKUP(prod_declarations[[#This Row],[rondelle]],data_compta!$M$12:$O$16,2,FALSE),0)</f>
        <v>0</v>
      </c>
      <c r="P630" s="2">
        <v>44563</v>
      </c>
      <c r="Q630" t="s">
        <v>248</v>
      </c>
      <c r="R630">
        <v>8</v>
      </c>
      <c r="S630">
        <v>3.5</v>
      </c>
      <c r="T630">
        <v>1.5</v>
      </c>
      <c r="U630">
        <v>0.75</v>
      </c>
      <c r="V630">
        <v>1.25</v>
      </c>
      <c r="W630">
        <f>prod_pointage_heures[[#This Row],[TpsOuv(h)]]-(SUM(prod_pointage_heures[[#This Row],[TpsProd(h)]:[TpsAbsOP(h)]]))</f>
        <v>1</v>
      </c>
    </row>
    <row r="631" spans="2:23">
      <c r="B631" s="2">
        <v>44777</v>
      </c>
      <c r="C631" t="s">
        <v>202</v>
      </c>
      <c r="D631" t="s">
        <v>635</v>
      </c>
      <c r="E631" t="s">
        <v>103</v>
      </c>
      <c r="F631" s="7">
        <v>10575.4802769</v>
      </c>
      <c r="G631" s="7">
        <f>prod_declarations[[#This Row],[QteProdKg]]*1000/VLOOKUP(prod_declarations[[#This Row],[RefProd]],meth_nomenclature_produits[#All],5,FALSE)</f>
        <v>421333.87557370513</v>
      </c>
      <c r="H631" s="7">
        <f>prod_declarations[[#This Row],[QteProdPcs]]*VLOOKUP(prod_declarations[[#This Row],[RefProd]],cptb_prix_vente[#All],2,FALSE)/100</f>
        <v>57537.354048345172</v>
      </c>
      <c r="I631" s="77">
        <f>IF(LEFT(prod_declarations[[#This Row],[Mach]],5)="MachF",prod_declarations[[#This Row],[QteProdKg]]/1000,0)</f>
        <v>10.5754802769</v>
      </c>
      <c r="J631" s="7" t="str">
        <f>VLOOKUP(prod_declarations[[#This Row],[RefProd]],meth_nomenclature_produits[],2,FALSE)</f>
        <v>Acier4</v>
      </c>
      <c r="K631" s="77">
        <f>prod_declarations[[#This Row],[pv acier]]*VLOOKUP(prod_declarations[[#This Row],[acier ]],data_compta!$M$7:$O$11,2,FALSE)</f>
        <v>10586.0557571769</v>
      </c>
      <c r="L631" s="77">
        <f>IF(LEFT(prod_declarations[[#This Row],[Mach]],5)="MachR",prod_declarations[[#This Row],[QteProdPcs]]/100,0)</f>
        <v>0</v>
      </c>
      <c r="M631" s="7" t="str">
        <f>VLOOKUP(prod_declarations[[#This Row],[RefProd]],meth_nomenclature_produits[],3,FALSE)</f>
        <v>Rdelle1</v>
      </c>
      <c r="N631" s="77">
        <f>IFERROR(prod_declarations[[#This Row],[pv  rondelle]]*VLOOKUP(prod_declarations[[#This Row],[rondelle]],data_compta!$M$12:$O$16,2,FALSE),0)</f>
        <v>0</v>
      </c>
      <c r="P631" s="2">
        <v>44567</v>
      </c>
      <c r="Q631" t="s">
        <v>248</v>
      </c>
      <c r="R631">
        <v>16</v>
      </c>
      <c r="S631">
        <v>11.5</v>
      </c>
      <c r="T631">
        <v>0.25</v>
      </c>
      <c r="U631">
        <v>1</v>
      </c>
      <c r="V631">
        <v>2.25</v>
      </c>
      <c r="W631">
        <f>prod_pointage_heures[[#This Row],[TpsOuv(h)]]-(SUM(prod_pointage_heures[[#This Row],[TpsProd(h)]:[TpsAbsOP(h)]]))</f>
        <v>1</v>
      </c>
    </row>
    <row r="632" spans="2:23">
      <c r="B632" s="2">
        <v>44777</v>
      </c>
      <c r="C632" t="s">
        <v>190</v>
      </c>
      <c r="D632" t="s">
        <v>634</v>
      </c>
      <c r="E632" t="s">
        <v>260</v>
      </c>
      <c r="F632" s="7">
        <v>3842.1652816800001</v>
      </c>
      <c r="G632" s="7">
        <f>prod_declarations[[#This Row],[QteProdKg]]*1000/VLOOKUP(prod_declarations[[#This Row],[RefProd]],meth_nomenclature_produits[#All],5,FALSE)</f>
        <v>134812.81690105263</v>
      </c>
      <c r="H632" s="7">
        <f>prod_declarations[[#This Row],[QteProdPcs]]*VLOOKUP(prod_declarations[[#This Row],[RefProd]],cptb_prix_vente[#All],2,FALSE)/100</f>
        <v>11971.378140813475</v>
      </c>
      <c r="I632" s="77">
        <f>IF(LEFT(prod_declarations[[#This Row],[Mach]],5)="MachF",prod_declarations[[#This Row],[QteProdKg]]/1000,0)</f>
        <v>0</v>
      </c>
      <c r="J632" s="7" t="str">
        <f>VLOOKUP(prod_declarations[[#This Row],[RefProd]],meth_nomenclature_produits[],2,FALSE)</f>
        <v>Acier1</v>
      </c>
      <c r="K632" s="77">
        <f>prod_declarations[[#This Row],[pv acier]]*VLOOKUP(prod_declarations[[#This Row],[acier ]],data_compta!$M$7:$O$11,2,FALSE)</f>
        <v>0</v>
      </c>
      <c r="L632" s="77">
        <f>IF(LEFT(prod_declarations[[#This Row],[Mach]],5)="MachR",prod_declarations[[#This Row],[QteProdPcs]]/100,0)</f>
        <v>1348.1281690105263</v>
      </c>
      <c r="M632" s="7" t="str">
        <f>VLOOKUP(prod_declarations[[#This Row],[RefProd]],meth_nomenclature_produits[],3,FALSE)</f>
        <v>Rdelle2</v>
      </c>
      <c r="N632" s="77">
        <f>IFERROR(prod_declarations[[#This Row],[pv  rondelle]]*VLOOKUP(prod_declarations[[#This Row],[rondelle]],data_compta!$M$12:$O$16,2,FALSE),0)</f>
        <v>4287.0475774534743</v>
      </c>
      <c r="P632" s="2">
        <v>44573</v>
      </c>
      <c r="Q632" t="s">
        <v>248</v>
      </c>
      <c r="R632">
        <v>16</v>
      </c>
      <c r="S632">
        <v>9.5</v>
      </c>
      <c r="T632">
        <v>1.5</v>
      </c>
      <c r="U632">
        <v>2</v>
      </c>
      <c r="V632">
        <v>1</v>
      </c>
      <c r="W632">
        <f>prod_pointage_heures[[#This Row],[TpsOuv(h)]]-(SUM(prod_pointage_heures[[#This Row],[TpsProd(h)]:[TpsAbsOP(h)]]))</f>
        <v>2</v>
      </c>
    </row>
    <row r="633" spans="2:23">
      <c r="B633" s="2">
        <v>44778</v>
      </c>
      <c r="C633" t="s">
        <v>190</v>
      </c>
      <c r="D633" t="s">
        <v>634</v>
      </c>
      <c r="E633" t="s">
        <v>284</v>
      </c>
      <c r="F633" s="7">
        <v>3457.9487535120002</v>
      </c>
      <c r="G633" s="7">
        <f>prod_declarations[[#This Row],[QteProdKg]]*1000/VLOOKUP(prod_declarations[[#This Row],[RefProd]],meth_nomenclature_produits[#All],5,FALSE)</f>
        <v>121331.53521094738</v>
      </c>
      <c r="H633" s="7">
        <f>prod_declarations[[#This Row],[QteProdPcs]]*VLOOKUP(prod_declarations[[#This Row],[RefProd]],cptb_prix_vente[#All],2,FALSE)/100</f>
        <v>10774.240326732128</v>
      </c>
      <c r="I633" s="77">
        <f>IF(LEFT(prod_declarations[[#This Row],[Mach]],5)="MachF",prod_declarations[[#This Row],[QteProdKg]]/1000,0)</f>
        <v>0</v>
      </c>
      <c r="J633" s="7" t="str">
        <f>VLOOKUP(prod_declarations[[#This Row],[RefProd]],meth_nomenclature_produits[],2,FALSE)</f>
        <v>Acier1</v>
      </c>
      <c r="K633" s="77">
        <f>prod_declarations[[#This Row],[pv acier]]*VLOOKUP(prod_declarations[[#This Row],[acier ]],data_compta!$M$7:$O$11,2,FALSE)</f>
        <v>0</v>
      </c>
      <c r="L633" s="77">
        <f>IF(LEFT(prod_declarations[[#This Row],[Mach]],5)="MachR",prod_declarations[[#This Row],[QteProdPcs]]/100,0)</f>
        <v>0</v>
      </c>
      <c r="M633" s="7" t="str">
        <f>VLOOKUP(prod_declarations[[#This Row],[RefProd]],meth_nomenclature_produits[],3,FALSE)</f>
        <v>Rdelle2</v>
      </c>
      <c r="N633" s="77">
        <f>IFERROR(prod_declarations[[#This Row],[pv  rondelle]]*VLOOKUP(prod_declarations[[#This Row],[rondelle]],data_compta!$M$12:$O$16,2,FALSE),0)</f>
        <v>0</v>
      </c>
      <c r="P633" s="2">
        <v>44575</v>
      </c>
      <c r="Q633" t="s">
        <v>248</v>
      </c>
      <c r="R633">
        <v>8</v>
      </c>
      <c r="S633">
        <v>2</v>
      </c>
      <c r="T633">
        <v>0.25</v>
      </c>
      <c r="U633">
        <v>3.5</v>
      </c>
      <c r="V633">
        <v>1.5</v>
      </c>
      <c r="W633">
        <f>prod_pointage_heures[[#This Row],[TpsOuv(h)]]-(SUM(prod_pointage_heures[[#This Row],[TpsProd(h)]:[TpsAbsOP(h)]]))</f>
        <v>0.75</v>
      </c>
    </row>
    <row r="634" spans="2:23">
      <c r="B634" s="2">
        <v>44778</v>
      </c>
      <c r="C634" t="s">
        <v>190</v>
      </c>
      <c r="D634" t="s">
        <v>634</v>
      </c>
      <c r="E634" t="s">
        <v>301</v>
      </c>
      <c r="F634" s="7">
        <v>3388.7897784417601</v>
      </c>
      <c r="G634" s="7">
        <f>prod_declarations[[#This Row],[QteProdKg]]*1000/VLOOKUP(prod_declarations[[#This Row],[RefProd]],meth_nomenclature_produits[#All],5,FALSE)</f>
        <v>118904.90450672843</v>
      </c>
      <c r="H634" s="7">
        <f>prod_declarations[[#This Row],[QteProdPcs]]*VLOOKUP(prod_declarations[[#This Row],[RefProd]],cptb_prix_vente[#All],2,FALSE)/100</f>
        <v>10558.755520197486</v>
      </c>
      <c r="I634" s="77">
        <f>IF(LEFT(prod_declarations[[#This Row],[Mach]],5)="MachF",prod_declarations[[#This Row],[QteProdKg]]/1000,0)</f>
        <v>0</v>
      </c>
      <c r="J634" s="7" t="str">
        <f>VLOOKUP(prod_declarations[[#This Row],[RefProd]],meth_nomenclature_produits[],2,FALSE)</f>
        <v>Acier1</v>
      </c>
      <c r="K634" s="77">
        <f>prod_declarations[[#This Row],[pv acier]]*VLOOKUP(prod_declarations[[#This Row],[acier ]],data_compta!$M$7:$O$11,2,FALSE)</f>
        <v>0</v>
      </c>
      <c r="L634" s="77">
        <f>IF(LEFT(prod_declarations[[#This Row],[Mach]],5)="MachR",prod_declarations[[#This Row],[QteProdPcs]]/100,0)</f>
        <v>0</v>
      </c>
      <c r="M634" s="7" t="str">
        <f>VLOOKUP(prod_declarations[[#This Row],[RefProd]],meth_nomenclature_produits[],3,FALSE)</f>
        <v>Rdelle2</v>
      </c>
      <c r="N634" s="77">
        <f>IFERROR(prod_declarations[[#This Row],[pv  rondelle]]*VLOOKUP(prod_declarations[[#This Row],[rondelle]],data_compta!$M$12:$O$16,2,FALSE),0)</f>
        <v>0</v>
      </c>
      <c r="P634" s="2">
        <v>44576</v>
      </c>
      <c r="Q634" t="s">
        <v>248</v>
      </c>
      <c r="R634">
        <v>8</v>
      </c>
      <c r="S634">
        <v>7.5</v>
      </c>
      <c r="T634">
        <v>0.25</v>
      </c>
      <c r="U634">
        <v>0.25</v>
      </c>
      <c r="V634">
        <v>0</v>
      </c>
      <c r="W634">
        <f>prod_pointage_heures[[#This Row],[TpsOuv(h)]]-(SUM(prod_pointage_heures[[#This Row],[TpsProd(h)]:[TpsAbsOP(h)]]))</f>
        <v>0</v>
      </c>
    </row>
    <row r="635" spans="2:23">
      <c r="B635" s="2">
        <v>44778</v>
      </c>
      <c r="C635" t="s">
        <v>99</v>
      </c>
      <c r="D635" t="s">
        <v>637</v>
      </c>
      <c r="E635" t="s">
        <v>103</v>
      </c>
      <c r="F635" s="7">
        <v>7919.7039600000016</v>
      </c>
      <c r="G635" s="7">
        <f>prod_declarations[[#This Row],[QteProdKg]]*1000/VLOOKUP(prod_declarations[[#This Row],[RefProd]],meth_nomenclature_produits[#All],5,FALSE)</f>
        <v>442441.56201117334</v>
      </c>
      <c r="H635" s="7">
        <f>prod_declarations[[#This Row],[QteProdPcs]]*VLOOKUP(prod_declarations[[#This Row],[RefProd]],cptb_prix_vente[#All],2,FALSE)/100</f>
        <v>50756.895993921804</v>
      </c>
      <c r="I635" s="77">
        <f>IF(LEFT(prod_declarations[[#This Row],[Mach]],5)="MachF",prod_declarations[[#This Row],[QteProdKg]]/1000,0)</f>
        <v>7.9197039600000014</v>
      </c>
      <c r="J635" s="7" t="str">
        <f>VLOOKUP(prod_declarations[[#This Row],[RefProd]],meth_nomenclature_produits[],2,FALSE)</f>
        <v>Acier5</v>
      </c>
      <c r="K635" s="77">
        <f>prod_declarations[[#This Row],[pv acier]]*VLOOKUP(prod_declarations[[#This Row],[acier ]],data_compta!$M$7:$O$11,2,FALSE)</f>
        <v>7254.4488273600009</v>
      </c>
      <c r="L635" s="77">
        <f>IF(LEFT(prod_declarations[[#This Row],[Mach]],5)="MachR",prod_declarations[[#This Row],[QteProdPcs]]/100,0)</f>
        <v>0</v>
      </c>
      <c r="M635" s="7" t="str">
        <f>VLOOKUP(prod_declarations[[#This Row],[RefProd]],meth_nomenclature_produits[],3,FALSE)</f>
        <v>Rdelle1</v>
      </c>
      <c r="N635" s="77">
        <f>IFERROR(prod_declarations[[#This Row],[pv  rondelle]]*VLOOKUP(prod_declarations[[#This Row],[rondelle]],data_compta!$M$12:$O$16,2,FALSE),0)</f>
        <v>0</v>
      </c>
      <c r="P635" s="2">
        <v>44578</v>
      </c>
      <c r="Q635" t="s">
        <v>248</v>
      </c>
      <c r="R635">
        <v>16</v>
      </c>
      <c r="S635">
        <v>9</v>
      </c>
      <c r="T635">
        <v>0.25</v>
      </c>
      <c r="U635">
        <v>0.75</v>
      </c>
      <c r="V635">
        <v>4</v>
      </c>
      <c r="W635">
        <f>prod_pointage_heures[[#This Row],[TpsOuv(h)]]-(SUM(prod_pointage_heures[[#This Row],[TpsProd(h)]:[TpsAbsOP(h)]]))</f>
        <v>2</v>
      </c>
    </row>
    <row r="636" spans="2:23">
      <c r="B636" s="2">
        <v>44778</v>
      </c>
      <c r="C636" t="s">
        <v>283</v>
      </c>
      <c r="D636" t="s">
        <v>636</v>
      </c>
      <c r="E636" t="s">
        <v>215</v>
      </c>
      <c r="F636" s="7">
        <v>4205.7439934999993</v>
      </c>
      <c r="G636" s="7">
        <f>prod_declarations[[#This Row],[QteProdKg]]*1000/VLOOKUP(prod_declarations[[#This Row],[RefProd]],meth_nomenclature_produits[#All],5,FALSE)</f>
        <v>116180.77330110493</v>
      </c>
      <c r="H636" s="7">
        <f>prod_declarations[[#This Row],[QteProdPcs]]*VLOOKUP(prod_declarations[[#This Row],[RefProd]],cptb_prix_vente[#All],2,FALSE)/100</f>
        <v>17315.58245279668</v>
      </c>
      <c r="I636" s="77">
        <f>IF(LEFT(prod_declarations[[#This Row],[Mach]],5)="MachF",prod_declarations[[#This Row],[QteProdKg]]/1000,0)</f>
        <v>4.2057439934999996</v>
      </c>
      <c r="J636" s="7" t="str">
        <f>VLOOKUP(prod_declarations[[#This Row],[RefProd]],meth_nomenclature_produits[],2,FALSE)</f>
        <v>Acier4</v>
      </c>
      <c r="K636" s="77">
        <f>prod_declarations[[#This Row],[pv acier]]*VLOOKUP(prod_declarations[[#This Row],[acier ]],data_compta!$M$7:$O$11,2,FALSE)</f>
        <v>4209.9497374934999</v>
      </c>
      <c r="L636" s="77">
        <f>IF(LEFT(prod_declarations[[#This Row],[Mach]],5)="MachR",prod_declarations[[#This Row],[QteProdPcs]]/100,0)</f>
        <v>0</v>
      </c>
      <c r="M636" s="7" t="str">
        <f>VLOOKUP(prod_declarations[[#This Row],[RefProd]],meth_nomenclature_produits[],3,FALSE)</f>
        <v>Rdelle2</v>
      </c>
      <c r="N636" s="77">
        <f>IFERROR(prod_declarations[[#This Row],[pv  rondelle]]*VLOOKUP(prod_declarations[[#This Row],[rondelle]],data_compta!$M$12:$O$16,2,FALSE),0)</f>
        <v>0</v>
      </c>
      <c r="P636" s="2">
        <v>44582</v>
      </c>
      <c r="Q636" t="s">
        <v>248</v>
      </c>
      <c r="R636">
        <v>8</v>
      </c>
      <c r="S636">
        <v>3</v>
      </c>
      <c r="T636">
        <v>0.75</v>
      </c>
      <c r="U636">
        <v>0.25</v>
      </c>
      <c r="V636">
        <v>1</v>
      </c>
      <c r="W636">
        <f>prod_pointage_heures[[#This Row],[TpsOuv(h)]]-(SUM(prod_pointage_heures[[#This Row],[TpsProd(h)]:[TpsAbsOP(h)]]))</f>
        <v>3</v>
      </c>
    </row>
    <row r="637" spans="2:23">
      <c r="B637" s="2">
        <v>44778</v>
      </c>
      <c r="C637" t="s">
        <v>202</v>
      </c>
      <c r="D637" t="s">
        <v>635</v>
      </c>
      <c r="E637" t="s">
        <v>248</v>
      </c>
      <c r="F637" s="7">
        <v>11481.798936630332</v>
      </c>
      <c r="G637" s="7">
        <f>prod_declarations[[#This Row],[QteProdKg]]*1000/VLOOKUP(prod_declarations[[#This Row],[RefProd]],meth_nomenclature_produits[#All],5,FALSE)</f>
        <v>457442.18871037173</v>
      </c>
      <c r="H637" s="7">
        <f>prod_declarations[[#This Row],[QteProdPcs]]*VLOOKUP(prod_declarations[[#This Row],[RefProd]],cptb_prix_vente[#All],2,FALSE)/100</f>
        <v>62468.305290288365</v>
      </c>
      <c r="I637" s="77">
        <f>IF(LEFT(prod_declarations[[#This Row],[Mach]],5)="MachF",prod_declarations[[#This Row],[QteProdKg]]/1000,0)</f>
        <v>0</v>
      </c>
      <c r="J637" s="7" t="str">
        <f>VLOOKUP(prod_declarations[[#This Row],[RefProd]],meth_nomenclature_produits[],2,FALSE)</f>
        <v>Acier4</v>
      </c>
      <c r="K637" s="77">
        <f>prod_declarations[[#This Row],[pv acier]]*VLOOKUP(prod_declarations[[#This Row],[acier ]],data_compta!$M$7:$O$11,2,FALSE)</f>
        <v>0</v>
      </c>
      <c r="L637" s="77">
        <f>IF(LEFT(prod_declarations[[#This Row],[Mach]],5)="MachR",prod_declarations[[#This Row],[QteProdPcs]]/100,0)</f>
        <v>4574.4218871037174</v>
      </c>
      <c r="M637" s="7" t="str">
        <f>VLOOKUP(prod_declarations[[#This Row],[RefProd]],meth_nomenclature_produits[],3,FALSE)</f>
        <v>Rdelle1</v>
      </c>
      <c r="N637" s="77">
        <f>IFERROR(prod_declarations[[#This Row],[pv  rondelle]]*VLOOKUP(prod_declarations[[#This Row],[rondelle]],data_compta!$M$12:$O$16,2,FALSE),0)</f>
        <v>17108.337857767903</v>
      </c>
      <c r="P637" s="2">
        <v>44596</v>
      </c>
      <c r="Q637" t="s">
        <v>248</v>
      </c>
      <c r="R637">
        <v>8</v>
      </c>
      <c r="S637">
        <v>5.5</v>
      </c>
      <c r="T637">
        <v>1</v>
      </c>
      <c r="U637">
        <v>0.25</v>
      </c>
      <c r="V637">
        <v>1.25</v>
      </c>
      <c r="W637">
        <f>prod_pointage_heures[[#This Row],[TpsOuv(h)]]-(SUM(prod_pointage_heures[[#This Row],[TpsProd(h)]:[TpsAbsOP(h)]]))</f>
        <v>0</v>
      </c>
    </row>
    <row r="638" spans="2:23">
      <c r="B638" s="2">
        <v>44778</v>
      </c>
      <c r="C638" t="s">
        <v>283</v>
      </c>
      <c r="D638" t="s">
        <v>636</v>
      </c>
      <c r="E638" t="s">
        <v>260</v>
      </c>
      <c r="F638" s="7">
        <v>4100.5986300000004</v>
      </c>
      <c r="G638" s="7">
        <f>prod_declarations[[#This Row],[QteProdKg]]*1000/VLOOKUP(prod_declarations[[#This Row],[RefProd]],meth_nomenclature_produits[#All],5,FALSE)</f>
        <v>113276.20524861879</v>
      </c>
      <c r="H638" s="7">
        <f>prod_declarations[[#This Row],[QteProdPcs]]*VLOOKUP(prod_declarations[[#This Row],[RefProd]],cptb_prix_vente[#All],2,FALSE)/100</f>
        <v>16882.685630254146</v>
      </c>
      <c r="I638" s="77">
        <f>IF(LEFT(prod_declarations[[#This Row],[Mach]],5)="MachF",prod_declarations[[#This Row],[QteProdKg]]/1000,0)</f>
        <v>0</v>
      </c>
      <c r="J638" s="7" t="str">
        <f>VLOOKUP(prod_declarations[[#This Row],[RefProd]],meth_nomenclature_produits[],2,FALSE)</f>
        <v>Acier4</v>
      </c>
      <c r="K638" s="77">
        <f>prod_declarations[[#This Row],[pv acier]]*VLOOKUP(prod_declarations[[#This Row],[acier ]],data_compta!$M$7:$O$11,2,FALSE)</f>
        <v>0</v>
      </c>
      <c r="L638" s="77">
        <f>IF(LEFT(prod_declarations[[#This Row],[Mach]],5)="MachR",prod_declarations[[#This Row],[QteProdPcs]]/100,0)</f>
        <v>1132.7620524861879</v>
      </c>
      <c r="M638" s="7" t="str">
        <f>VLOOKUP(prod_declarations[[#This Row],[RefProd]],meth_nomenclature_produits[],3,FALSE)</f>
        <v>Rdelle2</v>
      </c>
      <c r="N638" s="77">
        <f>IFERROR(prod_declarations[[#This Row],[pv  rondelle]]*VLOOKUP(prod_declarations[[#This Row],[rondelle]],data_compta!$M$12:$O$16,2,FALSE),0)</f>
        <v>3602.183326906078</v>
      </c>
      <c r="P638" s="2">
        <v>44597</v>
      </c>
      <c r="Q638" t="s">
        <v>248</v>
      </c>
      <c r="R638">
        <v>8</v>
      </c>
      <c r="S638">
        <v>6</v>
      </c>
      <c r="T638">
        <v>0.25</v>
      </c>
      <c r="U638">
        <v>0.75</v>
      </c>
      <c r="V638">
        <v>0</v>
      </c>
      <c r="W638">
        <f>prod_pointage_heures[[#This Row],[TpsOuv(h)]]-(SUM(prod_pointage_heures[[#This Row],[TpsProd(h)]:[TpsAbsOP(h)]]))</f>
        <v>1</v>
      </c>
    </row>
    <row r="639" spans="2:23">
      <c r="B639" s="2">
        <v>44779</v>
      </c>
      <c r="C639" t="s">
        <v>283</v>
      </c>
      <c r="D639" t="s">
        <v>636</v>
      </c>
      <c r="E639" t="s">
        <v>284</v>
      </c>
      <c r="F639" s="7">
        <v>3846.853839387999</v>
      </c>
      <c r="G639" s="7">
        <f>prod_declarations[[#This Row],[QteProdKg]]*1000/VLOOKUP(prod_declarations[[#This Row],[RefProd]],meth_nomenclature_produits[#All],5,FALSE)</f>
        <v>106266.68064607731</v>
      </c>
      <c r="H639" s="7">
        <f>prod_declarations[[#This Row],[QteProdPcs]]*VLOOKUP(prod_declarations[[#This Row],[RefProd]],cptb_prix_vente[#All],2,FALSE)/100</f>
        <v>15837.986083491362</v>
      </c>
      <c r="I639" s="77">
        <f>IF(LEFT(prod_declarations[[#This Row],[Mach]],5)="MachF",prod_declarations[[#This Row],[QteProdKg]]/1000,0)</f>
        <v>0</v>
      </c>
      <c r="J639" s="7" t="str">
        <f>VLOOKUP(prod_declarations[[#This Row],[RefProd]],meth_nomenclature_produits[],2,FALSE)</f>
        <v>Acier4</v>
      </c>
      <c r="K639" s="77">
        <f>prod_declarations[[#This Row],[pv acier]]*VLOOKUP(prod_declarations[[#This Row],[acier ]],data_compta!$M$7:$O$11,2,FALSE)</f>
        <v>0</v>
      </c>
      <c r="L639" s="77">
        <f>IF(LEFT(prod_declarations[[#This Row],[Mach]],5)="MachR",prod_declarations[[#This Row],[QteProdPcs]]/100,0)</f>
        <v>0</v>
      </c>
      <c r="M639" s="7" t="str">
        <f>VLOOKUP(prod_declarations[[#This Row],[RefProd]],meth_nomenclature_produits[],3,FALSE)</f>
        <v>Rdelle2</v>
      </c>
      <c r="N639" s="77">
        <f>IFERROR(prod_declarations[[#This Row],[pv  rondelle]]*VLOOKUP(prod_declarations[[#This Row],[rondelle]],data_compta!$M$12:$O$16,2,FALSE),0)</f>
        <v>0</v>
      </c>
      <c r="P639" s="2">
        <v>44619</v>
      </c>
      <c r="Q639" t="s">
        <v>248</v>
      </c>
      <c r="R639">
        <v>16</v>
      </c>
      <c r="S639">
        <v>13</v>
      </c>
      <c r="T639">
        <v>0.5</v>
      </c>
      <c r="U639">
        <v>0.5</v>
      </c>
      <c r="V639">
        <v>0.25</v>
      </c>
      <c r="W639">
        <f>prod_pointage_heures[[#This Row],[TpsOuv(h)]]-(SUM(prod_pointage_heures[[#This Row],[TpsProd(h)]:[TpsAbsOP(h)]]))</f>
        <v>1.75</v>
      </c>
    </row>
    <row r="640" spans="2:23">
      <c r="B640" s="2">
        <v>44779</v>
      </c>
      <c r="C640" t="s">
        <v>202</v>
      </c>
      <c r="D640" t="s">
        <v>635</v>
      </c>
      <c r="E640" t="s">
        <v>284</v>
      </c>
      <c r="F640" s="7">
        <v>9278.2213629335984</v>
      </c>
      <c r="G640" s="7">
        <f>prod_declarations[[#This Row],[QteProdKg]]*1000/VLOOKUP(prod_declarations[[#This Row],[RefProd]],meth_nomenclature_produits[#All],5,FALSE)</f>
        <v>369650.25350333058</v>
      </c>
      <c r="H640" s="7">
        <f>prod_declarations[[#This Row],[QteProdPcs]]*VLOOKUP(prod_declarations[[#This Row],[RefProd]],cptb_prix_vente[#All],2,FALSE)/100</f>
        <v>50479.438618414824</v>
      </c>
      <c r="I640" s="77">
        <f>IF(LEFT(prod_declarations[[#This Row],[Mach]],5)="MachF",prod_declarations[[#This Row],[QteProdKg]]/1000,0)</f>
        <v>0</v>
      </c>
      <c r="J640" s="7" t="str">
        <f>VLOOKUP(prod_declarations[[#This Row],[RefProd]],meth_nomenclature_produits[],2,FALSE)</f>
        <v>Acier4</v>
      </c>
      <c r="K640" s="77">
        <f>prod_declarations[[#This Row],[pv acier]]*VLOOKUP(prod_declarations[[#This Row],[acier ]],data_compta!$M$7:$O$11,2,FALSE)</f>
        <v>0</v>
      </c>
      <c r="L640" s="77">
        <f>IF(LEFT(prod_declarations[[#This Row],[Mach]],5)="MachR",prod_declarations[[#This Row],[QteProdPcs]]/100,0)</f>
        <v>0</v>
      </c>
      <c r="M640" s="7" t="str">
        <f>VLOOKUP(prod_declarations[[#This Row],[RefProd]],meth_nomenclature_produits[],3,FALSE)</f>
        <v>Rdelle1</v>
      </c>
      <c r="N640" s="77">
        <f>IFERROR(prod_declarations[[#This Row],[pv  rondelle]]*VLOOKUP(prod_declarations[[#This Row],[rondelle]],data_compta!$M$12:$O$16,2,FALSE),0)</f>
        <v>0</v>
      </c>
      <c r="P640" s="2">
        <v>44622</v>
      </c>
      <c r="Q640" t="s">
        <v>248</v>
      </c>
      <c r="R640">
        <v>8</v>
      </c>
      <c r="S640">
        <v>5</v>
      </c>
      <c r="T640">
        <v>1</v>
      </c>
      <c r="U640">
        <v>0</v>
      </c>
      <c r="V640">
        <v>0.25</v>
      </c>
      <c r="W640">
        <f>prod_pointage_heures[[#This Row],[TpsOuv(h)]]-(SUM(prod_pointage_heures[[#This Row],[TpsProd(h)]:[TpsAbsOP(h)]]))</f>
        <v>1.75</v>
      </c>
    </row>
    <row r="641" spans="2:23">
      <c r="B641" s="2">
        <v>44779</v>
      </c>
      <c r="C641" t="s">
        <v>283</v>
      </c>
      <c r="D641" t="s">
        <v>636</v>
      </c>
      <c r="E641" t="s">
        <v>296</v>
      </c>
      <c r="F641" s="7">
        <v>3731.4482242063591</v>
      </c>
      <c r="G641" s="7">
        <f>prod_declarations[[#This Row],[QteProdKg]]*1000/VLOOKUP(prod_declarations[[#This Row],[RefProd]],meth_nomenclature_produits[#All],5,FALSE)</f>
        <v>103078.680226695</v>
      </c>
      <c r="H641" s="7">
        <f>prod_declarations[[#This Row],[QteProdPcs]]*VLOOKUP(prod_declarations[[#This Row],[RefProd]],cptb_prix_vente[#All],2,FALSE)/100</f>
        <v>15362.846500986621</v>
      </c>
      <c r="I641" s="77">
        <f>IF(LEFT(prod_declarations[[#This Row],[Mach]],5)="MachF",prod_declarations[[#This Row],[QteProdKg]]/1000,0)</f>
        <v>0</v>
      </c>
      <c r="J641" s="7" t="str">
        <f>VLOOKUP(prod_declarations[[#This Row],[RefProd]],meth_nomenclature_produits[],2,FALSE)</f>
        <v>Acier4</v>
      </c>
      <c r="K641" s="77">
        <f>prod_declarations[[#This Row],[pv acier]]*VLOOKUP(prod_declarations[[#This Row],[acier ]],data_compta!$M$7:$O$11,2,FALSE)</f>
        <v>0</v>
      </c>
      <c r="L641" s="77">
        <f>IF(LEFT(prod_declarations[[#This Row],[Mach]],5)="MachR",prod_declarations[[#This Row],[QteProdPcs]]/100,0)</f>
        <v>0</v>
      </c>
      <c r="M641" s="7" t="str">
        <f>VLOOKUP(prod_declarations[[#This Row],[RefProd]],meth_nomenclature_produits[],3,FALSE)</f>
        <v>Rdelle2</v>
      </c>
      <c r="N641" s="77">
        <f>IFERROR(prod_declarations[[#This Row],[pv  rondelle]]*VLOOKUP(prod_declarations[[#This Row],[rondelle]],data_compta!$M$12:$O$16,2,FALSE),0)</f>
        <v>0</v>
      </c>
      <c r="P641" s="2">
        <v>44632</v>
      </c>
      <c r="Q641" t="s">
        <v>248</v>
      </c>
      <c r="R641">
        <v>16</v>
      </c>
      <c r="S641">
        <v>11.5</v>
      </c>
      <c r="T641">
        <v>0.25</v>
      </c>
      <c r="U641">
        <v>1.5</v>
      </c>
      <c r="V641">
        <v>1</v>
      </c>
      <c r="W641">
        <f>prod_pointage_heures[[#This Row],[TpsOuv(h)]]-(SUM(prod_pointage_heures[[#This Row],[TpsProd(h)]:[TpsAbsOP(h)]]))</f>
        <v>1.75</v>
      </c>
    </row>
    <row r="642" spans="2:23">
      <c r="B642" s="2">
        <v>44779</v>
      </c>
      <c r="C642" t="s">
        <v>315</v>
      </c>
      <c r="D642" t="s">
        <v>633</v>
      </c>
      <c r="E642" t="s">
        <v>301</v>
      </c>
      <c r="F642" s="7">
        <v>5784.9668862166</v>
      </c>
      <c r="G642" s="7">
        <f>prod_declarations[[#This Row],[QteProdKg]]*1000/VLOOKUP(prod_declarations[[#This Row],[RefProd]],meth_nomenclature_produits[#All],5,FALSE)</f>
        <v>58257.471160288012</v>
      </c>
      <c r="H642" s="7">
        <f>prod_declarations[[#This Row],[QteProdPcs]]*VLOOKUP(prod_declarations[[#This Row],[RefProd]],cptb_prix_vente[#All],2,FALSE)/100</f>
        <v>14191.519974646159</v>
      </c>
      <c r="I642" s="77">
        <f>IF(LEFT(prod_declarations[[#This Row],[Mach]],5)="MachF",prod_declarations[[#This Row],[QteProdKg]]/1000,0)</f>
        <v>0</v>
      </c>
      <c r="J642" s="7" t="str">
        <f>VLOOKUP(prod_declarations[[#This Row],[RefProd]],meth_nomenclature_produits[],2,FALSE)</f>
        <v>Acier5</v>
      </c>
      <c r="K642" s="77">
        <f>prod_declarations[[#This Row],[pv acier]]*VLOOKUP(prod_declarations[[#This Row],[acier ]],data_compta!$M$7:$O$11,2,FALSE)</f>
        <v>0</v>
      </c>
      <c r="L642" s="77">
        <f>IF(LEFT(prod_declarations[[#This Row],[Mach]],5)="MachR",prod_declarations[[#This Row],[QteProdPcs]]/100,0)</f>
        <v>0</v>
      </c>
      <c r="M642" s="7" t="str">
        <f>VLOOKUP(prod_declarations[[#This Row],[RefProd]],meth_nomenclature_produits[],3,FALSE)</f>
        <v>Rdelle5</v>
      </c>
      <c r="N642" s="77">
        <f>IFERROR(prod_declarations[[#This Row],[pv  rondelle]]*VLOOKUP(prod_declarations[[#This Row],[rondelle]],data_compta!$M$12:$O$16,2,FALSE),0)</f>
        <v>0</v>
      </c>
      <c r="P642" s="2">
        <v>44639</v>
      </c>
      <c r="Q642" t="s">
        <v>248</v>
      </c>
      <c r="R642">
        <v>16</v>
      </c>
      <c r="S642">
        <v>10</v>
      </c>
      <c r="T642">
        <v>1.75</v>
      </c>
      <c r="U642">
        <v>0.75</v>
      </c>
      <c r="V642">
        <v>0.25</v>
      </c>
      <c r="W642">
        <f>prod_pointage_heures[[#This Row],[TpsOuv(h)]]-(SUM(prod_pointage_heures[[#This Row],[TpsProd(h)]:[TpsAbsOP(h)]]))</f>
        <v>3.25</v>
      </c>
    </row>
    <row r="643" spans="2:23">
      <c r="B643" s="2">
        <v>44779</v>
      </c>
      <c r="C643" t="s">
        <v>202</v>
      </c>
      <c r="D643" t="s">
        <v>635</v>
      </c>
      <c r="E643" t="s">
        <v>301</v>
      </c>
      <c r="F643" s="7">
        <v>8999.8747220455898</v>
      </c>
      <c r="G643" s="7">
        <f>prod_declarations[[#This Row],[QteProdKg]]*1000/VLOOKUP(prod_declarations[[#This Row],[RefProd]],meth_nomenclature_produits[#All],5,FALSE)</f>
        <v>358560.74589823064</v>
      </c>
      <c r="H643" s="7">
        <f>prod_declarations[[#This Row],[QteProdPcs]]*VLOOKUP(prod_declarations[[#This Row],[RefProd]],cptb_prix_vente[#All],2,FALSE)/100</f>
        <v>48965.055459862378</v>
      </c>
      <c r="I643" s="77">
        <f>IF(LEFT(prod_declarations[[#This Row],[Mach]],5)="MachF",prod_declarations[[#This Row],[QteProdKg]]/1000,0)</f>
        <v>0</v>
      </c>
      <c r="J643" s="7" t="str">
        <f>VLOOKUP(prod_declarations[[#This Row],[RefProd]],meth_nomenclature_produits[],2,FALSE)</f>
        <v>Acier4</v>
      </c>
      <c r="K643" s="77">
        <f>prod_declarations[[#This Row],[pv acier]]*VLOOKUP(prod_declarations[[#This Row],[acier ]],data_compta!$M$7:$O$11,2,FALSE)</f>
        <v>0</v>
      </c>
      <c r="L643" s="77">
        <f>IF(LEFT(prod_declarations[[#This Row],[Mach]],5)="MachR",prod_declarations[[#This Row],[QteProdPcs]]/100,0)</f>
        <v>0</v>
      </c>
      <c r="M643" s="7" t="str">
        <f>VLOOKUP(prod_declarations[[#This Row],[RefProd]],meth_nomenclature_produits[],3,FALSE)</f>
        <v>Rdelle1</v>
      </c>
      <c r="N643" s="77">
        <f>IFERROR(prod_declarations[[#This Row],[pv  rondelle]]*VLOOKUP(prod_declarations[[#This Row],[rondelle]],data_compta!$M$12:$O$16,2,FALSE),0)</f>
        <v>0</v>
      </c>
      <c r="P643" s="2">
        <v>44673</v>
      </c>
      <c r="Q643" t="s">
        <v>248</v>
      </c>
      <c r="R643">
        <v>16</v>
      </c>
      <c r="S643">
        <v>8.5</v>
      </c>
      <c r="T643">
        <v>1</v>
      </c>
      <c r="U643">
        <v>4.25</v>
      </c>
      <c r="V643">
        <v>1.25</v>
      </c>
      <c r="W643">
        <f>prod_pointage_heures[[#This Row],[TpsOuv(h)]]-(SUM(prod_pointage_heures[[#This Row],[TpsProd(h)]:[TpsAbsOP(h)]]))</f>
        <v>1</v>
      </c>
    </row>
    <row r="644" spans="2:23">
      <c r="B644" s="2">
        <v>44780</v>
      </c>
      <c r="C644" t="s">
        <v>315</v>
      </c>
      <c r="D644" t="s">
        <v>633</v>
      </c>
      <c r="E644" t="s">
        <v>301</v>
      </c>
      <c r="F644" s="7">
        <v>13054.5874</v>
      </c>
      <c r="G644" s="7">
        <f>prod_declarations[[#This Row],[QteProdKg]]*1000/VLOOKUP(prod_declarations[[#This Row],[RefProd]],meth_nomenclature_produits[#All],5,FALSE)</f>
        <v>131466.13695871099</v>
      </c>
      <c r="H644" s="7">
        <f>prod_declarations[[#This Row],[QteProdPcs]]*VLOOKUP(prod_declarations[[#This Row],[RefProd]],cptb_prix_vente[#All],2,FALSE)/100</f>
        <v>32025.150963141998</v>
      </c>
      <c r="I644" s="77">
        <f>IF(LEFT(prod_declarations[[#This Row],[Mach]],5)="MachF",prod_declarations[[#This Row],[QteProdKg]]/1000,0)</f>
        <v>0</v>
      </c>
      <c r="J644" s="7" t="str">
        <f>VLOOKUP(prod_declarations[[#This Row],[RefProd]],meth_nomenclature_produits[],2,FALSE)</f>
        <v>Acier5</v>
      </c>
      <c r="K644" s="77">
        <f>prod_declarations[[#This Row],[pv acier]]*VLOOKUP(prod_declarations[[#This Row],[acier ]],data_compta!$M$7:$O$11,2,FALSE)</f>
        <v>0</v>
      </c>
      <c r="L644" s="77">
        <f>IF(LEFT(prod_declarations[[#This Row],[Mach]],5)="MachR",prod_declarations[[#This Row],[QteProdPcs]]/100,0)</f>
        <v>0</v>
      </c>
      <c r="M644" s="7" t="str">
        <f>VLOOKUP(prod_declarations[[#This Row],[RefProd]],meth_nomenclature_produits[],3,FALSE)</f>
        <v>Rdelle5</v>
      </c>
      <c r="N644" s="77">
        <f>IFERROR(prod_declarations[[#This Row],[pv  rondelle]]*VLOOKUP(prod_declarations[[#This Row],[rondelle]],data_compta!$M$12:$O$16,2,FALSE),0)</f>
        <v>0</v>
      </c>
      <c r="P644" s="2">
        <v>44678</v>
      </c>
      <c r="Q644" t="s">
        <v>248</v>
      </c>
      <c r="R644">
        <v>8</v>
      </c>
      <c r="S644">
        <v>4.5</v>
      </c>
      <c r="T644">
        <v>1</v>
      </c>
      <c r="U644">
        <v>1</v>
      </c>
      <c r="V644">
        <v>1</v>
      </c>
      <c r="W644">
        <f>prod_pointage_heures[[#This Row],[TpsOuv(h)]]-(SUM(prod_pointage_heures[[#This Row],[TpsProd(h)]:[TpsAbsOP(h)]]))</f>
        <v>0.5</v>
      </c>
    </row>
    <row r="645" spans="2:23">
      <c r="B645" s="2">
        <v>44780</v>
      </c>
      <c r="C645" t="s">
        <v>99</v>
      </c>
      <c r="D645" t="s">
        <v>637</v>
      </c>
      <c r="E645" t="s">
        <v>248</v>
      </c>
      <c r="F645" s="7">
        <v>8188.9738946400012</v>
      </c>
      <c r="G645" s="7">
        <f>prod_declarations[[#This Row],[QteProdKg]]*1000/VLOOKUP(prod_declarations[[#This Row],[RefProd]],meth_nomenclature_produits[#All],5,FALSE)</f>
        <v>457484.57511955319</v>
      </c>
      <c r="H645" s="7">
        <f>prod_declarations[[#This Row],[QteProdPcs]]*VLOOKUP(prod_declarations[[#This Row],[RefProd]],cptb_prix_vente[#All],2,FALSE)/100</f>
        <v>52482.630457715139</v>
      </c>
      <c r="I645" s="77">
        <f>IF(LEFT(prod_declarations[[#This Row],[Mach]],5)="MachF",prod_declarations[[#This Row],[QteProdKg]]/1000,0)</f>
        <v>0</v>
      </c>
      <c r="J645" s="7" t="str">
        <f>VLOOKUP(prod_declarations[[#This Row],[RefProd]],meth_nomenclature_produits[],2,FALSE)</f>
        <v>Acier5</v>
      </c>
      <c r="K645" s="77">
        <f>prod_declarations[[#This Row],[pv acier]]*VLOOKUP(prod_declarations[[#This Row],[acier ]],data_compta!$M$7:$O$11,2,FALSE)</f>
        <v>0</v>
      </c>
      <c r="L645" s="77">
        <f>IF(LEFT(prod_declarations[[#This Row],[Mach]],5)="MachR",prod_declarations[[#This Row],[QteProdPcs]]/100,0)</f>
        <v>4574.8457511955321</v>
      </c>
      <c r="M645" s="7" t="str">
        <f>VLOOKUP(prod_declarations[[#This Row],[RefProd]],meth_nomenclature_produits[],3,FALSE)</f>
        <v>Rdelle1</v>
      </c>
      <c r="N645" s="77">
        <f>IFERROR(prod_declarations[[#This Row],[pv  rondelle]]*VLOOKUP(prod_declarations[[#This Row],[rondelle]],data_compta!$M$12:$O$16,2,FALSE),0)</f>
        <v>17109.923109471292</v>
      </c>
      <c r="P645" s="2">
        <v>44699</v>
      </c>
      <c r="Q645" t="s">
        <v>248</v>
      </c>
      <c r="R645">
        <v>8</v>
      </c>
      <c r="S645">
        <v>1.5</v>
      </c>
      <c r="T645">
        <v>2</v>
      </c>
      <c r="U645">
        <v>4.5</v>
      </c>
      <c r="V645">
        <v>0</v>
      </c>
      <c r="W645">
        <f>prod_pointage_heures[[#This Row],[TpsOuv(h)]]-(SUM(prod_pointage_heures[[#This Row],[TpsProd(h)]:[TpsAbsOP(h)]]))</f>
        <v>0</v>
      </c>
    </row>
    <row r="646" spans="2:23">
      <c r="B646" s="2">
        <v>44781</v>
      </c>
      <c r="C646" t="s">
        <v>99</v>
      </c>
      <c r="D646" t="s">
        <v>637</v>
      </c>
      <c r="E646" t="s">
        <v>284</v>
      </c>
      <c r="F646" s="7">
        <v>7019.1204811200014</v>
      </c>
      <c r="G646" s="7">
        <f>prod_declarations[[#This Row],[QteProdKg]]*1000/VLOOKUP(prod_declarations[[#This Row],[RefProd]],meth_nomenclature_produits[#All],5,FALSE)</f>
        <v>392129.6358167599</v>
      </c>
      <c r="H646" s="7">
        <f>prod_declarations[[#This Row],[QteProdPcs]]*VLOOKUP(prod_declarations[[#This Row],[RefProd]],cptb_prix_vente[#All],2,FALSE)/100</f>
        <v>44985.111820898688</v>
      </c>
      <c r="I646" s="77">
        <f>IF(LEFT(prod_declarations[[#This Row],[Mach]],5)="MachF",prod_declarations[[#This Row],[QteProdKg]]/1000,0)</f>
        <v>0</v>
      </c>
      <c r="J646" s="7" t="str">
        <f>VLOOKUP(prod_declarations[[#This Row],[RefProd]],meth_nomenclature_produits[],2,FALSE)</f>
        <v>Acier5</v>
      </c>
      <c r="K646" s="77">
        <f>prod_declarations[[#This Row],[pv acier]]*VLOOKUP(prod_declarations[[#This Row],[acier ]],data_compta!$M$7:$O$11,2,FALSE)</f>
        <v>0</v>
      </c>
      <c r="L646" s="77">
        <f>IF(LEFT(prod_declarations[[#This Row],[Mach]],5)="MachR",prod_declarations[[#This Row],[QteProdPcs]]/100,0)</f>
        <v>0</v>
      </c>
      <c r="M646" s="7" t="str">
        <f>VLOOKUP(prod_declarations[[#This Row],[RefProd]],meth_nomenclature_produits[],3,FALSE)</f>
        <v>Rdelle1</v>
      </c>
      <c r="N646" s="77">
        <f>IFERROR(prod_declarations[[#This Row],[pv  rondelle]]*VLOOKUP(prod_declarations[[#This Row],[rondelle]],data_compta!$M$12:$O$16,2,FALSE),0)</f>
        <v>0</v>
      </c>
      <c r="P646" s="2">
        <v>44714</v>
      </c>
      <c r="Q646" t="s">
        <v>248</v>
      </c>
      <c r="R646">
        <v>8</v>
      </c>
      <c r="S646">
        <v>5.5</v>
      </c>
      <c r="T646">
        <v>0.5</v>
      </c>
      <c r="U646">
        <v>0.75</v>
      </c>
      <c r="V646">
        <v>0.5</v>
      </c>
      <c r="W646">
        <f>prod_pointage_heures[[#This Row],[TpsOuv(h)]]-(SUM(prod_pointage_heures[[#This Row],[TpsProd(h)]:[TpsAbsOP(h)]]))</f>
        <v>0.75</v>
      </c>
    </row>
    <row r="647" spans="2:23">
      <c r="B647" s="2">
        <v>44781</v>
      </c>
      <c r="C647" t="s">
        <v>99</v>
      </c>
      <c r="D647" t="s">
        <v>637</v>
      </c>
      <c r="E647" t="s">
        <v>296</v>
      </c>
      <c r="F647" s="7">
        <v>6948.9292763088015</v>
      </c>
      <c r="G647" s="7">
        <f>prod_declarations[[#This Row],[QteProdKg]]*1000/VLOOKUP(prod_declarations[[#This Row],[RefProd]],meth_nomenclature_produits[#All],5,FALSE)</f>
        <v>388208.33945859229</v>
      </c>
      <c r="H647" s="7">
        <f>prod_declarations[[#This Row],[QteProdPcs]]*VLOOKUP(prod_declarations[[#This Row],[RefProd]],cptb_prix_vente[#All],2,FALSE)/100</f>
        <v>44535.260702689709</v>
      </c>
      <c r="I647" s="77">
        <f>IF(LEFT(prod_declarations[[#This Row],[Mach]],5)="MachF",prod_declarations[[#This Row],[QteProdKg]]/1000,0)</f>
        <v>0</v>
      </c>
      <c r="J647" s="7" t="str">
        <f>VLOOKUP(prod_declarations[[#This Row],[RefProd]],meth_nomenclature_produits[],2,FALSE)</f>
        <v>Acier5</v>
      </c>
      <c r="K647" s="77">
        <f>prod_declarations[[#This Row],[pv acier]]*VLOOKUP(prod_declarations[[#This Row],[acier ]],data_compta!$M$7:$O$11,2,FALSE)</f>
        <v>0</v>
      </c>
      <c r="L647" s="77">
        <f>IF(LEFT(prod_declarations[[#This Row],[Mach]],5)="MachR",prod_declarations[[#This Row],[QteProdPcs]]/100,0)</f>
        <v>0</v>
      </c>
      <c r="M647" s="7" t="str">
        <f>VLOOKUP(prod_declarations[[#This Row],[RefProd]],meth_nomenclature_produits[],3,FALSE)</f>
        <v>Rdelle1</v>
      </c>
      <c r="N647" s="77">
        <f>IFERROR(prod_declarations[[#This Row],[pv  rondelle]]*VLOOKUP(prod_declarations[[#This Row],[rondelle]],data_compta!$M$12:$O$16,2,FALSE),0)</f>
        <v>0</v>
      </c>
      <c r="P647" s="2">
        <v>44730</v>
      </c>
      <c r="Q647" t="s">
        <v>248</v>
      </c>
      <c r="R647">
        <v>16</v>
      </c>
      <c r="S647">
        <v>9</v>
      </c>
      <c r="T647">
        <v>2</v>
      </c>
      <c r="U647">
        <v>0.5</v>
      </c>
      <c r="V647">
        <v>3</v>
      </c>
      <c r="W647">
        <f>prod_pointage_heures[[#This Row],[TpsOuv(h)]]-(SUM(prod_pointage_heures[[#This Row],[TpsProd(h)]:[TpsAbsOP(h)]]))</f>
        <v>1.5</v>
      </c>
    </row>
    <row r="648" spans="2:23">
      <c r="B648" s="2">
        <v>44781</v>
      </c>
      <c r="C648" t="s">
        <v>315</v>
      </c>
      <c r="D648" t="s">
        <v>633</v>
      </c>
      <c r="E648" t="s">
        <v>301</v>
      </c>
      <c r="F648" s="7">
        <v>13478.288229999998</v>
      </c>
      <c r="G648" s="7">
        <f>prod_declarations[[#This Row],[QteProdKg]]*1000/VLOOKUP(prod_declarations[[#This Row],[RefProd]],meth_nomenclature_produits[#All],5,FALSE)</f>
        <v>135733.01339375629</v>
      </c>
      <c r="H648" s="7">
        <f>prod_declarations[[#This Row],[QteProdPcs]]*VLOOKUP(prod_declarations[[#This Row],[RefProd]],cptb_prix_vente[#All],2,FALSE)/100</f>
        <v>33064.562062719029</v>
      </c>
      <c r="I648" s="77">
        <f>IF(LEFT(prod_declarations[[#This Row],[Mach]],5)="MachF",prod_declarations[[#This Row],[QteProdKg]]/1000,0)</f>
        <v>0</v>
      </c>
      <c r="J648" s="7" t="str">
        <f>VLOOKUP(prod_declarations[[#This Row],[RefProd]],meth_nomenclature_produits[],2,FALSE)</f>
        <v>Acier5</v>
      </c>
      <c r="K648" s="77">
        <f>prod_declarations[[#This Row],[pv acier]]*VLOOKUP(prod_declarations[[#This Row],[acier ]],data_compta!$M$7:$O$11,2,FALSE)</f>
        <v>0</v>
      </c>
      <c r="L648" s="77">
        <f>IF(LEFT(prod_declarations[[#This Row],[Mach]],5)="MachR",prod_declarations[[#This Row],[QteProdPcs]]/100,0)</f>
        <v>0</v>
      </c>
      <c r="M648" s="7" t="str">
        <f>VLOOKUP(prod_declarations[[#This Row],[RefProd]],meth_nomenclature_produits[],3,FALSE)</f>
        <v>Rdelle5</v>
      </c>
      <c r="N648" s="77">
        <f>IFERROR(prod_declarations[[#This Row],[pv  rondelle]]*VLOOKUP(prod_declarations[[#This Row],[rondelle]],data_compta!$M$12:$O$16,2,FALSE),0)</f>
        <v>0</v>
      </c>
      <c r="P648" s="2">
        <v>44734</v>
      </c>
      <c r="Q648" t="s">
        <v>248</v>
      </c>
      <c r="R648">
        <v>16</v>
      </c>
      <c r="S648">
        <v>8</v>
      </c>
      <c r="T648">
        <v>1</v>
      </c>
      <c r="U648">
        <v>3</v>
      </c>
      <c r="V648">
        <v>2.5</v>
      </c>
      <c r="W648">
        <f>prod_pointage_heures[[#This Row],[TpsOuv(h)]]-(SUM(prod_pointage_heures[[#This Row],[TpsProd(h)]:[TpsAbsOP(h)]]))</f>
        <v>1.5</v>
      </c>
    </row>
    <row r="649" spans="2:23">
      <c r="B649" s="2">
        <v>44782</v>
      </c>
      <c r="C649" t="s">
        <v>271</v>
      </c>
      <c r="D649" t="s">
        <v>639</v>
      </c>
      <c r="E649" t="s">
        <v>235</v>
      </c>
      <c r="F649" s="7">
        <v>6180.2024760000004</v>
      </c>
      <c r="G649" s="7">
        <f>prod_declarations[[#This Row],[QteProdKg]]*1000/VLOOKUP(prod_declarations[[#This Row],[RefProd]],meth_nomenclature_produits[#All],5,FALSE)</f>
        <v>184483.65600000002</v>
      </c>
      <c r="H649" s="7">
        <f>prod_declarations[[#This Row],[QteProdPcs]]*VLOOKUP(prod_declarations[[#This Row],[RefProd]],cptb_prix_vente[#All],2,FALSE)/100</f>
        <v>36793.420352640002</v>
      </c>
      <c r="I649" s="77">
        <f>IF(LEFT(prod_declarations[[#This Row],[Mach]],5)="MachF",prod_declarations[[#This Row],[QteProdKg]]/1000,0)</f>
        <v>6.1802024760000007</v>
      </c>
      <c r="J649" s="7" t="str">
        <f>VLOOKUP(prod_declarations[[#This Row],[RefProd]],meth_nomenclature_produits[],2,FALSE)</f>
        <v>Acier2</v>
      </c>
      <c r="K649" s="77">
        <f>prod_declarations[[#This Row],[pv acier]]*VLOOKUP(prod_declarations[[#This Row],[acier ]],data_compta!$M$7:$O$11,2,FALSE)</f>
        <v>6643.7176617000005</v>
      </c>
      <c r="L649" s="77">
        <f>IF(LEFT(prod_declarations[[#This Row],[Mach]],5)="MachR",prod_declarations[[#This Row],[QteProdPcs]]/100,0)</f>
        <v>0</v>
      </c>
      <c r="M649" s="7">
        <f>VLOOKUP(prod_declarations[[#This Row],[RefProd]],meth_nomenclature_produits[],3,FALSE)</f>
        <v>0</v>
      </c>
      <c r="N649" s="77">
        <f>IFERROR(prod_declarations[[#This Row],[pv  rondelle]]*VLOOKUP(prod_declarations[[#This Row],[rondelle]],data_compta!$M$12:$O$16,2,FALSE),0)</f>
        <v>0</v>
      </c>
      <c r="P649" s="2">
        <v>44736</v>
      </c>
      <c r="Q649" t="s">
        <v>248</v>
      </c>
      <c r="R649">
        <v>8</v>
      </c>
      <c r="S649">
        <v>4.5</v>
      </c>
      <c r="T649">
        <v>0.25</v>
      </c>
      <c r="U649">
        <v>0.5</v>
      </c>
      <c r="V649">
        <v>1</v>
      </c>
      <c r="W649">
        <f>prod_pointage_heures[[#This Row],[TpsOuv(h)]]-(SUM(prod_pointage_heures[[#This Row],[TpsProd(h)]:[TpsAbsOP(h)]]))</f>
        <v>1.75</v>
      </c>
    </row>
    <row r="650" spans="2:23">
      <c r="B650" s="2">
        <v>44782</v>
      </c>
      <c r="C650" t="s">
        <v>259</v>
      </c>
      <c r="D650" t="s">
        <v>638</v>
      </c>
      <c r="E650" t="s">
        <v>203</v>
      </c>
      <c r="F650" s="7">
        <v>10956.96858375</v>
      </c>
      <c r="G650" s="7">
        <f>prod_declarations[[#This Row],[QteProdKg]]*1000/VLOOKUP(prod_declarations[[#This Row],[RefProd]],meth_nomenclature_produits[#All],5,FALSE)</f>
        <v>255407.19309440561</v>
      </c>
      <c r="H650" s="7">
        <f>prod_declarations[[#This Row],[QteProdPcs]]*VLOOKUP(prod_declarations[[#This Row],[RefProd]],cptb_prix_vente[#All],2,FALSE)/100</f>
        <v>38433.674416846152</v>
      </c>
      <c r="I650" s="77">
        <f>IF(LEFT(prod_declarations[[#This Row],[Mach]],5)="MachF",prod_declarations[[#This Row],[QteProdKg]]/1000,0)</f>
        <v>10.956968583749999</v>
      </c>
      <c r="J650" s="7" t="str">
        <f>VLOOKUP(prod_declarations[[#This Row],[RefProd]],meth_nomenclature_produits[],2,FALSE)</f>
        <v>Acier1</v>
      </c>
      <c r="K650" s="77">
        <f>prod_declarations[[#This Row],[pv acier]]*VLOOKUP(prod_declarations[[#This Row],[acier ]],data_compta!$M$7:$O$11,2,FALSE)</f>
        <v>11274.72067267875</v>
      </c>
      <c r="L650" s="77">
        <f>IF(LEFT(prod_declarations[[#This Row],[Mach]],5)="MachR",prod_declarations[[#This Row],[QteProdPcs]]/100,0)</f>
        <v>0</v>
      </c>
      <c r="M650" s="7" t="str">
        <f>VLOOKUP(prod_declarations[[#This Row],[RefProd]],meth_nomenclature_produits[],3,FALSE)</f>
        <v>Rdelle3</v>
      </c>
      <c r="N650" s="77">
        <f>IFERROR(prod_declarations[[#This Row],[pv  rondelle]]*VLOOKUP(prod_declarations[[#This Row],[rondelle]],data_compta!$M$12:$O$16,2,FALSE),0)</f>
        <v>0</v>
      </c>
      <c r="P650" s="2">
        <v>44750</v>
      </c>
      <c r="Q650" t="s">
        <v>248</v>
      </c>
      <c r="R650">
        <v>16</v>
      </c>
      <c r="S650">
        <v>8.5</v>
      </c>
      <c r="T650">
        <v>0.5</v>
      </c>
      <c r="U650">
        <v>5</v>
      </c>
      <c r="V650">
        <v>0.5</v>
      </c>
      <c r="W650">
        <f>prod_pointage_heures[[#This Row],[TpsOuv(h)]]-(SUM(prod_pointage_heures[[#This Row],[TpsProd(h)]:[TpsAbsOP(h)]]))</f>
        <v>1.5</v>
      </c>
    </row>
    <row r="651" spans="2:23">
      <c r="B651" s="2">
        <v>44783</v>
      </c>
      <c r="C651" t="s">
        <v>295</v>
      </c>
      <c r="D651" t="s">
        <v>640</v>
      </c>
      <c r="E651" t="s">
        <v>203</v>
      </c>
      <c r="F651" s="7">
        <v>10264.439744999998</v>
      </c>
      <c r="G651" s="7">
        <f>prod_declarations[[#This Row],[QteProdKg]]*1000/VLOOKUP(prod_declarations[[#This Row],[RefProd]],meth_nomenclature_produits[#All],5,FALSE)</f>
        <v>225592.08230769224</v>
      </c>
      <c r="H651" s="7">
        <f>prod_declarations[[#This Row],[QteProdPcs]]*VLOOKUP(prod_declarations[[#This Row],[RefProd]],cptb_prix_vente[#All],2,FALSE)/100</f>
        <v>35787.927937292297</v>
      </c>
      <c r="I651" s="77">
        <f>IF(LEFT(prod_declarations[[#This Row],[Mach]],5)="MachF",prod_declarations[[#This Row],[QteProdKg]]/1000,0)</f>
        <v>10.264439744999997</v>
      </c>
      <c r="J651" s="7" t="str">
        <f>VLOOKUP(prod_declarations[[#This Row],[RefProd]],meth_nomenclature_produits[],2,FALSE)</f>
        <v>Acier2</v>
      </c>
      <c r="K651" s="77">
        <f>prod_declarations[[#This Row],[pv acier]]*VLOOKUP(prod_declarations[[#This Row],[acier ]],data_compta!$M$7:$O$11,2,FALSE)</f>
        <v>11034.272725874996</v>
      </c>
      <c r="L651" s="77">
        <f>IF(LEFT(prod_declarations[[#This Row],[Mach]],5)="MachR",prod_declarations[[#This Row],[QteProdPcs]]/100,0)</f>
        <v>0</v>
      </c>
      <c r="M651" s="7" t="str">
        <f>VLOOKUP(prod_declarations[[#This Row],[RefProd]],meth_nomenclature_produits[],3,FALSE)</f>
        <v>Rdelle3</v>
      </c>
      <c r="N651" s="77">
        <f>IFERROR(prod_declarations[[#This Row],[pv  rondelle]]*VLOOKUP(prod_declarations[[#This Row],[rondelle]],data_compta!$M$12:$O$16,2,FALSE),0)</f>
        <v>0</v>
      </c>
      <c r="P651" s="2">
        <v>44775</v>
      </c>
      <c r="Q651" t="s">
        <v>248</v>
      </c>
      <c r="R651">
        <v>8</v>
      </c>
      <c r="S651">
        <v>4.5</v>
      </c>
      <c r="T651">
        <v>0.25</v>
      </c>
      <c r="U651">
        <v>3.25</v>
      </c>
      <c r="V651">
        <v>0</v>
      </c>
      <c r="W651">
        <f>prod_pointage_heures[[#This Row],[TpsOuv(h)]]-(SUM(prod_pointage_heures[[#This Row],[TpsProd(h)]:[TpsAbsOP(h)]]))</f>
        <v>0</v>
      </c>
    </row>
    <row r="652" spans="2:23">
      <c r="B652" s="2">
        <v>44783</v>
      </c>
      <c r="C652" t="s">
        <v>259</v>
      </c>
      <c r="D652" t="s">
        <v>638</v>
      </c>
      <c r="E652" t="s">
        <v>248</v>
      </c>
      <c r="F652" s="7">
        <v>10904.792542875</v>
      </c>
      <c r="G652" s="7">
        <f>prod_declarations[[#This Row],[QteProdKg]]*1000/VLOOKUP(prod_declarations[[#This Row],[RefProd]],meth_nomenclature_produits[#All],5,FALSE)</f>
        <v>254190.96836538464</v>
      </c>
      <c r="H652" s="7">
        <f>prod_declarations[[#This Row],[QteProdPcs]]*VLOOKUP(prod_declarations[[#This Row],[RefProd]],cptb_prix_vente[#All],2,FALSE)/100</f>
        <v>38250.656919623078</v>
      </c>
      <c r="I652" s="77">
        <f>IF(LEFT(prod_declarations[[#This Row],[Mach]],5)="MachF",prod_declarations[[#This Row],[QteProdKg]]/1000,0)</f>
        <v>0</v>
      </c>
      <c r="J652" s="7" t="str">
        <f>VLOOKUP(prod_declarations[[#This Row],[RefProd]],meth_nomenclature_produits[],2,FALSE)</f>
        <v>Acier1</v>
      </c>
      <c r="K652" s="77">
        <f>prod_declarations[[#This Row],[pv acier]]*VLOOKUP(prod_declarations[[#This Row],[acier ]],data_compta!$M$7:$O$11,2,FALSE)</f>
        <v>0</v>
      </c>
      <c r="L652" s="77">
        <f>IF(LEFT(prod_declarations[[#This Row],[Mach]],5)="MachR",prod_declarations[[#This Row],[QteProdPcs]]/100,0)</f>
        <v>2541.9096836538465</v>
      </c>
      <c r="M652" s="7" t="str">
        <f>VLOOKUP(prod_declarations[[#This Row],[RefProd]],meth_nomenclature_produits[],3,FALSE)</f>
        <v>Rdelle3</v>
      </c>
      <c r="N652" s="77">
        <f>IFERROR(prod_declarations[[#This Row],[pv  rondelle]]*VLOOKUP(prod_declarations[[#This Row],[rondelle]],data_compta!$M$12:$O$16,2,FALSE),0)</f>
        <v>10752.277961855772</v>
      </c>
      <c r="P652" s="2">
        <v>44778</v>
      </c>
      <c r="Q652" t="s">
        <v>248</v>
      </c>
      <c r="R652">
        <v>24</v>
      </c>
      <c r="S652">
        <v>16</v>
      </c>
      <c r="T652">
        <v>2.5</v>
      </c>
      <c r="U652">
        <v>1.5</v>
      </c>
      <c r="V652">
        <v>0.5</v>
      </c>
      <c r="W652">
        <f>prod_pointage_heures[[#This Row],[TpsOuv(h)]]-(SUM(prod_pointage_heures[[#This Row],[TpsProd(h)]:[TpsAbsOP(h)]]))</f>
        <v>3.5</v>
      </c>
    </row>
    <row r="653" spans="2:23">
      <c r="B653" s="2">
        <v>44784</v>
      </c>
      <c r="C653" t="s">
        <v>271</v>
      </c>
      <c r="D653" t="s">
        <v>639</v>
      </c>
      <c r="E653" t="s">
        <v>284</v>
      </c>
      <c r="F653" s="7">
        <v>5709.3299063999993</v>
      </c>
      <c r="G653" s="7">
        <f>prod_declarations[[#This Row],[QteProdKg]]*1000/VLOOKUP(prod_declarations[[#This Row],[RefProd]],meth_nomenclature_produits[#All],5,FALSE)</f>
        <v>170427.75839999999</v>
      </c>
      <c r="H653" s="7">
        <f>prod_declarations[[#This Row],[QteProdPcs]]*VLOOKUP(prod_declarations[[#This Row],[RefProd]],cptb_prix_vente[#All],2,FALSE)/100</f>
        <v>33990.112135295996</v>
      </c>
      <c r="I653" s="77">
        <f>IF(LEFT(prod_declarations[[#This Row],[Mach]],5)="MachF",prod_declarations[[#This Row],[QteProdKg]]/1000,0)</f>
        <v>0</v>
      </c>
      <c r="J653" s="7" t="str">
        <f>VLOOKUP(prod_declarations[[#This Row],[RefProd]],meth_nomenclature_produits[],2,FALSE)</f>
        <v>Acier2</v>
      </c>
      <c r="K653" s="77">
        <f>prod_declarations[[#This Row],[pv acier]]*VLOOKUP(prod_declarations[[#This Row],[acier ]],data_compta!$M$7:$O$11,2,FALSE)</f>
        <v>0</v>
      </c>
      <c r="L653" s="77">
        <f>IF(LEFT(prod_declarations[[#This Row],[Mach]],5)="MachR",prod_declarations[[#This Row],[QteProdPcs]]/100,0)</f>
        <v>0</v>
      </c>
      <c r="M653" s="7">
        <f>VLOOKUP(prod_declarations[[#This Row],[RefProd]],meth_nomenclature_produits[],3,FALSE)</f>
        <v>0</v>
      </c>
      <c r="N653" s="77">
        <f>IFERROR(prod_declarations[[#This Row],[pv  rondelle]]*VLOOKUP(prod_declarations[[#This Row],[rondelle]],data_compta!$M$12:$O$16,2,FALSE),0)</f>
        <v>0</v>
      </c>
      <c r="P653" s="2">
        <v>44780</v>
      </c>
      <c r="Q653" t="s">
        <v>248</v>
      </c>
      <c r="R653">
        <v>24</v>
      </c>
      <c r="S653">
        <v>15.5</v>
      </c>
      <c r="T653">
        <v>0.75</v>
      </c>
      <c r="U653">
        <v>4.75</v>
      </c>
      <c r="V653">
        <v>1.5</v>
      </c>
      <c r="W653">
        <f>prod_pointage_heures[[#This Row],[TpsOuv(h)]]-(SUM(prod_pointage_heures[[#This Row],[TpsProd(h)]:[TpsAbsOP(h)]]))</f>
        <v>1.5</v>
      </c>
    </row>
    <row r="654" spans="2:23">
      <c r="B654" s="2">
        <v>44784</v>
      </c>
      <c r="C654" t="s">
        <v>259</v>
      </c>
      <c r="D654" t="s">
        <v>638</v>
      </c>
      <c r="E654" t="s">
        <v>290</v>
      </c>
      <c r="F654" s="7">
        <v>9913.4477662499994</v>
      </c>
      <c r="G654" s="7">
        <f>prod_declarations[[#This Row],[QteProdKg]]*1000/VLOOKUP(prod_declarations[[#This Row],[RefProd]],meth_nomenclature_produits[#All],5,FALSE)</f>
        <v>231082.69851398602</v>
      </c>
      <c r="H654" s="7">
        <f>prod_declarations[[#This Row],[QteProdPcs]]*VLOOKUP(prod_declarations[[#This Row],[RefProd]],cptb_prix_vente[#All],2,FALSE)/100</f>
        <v>34773.324472384615</v>
      </c>
      <c r="I654" s="77">
        <f>IF(LEFT(prod_declarations[[#This Row],[Mach]],5)="MachF",prod_declarations[[#This Row],[QteProdKg]]/1000,0)</f>
        <v>0</v>
      </c>
      <c r="J654" s="7" t="str">
        <f>VLOOKUP(prod_declarations[[#This Row],[RefProd]],meth_nomenclature_produits[],2,FALSE)</f>
        <v>Acier1</v>
      </c>
      <c r="K654" s="77">
        <f>prod_declarations[[#This Row],[pv acier]]*VLOOKUP(prod_declarations[[#This Row],[acier ]],data_compta!$M$7:$O$11,2,FALSE)</f>
        <v>0</v>
      </c>
      <c r="L654" s="77">
        <f>IF(LEFT(prod_declarations[[#This Row],[Mach]],5)="MachR",prod_declarations[[#This Row],[QteProdPcs]]/100,0)</f>
        <v>0</v>
      </c>
      <c r="M654" s="7" t="str">
        <f>VLOOKUP(prod_declarations[[#This Row],[RefProd]],meth_nomenclature_produits[],3,FALSE)</f>
        <v>Rdelle3</v>
      </c>
      <c r="N654" s="77">
        <f>IFERROR(prod_declarations[[#This Row],[pv  rondelle]]*VLOOKUP(prod_declarations[[#This Row],[rondelle]],data_compta!$M$12:$O$16,2,FALSE),0)</f>
        <v>0</v>
      </c>
      <c r="P654" s="2">
        <v>44783</v>
      </c>
      <c r="Q654" t="s">
        <v>248</v>
      </c>
      <c r="R654">
        <v>16</v>
      </c>
      <c r="S654">
        <v>9.5</v>
      </c>
      <c r="T654">
        <v>1.25</v>
      </c>
      <c r="U654">
        <v>4.5</v>
      </c>
      <c r="V654">
        <v>0.75</v>
      </c>
      <c r="W654">
        <f>prod_pointage_heures[[#This Row],[TpsOuv(h)]]-(SUM(prod_pointage_heures[[#This Row],[TpsProd(h)]:[TpsAbsOP(h)]]))</f>
        <v>0</v>
      </c>
    </row>
    <row r="655" spans="2:23">
      <c r="B655" s="2">
        <v>44784</v>
      </c>
      <c r="C655" t="s">
        <v>295</v>
      </c>
      <c r="D655" t="s">
        <v>640</v>
      </c>
      <c r="E655" t="s">
        <v>272</v>
      </c>
      <c r="F655" s="7">
        <v>10839.248370719999</v>
      </c>
      <c r="G655" s="7">
        <f>prod_declarations[[#This Row],[QteProdKg]]*1000/VLOOKUP(prod_declarations[[#This Row],[RefProd]],meth_nomenclature_produits[#All],5,FALSE)</f>
        <v>238225.23891692306</v>
      </c>
      <c r="H655" s="7">
        <f>prod_declarations[[#This Row],[QteProdPcs]]*VLOOKUP(prod_declarations[[#This Row],[RefProd]],cptb_prix_vente[#All],2,FALSE)/100</f>
        <v>37792.051901780673</v>
      </c>
      <c r="I655" s="77">
        <f>IF(LEFT(prod_declarations[[#This Row],[Mach]],5)="MachF",prod_declarations[[#This Row],[QteProdKg]]/1000,0)</f>
        <v>0</v>
      </c>
      <c r="J655" s="7" t="str">
        <f>VLOOKUP(prod_declarations[[#This Row],[RefProd]],meth_nomenclature_produits[],2,FALSE)</f>
        <v>Acier2</v>
      </c>
      <c r="K655" s="77">
        <f>prod_declarations[[#This Row],[pv acier]]*VLOOKUP(prod_declarations[[#This Row],[acier ]],data_compta!$M$7:$O$11,2,FALSE)</f>
        <v>0</v>
      </c>
      <c r="L655" s="77">
        <f>IF(LEFT(prod_declarations[[#This Row],[Mach]],5)="MachR",prod_declarations[[#This Row],[QteProdPcs]]/100,0)</f>
        <v>2382.2523891692308</v>
      </c>
      <c r="M655" s="7" t="str">
        <f>VLOOKUP(prod_declarations[[#This Row],[RefProd]],meth_nomenclature_produits[],3,FALSE)</f>
        <v>Rdelle3</v>
      </c>
      <c r="N655" s="77">
        <f>IFERROR(prod_declarations[[#This Row],[pv  rondelle]]*VLOOKUP(prod_declarations[[#This Row],[rondelle]],data_compta!$M$12:$O$16,2,FALSE),0)</f>
        <v>10076.927606185847</v>
      </c>
      <c r="P655" s="2">
        <v>44790</v>
      </c>
      <c r="Q655" t="s">
        <v>248</v>
      </c>
      <c r="R655">
        <v>16</v>
      </c>
      <c r="S655">
        <v>8.5</v>
      </c>
      <c r="T655">
        <v>2.5</v>
      </c>
      <c r="U655">
        <v>3.25</v>
      </c>
      <c r="V655">
        <v>0.25</v>
      </c>
      <c r="W655">
        <f>prod_pointage_heures[[#This Row],[TpsOuv(h)]]-(SUM(prod_pointage_heures[[#This Row],[TpsProd(h)]:[TpsAbsOP(h)]]))</f>
        <v>1.5</v>
      </c>
    </row>
    <row r="656" spans="2:23">
      <c r="B656" s="2">
        <v>44785</v>
      </c>
      <c r="C656" t="s">
        <v>295</v>
      </c>
      <c r="D656" t="s">
        <v>640</v>
      </c>
      <c r="E656" t="s">
        <v>284</v>
      </c>
      <c r="F656" s="7">
        <v>9103.0917052799978</v>
      </c>
      <c r="G656" s="7">
        <f>prod_declarations[[#This Row],[QteProdKg]]*1000/VLOOKUP(prod_declarations[[#This Row],[RefProd]],meth_nomenclature_produits[#All],5,FALSE)</f>
        <v>200067.94956659336</v>
      </c>
      <c r="H656" s="7">
        <f>prod_declarations[[#This Row],[QteProdPcs]]*VLOOKUP(prod_declarations[[#This Row],[RefProd]],cptb_prix_vente[#All],2,FALSE)/100</f>
        <v>31738.779519244374</v>
      </c>
      <c r="I656" s="77">
        <f>IF(LEFT(prod_declarations[[#This Row],[Mach]],5)="MachF",prod_declarations[[#This Row],[QteProdKg]]/1000,0)</f>
        <v>0</v>
      </c>
      <c r="J656" s="7" t="str">
        <f>VLOOKUP(prod_declarations[[#This Row],[RefProd]],meth_nomenclature_produits[],2,FALSE)</f>
        <v>Acier2</v>
      </c>
      <c r="K656" s="77">
        <f>prod_declarations[[#This Row],[pv acier]]*VLOOKUP(prod_declarations[[#This Row],[acier ]],data_compta!$M$7:$O$11,2,FALSE)</f>
        <v>0</v>
      </c>
      <c r="L656" s="77">
        <f>IF(LEFT(prod_declarations[[#This Row],[Mach]],5)="MachR",prod_declarations[[#This Row],[QteProdPcs]]/100,0)</f>
        <v>0</v>
      </c>
      <c r="M656" s="7" t="str">
        <f>VLOOKUP(prod_declarations[[#This Row],[RefProd]],meth_nomenclature_produits[],3,FALSE)</f>
        <v>Rdelle3</v>
      </c>
      <c r="N656" s="77">
        <f>IFERROR(prod_declarations[[#This Row],[pv  rondelle]]*VLOOKUP(prod_declarations[[#This Row],[rondelle]],data_compta!$M$12:$O$16,2,FALSE),0)</f>
        <v>0</v>
      </c>
      <c r="P656" s="2">
        <v>44807</v>
      </c>
      <c r="Q656" t="s">
        <v>248</v>
      </c>
      <c r="R656">
        <v>16</v>
      </c>
      <c r="S656">
        <v>10</v>
      </c>
      <c r="T656">
        <v>1.5</v>
      </c>
      <c r="U656">
        <v>1.5</v>
      </c>
      <c r="V656">
        <v>0.25</v>
      </c>
      <c r="W656">
        <f>prod_pointage_heures[[#This Row],[TpsOuv(h)]]-(SUM(prod_pointage_heures[[#This Row],[TpsProd(h)]:[TpsAbsOP(h)]]))</f>
        <v>2.75</v>
      </c>
    </row>
    <row r="657" spans="2:23">
      <c r="B657" s="2">
        <v>44785</v>
      </c>
      <c r="C657" t="s">
        <v>271</v>
      </c>
      <c r="D657" t="s">
        <v>639</v>
      </c>
      <c r="E657" t="s">
        <v>296</v>
      </c>
      <c r="F657" s="7">
        <v>5652.236607335999</v>
      </c>
      <c r="G657" s="7">
        <f>prod_declarations[[#This Row],[QteProdKg]]*1000/VLOOKUP(prod_declarations[[#This Row],[RefProd]],meth_nomenclature_produits[#All],5,FALSE)</f>
        <v>168723.48081599997</v>
      </c>
      <c r="H657" s="7">
        <f>prod_declarations[[#This Row],[QteProdPcs]]*VLOOKUP(prod_declarations[[#This Row],[RefProd]],cptb_prix_vente[#All],2,FALSE)/100</f>
        <v>33650.21101394303</v>
      </c>
      <c r="I657" s="77">
        <f>IF(LEFT(prod_declarations[[#This Row],[Mach]],5)="MachF",prod_declarations[[#This Row],[QteProdKg]]/1000,0)</f>
        <v>0</v>
      </c>
      <c r="J657" s="7" t="str">
        <f>VLOOKUP(prod_declarations[[#This Row],[RefProd]],meth_nomenclature_produits[],2,FALSE)</f>
        <v>Acier2</v>
      </c>
      <c r="K657" s="77">
        <f>prod_declarations[[#This Row],[pv acier]]*VLOOKUP(prod_declarations[[#This Row],[acier ]],data_compta!$M$7:$O$11,2,FALSE)</f>
        <v>0</v>
      </c>
      <c r="L657" s="77">
        <f>IF(LEFT(prod_declarations[[#This Row],[Mach]],5)="MachR",prod_declarations[[#This Row],[QteProdPcs]]/100,0)</f>
        <v>0</v>
      </c>
      <c r="M657" s="7">
        <f>VLOOKUP(prod_declarations[[#This Row],[RefProd]],meth_nomenclature_produits[],3,FALSE)</f>
        <v>0</v>
      </c>
      <c r="N657" s="77">
        <f>IFERROR(prod_declarations[[#This Row],[pv  rondelle]]*VLOOKUP(prod_declarations[[#This Row],[rondelle]],data_compta!$M$12:$O$16,2,FALSE),0)</f>
        <v>0</v>
      </c>
      <c r="P657" s="2">
        <v>44810</v>
      </c>
      <c r="Q657" t="s">
        <v>248</v>
      </c>
      <c r="R657">
        <v>8</v>
      </c>
      <c r="S657">
        <v>6</v>
      </c>
      <c r="T657">
        <v>0.25</v>
      </c>
      <c r="U657">
        <v>0.75</v>
      </c>
      <c r="V657">
        <v>0.25</v>
      </c>
      <c r="W657">
        <f>prod_pointage_heures[[#This Row],[TpsOuv(h)]]-(SUM(prod_pointage_heures[[#This Row],[TpsProd(h)]:[TpsAbsOP(h)]]))</f>
        <v>0.75</v>
      </c>
    </row>
    <row r="658" spans="2:23">
      <c r="B658" s="2">
        <v>44785</v>
      </c>
      <c r="C658" t="s">
        <v>259</v>
      </c>
      <c r="D658" t="s">
        <v>638</v>
      </c>
      <c r="E658" t="s">
        <v>301</v>
      </c>
      <c r="F658" s="7">
        <v>9616.0443332625</v>
      </c>
      <c r="G658" s="7">
        <f>prod_declarations[[#This Row],[QteProdKg]]*1000/VLOOKUP(prod_declarations[[#This Row],[RefProd]],meth_nomenclature_produits[#All],5,FALSE)</f>
        <v>224150.21755856642</v>
      </c>
      <c r="H658" s="7">
        <f>prod_declarations[[#This Row],[QteProdPcs]]*VLOOKUP(prod_declarations[[#This Row],[RefProd]],cptb_prix_vente[#All],2,FALSE)/100</f>
        <v>33730.124738213068</v>
      </c>
      <c r="I658" s="77">
        <f>IF(LEFT(prod_declarations[[#This Row],[Mach]],5)="MachF",prod_declarations[[#This Row],[QteProdKg]]/1000,0)</f>
        <v>0</v>
      </c>
      <c r="J658" s="7" t="str">
        <f>VLOOKUP(prod_declarations[[#This Row],[RefProd]],meth_nomenclature_produits[],2,FALSE)</f>
        <v>Acier1</v>
      </c>
      <c r="K658" s="77">
        <f>prod_declarations[[#This Row],[pv acier]]*VLOOKUP(prod_declarations[[#This Row],[acier ]],data_compta!$M$7:$O$11,2,FALSE)</f>
        <v>0</v>
      </c>
      <c r="L658" s="77">
        <f>IF(LEFT(prod_declarations[[#This Row],[Mach]],5)="MachR",prod_declarations[[#This Row],[QteProdPcs]]/100,0)</f>
        <v>0</v>
      </c>
      <c r="M658" s="7" t="str">
        <f>VLOOKUP(prod_declarations[[#This Row],[RefProd]],meth_nomenclature_produits[],3,FALSE)</f>
        <v>Rdelle3</v>
      </c>
      <c r="N658" s="77">
        <f>IFERROR(prod_declarations[[#This Row],[pv  rondelle]]*VLOOKUP(prod_declarations[[#This Row],[rondelle]],data_compta!$M$12:$O$16,2,FALSE),0)</f>
        <v>0</v>
      </c>
      <c r="P658" s="2">
        <v>44821</v>
      </c>
      <c r="Q658" t="s">
        <v>248</v>
      </c>
      <c r="R658">
        <v>8</v>
      </c>
      <c r="S658">
        <v>7</v>
      </c>
      <c r="T658">
        <v>0.25</v>
      </c>
      <c r="U658">
        <v>0.25</v>
      </c>
      <c r="V658">
        <v>0</v>
      </c>
      <c r="W658">
        <f>prod_pointage_heures[[#This Row],[TpsOuv(h)]]-(SUM(prod_pointage_heures[[#This Row],[TpsProd(h)]:[TpsAbsOP(h)]]))</f>
        <v>0.5</v>
      </c>
    </row>
    <row r="659" spans="2:23">
      <c r="B659" s="2">
        <v>44786</v>
      </c>
      <c r="C659" t="s">
        <v>295</v>
      </c>
      <c r="D659" t="s">
        <v>640</v>
      </c>
      <c r="E659" t="s">
        <v>296</v>
      </c>
      <c r="F659" s="7">
        <v>9012.0607882271979</v>
      </c>
      <c r="G659" s="7">
        <f>prod_declarations[[#This Row],[QteProdKg]]*1000/VLOOKUP(prod_declarations[[#This Row],[RefProd]],meth_nomenclature_produits[#All],5,FALSE)</f>
        <v>198067.27007092745</v>
      </c>
      <c r="H659" s="7">
        <f>prod_declarations[[#This Row],[QteProdPcs]]*VLOOKUP(prod_declarations[[#This Row],[RefProd]],cptb_prix_vente[#All],2,FALSE)/100</f>
        <v>31421.391724051929</v>
      </c>
      <c r="I659" s="77">
        <f>IF(LEFT(prod_declarations[[#This Row],[Mach]],5)="MachF",prod_declarations[[#This Row],[QteProdKg]]/1000,0)</f>
        <v>0</v>
      </c>
      <c r="J659" s="7" t="str">
        <f>VLOOKUP(prod_declarations[[#This Row],[RefProd]],meth_nomenclature_produits[],2,FALSE)</f>
        <v>Acier2</v>
      </c>
      <c r="K659" s="77">
        <f>prod_declarations[[#This Row],[pv acier]]*VLOOKUP(prod_declarations[[#This Row],[acier ]],data_compta!$M$7:$O$11,2,FALSE)</f>
        <v>0</v>
      </c>
      <c r="L659" s="77">
        <f>IF(LEFT(prod_declarations[[#This Row],[Mach]],5)="MachR",prod_declarations[[#This Row],[QteProdPcs]]/100,0)</f>
        <v>0</v>
      </c>
      <c r="M659" s="7" t="str">
        <f>VLOOKUP(prod_declarations[[#This Row],[RefProd]],meth_nomenclature_produits[],3,FALSE)</f>
        <v>Rdelle3</v>
      </c>
      <c r="N659" s="77">
        <f>IFERROR(prod_declarations[[#This Row],[pv  rondelle]]*VLOOKUP(prod_declarations[[#This Row],[rondelle]],data_compta!$M$12:$O$16,2,FALSE),0)</f>
        <v>0</v>
      </c>
      <c r="P659" s="2">
        <v>44827</v>
      </c>
      <c r="Q659" t="s">
        <v>248</v>
      </c>
      <c r="R659">
        <v>16</v>
      </c>
      <c r="S659">
        <v>9.5</v>
      </c>
      <c r="T659">
        <v>0.5</v>
      </c>
      <c r="U659">
        <v>1</v>
      </c>
      <c r="V659">
        <v>3.5</v>
      </c>
      <c r="W659">
        <f>prod_pointage_heures[[#This Row],[TpsOuv(h)]]-(SUM(prod_pointage_heures[[#This Row],[TpsProd(h)]:[TpsAbsOP(h)]]))</f>
        <v>1.5</v>
      </c>
    </row>
    <row r="660" spans="2:23">
      <c r="B660" s="2">
        <v>44789</v>
      </c>
      <c r="C660" t="s">
        <v>241</v>
      </c>
      <c r="D660" t="s">
        <v>641</v>
      </c>
      <c r="E660" t="s">
        <v>76</v>
      </c>
      <c r="F660" s="7">
        <v>6781.2774749999999</v>
      </c>
      <c r="G660" s="7">
        <f>prod_declarations[[#This Row],[QteProdKg]]*1000/VLOOKUP(prod_declarations[[#This Row],[RefProd]],meth_nomenclature_produits[#All],5,FALSE)</f>
        <v>226042.58249999999</v>
      </c>
      <c r="H660" s="7">
        <f>prod_declarations[[#This Row],[QteProdPcs]]*VLOOKUP(prod_declarations[[#This Row],[RefProd]],cptb_prix_vente[#All],2,FALSE)/100</f>
        <v>27233.610339599996</v>
      </c>
      <c r="I660" s="77">
        <f>IF(LEFT(prod_declarations[[#This Row],[Mach]],5)="MachF",prod_declarations[[#This Row],[QteProdKg]]/1000,0)</f>
        <v>6.7812774749999996</v>
      </c>
      <c r="J660" s="7" t="str">
        <f>VLOOKUP(prod_declarations[[#This Row],[RefProd]],meth_nomenclature_produits[],2,FALSE)</f>
        <v>Acier5</v>
      </c>
      <c r="K660" s="77">
        <f>prod_declarations[[#This Row],[pv acier]]*VLOOKUP(prod_declarations[[#This Row],[acier ]],data_compta!$M$7:$O$11,2,FALSE)</f>
        <v>6211.6501670999996</v>
      </c>
      <c r="L660" s="77">
        <f>IF(LEFT(prod_declarations[[#This Row],[Mach]],5)="MachR",prod_declarations[[#This Row],[QteProdPcs]]/100,0)</f>
        <v>0</v>
      </c>
      <c r="M660" s="7" t="str">
        <f>VLOOKUP(prod_declarations[[#This Row],[RefProd]],meth_nomenclature_produits[],3,FALSE)</f>
        <v>Rdelle2</v>
      </c>
      <c r="N660" s="77">
        <f>IFERROR(prod_declarations[[#This Row],[pv  rondelle]]*VLOOKUP(prod_declarations[[#This Row],[rondelle]],data_compta!$M$12:$O$16,2,FALSE),0)</f>
        <v>0</v>
      </c>
      <c r="P660" s="2">
        <v>44831</v>
      </c>
      <c r="Q660" t="s">
        <v>248</v>
      </c>
      <c r="R660">
        <v>8</v>
      </c>
      <c r="S660">
        <v>2</v>
      </c>
      <c r="T660">
        <v>1.25</v>
      </c>
      <c r="U660">
        <v>0.75</v>
      </c>
      <c r="V660">
        <v>2.5</v>
      </c>
      <c r="W660">
        <f>prod_pointage_heures[[#This Row],[TpsOuv(h)]]-(SUM(prod_pointage_heures[[#This Row],[TpsProd(h)]:[TpsAbsOP(h)]]))</f>
        <v>1.5</v>
      </c>
    </row>
    <row r="661" spans="2:23">
      <c r="B661" s="2">
        <v>44789</v>
      </c>
      <c r="C661" t="s">
        <v>265</v>
      </c>
      <c r="D661" t="s">
        <v>642</v>
      </c>
      <c r="E661" t="s">
        <v>76</v>
      </c>
      <c r="F661" s="7">
        <v>6589.8391104000002</v>
      </c>
      <c r="G661" s="7">
        <f>prod_declarations[[#This Row],[QteProdKg]]*1000/VLOOKUP(prod_declarations[[#This Row],[RefProd]],meth_nomenclature_produits[#All],5,FALSE)</f>
        <v>171610.39350000003</v>
      </c>
      <c r="H661" s="7">
        <f>prod_declarations[[#This Row],[QteProdPcs]]*VLOOKUP(prod_declarations[[#This Row],[RefProd]],cptb_prix_vente[#All],2,FALSE)/100</f>
        <v>27883.256735880001</v>
      </c>
      <c r="I661" s="77">
        <f>IF(LEFT(prod_declarations[[#This Row],[Mach]],5)="MachF",prod_declarations[[#This Row],[QteProdKg]]/1000,0)</f>
        <v>6.5898391103999998</v>
      </c>
      <c r="J661" s="7" t="str">
        <f>VLOOKUP(prod_declarations[[#This Row],[RefProd]],meth_nomenclature_produits[],2,FALSE)</f>
        <v>Acier2</v>
      </c>
      <c r="K661" s="77">
        <f>prod_declarations[[#This Row],[pv acier]]*VLOOKUP(prod_declarations[[#This Row],[acier ]],data_compta!$M$7:$O$11,2,FALSE)</f>
        <v>7084.0770436799994</v>
      </c>
      <c r="L661" s="77">
        <f>IF(LEFT(prod_declarations[[#This Row],[Mach]],5)="MachR",prod_declarations[[#This Row],[QteProdPcs]]/100,0)</f>
        <v>0</v>
      </c>
      <c r="M661" s="7" t="str">
        <f>VLOOKUP(prod_declarations[[#This Row],[RefProd]],meth_nomenclature_produits[],3,FALSE)</f>
        <v>Rdelle3</v>
      </c>
      <c r="N661" s="77">
        <f>IFERROR(prod_declarations[[#This Row],[pv  rondelle]]*VLOOKUP(prod_declarations[[#This Row],[rondelle]],data_compta!$M$12:$O$16,2,FALSE),0)</f>
        <v>0</v>
      </c>
      <c r="P661" s="2">
        <v>44832</v>
      </c>
      <c r="Q661" t="s">
        <v>248</v>
      </c>
      <c r="R661">
        <v>16</v>
      </c>
      <c r="S661">
        <v>8.5</v>
      </c>
      <c r="T661">
        <v>0.5</v>
      </c>
      <c r="U661">
        <v>6.5</v>
      </c>
      <c r="V661">
        <v>0</v>
      </c>
      <c r="W661">
        <f>prod_pointage_heures[[#This Row],[TpsOuv(h)]]-(SUM(prod_pointage_heures[[#This Row],[TpsProd(h)]:[TpsAbsOP(h)]]))</f>
        <v>0.5</v>
      </c>
    </row>
    <row r="662" spans="2:23">
      <c r="B662" s="2">
        <v>44789</v>
      </c>
      <c r="C662" t="s">
        <v>152</v>
      </c>
      <c r="D662" t="s">
        <v>643</v>
      </c>
      <c r="E662" t="s">
        <v>156</v>
      </c>
      <c r="F662" s="7">
        <v>6297.6373519499994</v>
      </c>
      <c r="G662" s="7">
        <f>prod_declarations[[#This Row],[QteProdKg]]*1000/VLOOKUP(prod_declarations[[#This Row],[RefProd]],meth_nomenclature_produits[#All],5,FALSE)</f>
        <v>304233.68849999999</v>
      </c>
      <c r="H662" s="7">
        <f>prod_declarations[[#This Row],[QteProdPcs]]*VLOOKUP(prod_declarations[[#This Row],[RefProd]],cptb_prix_vente[#All],2,FALSE)/100</f>
        <v>29060.401925519996</v>
      </c>
      <c r="I662" s="77">
        <f>IF(LEFT(prod_declarations[[#This Row],[Mach]],5)="MachF",prod_declarations[[#This Row],[QteProdKg]]/1000,0)</f>
        <v>6.2976373519499997</v>
      </c>
      <c r="J662" s="7" t="str">
        <f>VLOOKUP(prod_declarations[[#This Row],[RefProd]],meth_nomenclature_produits[],2,FALSE)</f>
        <v>Acier4</v>
      </c>
      <c r="K662" s="77">
        <f>prod_declarations[[#This Row],[pv acier]]*VLOOKUP(prod_declarations[[#This Row],[acier ]],data_compta!$M$7:$O$11,2,FALSE)</f>
        <v>6303.9349893019498</v>
      </c>
      <c r="L662" s="77">
        <f>IF(LEFT(prod_declarations[[#This Row],[Mach]],5)="MachR",prod_declarations[[#This Row],[QteProdPcs]]/100,0)</f>
        <v>0</v>
      </c>
      <c r="M662" s="7">
        <f>VLOOKUP(prod_declarations[[#This Row],[RefProd]],meth_nomenclature_produits[],3,FALSE)</f>
        <v>0</v>
      </c>
      <c r="N662" s="77">
        <f>IFERROR(prod_declarations[[#This Row],[pv  rondelle]]*VLOOKUP(prod_declarations[[#This Row],[rondelle]],data_compta!$M$12:$O$16,2,FALSE),0)</f>
        <v>0</v>
      </c>
      <c r="P662" s="2">
        <v>44839</v>
      </c>
      <c r="Q662" t="s">
        <v>248</v>
      </c>
      <c r="R662">
        <v>8</v>
      </c>
      <c r="S662">
        <v>7.5</v>
      </c>
      <c r="T662">
        <v>0</v>
      </c>
      <c r="U662">
        <v>0</v>
      </c>
      <c r="V662">
        <v>0</v>
      </c>
      <c r="W662">
        <f>prod_pointage_heures[[#This Row],[TpsOuv(h)]]-(SUM(prod_pointage_heures[[#This Row],[TpsProd(h)]:[TpsAbsOP(h)]]))</f>
        <v>0.5</v>
      </c>
    </row>
    <row r="663" spans="2:23">
      <c r="B663" s="2">
        <v>44790</v>
      </c>
      <c r="C663" t="s">
        <v>152</v>
      </c>
      <c r="D663" t="s">
        <v>643</v>
      </c>
      <c r="E663" t="s">
        <v>284</v>
      </c>
      <c r="F663" s="7">
        <v>5997.7498589999996</v>
      </c>
      <c r="G663" s="7">
        <f>prod_declarations[[#This Row],[QteProdKg]]*1000/VLOOKUP(prod_declarations[[#This Row],[RefProd]],meth_nomenclature_produits[#All],5,FALSE)</f>
        <v>289746.37</v>
      </c>
      <c r="H663" s="7">
        <f>prod_declarations[[#This Row],[QteProdPcs]]*VLOOKUP(prod_declarations[[#This Row],[RefProd]],cptb_prix_vente[#All],2,FALSE)/100</f>
        <v>27676.573262399997</v>
      </c>
      <c r="I663" s="77">
        <f>IF(LEFT(prod_declarations[[#This Row],[Mach]],5)="MachF",prod_declarations[[#This Row],[QteProdKg]]/1000,0)</f>
        <v>0</v>
      </c>
      <c r="J663" s="7" t="str">
        <f>VLOOKUP(prod_declarations[[#This Row],[RefProd]],meth_nomenclature_produits[],2,FALSE)</f>
        <v>Acier4</v>
      </c>
      <c r="K663" s="77">
        <f>prod_declarations[[#This Row],[pv acier]]*VLOOKUP(prod_declarations[[#This Row],[acier ]],data_compta!$M$7:$O$11,2,FALSE)</f>
        <v>0</v>
      </c>
      <c r="L663" s="77">
        <f>IF(LEFT(prod_declarations[[#This Row],[Mach]],5)="MachR",prod_declarations[[#This Row],[QteProdPcs]]/100,0)</f>
        <v>0</v>
      </c>
      <c r="M663" s="7">
        <f>VLOOKUP(prod_declarations[[#This Row],[RefProd]],meth_nomenclature_produits[],3,FALSE)</f>
        <v>0</v>
      </c>
      <c r="N663" s="77">
        <f>IFERROR(prod_declarations[[#This Row],[pv  rondelle]]*VLOOKUP(prod_declarations[[#This Row],[rondelle]],data_compta!$M$12:$O$16,2,FALSE),0)</f>
        <v>0</v>
      </c>
      <c r="P663" s="2">
        <v>44841</v>
      </c>
      <c r="Q663" t="s">
        <v>248</v>
      </c>
      <c r="R663">
        <v>16</v>
      </c>
      <c r="S663">
        <v>13</v>
      </c>
      <c r="T663">
        <v>0.75</v>
      </c>
      <c r="U663">
        <v>1.25</v>
      </c>
      <c r="V663">
        <v>0</v>
      </c>
      <c r="W663">
        <f>prod_pointage_heures[[#This Row],[TpsOuv(h)]]-(SUM(prod_pointage_heures[[#This Row],[TpsProd(h)]:[TpsAbsOP(h)]]))</f>
        <v>1</v>
      </c>
    </row>
    <row r="664" spans="2:23">
      <c r="B664" s="2">
        <v>44790</v>
      </c>
      <c r="C664" t="s">
        <v>152</v>
      </c>
      <c r="D664" t="s">
        <v>643</v>
      </c>
      <c r="E664" t="s">
        <v>296</v>
      </c>
      <c r="F664" s="7">
        <v>5817.8173632299995</v>
      </c>
      <c r="G664" s="7">
        <f>prod_declarations[[#This Row],[QteProdKg]]*1000/VLOOKUP(prod_declarations[[#This Row],[RefProd]],meth_nomenclature_produits[#All],5,FALSE)</f>
        <v>281053.97889999999</v>
      </c>
      <c r="H664" s="7">
        <f>prod_declarations[[#This Row],[QteProdPcs]]*VLOOKUP(prod_declarations[[#This Row],[RefProd]],cptb_prix_vente[#All],2,FALSE)/100</f>
        <v>26846.276064528</v>
      </c>
      <c r="I664" s="77">
        <f>IF(LEFT(prod_declarations[[#This Row],[Mach]],5)="MachF",prod_declarations[[#This Row],[QteProdKg]]/1000,0)</f>
        <v>0</v>
      </c>
      <c r="J664" s="7" t="str">
        <f>VLOOKUP(prod_declarations[[#This Row],[RefProd]],meth_nomenclature_produits[],2,FALSE)</f>
        <v>Acier4</v>
      </c>
      <c r="K664" s="77">
        <f>prod_declarations[[#This Row],[pv acier]]*VLOOKUP(prod_declarations[[#This Row],[acier ]],data_compta!$M$7:$O$11,2,FALSE)</f>
        <v>0</v>
      </c>
      <c r="L664" s="77">
        <f>IF(LEFT(prod_declarations[[#This Row],[Mach]],5)="MachR",prod_declarations[[#This Row],[QteProdPcs]]/100,0)</f>
        <v>0</v>
      </c>
      <c r="M664" s="7">
        <f>VLOOKUP(prod_declarations[[#This Row],[RefProd]],meth_nomenclature_produits[],3,FALSE)</f>
        <v>0</v>
      </c>
      <c r="N664" s="77">
        <f>IFERROR(prod_declarations[[#This Row],[pv  rondelle]]*VLOOKUP(prod_declarations[[#This Row],[rondelle]],data_compta!$M$12:$O$16,2,FALSE),0)</f>
        <v>0</v>
      </c>
      <c r="P664" s="2">
        <v>44597</v>
      </c>
      <c r="Q664" t="s">
        <v>254</v>
      </c>
      <c r="R664">
        <v>16</v>
      </c>
      <c r="S664">
        <v>14.5</v>
      </c>
      <c r="T664">
        <v>0</v>
      </c>
      <c r="U664">
        <v>0</v>
      </c>
      <c r="V664">
        <v>0</v>
      </c>
      <c r="W664">
        <f>prod_pointage_heures[[#This Row],[TpsOuv(h)]]-(SUM(prod_pointage_heures[[#This Row],[TpsProd(h)]:[TpsAbsOP(h)]]))</f>
        <v>1.5</v>
      </c>
    </row>
    <row r="665" spans="2:23">
      <c r="B665" s="2">
        <v>44790</v>
      </c>
      <c r="C665" t="s">
        <v>277</v>
      </c>
      <c r="D665" t="s">
        <v>644</v>
      </c>
      <c r="E665" t="s">
        <v>191</v>
      </c>
      <c r="F665" s="7">
        <v>10238.181517200002</v>
      </c>
      <c r="G665" s="7">
        <f>prod_declarations[[#This Row],[QteProdKg]]*1000/VLOOKUP(prod_declarations[[#This Row],[RefProd]],meth_nomenclature_produits[#All],5,FALSE)</f>
        <v>210662.17113580252</v>
      </c>
      <c r="H665" s="7">
        <f>prod_declarations[[#This Row],[QteProdPcs]]*VLOOKUP(prod_declarations[[#This Row],[RefProd]],cptb_prix_vente[#All],2,FALSE)/100</f>
        <v>37363.042672645926</v>
      </c>
      <c r="I665" s="77">
        <f>IF(LEFT(prod_declarations[[#This Row],[Mach]],5)="MachF",prod_declarations[[#This Row],[QteProdKg]]/1000,0)</f>
        <v>10.238181517200003</v>
      </c>
      <c r="J665" s="7" t="str">
        <f>VLOOKUP(prod_declarations[[#This Row],[RefProd]],meth_nomenclature_produits[],2,FALSE)</f>
        <v>Acier2</v>
      </c>
      <c r="K665" s="77">
        <f>prod_declarations[[#This Row],[pv acier]]*VLOOKUP(prod_declarations[[#This Row],[acier ]],data_compta!$M$7:$O$11,2,FALSE)</f>
        <v>11006.045130990004</v>
      </c>
      <c r="L665" s="77">
        <f>IF(LEFT(prod_declarations[[#This Row],[Mach]],5)="MachR",prod_declarations[[#This Row],[QteProdPcs]]/100,0)</f>
        <v>0</v>
      </c>
      <c r="M665" s="7" t="str">
        <f>VLOOKUP(prod_declarations[[#This Row],[RefProd]],meth_nomenclature_produits[],3,FALSE)</f>
        <v>Rdelle3</v>
      </c>
      <c r="N665" s="77">
        <f>IFERROR(prod_declarations[[#This Row],[pv  rondelle]]*VLOOKUP(prod_declarations[[#This Row],[rondelle]],data_compta!$M$12:$O$16,2,FALSE),0)</f>
        <v>0</v>
      </c>
      <c r="P665" s="2">
        <v>44616</v>
      </c>
      <c r="Q665" t="s">
        <v>254</v>
      </c>
      <c r="R665">
        <v>8</v>
      </c>
      <c r="S665">
        <v>3</v>
      </c>
      <c r="T665">
        <v>1</v>
      </c>
      <c r="U665">
        <v>2.25</v>
      </c>
      <c r="V665">
        <v>0.75</v>
      </c>
      <c r="W665">
        <f>prod_pointage_heures[[#This Row],[TpsOuv(h)]]-(SUM(prod_pointage_heures[[#This Row],[TpsProd(h)]:[TpsAbsOP(h)]]))</f>
        <v>1</v>
      </c>
    </row>
    <row r="666" spans="2:23">
      <c r="B666" s="2">
        <v>44790</v>
      </c>
      <c r="C666" t="s">
        <v>265</v>
      </c>
      <c r="D666" t="s">
        <v>642</v>
      </c>
      <c r="E666" t="s">
        <v>242</v>
      </c>
      <c r="F666" s="7">
        <v>6365.85412</v>
      </c>
      <c r="G666" s="7">
        <f>prod_declarations[[#This Row],[QteProdKg]]*1000/VLOOKUP(prod_declarations[[#This Row],[RefProd]],meth_nomenclature_produits[#All],5,FALSE)</f>
        <v>165777.45104166667</v>
      </c>
      <c r="H666" s="7">
        <f>prod_declarations[[#This Row],[QteProdPcs]]*VLOOKUP(prod_declarations[[#This Row],[RefProd]],cptb_prix_vente[#All],2,FALSE)/100</f>
        <v>26935.520245249998</v>
      </c>
      <c r="I666" s="77">
        <f>IF(LEFT(prod_declarations[[#This Row],[Mach]],5)="MachF",prod_declarations[[#This Row],[QteProdKg]]/1000,0)</f>
        <v>0</v>
      </c>
      <c r="J666" s="7" t="str">
        <f>VLOOKUP(prod_declarations[[#This Row],[RefProd]],meth_nomenclature_produits[],2,FALSE)</f>
        <v>Acier2</v>
      </c>
      <c r="K666" s="77">
        <f>prod_declarations[[#This Row],[pv acier]]*VLOOKUP(prod_declarations[[#This Row],[acier ]],data_compta!$M$7:$O$11,2,FALSE)</f>
        <v>0</v>
      </c>
      <c r="L666" s="77">
        <f>IF(LEFT(prod_declarations[[#This Row],[Mach]],5)="MachR",prod_declarations[[#This Row],[QteProdPcs]]/100,0)</f>
        <v>1657.7745104166668</v>
      </c>
      <c r="M666" s="7" t="str">
        <f>VLOOKUP(prod_declarations[[#This Row],[RefProd]],meth_nomenclature_produits[],3,FALSE)</f>
        <v>Rdelle3</v>
      </c>
      <c r="N666" s="77">
        <f>IFERROR(prod_declarations[[#This Row],[pv  rondelle]]*VLOOKUP(prod_declarations[[#This Row],[rondelle]],data_compta!$M$12:$O$16,2,FALSE),0)</f>
        <v>7012.3861790625015</v>
      </c>
      <c r="P666" s="2">
        <v>44621</v>
      </c>
      <c r="Q666" t="s">
        <v>254</v>
      </c>
      <c r="R666">
        <v>8</v>
      </c>
      <c r="S666">
        <v>7</v>
      </c>
      <c r="T666">
        <v>0.25</v>
      </c>
      <c r="U666">
        <v>0.25</v>
      </c>
      <c r="V666">
        <v>0</v>
      </c>
      <c r="W666">
        <f>prod_pointage_heures[[#This Row],[TpsOuv(h)]]-(SUM(prod_pointage_heures[[#This Row],[TpsProd(h)]:[TpsAbsOP(h)]]))</f>
        <v>0.5</v>
      </c>
    </row>
    <row r="667" spans="2:23">
      <c r="B667" s="2">
        <v>44790</v>
      </c>
      <c r="C667" t="s">
        <v>241</v>
      </c>
      <c r="D667" t="s">
        <v>641</v>
      </c>
      <c r="E667" t="s">
        <v>248</v>
      </c>
      <c r="F667" s="7">
        <v>7384.8111702750002</v>
      </c>
      <c r="G667" s="7">
        <f>prod_declarations[[#This Row],[QteProdKg]]*1000/VLOOKUP(prod_declarations[[#This Row],[RefProd]],meth_nomenclature_produits[#All],5,FALSE)</f>
        <v>246160.37234249999</v>
      </c>
      <c r="H667" s="7">
        <f>prod_declarations[[#This Row],[QteProdPcs]]*VLOOKUP(prod_declarations[[#This Row],[RefProd]],cptb_prix_vente[#All],2,FALSE)/100</f>
        <v>29657.401659824398</v>
      </c>
      <c r="I667" s="77">
        <f>IF(LEFT(prod_declarations[[#This Row],[Mach]],5)="MachF",prod_declarations[[#This Row],[QteProdKg]]/1000,0)</f>
        <v>0</v>
      </c>
      <c r="J667" s="7" t="str">
        <f>VLOOKUP(prod_declarations[[#This Row],[RefProd]],meth_nomenclature_produits[],2,FALSE)</f>
        <v>Acier5</v>
      </c>
      <c r="K667" s="77">
        <f>prod_declarations[[#This Row],[pv acier]]*VLOOKUP(prod_declarations[[#This Row],[acier ]],data_compta!$M$7:$O$11,2,FALSE)</f>
        <v>0</v>
      </c>
      <c r="L667" s="77">
        <f>IF(LEFT(prod_declarations[[#This Row],[Mach]],5)="MachR",prod_declarations[[#This Row],[QteProdPcs]]/100,0)</f>
        <v>2461.6037234249998</v>
      </c>
      <c r="M667" s="7" t="str">
        <f>VLOOKUP(prod_declarations[[#This Row],[RefProd]],meth_nomenclature_produits[],3,FALSE)</f>
        <v>Rdelle2</v>
      </c>
      <c r="N667" s="77">
        <f>IFERROR(prod_declarations[[#This Row],[pv  rondelle]]*VLOOKUP(prod_declarations[[#This Row],[rondelle]],data_compta!$M$12:$O$16,2,FALSE),0)</f>
        <v>7827.8998404915001</v>
      </c>
      <c r="P667" s="2">
        <v>44644</v>
      </c>
      <c r="Q667" t="s">
        <v>254</v>
      </c>
      <c r="R667">
        <v>8</v>
      </c>
      <c r="S667">
        <v>7.5</v>
      </c>
      <c r="T667">
        <v>0.25</v>
      </c>
      <c r="U667">
        <v>0.25</v>
      </c>
      <c r="V667">
        <v>0</v>
      </c>
      <c r="W667">
        <f>prod_pointage_heures[[#This Row],[TpsOuv(h)]]-(SUM(prod_pointage_heures[[#This Row],[TpsProd(h)]:[TpsAbsOP(h)]]))</f>
        <v>0</v>
      </c>
    </row>
    <row r="668" spans="2:23">
      <c r="B668" s="2">
        <v>44791</v>
      </c>
      <c r="C668" t="s">
        <v>241</v>
      </c>
      <c r="D668" t="s">
        <v>641</v>
      </c>
      <c r="E668" t="s">
        <v>284</v>
      </c>
      <c r="F668" s="7">
        <v>6393.7759049999995</v>
      </c>
      <c r="G668" s="7">
        <f>prod_declarations[[#This Row],[QteProdKg]]*1000/VLOOKUP(prod_declarations[[#This Row],[RefProd]],meth_nomenclature_produits[#All],5,FALSE)</f>
        <v>213125.86349999998</v>
      </c>
      <c r="H668" s="7">
        <f>prod_declarations[[#This Row],[QteProdPcs]]*VLOOKUP(prod_declarations[[#This Row],[RefProd]],cptb_prix_vente[#All],2,FALSE)/100</f>
        <v>25677.404034479991</v>
      </c>
      <c r="I668" s="77">
        <f>IF(LEFT(prod_declarations[[#This Row],[Mach]],5)="MachF",prod_declarations[[#This Row],[QteProdKg]]/1000,0)</f>
        <v>0</v>
      </c>
      <c r="J668" s="7" t="str">
        <f>VLOOKUP(prod_declarations[[#This Row],[RefProd]],meth_nomenclature_produits[],2,FALSE)</f>
        <v>Acier5</v>
      </c>
      <c r="K668" s="77">
        <f>prod_declarations[[#This Row],[pv acier]]*VLOOKUP(prod_declarations[[#This Row],[acier ]],data_compta!$M$7:$O$11,2,FALSE)</f>
        <v>0</v>
      </c>
      <c r="L668" s="77">
        <f>IF(LEFT(prod_declarations[[#This Row],[Mach]],5)="MachR",prod_declarations[[#This Row],[QteProdPcs]]/100,0)</f>
        <v>0</v>
      </c>
      <c r="M668" s="7" t="str">
        <f>VLOOKUP(prod_declarations[[#This Row],[RefProd]],meth_nomenclature_produits[],3,FALSE)</f>
        <v>Rdelle2</v>
      </c>
      <c r="N668" s="77">
        <f>IFERROR(prod_declarations[[#This Row],[pv  rondelle]]*VLOOKUP(prod_declarations[[#This Row],[rondelle]],data_compta!$M$12:$O$16,2,FALSE),0)</f>
        <v>0</v>
      </c>
      <c r="P668" s="2">
        <v>44647</v>
      </c>
      <c r="Q668" t="s">
        <v>254</v>
      </c>
      <c r="R668">
        <v>16</v>
      </c>
      <c r="S668">
        <v>9.5</v>
      </c>
      <c r="T668">
        <v>0.75</v>
      </c>
      <c r="U668">
        <v>1.5</v>
      </c>
      <c r="V668">
        <v>1.25</v>
      </c>
      <c r="W668">
        <f>prod_pointage_heures[[#This Row],[TpsOuv(h)]]-(SUM(prod_pointage_heures[[#This Row],[TpsProd(h)]:[TpsAbsOP(h)]]))</f>
        <v>3</v>
      </c>
    </row>
    <row r="669" spans="2:23">
      <c r="B669" s="2">
        <v>44791</v>
      </c>
      <c r="C669" t="s">
        <v>265</v>
      </c>
      <c r="D669" t="s">
        <v>642</v>
      </c>
      <c r="E669" t="s">
        <v>284</v>
      </c>
      <c r="F669" s="7">
        <v>6089.0113380095991</v>
      </c>
      <c r="G669" s="7">
        <f>prod_declarations[[#This Row],[QteProdKg]]*1000/VLOOKUP(prod_declarations[[#This Row],[RefProd]],meth_nomenclature_produits[#All],5,FALSE)</f>
        <v>158568.00359399998</v>
      </c>
      <c r="H669" s="7">
        <f>prod_declarations[[#This Row],[QteProdPcs]]*VLOOKUP(prod_declarations[[#This Row],[RefProd]],cptb_prix_vente[#All],2,FALSE)/100</f>
        <v>25764.129223953114</v>
      </c>
      <c r="I669" s="77">
        <f>IF(LEFT(prod_declarations[[#This Row],[Mach]],5)="MachF",prod_declarations[[#This Row],[QteProdKg]]/1000,0)</f>
        <v>0</v>
      </c>
      <c r="J669" s="7" t="str">
        <f>VLOOKUP(prod_declarations[[#This Row],[RefProd]],meth_nomenclature_produits[],2,FALSE)</f>
        <v>Acier2</v>
      </c>
      <c r="K669" s="77">
        <f>prod_declarations[[#This Row],[pv acier]]*VLOOKUP(prod_declarations[[#This Row],[acier ]],data_compta!$M$7:$O$11,2,FALSE)</f>
        <v>0</v>
      </c>
      <c r="L669" s="77">
        <f>IF(LEFT(prod_declarations[[#This Row],[Mach]],5)="MachR",prod_declarations[[#This Row],[QteProdPcs]]/100,0)</f>
        <v>0</v>
      </c>
      <c r="M669" s="7" t="str">
        <f>VLOOKUP(prod_declarations[[#This Row],[RefProd]],meth_nomenclature_produits[],3,FALSE)</f>
        <v>Rdelle3</v>
      </c>
      <c r="N669" s="77">
        <f>IFERROR(prod_declarations[[#This Row],[pv  rondelle]]*VLOOKUP(prod_declarations[[#This Row],[rondelle]],data_compta!$M$12:$O$16,2,FALSE),0)</f>
        <v>0</v>
      </c>
      <c r="P669" s="2">
        <v>44657</v>
      </c>
      <c r="Q669" t="s">
        <v>254</v>
      </c>
      <c r="R669">
        <v>8</v>
      </c>
      <c r="S669">
        <v>2.5</v>
      </c>
      <c r="T669">
        <v>0.75</v>
      </c>
      <c r="U669">
        <v>3</v>
      </c>
      <c r="V669">
        <v>1</v>
      </c>
      <c r="W669">
        <f>prod_pointage_heures[[#This Row],[TpsOuv(h)]]-(SUM(prod_pointage_heures[[#This Row],[TpsProd(h)]:[TpsAbsOP(h)]]))</f>
        <v>0.75</v>
      </c>
    </row>
    <row r="670" spans="2:23">
      <c r="B670" s="2">
        <v>44791</v>
      </c>
      <c r="C670" t="s">
        <v>241</v>
      </c>
      <c r="D670" t="s">
        <v>641</v>
      </c>
      <c r="E670" t="s">
        <v>296</v>
      </c>
      <c r="F670" s="7">
        <v>6329.8381459499997</v>
      </c>
      <c r="G670" s="7">
        <f>prod_declarations[[#This Row],[QteProdKg]]*1000/VLOOKUP(prod_declarations[[#This Row],[RefProd]],meth_nomenclature_produits[#All],5,FALSE)</f>
        <v>210994.604865</v>
      </c>
      <c r="H670" s="7">
        <f>prod_declarations[[#This Row],[QteProdPcs]]*VLOOKUP(prod_declarations[[#This Row],[RefProd]],cptb_prix_vente[#All],2,FALSE)/100</f>
        <v>25420.629994135197</v>
      </c>
      <c r="I670" s="77">
        <f>IF(LEFT(prod_declarations[[#This Row],[Mach]],5)="MachF",prod_declarations[[#This Row],[QteProdKg]]/1000,0)</f>
        <v>0</v>
      </c>
      <c r="J670" s="7" t="str">
        <f>VLOOKUP(prod_declarations[[#This Row],[RefProd]],meth_nomenclature_produits[],2,FALSE)</f>
        <v>Acier5</v>
      </c>
      <c r="K670" s="77">
        <f>prod_declarations[[#This Row],[pv acier]]*VLOOKUP(prod_declarations[[#This Row],[acier ]],data_compta!$M$7:$O$11,2,FALSE)</f>
        <v>0</v>
      </c>
      <c r="L670" s="77">
        <f>IF(LEFT(prod_declarations[[#This Row],[Mach]],5)="MachR",prod_declarations[[#This Row],[QteProdPcs]]/100,0)</f>
        <v>0</v>
      </c>
      <c r="M670" s="7" t="str">
        <f>VLOOKUP(prod_declarations[[#This Row],[RefProd]],meth_nomenclature_produits[],3,FALSE)</f>
        <v>Rdelle2</v>
      </c>
      <c r="N670" s="77">
        <f>IFERROR(prod_declarations[[#This Row],[pv  rondelle]]*VLOOKUP(prod_declarations[[#This Row],[rondelle]],data_compta!$M$12:$O$16,2,FALSE),0)</f>
        <v>0</v>
      </c>
      <c r="P670" s="2">
        <v>44671</v>
      </c>
      <c r="Q670" t="s">
        <v>254</v>
      </c>
      <c r="R670">
        <v>8</v>
      </c>
      <c r="S670">
        <v>4</v>
      </c>
      <c r="T670">
        <v>1.25</v>
      </c>
      <c r="U670">
        <v>1.5</v>
      </c>
      <c r="V670">
        <v>0.25</v>
      </c>
      <c r="W670">
        <f>prod_pointage_heures[[#This Row],[TpsOuv(h)]]-(SUM(prod_pointage_heures[[#This Row],[TpsProd(h)]:[TpsAbsOP(h)]]))</f>
        <v>1</v>
      </c>
    </row>
    <row r="671" spans="2:23">
      <c r="B671" s="2">
        <v>44792</v>
      </c>
      <c r="C671" t="s">
        <v>265</v>
      </c>
      <c r="D671" t="s">
        <v>642</v>
      </c>
      <c r="E671" t="s">
        <v>301</v>
      </c>
      <c r="F671" s="7">
        <v>6028.1212246295026</v>
      </c>
      <c r="G671" s="7">
        <f>prod_declarations[[#This Row],[QteProdKg]]*1000/VLOOKUP(prod_declarations[[#This Row],[RefProd]],meth_nomenclature_produits[#All],5,FALSE)</f>
        <v>156982.32355805999</v>
      </c>
      <c r="H671" s="7">
        <f>prod_declarations[[#This Row],[QteProdPcs]]*VLOOKUP(prod_declarations[[#This Row],[RefProd]],cptb_prix_vente[#All],2,FALSE)/100</f>
        <v>25506.487931713582</v>
      </c>
      <c r="I671" s="77">
        <f>IF(LEFT(prod_declarations[[#This Row],[Mach]],5)="MachF",prod_declarations[[#This Row],[QteProdKg]]/1000,0)</f>
        <v>0</v>
      </c>
      <c r="J671" s="7" t="str">
        <f>VLOOKUP(prod_declarations[[#This Row],[RefProd]],meth_nomenclature_produits[],2,FALSE)</f>
        <v>Acier2</v>
      </c>
      <c r="K671" s="77">
        <f>prod_declarations[[#This Row],[pv acier]]*VLOOKUP(prod_declarations[[#This Row],[acier ]],data_compta!$M$7:$O$11,2,FALSE)</f>
        <v>0</v>
      </c>
      <c r="L671" s="77">
        <f>IF(LEFT(prod_declarations[[#This Row],[Mach]],5)="MachR",prod_declarations[[#This Row],[QteProdPcs]]/100,0)</f>
        <v>0</v>
      </c>
      <c r="M671" s="7" t="str">
        <f>VLOOKUP(prod_declarations[[#This Row],[RefProd]],meth_nomenclature_produits[],3,FALSE)</f>
        <v>Rdelle3</v>
      </c>
      <c r="N671" s="77">
        <f>IFERROR(prod_declarations[[#This Row],[pv  rondelle]]*VLOOKUP(prod_declarations[[#This Row],[rondelle]],data_compta!$M$12:$O$16,2,FALSE),0)</f>
        <v>0</v>
      </c>
      <c r="P671" s="2">
        <v>44673</v>
      </c>
      <c r="Q671" t="s">
        <v>254</v>
      </c>
      <c r="R671">
        <v>16</v>
      </c>
      <c r="S671">
        <v>8</v>
      </c>
      <c r="T671">
        <v>2.25</v>
      </c>
      <c r="U671">
        <v>2.25</v>
      </c>
      <c r="V671">
        <v>1.25</v>
      </c>
      <c r="W671">
        <f>prod_pointage_heures[[#This Row],[TpsOuv(h)]]-(SUM(prod_pointage_heures[[#This Row],[TpsProd(h)]:[TpsAbsOP(h)]]))</f>
        <v>2.25</v>
      </c>
    </row>
    <row r="672" spans="2:23">
      <c r="B672" s="2">
        <v>44792</v>
      </c>
      <c r="C672" t="s">
        <v>126</v>
      </c>
      <c r="D672" t="s">
        <v>646</v>
      </c>
      <c r="E672" t="s">
        <v>76</v>
      </c>
      <c r="F672" s="7">
        <v>609.85866690000012</v>
      </c>
      <c r="G672" s="7">
        <f>prod_declarations[[#This Row],[QteProdKg]]*1000/VLOOKUP(prod_declarations[[#This Row],[RefProd]],meth_nomenclature_produits[#All],5,FALSE)</f>
        <v>30957.292736040614</v>
      </c>
      <c r="H672" s="7">
        <f>prod_declarations[[#This Row],[QteProdPcs]]*VLOOKUP(prod_declarations[[#This Row],[RefProd]],cptb_prix_vente[#All],2,FALSE)/100</f>
        <v>4041.7841396174626</v>
      </c>
      <c r="I672" s="77">
        <f>IF(LEFT(prod_declarations[[#This Row],[Mach]],5)="MachF",prod_declarations[[#This Row],[QteProdKg]]/1000,0)</f>
        <v>0.60985866690000012</v>
      </c>
      <c r="J672" s="7" t="str">
        <f>VLOOKUP(prod_declarations[[#This Row],[RefProd]],meth_nomenclature_produits[],2,FALSE)</f>
        <v>Acier2</v>
      </c>
      <c r="K672" s="77">
        <f>prod_declarations[[#This Row],[pv acier]]*VLOOKUP(prod_declarations[[#This Row],[acier ]],data_compta!$M$7:$O$11,2,FALSE)</f>
        <v>655.59806691750009</v>
      </c>
      <c r="L672" s="77">
        <f>IF(LEFT(prod_declarations[[#This Row],[Mach]],5)="MachR",prod_declarations[[#This Row],[QteProdPcs]]/100,0)</f>
        <v>0</v>
      </c>
      <c r="M672" s="7" t="str">
        <f>VLOOKUP(prod_declarations[[#This Row],[RefProd]],meth_nomenclature_produits[],3,FALSE)</f>
        <v>Rdelle1</v>
      </c>
      <c r="N672" s="77">
        <f>IFERROR(prod_declarations[[#This Row],[pv  rondelle]]*VLOOKUP(prod_declarations[[#This Row],[rondelle]],data_compta!$M$12:$O$16,2,FALSE),0)</f>
        <v>0</v>
      </c>
      <c r="P672" s="2">
        <v>44674</v>
      </c>
      <c r="Q672" t="s">
        <v>254</v>
      </c>
      <c r="R672">
        <v>8</v>
      </c>
      <c r="S672">
        <v>4.5</v>
      </c>
      <c r="T672">
        <v>1</v>
      </c>
      <c r="U672">
        <v>1</v>
      </c>
      <c r="V672">
        <v>1</v>
      </c>
      <c r="W672">
        <f>prod_pointage_heures[[#This Row],[TpsOuv(h)]]-(SUM(prod_pointage_heures[[#This Row],[TpsProd(h)]:[TpsAbsOP(h)]]))</f>
        <v>0.5</v>
      </c>
    </row>
    <row r="673" spans="2:23">
      <c r="B673" s="2">
        <v>44792</v>
      </c>
      <c r="C673" t="s">
        <v>72</v>
      </c>
      <c r="D673" t="s">
        <v>645</v>
      </c>
      <c r="E673" t="s">
        <v>227</v>
      </c>
      <c r="F673" s="7">
        <v>2198.9456580000001</v>
      </c>
      <c r="G673" s="7">
        <f>prod_declarations[[#This Row],[QteProdKg]]*1000/VLOOKUP(prod_declarations[[#This Row],[RefProd]],meth_nomenclature_produits[#All],5,FALSE)</f>
        <v>83610.101064638788</v>
      </c>
      <c r="H673" s="7">
        <f>prod_declarations[[#This Row],[QteProdPcs]]*VLOOKUP(prod_declarations[[#This Row],[RefProd]],cptb_prix_vente[#All],2,FALSE)/100</f>
        <v>11578.326795431178</v>
      </c>
      <c r="I673" s="77">
        <f>IF(LEFT(prod_declarations[[#This Row],[Mach]],5)="MachF",prod_declarations[[#This Row],[QteProdKg]]/1000,0)</f>
        <v>2.198945658</v>
      </c>
      <c r="J673" s="7" t="str">
        <f>VLOOKUP(prod_declarations[[#This Row],[RefProd]],meth_nomenclature_produits[],2,FALSE)</f>
        <v>Acier3</v>
      </c>
      <c r="K673" s="77">
        <f>prod_declarations[[#This Row],[pv acier]]*VLOOKUP(prod_declarations[[#This Row],[acier ]],data_compta!$M$7:$O$11,2,FALSE)</f>
        <v>2293.5003212940001</v>
      </c>
      <c r="L673" s="77">
        <f>IF(LEFT(prod_declarations[[#This Row],[Mach]],5)="MachR",prod_declarations[[#This Row],[QteProdPcs]]/100,0)</f>
        <v>0</v>
      </c>
      <c r="M673" s="7" t="str">
        <f>VLOOKUP(prod_declarations[[#This Row],[RefProd]],meth_nomenclature_produits[],3,FALSE)</f>
        <v>Rdelle1</v>
      </c>
      <c r="N673" s="77">
        <f>IFERROR(prod_declarations[[#This Row],[pv  rondelle]]*VLOOKUP(prod_declarations[[#This Row],[rondelle]],data_compta!$M$12:$O$16,2,FALSE),0)</f>
        <v>0</v>
      </c>
      <c r="P673" s="2">
        <v>44685</v>
      </c>
      <c r="Q673" t="s">
        <v>254</v>
      </c>
      <c r="R673">
        <v>8</v>
      </c>
      <c r="S673">
        <v>6</v>
      </c>
      <c r="T673">
        <v>0.5</v>
      </c>
      <c r="U673">
        <v>0.5</v>
      </c>
      <c r="V673">
        <v>0</v>
      </c>
      <c r="W673">
        <f>prod_pointage_heures[[#This Row],[TpsOuv(h)]]-(SUM(prod_pointage_heures[[#This Row],[TpsProd(h)]:[TpsAbsOP(h)]]))</f>
        <v>1</v>
      </c>
    </row>
    <row r="674" spans="2:23">
      <c r="B674" s="2">
        <v>44792</v>
      </c>
      <c r="C674" t="s">
        <v>277</v>
      </c>
      <c r="D674" t="s">
        <v>644</v>
      </c>
      <c r="E674" t="s">
        <v>242</v>
      </c>
      <c r="F674" s="7">
        <v>11149.379672230802</v>
      </c>
      <c r="G674" s="7">
        <f>prod_declarations[[#This Row],[QteProdKg]]*1000/VLOOKUP(prod_declarations[[#This Row],[RefProd]],meth_nomenclature_produits[#All],5,FALSE)</f>
        <v>229411.10436688893</v>
      </c>
      <c r="H674" s="7">
        <f>prod_declarations[[#This Row],[QteProdPcs]]*VLOOKUP(prod_declarations[[#This Row],[RefProd]],cptb_prix_vente[#All],2,FALSE)/100</f>
        <v>40688.353470511414</v>
      </c>
      <c r="I674" s="77">
        <f>IF(LEFT(prod_declarations[[#This Row],[Mach]],5)="MachF",prod_declarations[[#This Row],[QteProdKg]]/1000,0)</f>
        <v>0</v>
      </c>
      <c r="J674" s="7" t="str">
        <f>VLOOKUP(prod_declarations[[#This Row],[RefProd]],meth_nomenclature_produits[],2,FALSE)</f>
        <v>Acier2</v>
      </c>
      <c r="K674" s="77">
        <f>prod_declarations[[#This Row],[pv acier]]*VLOOKUP(prod_declarations[[#This Row],[acier ]],data_compta!$M$7:$O$11,2,FALSE)</f>
        <v>0</v>
      </c>
      <c r="L674" s="77">
        <f>IF(LEFT(prod_declarations[[#This Row],[Mach]],5)="MachR",prod_declarations[[#This Row],[QteProdPcs]]/100,0)</f>
        <v>2294.1110436688891</v>
      </c>
      <c r="M674" s="7" t="str">
        <f>VLOOKUP(prod_declarations[[#This Row],[RefProd]],meth_nomenclature_produits[],3,FALSE)</f>
        <v>Rdelle3</v>
      </c>
      <c r="N674" s="77">
        <f>IFERROR(prod_declarations[[#This Row],[pv  rondelle]]*VLOOKUP(prod_declarations[[#This Row],[rondelle]],data_compta!$M$12:$O$16,2,FALSE),0)</f>
        <v>9704.0897147194028</v>
      </c>
      <c r="P674" s="2">
        <v>44688</v>
      </c>
      <c r="Q674" t="s">
        <v>254</v>
      </c>
      <c r="R674">
        <v>16</v>
      </c>
      <c r="S674">
        <v>9.5</v>
      </c>
      <c r="T674">
        <v>1.75</v>
      </c>
      <c r="U674">
        <v>1.25</v>
      </c>
      <c r="V674">
        <v>1.75</v>
      </c>
      <c r="W674">
        <f>prod_pointage_heures[[#This Row],[TpsOuv(h)]]-(SUM(prod_pointage_heures[[#This Row],[TpsProd(h)]:[TpsAbsOP(h)]]))</f>
        <v>1.75</v>
      </c>
    </row>
    <row r="675" spans="2:23">
      <c r="B675" s="2">
        <v>44792</v>
      </c>
      <c r="C675" t="s">
        <v>126</v>
      </c>
      <c r="D675" t="s">
        <v>646</v>
      </c>
      <c r="E675" t="s">
        <v>254</v>
      </c>
      <c r="F675" s="7">
        <v>657.42764291820026</v>
      </c>
      <c r="G675" s="7">
        <f>prod_declarations[[#This Row],[QteProdKg]]*1000/VLOOKUP(prod_declarations[[#This Row],[RefProd]],meth_nomenclature_produits[#All],5,FALSE)</f>
        <v>33371.961569451792</v>
      </c>
      <c r="H675" s="7">
        <f>prod_declarations[[#This Row],[QteProdPcs]]*VLOOKUP(prod_declarations[[#This Row],[RefProd]],cptb_prix_vente[#All],2,FALSE)/100</f>
        <v>4357.0433025076263</v>
      </c>
      <c r="I675" s="77">
        <f>IF(LEFT(prod_declarations[[#This Row],[Mach]],5)="MachF",prod_declarations[[#This Row],[QteProdKg]]/1000,0)</f>
        <v>0</v>
      </c>
      <c r="J675" s="7" t="str">
        <f>VLOOKUP(prod_declarations[[#This Row],[RefProd]],meth_nomenclature_produits[],2,FALSE)</f>
        <v>Acier2</v>
      </c>
      <c r="K675" s="77">
        <f>prod_declarations[[#This Row],[pv acier]]*VLOOKUP(prod_declarations[[#This Row],[acier ]],data_compta!$M$7:$O$11,2,FALSE)</f>
        <v>0</v>
      </c>
      <c r="L675" s="77">
        <f>IF(LEFT(prod_declarations[[#This Row],[Mach]],5)="MachR",prod_declarations[[#This Row],[QteProdPcs]]/100,0)</f>
        <v>333.71961569451793</v>
      </c>
      <c r="M675" s="7" t="str">
        <f>VLOOKUP(prod_declarations[[#This Row],[RefProd]],meth_nomenclature_produits[],3,FALSE)</f>
        <v>Rdelle1</v>
      </c>
      <c r="N675" s="77">
        <f>IFERROR(prod_declarations[[#This Row],[pv  rondelle]]*VLOOKUP(prod_declarations[[#This Row],[rondelle]],data_compta!$M$12:$O$16,2,FALSE),0)</f>
        <v>1248.111362697497</v>
      </c>
      <c r="P675" s="2">
        <v>44693</v>
      </c>
      <c r="Q675" t="s">
        <v>254</v>
      </c>
      <c r="R675">
        <v>16</v>
      </c>
      <c r="S675">
        <v>9.5</v>
      </c>
      <c r="T675">
        <v>1.75</v>
      </c>
      <c r="U675">
        <v>4.75</v>
      </c>
      <c r="V675">
        <v>0</v>
      </c>
      <c r="W675">
        <f>prod_pointage_heures[[#This Row],[TpsOuv(h)]]-(SUM(prod_pointage_heures[[#This Row],[TpsProd(h)]:[TpsAbsOP(h)]]))</f>
        <v>0</v>
      </c>
    </row>
    <row r="676" spans="2:23">
      <c r="B676" s="2">
        <v>44793</v>
      </c>
      <c r="C676" t="s">
        <v>72</v>
      </c>
      <c r="D676" t="s">
        <v>645</v>
      </c>
      <c r="E676" t="s">
        <v>290</v>
      </c>
      <c r="F676" s="7">
        <v>1970.2553095679998</v>
      </c>
      <c r="G676" s="7">
        <f>prod_declarations[[#This Row],[QteProdKg]]*1000/VLOOKUP(prod_declarations[[#This Row],[RefProd]],meth_nomenclature_produits[#All],5,FALSE)</f>
        <v>74914.650553916334</v>
      </c>
      <c r="H676" s="7">
        <f>prod_declarations[[#This Row],[QteProdPcs]]*VLOOKUP(prod_declarations[[#This Row],[RefProd]],cptb_prix_vente[#All],2,FALSE)/100</f>
        <v>10374.180808706333</v>
      </c>
      <c r="I676" s="77">
        <f>IF(LEFT(prod_declarations[[#This Row],[Mach]],5)="MachF",prod_declarations[[#This Row],[QteProdKg]]/1000,0)</f>
        <v>0</v>
      </c>
      <c r="J676" s="7" t="str">
        <f>VLOOKUP(prod_declarations[[#This Row],[RefProd]],meth_nomenclature_produits[],2,FALSE)</f>
        <v>Acier3</v>
      </c>
      <c r="K676" s="77">
        <f>prod_declarations[[#This Row],[pv acier]]*VLOOKUP(prod_declarations[[#This Row],[acier ]],data_compta!$M$7:$O$11,2,FALSE)</f>
        <v>0</v>
      </c>
      <c r="L676" s="77">
        <f>IF(LEFT(prod_declarations[[#This Row],[Mach]],5)="MachR",prod_declarations[[#This Row],[QteProdPcs]]/100,0)</f>
        <v>0</v>
      </c>
      <c r="M676" s="7" t="str">
        <f>VLOOKUP(prod_declarations[[#This Row],[RefProd]],meth_nomenclature_produits[],3,FALSE)</f>
        <v>Rdelle1</v>
      </c>
      <c r="N676" s="77">
        <f>IFERROR(prod_declarations[[#This Row],[pv  rondelle]]*VLOOKUP(prod_declarations[[#This Row],[rondelle]],data_compta!$M$12:$O$16,2,FALSE),0)</f>
        <v>0</v>
      </c>
      <c r="P676" s="2">
        <v>44703</v>
      </c>
      <c r="Q676" t="s">
        <v>254</v>
      </c>
      <c r="R676">
        <v>24</v>
      </c>
      <c r="S676">
        <v>16.5</v>
      </c>
      <c r="T676">
        <v>2</v>
      </c>
      <c r="U676">
        <v>3.75</v>
      </c>
      <c r="V676">
        <v>0.25</v>
      </c>
      <c r="W676">
        <f>prod_pointage_heures[[#This Row],[TpsOuv(h)]]-(SUM(prod_pointage_heures[[#This Row],[TpsProd(h)]:[TpsAbsOP(h)]]))</f>
        <v>1.5</v>
      </c>
    </row>
    <row r="677" spans="2:23">
      <c r="B677" s="2">
        <v>44793</v>
      </c>
      <c r="C677" t="s">
        <v>277</v>
      </c>
      <c r="D677" t="s">
        <v>644</v>
      </c>
      <c r="E677" t="s">
        <v>290</v>
      </c>
      <c r="F677" s="7">
        <v>9556.6111476264014</v>
      </c>
      <c r="G677" s="7">
        <f>prod_declarations[[#This Row],[QteProdKg]]*1000/VLOOKUP(prod_declarations[[#This Row],[RefProd]],meth_nomenclature_produits[#All],5,FALSE)</f>
        <v>196638.08945733338</v>
      </c>
      <c r="H677" s="7">
        <f>prod_declarations[[#This Row],[QteProdPcs]]*VLOOKUP(prod_declarations[[#This Row],[RefProd]],cptb_prix_vente[#All],2,FALSE)/100</f>
        <v>34875.731546152645</v>
      </c>
      <c r="I677" s="77">
        <f>IF(LEFT(prod_declarations[[#This Row],[Mach]],5)="MachF",prod_declarations[[#This Row],[QteProdKg]]/1000,0)</f>
        <v>0</v>
      </c>
      <c r="J677" s="7" t="str">
        <f>VLOOKUP(prod_declarations[[#This Row],[RefProd]],meth_nomenclature_produits[],2,FALSE)</f>
        <v>Acier2</v>
      </c>
      <c r="K677" s="77">
        <f>prod_declarations[[#This Row],[pv acier]]*VLOOKUP(prod_declarations[[#This Row],[acier ]],data_compta!$M$7:$O$11,2,FALSE)</f>
        <v>0</v>
      </c>
      <c r="L677" s="77">
        <f>IF(LEFT(prod_declarations[[#This Row],[Mach]],5)="MachR",prod_declarations[[#This Row],[QteProdPcs]]/100,0)</f>
        <v>0</v>
      </c>
      <c r="M677" s="7" t="str">
        <f>VLOOKUP(prod_declarations[[#This Row],[RefProd]],meth_nomenclature_produits[],3,FALSE)</f>
        <v>Rdelle3</v>
      </c>
      <c r="N677" s="77">
        <f>IFERROR(prod_declarations[[#This Row],[pv  rondelle]]*VLOOKUP(prod_declarations[[#This Row],[rondelle]],data_compta!$M$12:$O$16,2,FALSE),0)</f>
        <v>0</v>
      </c>
      <c r="P677" s="2">
        <v>44721</v>
      </c>
      <c r="Q677" t="s">
        <v>254</v>
      </c>
      <c r="R677">
        <v>24</v>
      </c>
      <c r="S677">
        <v>16.5</v>
      </c>
      <c r="T677">
        <v>1.25</v>
      </c>
      <c r="U677">
        <v>4.75</v>
      </c>
      <c r="V677">
        <v>0</v>
      </c>
      <c r="W677">
        <f>prod_pointage_heures[[#This Row],[TpsOuv(h)]]-(SUM(prod_pointage_heures[[#This Row],[TpsProd(h)]:[TpsAbsOP(h)]]))</f>
        <v>1.5</v>
      </c>
    </row>
    <row r="678" spans="2:23">
      <c r="B678" s="2">
        <v>44793</v>
      </c>
      <c r="C678" t="s">
        <v>72</v>
      </c>
      <c r="D678" t="s">
        <v>645</v>
      </c>
      <c r="E678" t="s">
        <v>301</v>
      </c>
      <c r="F678" s="7">
        <v>1930.8502033766397</v>
      </c>
      <c r="G678" s="7">
        <f>prod_declarations[[#This Row],[QteProdKg]]*1000/VLOOKUP(prod_declarations[[#This Row],[RefProd]],meth_nomenclature_produits[#All],5,FALSE)</f>
        <v>73416.357542838014</v>
      </c>
      <c r="H678" s="7">
        <f>prod_declarations[[#This Row],[QteProdPcs]]*VLOOKUP(prod_declarations[[#This Row],[RefProd]],cptb_prix_vente[#All],2,FALSE)/100</f>
        <v>10166.697192532207</v>
      </c>
      <c r="I678" s="77">
        <f>IF(LEFT(prod_declarations[[#This Row],[Mach]],5)="MachF",prod_declarations[[#This Row],[QteProdKg]]/1000,0)</f>
        <v>0</v>
      </c>
      <c r="J678" s="7" t="str">
        <f>VLOOKUP(prod_declarations[[#This Row],[RefProd]],meth_nomenclature_produits[],2,FALSE)</f>
        <v>Acier3</v>
      </c>
      <c r="K678" s="77">
        <f>prod_declarations[[#This Row],[pv acier]]*VLOOKUP(prod_declarations[[#This Row],[acier ]],data_compta!$M$7:$O$11,2,FALSE)</f>
        <v>0</v>
      </c>
      <c r="L678" s="77">
        <f>IF(LEFT(prod_declarations[[#This Row],[Mach]],5)="MachR",prod_declarations[[#This Row],[QteProdPcs]]/100,0)</f>
        <v>0</v>
      </c>
      <c r="M678" s="7" t="str">
        <f>VLOOKUP(prod_declarations[[#This Row],[RefProd]],meth_nomenclature_produits[],3,FALSE)</f>
        <v>Rdelle1</v>
      </c>
      <c r="N678" s="77">
        <f>IFERROR(prod_declarations[[#This Row],[pv  rondelle]]*VLOOKUP(prod_declarations[[#This Row],[rondelle]],data_compta!$M$12:$O$16,2,FALSE),0)</f>
        <v>0</v>
      </c>
      <c r="P678" s="2">
        <v>44733</v>
      </c>
      <c r="Q678" t="s">
        <v>254</v>
      </c>
      <c r="R678">
        <v>8</v>
      </c>
      <c r="S678">
        <v>7.5</v>
      </c>
      <c r="T678">
        <v>0.25</v>
      </c>
      <c r="U678">
        <v>0.25</v>
      </c>
      <c r="V678">
        <v>0</v>
      </c>
      <c r="W678">
        <f>prod_pointage_heures[[#This Row],[TpsOuv(h)]]-(SUM(prod_pointage_heures[[#This Row],[TpsProd(h)]:[TpsAbsOP(h)]]))</f>
        <v>0</v>
      </c>
    </row>
    <row r="679" spans="2:23">
      <c r="B679" s="2">
        <v>44793</v>
      </c>
      <c r="C679" t="s">
        <v>253</v>
      </c>
      <c r="D679" t="s">
        <v>647</v>
      </c>
      <c r="E679" t="s">
        <v>76</v>
      </c>
      <c r="F679" s="7">
        <v>17349.74567235</v>
      </c>
      <c r="G679" s="7">
        <f>prod_declarations[[#This Row],[QteProdKg]]*1000/VLOOKUP(prod_declarations[[#This Row],[RefProd]],meth_nomenclature_produits[#All],5,FALSE)</f>
        <v>383843.93080420356</v>
      </c>
      <c r="H679" s="7">
        <f>prod_declarations[[#This Row],[QteProdPcs]]*VLOOKUP(prod_declarations[[#This Row],[RefProd]],cptb_prix_vente[#All],2,FALSE)/100</f>
        <v>59142.672858311686</v>
      </c>
      <c r="I679" s="77">
        <f>IF(LEFT(prod_declarations[[#This Row],[Mach]],5)="MachF",prod_declarations[[#This Row],[QteProdKg]]/1000,0)</f>
        <v>17.34974567235</v>
      </c>
      <c r="J679" s="7" t="str">
        <f>VLOOKUP(prod_declarations[[#This Row],[RefProd]],meth_nomenclature_produits[],2,FALSE)</f>
        <v>Acier2</v>
      </c>
      <c r="K679" s="77">
        <f>prod_declarations[[#This Row],[pv acier]]*VLOOKUP(prod_declarations[[#This Row],[acier ]],data_compta!$M$7:$O$11,2,FALSE)</f>
        <v>18650.976597776251</v>
      </c>
      <c r="L679" s="77">
        <f>IF(LEFT(prod_declarations[[#This Row],[Mach]],5)="MachR",prod_declarations[[#This Row],[QteProdPcs]]/100,0)</f>
        <v>0</v>
      </c>
      <c r="M679" s="7" t="str">
        <f>VLOOKUP(prod_declarations[[#This Row],[RefProd]],meth_nomenclature_produits[],3,FALSE)</f>
        <v>Rdelle3</v>
      </c>
      <c r="N679" s="77">
        <f>IFERROR(prod_declarations[[#This Row],[pv  rondelle]]*VLOOKUP(prod_declarations[[#This Row],[rondelle]],data_compta!$M$12:$O$16,2,FALSE),0)</f>
        <v>0</v>
      </c>
      <c r="P679" s="2">
        <v>44749</v>
      </c>
      <c r="Q679" t="s">
        <v>254</v>
      </c>
      <c r="R679">
        <v>16</v>
      </c>
      <c r="S679">
        <v>13</v>
      </c>
      <c r="T679">
        <v>0.25</v>
      </c>
      <c r="U679">
        <v>0.5</v>
      </c>
      <c r="V679">
        <v>1</v>
      </c>
      <c r="W679">
        <f>prod_pointage_heures[[#This Row],[TpsOuv(h)]]-(SUM(prod_pointage_heures[[#This Row],[TpsProd(h)]:[TpsAbsOP(h)]]))</f>
        <v>1.25</v>
      </c>
    </row>
    <row r="680" spans="2:23">
      <c r="B680" s="2">
        <v>44793</v>
      </c>
      <c r="C680" t="s">
        <v>226</v>
      </c>
      <c r="D680" t="s">
        <v>648</v>
      </c>
      <c r="E680" t="s">
        <v>235</v>
      </c>
      <c r="F680" s="7">
        <v>2795.1677208000001</v>
      </c>
      <c r="G680" s="7">
        <f>prod_declarations[[#This Row],[QteProdKg]]*1000/VLOOKUP(prod_declarations[[#This Row],[RefProd]],meth_nomenclature_produits[#All],5,FALSE)</f>
        <v>105478.02720000001</v>
      </c>
      <c r="H680" s="7">
        <f>prod_declarations[[#This Row],[QteProdPcs]]*VLOOKUP(prod_declarations[[#This Row],[RefProd]],cptb_prix_vente[#All],2,FALSE)/100</f>
        <v>12885.195802752001</v>
      </c>
      <c r="I680" s="77">
        <f>IF(LEFT(prod_declarations[[#This Row],[Mach]],5)="MachF",prod_declarations[[#This Row],[QteProdKg]]/1000,0)</f>
        <v>2.7951677208000003</v>
      </c>
      <c r="J680" s="7" t="str">
        <f>VLOOKUP(prod_declarations[[#This Row],[RefProd]],meth_nomenclature_produits[],2,FALSE)</f>
        <v>Acier3</v>
      </c>
      <c r="K680" s="77">
        <f>prod_declarations[[#This Row],[pv acier]]*VLOOKUP(prod_declarations[[#This Row],[acier ]],data_compta!$M$7:$O$11,2,FALSE)</f>
        <v>2915.3599327944003</v>
      </c>
      <c r="L680" s="77">
        <f>IF(LEFT(prod_declarations[[#This Row],[Mach]],5)="MachR",prod_declarations[[#This Row],[QteProdPcs]]/100,0)</f>
        <v>0</v>
      </c>
      <c r="M680" s="7" t="str">
        <f>VLOOKUP(prod_declarations[[#This Row],[RefProd]],meth_nomenclature_produits[],3,FALSE)</f>
        <v>Rdelle2</v>
      </c>
      <c r="N680" s="77">
        <f>IFERROR(prod_declarations[[#This Row],[pv  rondelle]]*VLOOKUP(prod_declarations[[#This Row],[rondelle]],data_compta!$M$12:$O$16,2,FALSE),0)</f>
        <v>0</v>
      </c>
      <c r="P680" s="2">
        <v>44750</v>
      </c>
      <c r="Q680" t="s">
        <v>254</v>
      </c>
      <c r="R680">
        <v>8</v>
      </c>
      <c r="S680">
        <v>6.5</v>
      </c>
      <c r="T680">
        <v>0.5</v>
      </c>
      <c r="U680">
        <v>0</v>
      </c>
      <c r="V680">
        <v>0.5</v>
      </c>
      <c r="W680">
        <f>prod_pointage_heures[[#This Row],[TpsOuv(h)]]-(SUM(prod_pointage_heures[[#This Row],[TpsProd(h)]:[TpsAbsOP(h)]]))</f>
        <v>0.5</v>
      </c>
    </row>
    <row r="681" spans="2:23">
      <c r="B681" s="2">
        <v>44793</v>
      </c>
      <c r="C681" t="s">
        <v>72</v>
      </c>
      <c r="D681" t="s">
        <v>645</v>
      </c>
      <c r="E681" t="s">
        <v>242</v>
      </c>
      <c r="F681" s="7">
        <v>2322.0866148480004</v>
      </c>
      <c r="G681" s="7">
        <f>prod_declarations[[#This Row],[QteProdKg]]*1000/VLOOKUP(prod_declarations[[#This Row],[RefProd]],meth_nomenclature_produits[#All],5,FALSE)</f>
        <v>88292.266724258574</v>
      </c>
      <c r="H681" s="7">
        <f>prod_declarations[[#This Row],[QteProdPcs]]*VLOOKUP(prod_declarations[[#This Row],[RefProd]],cptb_prix_vente[#All],2,FALSE)/100</f>
        <v>12226.713095975327</v>
      </c>
      <c r="I681" s="77">
        <f>IF(LEFT(prod_declarations[[#This Row],[Mach]],5)="MachF",prod_declarations[[#This Row],[QteProdKg]]/1000,0)</f>
        <v>0</v>
      </c>
      <c r="J681" s="7" t="str">
        <f>VLOOKUP(prod_declarations[[#This Row],[RefProd]],meth_nomenclature_produits[],2,FALSE)</f>
        <v>Acier3</v>
      </c>
      <c r="K681" s="77">
        <f>prod_declarations[[#This Row],[pv acier]]*VLOOKUP(prod_declarations[[#This Row],[acier ]],data_compta!$M$7:$O$11,2,FALSE)</f>
        <v>0</v>
      </c>
      <c r="L681" s="77">
        <f>IF(LEFT(prod_declarations[[#This Row],[Mach]],5)="MachR",prod_declarations[[#This Row],[QteProdPcs]]/100,0)</f>
        <v>882.9226672425857</v>
      </c>
      <c r="M681" s="7" t="str">
        <f>VLOOKUP(prod_declarations[[#This Row],[RefProd]],meth_nomenclature_produits[],3,FALSE)</f>
        <v>Rdelle1</v>
      </c>
      <c r="N681" s="77">
        <f>IFERROR(prod_declarations[[#This Row],[pv  rondelle]]*VLOOKUP(prod_declarations[[#This Row],[rondelle]],data_compta!$M$12:$O$16,2,FALSE),0)</f>
        <v>3302.1307754872705</v>
      </c>
      <c r="P681" s="2">
        <v>44763</v>
      </c>
      <c r="Q681" t="s">
        <v>254</v>
      </c>
      <c r="R681">
        <v>8</v>
      </c>
      <c r="S681">
        <v>6.5</v>
      </c>
      <c r="T681">
        <v>0.75</v>
      </c>
      <c r="U681">
        <v>0.5</v>
      </c>
      <c r="V681">
        <v>0</v>
      </c>
      <c r="W681">
        <f>prod_pointage_heures[[#This Row],[TpsOuv(h)]]-(SUM(prod_pointage_heures[[#This Row],[TpsProd(h)]:[TpsAbsOP(h)]]))</f>
        <v>0.25</v>
      </c>
    </row>
    <row r="682" spans="2:23">
      <c r="B682" s="2">
        <v>44794</v>
      </c>
      <c r="C682" t="s">
        <v>226</v>
      </c>
      <c r="D682" t="s">
        <v>648</v>
      </c>
      <c r="E682" t="s">
        <v>284</v>
      </c>
      <c r="F682" s="7">
        <v>2608.8232060800001</v>
      </c>
      <c r="G682" s="7">
        <f>prod_declarations[[#This Row],[QteProdKg]]*1000/VLOOKUP(prod_declarations[[#This Row],[RefProd]],meth_nomenclature_produits[#All],5,FALSE)</f>
        <v>98446.158719999992</v>
      </c>
      <c r="H682" s="7">
        <f>prod_declarations[[#This Row],[QteProdPcs]]*VLOOKUP(prod_declarations[[#This Row],[RefProd]],cptb_prix_vente[#All],2,FALSE)/100</f>
        <v>12026.182749235199</v>
      </c>
      <c r="I682" s="77">
        <f>IF(LEFT(prod_declarations[[#This Row],[Mach]],5)="MachF",prod_declarations[[#This Row],[QteProdKg]]/1000,0)</f>
        <v>0</v>
      </c>
      <c r="J682" s="7" t="str">
        <f>VLOOKUP(prod_declarations[[#This Row],[RefProd]],meth_nomenclature_produits[],2,FALSE)</f>
        <v>Acier3</v>
      </c>
      <c r="K682" s="77">
        <f>prod_declarations[[#This Row],[pv acier]]*VLOOKUP(prod_declarations[[#This Row],[acier ]],data_compta!$M$7:$O$11,2,FALSE)</f>
        <v>0</v>
      </c>
      <c r="L682" s="77">
        <f>IF(LEFT(prod_declarations[[#This Row],[Mach]],5)="MachR",prod_declarations[[#This Row],[QteProdPcs]]/100,0)</f>
        <v>0</v>
      </c>
      <c r="M682" s="7" t="str">
        <f>VLOOKUP(prod_declarations[[#This Row],[RefProd]],meth_nomenclature_produits[],3,FALSE)</f>
        <v>Rdelle2</v>
      </c>
      <c r="N682" s="77">
        <f>IFERROR(prod_declarations[[#This Row],[pv  rondelle]]*VLOOKUP(prod_declarations[[#This Row],[rondelle]],data_compta!$M$12:$O$16,2,FALSE),0)</f>
        <v>0</v>
      </c>
      <c r="P682" s="2">
        <v>44769</v>
      </c>
      <c r="Q682" t="s">
        <v>254</v>
      </c>
      <c r="R682">
        <v>8</v>
      </c>
      <c r="S682">
        <v>3</v>
      </c>
      <c r="T682">
        <v>1</v>
      </c>
      <c r="U682">
        <v>1.25</v>
      </c>
      <c r="V682">
        <v>1</v>
      </c>
      <c r="W682">
        <f>prod_pointage_heures[[#This Row],[TpsOuv(h)]]-(SUM(prod_pointage_heures[[#This Row],[TpsProd(h)]:[TpsAbsOP(h)]]))</f>
        <v>1.75</v>
      </c>
    </row>
    <row r="683" spans="2:23">
      <c r="B683" s="2">
        <v>44794</v>
      </c>
      <c r="C683" t="s">
        <v>277</v>
      </c>
      <c r="D683" t="s">
        <v>644</v>
      </c>
      <c r="E683" t="s">
        <v>296</v>
      </c>
      <c r="F683" s="7">
        <v>9269.9128131976104</v>
      </c>
      <c r="G683" s="7">
        <f>prod_declarations[[#This Row],[QteProdKg]]*1000/VLOOKUP(prod_declarations[[#This Row],[RefProd]],meth_nomenclature_produits[#All],5,FALSE)</f>
        <v>190738.9467736134</v>
      </c>
      <c r="H683" s="7">
        <f>prod_declarations[[#This Row],[QteProdPcs]]*VLOOKUP(prod_declarations[[#This Row],[RefProd]],cptb_prix_vente[#All],2,FALSE)/100</f>
        <v>33829.459599768066</v>
      </c>
      <c r="I683" s="77">
        <f>IF(LEFT(prod_declarations[[#This Row],[Mach]],5)="MachF",prod_declarations[[#This Row],[QteProdKg]]/1000,0)</f>
        <v>0</v>
      </c>
      <c r="J683" s="7" t="str">
        <f>VLOOKUP(prod_declarations[[#This Row],[RefProd]],meth_nomenclature_produits[],2,FALSE)</f>
        <v>Acier2</v>
      </c>
      <c r="K683" s="77">
        <f>prod_declarations[[#This Row],[pv acier]]*VLOOKUP(prod_declarations[[#This Row],[acier ]],data_compta!$M$7:$O$11,2,FALSE)</f>
        <v>0</v>
      </c>
      <c r="L683" s="77">
        <f>IF(LEFT(prod_declarations[[#This Row],[Mach]],5)="MachR",prod_declarations[[#This Row],[QteProdPcs]]/100,0)</f>
        <v>0</v>
      </c>
      <c r="M683" s="7" t="str">
        <f>VLOOKUP(prod_declarations[[#This Row],[RefProd]],meth_nomenclature_produits[],3,FALSE)</f>
        <v>Rdelle3</v>
      </c>
      <c r="N683" s="77">
        <f>IFERROR(prod_declarations[[#This Row],[pv  rondelle]]*VLOOKUP(prod_declarations[[#This Row],[rondelle]],data_compta!$M$12:$O$16,2,FALSE),0)</f>
        <v>0</v>
      </c>
      <c r="P683" s="2">
        <v>44792</v>
      </c>
      <c r="Q683" t="s">
        <v>254</v>
      </c>
      <c r="R683">
        <v>8</v>
      </c>
      <c r="S683">
        <v>1.5</v>
      </c>
      <c r="T683">
        <v>1</v>
      </c>
      <c r="U683">
        <v>0.5</v>
      </c>
      <c r="V683">
        <v>2.5</v>
      </c>
      <c r="W683">
        <f>prod_pointage_heures[[#This Row],[TpsOuv(h)]]-(SUM(prod_pointage_heures[[#This Row],[TpsProd(h)]:[TpsAbsOP(h)]]))</f>
        <v>2.5</v>
      </c>
    </row>
    <row r="684" spans="2:23">
      <c r="B684" s="2">
        <v>44794</v>
      </c>
      <c r="C684" t="s">
        <v>226</v>
      </c>
      <c r="D684" t="s">
        <v>648</v>
      </c>
      <c r="E684" t="s">
        <v>260</v>
      </c>
      <c r="F684" s="7">
        <v>2928.2709456000002</v>
      </c>
      <c r="G684" s="7">
        <f>prod_declarations[[#This Row],[QteProdKg]]*1000/VLOOKUP(prod_declarations[[#This Row],[RefProd]],meth_nomenclature_produits[#All],5,FALSE)</f>
        <v>110500.79040000001</v>
      </c>
      <c r="H684" s="7">
        <f>prod_declarations[[#This Row],[QteProdPcs]]*VLOOKUP(prod_declarations[[#This Row],[RefProd]],cptb_prix_vente[#All],2,FALSE)/100</f>
        <v>13498.776555264001</v>
      </c>
      <c r="I684" s="77">
        <f>IF(LEFT(prod_declarations[[#This Row],[Mach]],5)="MachF",prod_declarations[[#This Row],[QteProdKg]]/1000,0)</f>
        <v>0</v>
      </c>
      <c r="J684" s="7" t="str">
        <f>VLOOKUP(prod_declarations[[#This Row],[RefProd]],meth_nomenclature_produits[],2,FALSE)</f>
        <v>Acier3</v>
      </c>
      <c r="K684" s="77">
        <f>prod_declarations[[#This Row],[pv acier]]*VLOOKUP(prod_declarations[[#This Row],[acier ]],data_compta!$M$7:$O$11,2,FALSE)</f>
        <v>0</v>
      </c>
      <c r="L684" s="77">
        <f>IF(LEFT(prod_declarations[[#This Row],[Mach]],5)="MachR",prod_declarations[[#This Row],[QteProdPcs]]/100,0)</f>
        <v>1105.0079040000001</v>
      </c>
      <c r="M684" s="7" t="str">
        <f>VLOOKUP(prod_declarations[[#This Row],[RefProd]],meth_nomenclature_produits[],3,FALSE)</f>
        <v>Rdelle2</v>
      </c>
      <c r="N684" s="77">
        <f>IFERROR(prod_declarations[[#This Row],[pv  rondelle]]*VLOOKUP(prod_declarations[[#This Row],[rondelle]],data_compta!$M$12:$O$16,2,FALSE),0)</f>
        <v>3513.9251347200002</v>
      </c>
      <c r="P684" s="2">
        <v>44813</v>
      </c>
      <c r="Q684" t="s">
        <v>254</v>
      </c>
      <c r="R684">
        <v>8</v>
      </c>
      <c r="S684">
        <v>6.5</v>
      </c>
      <c r="T684">
        <v>0.25</v>
      </c>
      <c r="U684">
        <v>0.75</v>
      </c>
      <c r="V684">
        <v>0</v>
      </c>
      <c r="W684">
        <f>prod_pointage_heures[[#This Row],[TpsOuv(h)]]-(SUM(prod_pointage_heures[[#This Row],[TpsProd(h)]:[TpsAbsOP(h)]]))</f>
        <v>0.5</v>
      </c>
    </row>
    <row r="685" spans="2:23">
      <c r="B685" s="2">
        <v>44795</v>
      </c>
      <c r="C685" t="s">
        <v>226</v>
      </c>
      <c r="D685" t="s">
        <v>648</v>
      </c>
      <c r="E685" t="s">
        <v>296</v>
      </c>
      <c r="F685" s="7">
        <v>2608.8232060800001</v>
      </c>
      <c r="G685" s="7">
        <f>prod_declarations[[#This Row],[QteProdKg]]*1000/VLOOKUP(prod_declarations[[#This Row],[RefProd]],meth_nomenclature_produits[#All],5,FALSE)</f>
        <v>98446.158719999992</v>
      </c>
      <c r="H685" s="7">
        <f>prod_declarations[[#This Row],[QteProdPcs]]*VLOOKUP(prod_declarations[[#This Row],[RefProd]],cptb_prix_vente[#All],2,FALSE)/100</f>
        <v>12026.182749235199</v>
      </c>
      <c r="I685" s="77">
        <f>IF(LEFT(prod_declarations[[#This Row],[Mach]],5)="MachF",prod_declarations[[#This Row],[QteProdKg]]/1000,0)</f>
        <v>0</v>
      </c>
      <c r="J685" s="7" t="str">
        <f>VLOOKUP(prod_declarations[[#This Row],[RefProd]],meth_nomenclature_produits[],2,FALSE)</f>
        <v>Acier3</v>
      </c>
      <c r="K685" s="77">
        <f>prod_declarations[[#This Row],[pv acier]]*VLOOKUP(prod_declarations[[#This Row],[acier ]],data_compta!$M$7:$O$11,2,FALSE)</f>
        <v>0</v>
      </c>
      <c r="L685" s="77">
        <f>IF(LEFT(prod_declarations[[#This Row],[Mach]],5)="MachR",prod_declarations[[#This Row],[QteProdPcs]]/100,0)</f>
        <v>0</v>
      </c>
      <c r="M685" s="7" t="str">
        <f>VLOOKUP(prod_declarations[[#This Row],[RefProd]],meth_nomenclature_produits[],3,FALSE)</f>
        <v>Rdelle2</v>
      </c>
      <c r="N685" s="77">
        <f>IFERROR(prod_declarations[[#This Row],[pv  rondelle]]*VLOOKUP(prod_declarations[[#This Row],[rondelle]],data_compta!$M$12:$O$16,2,FALSE),0)</f>
        <v>0</v>
      </c>
      <c r="P685" s="2">
        <v>44816</v>
      </c>
      <c r="Q685" t="s">
        <v>254</v>
      </c>
      <c r="R685">
        <v>16</v>
      </c>
      <c r="S685">
        <v>14</v>
      </c>
      <c r="T685">
        <v>0.25</v>
      </c>
      <c r="U685">
        <v>0.5</v>
      </c>
      <c r="V685">
        <v>0.25</v>
      </c>
      <c r="W685">
        <f>prod_pointage_heures[[#This Row],[TpsOuv(h)]]-(SUM(prod_pointage_heures[[#This Row],[TpsProd(h)]:[TpsAbsOP(h)]]))</f>
        <v>1</v>
      </c>
    </row>
    <row r="686" spans="2:23">
      <c r="B686" s="2">
        <v>44796</v>
      </c>
      <c r="C686" t="s">
        <v>310</v>
      </c>
      <c r="D686" t="s">
        <v>649</v>
      </c>
      <c r="E686" t="s">
        <v>284</v>
      </c>
      <c r="F686" s="7">
        <v>2868.3361744127992</v>
      </c>
      <c r="G686" s="7">
        <f>prod_declarations[[#This Row],[QteProdKg]]*1000/VLOOKUP(prod_declarations[[#This Row],[RefProd]],meth_nomenclature_produits[#All],5,FALSE)</f>
        <v>39782.748604893197</v>
      </c>
      <c r="H686" s="7">
        <f>prod_declarations[[#This Row],[QteProdPcs]]*VLOOKUP(prod_declarations[[#This Row],[RefProd]],cptb_prix_vente[#All],2,FALSE)/100</f>
        <v>8946.3445062683804</v>
      </c>
      <c r="I686" s="77">
        <f>IF(LEFT(prod_declarations[[#This Row],[Mach]],5)="MachF",prod_declarations[[#This Row],[QteProdKg]]/1000,0)</f>
        <v>0</v>
      </c>
      <c r="J686" s="7" t="str">
        <f>VLOOKUP(prod_declarations[[#This Row],[RefProd]],meth_nomenclature_produits[],2,FALSE)</f>
        <v>Acier3</v>
      </c>
      <c r="K686" s="77">
        <f>prod_declarations[[#This Row],[pv acier]]*VLOOKUP(prod_declarations[[#This Row],[acier ]],data_compta!$M$7:$O$11,2,FALSE)</f>
        <v>0</v>
      </c>
      <c r="L686" s="77">
        <f>IF(LEFT(prod_declarations[[#This Row],[Mach]],5)="MachR",prod_declarations[[#This Row],[QteProdPcs]]/100,0)</f>
        <v>0</v>
      </c>
      <c r="M686" s="7" t="str">
        <f>VLOOKUP(prod_declarations[[#This Row],[RefProd]],meth_nomenclature_produits[],3,FALSE)</f>
        <v>Rdelle4</v>
      </c>
      <c r="N686" s="77">
        <f>IFERROR(prod_declarations[[#This Row],[pv  rondelle]]*VLOOKUP(prod_declarations[[#This Row],[rondelle]],data_compta!$M$12:$O$16,2,FALSE),0)</f>
        <v>0</v>
      </c>
      <c r="P686" s="2">
        <v>44820</v>
      </c>
      <c r="Q686" t="s">
        <v>254</v>
      </c>
      <c r="R686">
        <v>16</v>
      </c>
      <c r="S686">
        <v>12.5</v>
      </c>
      <c r="T686">
        <v>1.25</v>
      </c>
      <c r="U686">
        <v>0.75</v>
      </c>
      <c r="V686">
        <v>0.5</v>
      </c>
      <c r="W686">
        <f>prod_pointage_heures[[#This Row],[TpsOuv(h)]]-(SUM(prod_pointage_heures[[#This Row],[TpsProd(h)]:[TpsAbsOP(h)]]))</f>
        <v>1</v>
      </c>
    </row>
    <row r="687" spans="2:23">
      <c r="B687" s="2">
        <v>44796</v>
      </c>
      <c r="C687" t="s">
        <v>171</v>
      </c>
      <c r="D687" t="s">
        <v>650</v>
      </c>
      <c r="E687" t="s">
        <v>235</v>
      </c>
      <c r="F687" s="7">
        <v>2406.2745168000001</v>
      </c>
      <c r="G687" s="7">
        <f>prod_declarations[[#This Row],[QteProdKg]]*1000/VLOOKUP(prod_declarations[[#This Row],[RefProd]],meth_nomenclature_produits[#All],5,FALSE)</f>
        <v>130775.78895652176</v>
      </c>
      <c r="H687" s="7">
        <f>prod_declarations[[#This Row],[QteProdPcs]]*VLOOKUP(prod_declarations[[#This Row],[RefProd]],cptb_prix_vente[#All],2,FALSE)/100</f>
        <v>13841.309503158263</v>
      </c>
      <c r="I687" s="77">
        <f>IF(LEFT(prod_declarations[[#This Row],[Mach]],5)="MachF",prod_declarations[[#This Row],[QteProdKg]]/1000,0)</f>
        <v>2.4062745167999999</v>
      </c>
      <c r="J687" s="7" t="str">
        <f>VLOOKUP(prod_declarations[[#This Row],[RefProd]],meth_nomenclature_produits[],2,FALSE)</f>
        <v>Acier2</v>
      </c>
      <c r="K687" s="77">
        <f>prod_declarations[[#This Row],[pv acier]]*VLOOKUP(prod_declarations[[#This Row],[acier ]],data_compta!$M$7:$O$11,2,FALSE)</f>
        <v>2586.74510556</v>
      </c>
      <c r="L687" s="77">
        <f>IF(LEFT(prod_declarations[[#This Row],[Mach]],5)="MachR",prod_declarations[[#This Row],[QteProdPcs]]/100,0)</f>
        <v>0</v>
      </c>
      <c r="M687" s="7" t="str">
        <f>VLOOKUP(prod_declarations[[#This Row],[RefProd]],meth_nomenclature_produits[],3,FALSE)</f>
        <v>Rdelle1</v>
      </c>
      <c r="N687" s="77">
        <f>IFERROR(prod_declarations[[#This Row],[pv  rondelle]]*VLOOKUP(prod_declarations[[#This Row],[rondelle]],data_compta!$M$12:$O$16,2,FALSE),0)</f>
        <v>0</v>
      </c>
      <c r="P687" s="2">
        <v>44841</v>
      </c>
      <c r="Q687" t="s">
        <v>254</v>
      </c>
      <c r="R687">
        <v>24</v>
      </c>
      <c r="S687">
        <v>17.5</v>
      </c>
      <c r="T687">
        <v>0.75</v>
      </c>
      <c r="U687">
        <v>2.5</v>
      </c>
      <c r="V687">
        <v>0.25</v>
      </c>
      <c r="W687">
        <f>prod_pointage_heures[[#This Row],[TpsOuv(h)]]-(SUM(prod_pointage_heures[[#This Row],[TpsProd(h)]:[TpsAbsOP(h)]]))</f>
        <v>3</v>
      </c>
    </row>
    <row r="688" spans="2:23">
      <c r="B688" s="2">
        <v>44796</v>
      </c>
      <c r="C688" t="s">
        <v>310</v>
      </c>
      <c r="D688" t="s">
        <v>649</v>
      </c>
      <c r="E688" t="s">
        <v>203</v>
      </c>
      <c r="F688" s="7">
        <v>3201.2680517999997</v>
      </c>
      <c r="G688" s="7">
        <f>prod_declarations[[#This Row],[QteProdKg]]*1000/VLOOKUP(prod_declarations[[#This Row],[RefProd]],meth_nomenclature_produits[#All],5,FALSE)</f>
        <v>44400.389067961165</v>
      </c>
      <c r="H688" s="7">
        <f>prod_declarations[[#This Row],[QteProdPcs]]*VLOOKUP(prod_declarations[[#This Row],[RefProd]],cptb_prix_vente[#All],2,FALSE)/100</f>
        <v>9984.7594936031037</v>
      </c>
      <c r="I688" s="77">
        <f>IF(LEFT(prod_declarations[[#This Row],[Mach]],5)="MachF",prod_declarations[[#This Row],[QteProdKg]]/1000,0)</f>
        <v>3.2012680517999996</v>
      </c>
      <c r="J688" s="7" t="str">
        <f>VLOOKUP(prod_declarations[[#This Row],[RefProd]],meth_nomenclature_produits[],2,FALSE)</f>
        <v>Acier3</v>
      </c>
      <c r="K688" s="77">
        <f>prod_declarations[[#This Row],[pv acier]]*VLOOKUP(prod_declarations[[#This Row],[acier ]],data_compta!$M$7:$O$11,2,FALSE)</f>
        <v>3338.9225780273996</v>
      </c>
      <c r="L688" s="77">
        <f>IF(LEFT(prod_declarations[[#This Row],[Mach]],5)="MachR",prod_declarations[[#This Row],[QteProdPcs]]/100,0)</f>
        <v>0</v>
      </c>
      <c r="M688" s="7" t="str">
        <f>VLOOKUP(prod_declarations[[#This Row],[RefProd]],meth_nomenclature_produits[],3,FALSE)</f>
        <v>Rdelle4</v>
      </c>
      <c r="N688" s="77">
        <f>IFERROR(prod_declarations[[#This Row],[pv  rondelle]]*VLOOKUP(prod_declarations[[#This Row],[rondelle]],data_compta!$M$12:$O$16,2,FALSE),0)</f>
        <v>0</v>
      </c>
      <c r="P688" s="2">
        <v>44850</v>
      </c>
      <c r="Q688" t="s">
        <v>254</v>
      </c>
      <c r="R688">
        <v>8</v>
      </c>
      <c r="S688">
        <v>4.5</v>
      </c>
      <c r="T688">
        <v>1</v>
      </c>
      <c r="U688">
        <v>1</v>
      </c>
      <c r="V688">
        <v>0.25</v>
      </c>
      <c r="W688">
        <f>prod_pointage_heures[[#This Row],[TpsOuv(h)]]-(SUM(prod_pointage_heures[[#This Row],[TpsProd(h)]:[TpsAbsOP(h)]]))</f>
        <v>1.25</v>
      </c>
    </row>
    <row r="689" spans="2:23">
      <c r="B689" s="2">
        <v>44796</v>
      </c>
      <c r="C689" t="s">
        <v>310</v>
      </c>
      <c r="D689" t="s">
        <v>649</v>
      </c>
      <c r="E689" t="s">
        <v>260</v>
      </c>
      <c r="F689" s="7">
        <v>3380.5390627007996</v>
      </c>
      <c r="G689" s="7">
        <f>prod_declarations[[#This Row],[QteProdKg]]*1000/VLOOKUP(prod_declarations[[#This Row],[RefProd]],meth_nomenclature_produits[#All],5,FALSE)</f>
        <v>46886.810855766991</v>
      </c>
      <c r="H689" s="7">
        <f>prod_declarations[[#This Row],[QteProdPcs]]*VLOOKUP(prod_declarations[[#This Row],[RefProd]],cptb_prix_vente[#All],2,FALSE)/100</f>
        <v>10543.90602524488</v>
      </c>
      <c r="I689" s="77">
        <f>IF(LEFT(prod_declarations[[#This Row],[Mach]],5)="MachF",prod_declarations[[#This Row],[QteProdKg]]/1000,0)</f>
        <v>0</v>
      </c>
      <c r="J689" s="7" t="str">
        <f>VLOOKUP(prod_declarations[[#This Row],[RefProd]],meth_nomenclature_produits[],2,FALSE)</f>
        <v>Acier3</v>
      </c>
      <c r="K689" s="77">
        <f>prod_declarations[[#This Row],[pv acier]]*VLOOKUP(prod_declarations[[#This Row],[acier ]],data_compta!$M$7:$O$11,2,FALSE)</f>
        <v>0</v>
      </c>
      <c r="L689" s="77">
        <f>IF(LEFT(prod_declarations[[#This Row],[Mach]],5)="MachR",prod_declarations[[#This Row],[QteProdPcs]]/100,0)</f>
        <v>468.86810855766993</v>
      </c>
      <c r="M689" s="7" t="str">
        <f>VLOOKUP(prod_declarations[[#This Row],[RefProd]],meth_nomenclature_produits[],3,FALSE)</f>
        <v>Rdelle4</v>
      </c>
      <c r="N689" s="77">
        <f>IFERROR(prod_declarations[[#This Row],[pv  rondelle]]*VLOOKUP(prod_declarations[[#This Row],[rondelle]],data_compta!$M$12:$O$16,2,FALSE),0)</f>
        <v>2334.9631806171965</v>
      </c>
      <c r="P689" s="2">
        <v>44855</v>
      </c>
      <c r="Q689" t="s">
        <v>254</v>
      </c>
      <c r="R689">
        <v>8</v>
      </c>
      <c r="S689">
        <v>5</v>
      </c>
      <c r="T689">
        <v>0.25</v>
      </c>
      <c r="U689">
        <v>0.5</v>
      </c>
      <c r="V689">
        <v>1.25</v>
      </c>
      <c r="W689">
        <f>prod_pointage_heures[[#This Row],[TpsOuv(h)]]-(SUM(prod_pointage_heures[[#This Row],[TpsProd(h)]:[TpsAbsOP(h)]]))</f>
        <v>1</v>
      </c>
    </row>
    <row r="690" spans="2:23">
      <c r="B690" s="2">
        <v>44796</v>
      </c>
      <c r="C690" t="s">
        <v>253</v>
      </c>
      <c r="D690" t="s">
        <v>647</v>
      </c>
      <c r="E690" t="s">
        <v>266</v>
      </c>
      <c r="F690" s="7">
        <v>17267.127835814998</v>
      </c>
      <c r="G690" s="7">
        <f>prod_declarations[[#This Row],[QteProdKg]]*1000/VLOOKUP(prod_declarations[[#This Row],[RefProd]],meth_nomenclature_produits[#All],5,FALSE)</f>
        <v>382016.10256227868</v>
      </c>
      <c r="H690" s="7">
        <f>prod_declarations[[#This Row],[QteProdPcs]]*VLOOKUP(prod_declarations[[#This Row],[RefProd]],cptb_prix_vente[#All],2,FALSE)/100</f>
        <v>58861.041082795899</v>
      </c>
      <c r="I690" s="77">
        <f>IF(LEFT(prod_declarations[[#This Row],[Mach]],5)="MachF",prod_declarations[[#This Row],[QteProdKg]]/1000,0)</f>
        <v>0</v>
      </c>
      <c r="J690" s="7" t="str">
        <f>VLOOKUP(prod_declarations[[#This Row],[RefProd]],meth_nomenclature_produits[],2,FALSE)</f>
        <v>Acier2</v>
      </c>
      <c r="K690" s="77">
        <f>prod_declarations[[#This Row],[pv acier]]*VLOOKUP(prod_declarations[[#This Row],[acier ]],data_compta!$M$7:$O$11,2,FALSE)</f>
        <v>0</v>
      </c>
      <c r="L690" s="77">
        <f>IF(LEFT(prod_declarations[[#This Row],[Mach]],5)="MachR",prod_declarations[[#This Row],[QteProdPcs]]/100,0)</f>
        <v>3820.1610256227868</v>
      </c>
      <c r="M690" s="7" t="str">
        <f>VLOOKUP(prod_declarations[[#This Row],[RefProd]],meth_nomenclature_produits[],3,FALSE)</f>
        <v>Rdelle3</v>
      </c>
      <c r="N690" s="77">
        <f>IFERROR(prod_declarations[[#This Row],[pv  rondelle]]*VLOOKUP(prod_declarations[[#This Row],[rondelle]],data_compta!$M$12:$O$16,2,FALSE),0)</f>
        <v>16159.281138384389</v>
      </c>
      <c r="P690" s="2">
        <v>44575</v>
      </c>
      <c r="Q690" t="s">
        <v>260</v>
      </c>
      <c r="R690">
        <v>8</v>
      </c>
      <c r="S690">
        <v>6</v>
      </c>
      <c r="T690">
        <v>0.25</v>
      </c>
      <c r="U690">
        <v>0.25</v>
      </c>
      <c r="V690">
        <v>1</v>
      </c>
      <c r="W690">
        <f>prod_pointage_heures[[#This Row],[TpsOuv(h)]]-(SUM(prod_pointage_heures[[#This Row],[TpsProd(h)]:[TpsAbsOP(h)]]))</f>
        <v>0.5</v>
      </c>
    </row>
    <row r="691" spans="2:23">
      <c r="B691" s="2">
        <v>44797</v>
      </c>
      <c r="C691" t="s">
        <v>171</v>
      </c>
      <c r="D691" t="s">
        <v>650</v>
      </c>
      <c r="E691" t="s">
        <v>290</v>
      </c>
      <c r="F691" s="7">
        <v>2134.0217428992</v>
      </c>
      <c r="G691" s="7">
        <f>prod_declarations[[#This Row],[QteProdKg]]*1000/VLOOKUP(prod_declarations[[#This Row],[RefProd]],meth_nomenclature_produits[#All],5,FALSE)</f>
        <v>115979.44254886957</v>
      </c>
      <c r="H691" s="7">
        <f>prod_declarations[[#This Row],[QteProdPcs]]*VLOOKUP(prod_declarations[[#This Row],[RefProd]],cptb_prix_vente[#All],2,FALSE)/100</f>
        <v>12275.264199372356</v>
      </c>
      <c r="I691" s="77">
        <f>IF(LEFT(prod_declarations[[#This Row],[Mach]],5)="MachF",prod_declarations[[#This Row],[QteProdKg]]/1000,0)</f>
        <v>0</v>
      </c>
      <c r="J691" s="7" t="str">
        <f>VLOOKUP(prod_declarations[[#This Row],[RefProd]],meth_nomenclature_produits[],2,FALSE)</f>
        <v>Acier2</v>
      </c>
      <c r="K691" s="77">
        <f>prod_declarations[[#This Row],[pv acier]]*VLOOKUP(prod_declarations[[#This Row],[acier ]],data_compta!$M$7:$O$11,2,FALSE)</f>
        <v>0</v>
      </c>
      <c r="L691" s="77">
        <f>IF(LEFT(prod_declarations[[#This Row],[Mach]],5)="MachR",prod_declarations[[#This Row],[QteProdPcs]]/100,0)</f>
        <v>0</v>
      </c>
      <c r="M691" s="7" t="str">
        <f>VLOOKUP(prod_declarations[[#This Row],[RefProd]],meth_nomenclature_produits[],3,FALSE)</f>
        <v>Rdelle1</v>
      </c>
      <c r="N691" s="77">
        <f>IFERROR(prod_declarations[[#This Row],[pv  rondelle]]*VLOOKUP(prod_declarations[[#This Row],[rondelle]],data_compta!$M$12:$O$16,2,FALSE),0)</f>
        <v>0</v>
      </c>
      <c r="P691" s="2">
        <v>44636</v>
      </c>
      <c r="Q691" t="s">
        <v>260</v>
      </c>
      <c r="R691">
        <v>8</v>
      </c>
      <c r="S691">
        <v>8</v>
      </c>
      <c r="T691">
        <v>0</v>
      </c>
      <c r="U691">
        <v>0</v>
      </c>
      <c r="V691">
        <v>0</v>
      </c>
      <c r="W691">
        <f>prod_pointage_heures[[#This Row],[TpsOuv(h)]]-(SUM(prod_pointage_heures[[#This Row],[TpsProd(h)]:[TpsAbsOP(h)]]))</f>
        <v>0</v>
      </c>
    </row>
    <row r="692" spans="2:23">
      <c r="B692" s="2">
        <v>44797</v>
      </c>
      <c r="C692" t="s">
        <v>310</v>
      </c>
      <c r="D692" t="s">
        <v>649</v>
      </c>
      <c r="E692" t="s">
        <v>296</v>
      </c>
      <c r="F692" s="7">
        <v>2839.6528126686712</v>
      </c>
      <c r="G692" s="7">
        <f>prod_declarations[[#This Row],[QteProdKg]]*1000/VLOOKUP(prod_declarations[[#This Row],[RefProd]],meth_nomenclature_produits[#All],5,FALSE)</f>
        <v>39384.921118844264</v>
      </c>
      <c r="H692" s="7">
        <f>prod_declarations[[#This Row],[QteProdPcs]]*VLOOKUP(prod_declarations[[#This Row],[RefProd]],cptb_prix_vente[#All],2,FALSE)/100</f>
        <v>8856.8810612056968</v>
      </c>
      <c r="I692" s="77">
        <f>IF(LEFT(prod_declarations[[#This Row],[Mach]],5)="MachF",prod_declarations[[#This Row],[QteProdKg]]/1000,0)</f>
        <v>0</v>
      </c>
      <c r="J692" s="7" t="str">
        <f>VLOOKUP(prod_declarations[[#This Row],[RefProd]],meth_nomenclature_produits[],2,FALSE)</f>
        <v>Acier3</v>
      </c>
      <c r="K692" s="77">
        <f>prod_declarations[[#This Row],[pv acier]]*VLOOKUP(prod_declarations[[#This Row],[acier ]],data_compta!$M$7:$O$11,2,FALSE)</f>
        <v>0</v>
      </c>
      <c r="L692" s="77">
        <f>IF(LEFT(prod_declarations[[#This Row],[Mach]],5)="MachR",prod_declarations[[#This Row],[QteProdPcs]]/100,0)</f>
        <v>0</v>
      </c>
      <c r="M692" s="7" t="str">
        <f>VLOOKUP(prod_declarations[[#This Row],[RefProd]],meth_nomenclature_produits[],3,FALSE)</f>
        <v>Rdelle4</v>
      </c>
      <c r="N692" s="77">
        <f>IFERROR(prod_declarations[[#This Row],[pv  rondelle]]*VLOOKUP(prod_declarations[[#This Row],[rondelle]],data_compta!$M$12:$O$16,2,FALSE),0)</f>
        <v>0</v>
      </c>
      <c r="P692" s="2">
        <v>44637</v>
      </c>
      <c r="Q692" t="s">
        <v>260</v>
      </c>
      <c r="R692">
        <v>16</v>
      </c>
      <c r="S692">
        <v>11</v>
      </c>
      <c r="T692">
        <v>0.5</v>
      </c>
      <c r="U692">
        <v>3.5</v>
      </c>
      <c r="V692">
        <v>0</v>
      </c>
      <c r="W692">
        <f>prod_pointage_heures[[#This Row],[TpsOuv(h)]]-(SUM(prod_pointage_heures[[#This Row],[TpsProd(h)]:[TpsAbsOP(h)]]))</f>
        <v>1</v>
      </c>
    </row>
    <row r="693" spans="2:23">
      <c r="B693" s="2">
        <v>44797</v>
      </c>
      <c r="C693" t="s">
        <v>171</v>
      </c>
      <c r="D693" t="s">
        <v>650</v>
      </c>
      <c r="E693" t="s">
        <v>301</v>
      </c>
      <c r="F693" s="7">
        <v>2070.0010906122243</v>
      </c>
      <c r="G693" s="7">
        <f>prod_declarations[[#This Row],[QteProdKg]]*1000/VLOOKUP(prod_declarations[[#This Row],[RefProd]],meth_nomenclature_produits[#All],5,FALSE)</f>
        <v>112500.05927240351</v>
      </c>
      <c r="H693" s="7">
        <f>prod_declarations[[#This Row],[QteProdPcs]]*VLOOKUP(prod_declarations[[#This Row],[RefProd]],cptb_prix_vente[#All],2,FALSE)/100</f>
        <v>11907.006273391185</v>
      </c>
      <c r="I693" s="77">
        <f>IF(LEFT(prod_declarations[[#This Row],[Mach]],5)="MachF",prod_declarations[[#This Row],[QteProdKg]]/1000,0)</f>
        <v>0</v>
      </c>
      <c r="J693" s="7" t="str">
        <f>VLOOKUP(prod_declarations[[#This Row],[RefProd]],meth_nomenclature_produits[],2,FALSE)</f>
        <v>Acier2</v>
      </c>
      <c r="K693" s="77">
        <f>prod_declarations[[#This Row],[pv acier]]*VLOOKUP(prod_declarations[[#This Row],[acier ]],data_compta!$M$7:$O$11,2,FALSE)</f>
        <v>0</v>
      </c>
      <c r="L693" s="77">
        <f>IF(LEFT(prod_declarations[[#This Row],[Mach]],5)="MachR",prod_declarations[[#This Row],[QteProdPcs]]/100,0)</f>
        <v>0</v>
      </c>
      <c r="M693" s="7" t="str">
        <f>VLOOKUP(prod_declarations[[#This Row],[RefProd]],meth_nomenclature_produits[],3,FALSE)</f>
        <v>Rdelle1</v>
      </c>
      <c r="N693" s="77">
        <f>IFERROR(prod_declarations[[#This Row],[pv  rondelle]]*VLOOKUP(prod_declarations[[#This Row],[rondelle]],data_compta!$M$12:$O$16,2,FALSE),0)</f>
        <v>0</v>
      </c>
      <c r="P693" s="2">
        <v>44639</v>
      </c>
      <c r="Q693" t="s">
        <v>260</v>
      </c>
      <c r="R693">
        <v>16</v>
      </c>
      <c r="S693">
        <v>7.5</v>
      </c>
      <c r="T693">
        <v>0.5</v>
      </c>
      <c r="U693">
        <v>6.25</v>
      </c>
      <c r="V693">
        <v>0.25</v>
      </c>
      <c r="W693">
        <f>prod_pointage_heures[[#This Row],[TpsOuv(h)]]-(SUM(prod_pointage_heures[[#This Row],[TpsProd(h)]:[TpsAbsOP(h)]]))</f>
        <v>1.5</v>
      </c>
    </row>
    <row r="694" spans="2:23">
      <c r="B694" s="2">
        <v>44797</v>
      </c>
      <c r="C694" t="s">
        <v>289</v>
      </c>
      <c r="D694" t="s">
        <v>652</v>
      </c>
      <c r="E694" t="s">
        <v>76</v>
      </c>
      <c r="F694" s="7">
        <v>10475.569103999998</v>
      </c>
      <c r="G694" s="7">
        <f>prod_declarations[[#This Row],[QteProdKg]]*1000/VLOOKUP(prod_declarations[[#This Row],[RefProd]],meth_nomenclature_produits[#All],5,FALSE)</f>
        <v>278605.56127659569</v>
      </c>
      <c r="H694" s="7">
        <f>prod_declarations[[#This Row],[QteProdPcs]]*VLOOKUP(prod_declarations[[#This Row],[RefProd]],cptb_prix_vente[#All],2,FALSE)/100</f>
        <v>41590.238187370203</v>
      </c>
      <c r="I694" s="77">
        <f>IF(LEFT(prod_declarations[[#This Row],[Mach]],5)="MachF",prod_declarations[[#This Row],[QteProdKg]]/1000,0)</f>
        <v>10.475569103999998</v>
      </c>
      <c r="J694" s="7" t="str">
        <f>VLOOKUP(prod_declarations[[#This Row],[RefProd]],meth_nomenclature_produits[],2,FALSE)</f>
        <v>Acier1</v>
      </c>
      <c r="K694" s="77">
        <f>prod_declarations[[#This Row],[pv acier]]*VLOOKUP(prod_declarations[[#This Row],[acier ]],data_compta!$M$7:$O$11,2,FALSE)</f>
        <v>10779.360608015999</v>
      </c>
      <c r="L694" s="77">
        <f>IF(LEFT(prod_declarations[[#This Row],[Mach]],5)="MachR",prod_declarations[[#This Row],[QteProdPcs]]/100,0)</f>
        <v>0</v>
      </c>
      <c r="M694" s="7" t="str">
        <f>VLOOKUP(prod_declarations[[#This Row],[RefProd]],meth_nomenclature_produits[],3,FALSE)</f>
        <v>Rdelle2</v>
      </c>
      <c r="N694" s="77">
        <f>IFERROR(prod_declarations[[#This Row],[pv  rondelle]]*VLOOKUP(prod_declarations[[#This Row],[rondelle]],data_compta!$M$12:$O$16,2,FALSE),0)</f>
        <v>0</v>
      </c>
      <c r="P694" s="2">
        <v>44642</v>
      </c>
      <c r="Q694" t="s">
        <v>260</v>
      </c>
      <c r="R694">
        <v>8</v>
      </c>
      <c r="S694">
        <v>3</v>
      </c>
      <c r="T694">
        <v>0.25</v>
      </c>
      <c r="U694">
        <v>3.5</v>
      </c>
      <c r="V694">
        <v>0.25</v>
      </c>
      <c r="W694">
        <f>prod_pointage_heures[[#This Row],[TpsOuv(h)]]-(SUM(prod_pointage_heures[[#This Row],[TpsProd(h)]:[TpsAbsOP(h)]]))</f>
        <v>1</v>
      </c>
    </row>
    <row r="695" spans="2:23">
      <c r="B695" s="2">
        <v>44797</v>
      </c>
      <c r="C695" t="s">
        <v>234</v>
      </c>
      <c r="D695" t="s">
        <v>651</v>
      </c>
      <c r="E695" t="s">
        <v>235</v>
      </c>
      <c r="F695" s="7">
        <v>2465.8803750000002</v>
      </c>
      <c r="G695" s="7">
        <f>prod_declarations[[#This Row],[QteProdKg]]*1000/VLOOKUP(prod_declarations[[#This Row],[RefProd]],meth_nomenclature_produits[#All],5,FALSE)</f>
        <v>82470.915551839469</v>
      </c>
      <c r="H695" s="7">
        <f>prod_declarations[[#This Row],[QteProdPcs]]*VLOOKUP(prod_declarations[[#This Row],[RefProd]],cptb_prix_vente[#All],2,FALSE)/100</f>
        <v>8788.1007612040139</v>
      </c>
      <c r="I695" s="77">
        <f>IF(LEFT(prod_declarations[[#This Row],[Mach]],5)="MachF",prod_declarations[[#This Row],[QteProdKg]]/1000,0)</f>
        <v>2.4658803750000002</v>
      </c>
      <c r="J695" s="7" t="str">
        <f>VLOOKUP(prod_declarations[[#This Row],[RefProd]],meth_nomenclature_produits[],2,FALSE)</f>
        <v>Acier1</v>
      </c>
      <c r="K695" s="77">
        <f>prod_declarations[[#This Row],[pv acier]]*VLOOKUP(prod_declarations[[#This Row],[acier ]],data_compta!$M$7:$O$11,2,FALSE)</f>
        <v>2537.390905875</v>
      </c>
      <c r="L695" s="77">
        <f>IF(LEFT(prod_declarations[[#This Row],[Mach]],5)="MachR",prod_declarations[[#This Row],[QteProdPcs]]/100,0)</f>
        <v>0</v>
      </c>
      <c r="M695" s="7" t="str">
        <f>VLOOKUP(prod_declarations[[#This Row],[RefProd]],meth_nomenclature_produits[],3,FALSE)</f>
        <v>Rdelle2</v>
      </c>
      <c r="N695" s="77">
        <f>IFERROR(prod_declarations[[#This Row],[pv  rondelle]]*VLOOKUP(prod_declarations[[#This Row],[rondelle]],data_compta!$M$12:$O$16,2,FALSE),0)</f>
        <v>0</v>
      </c>
      <c r="P695" s="2">
        <v>44664</v>
      </c>
      <c r="Q695" t="s">
        <v>260</v>
      </c>
      <c r="R695">
        <v>16</v>
      </c>
      <c r="S695">
        <v>9</v>
      </c>
      <c r="T695">
        <v>1.25</v>
      </c>
      <c r="U695">
        <v>3.75</v>
      </c>
      <c r="V695">
        <v>0.5</v>
      </c>
      <c r="W695">
        <f>prod_pointage_heures[[#This Row],[TpsOuv(h)]]-(SUM(prod_pointage_heures[[#This Row],[TpsProd(h)]:[TpsAbsOP(h)]]))</f>
        <v>1.5</v>
      </c>
    </row>
    <row r="696" spans="2:23">
      <c r="B696" s="2">
        <v>44797</v>
      </c>
      <c r="C696" t="s">
        <v>234</v>
      </c>
      <c r="D696" t="s">
        <v>651</v>
      </c>
      <c r="E696" t="s">
        <v>266</v>
      </c>
      <c r="F696" s="7">
        <v>2531.6371850000005</v>
      </c>
      <c r="G696" s="7">
        <f>prod_declarations[[#This Row],[QteProdKg]]*1000/VLOOKUP(prod_declarations[[#This Row],[RefProd]],meth_nomenclature_produits[#All],5,FALSE)</f>
        <v>84670.139966555202</v>
      </c>
      <c r="H696" s="7">
        <f>prod_declarations[[#This Row],[QteProdPcs]]*VLOOKUP(prod_declarations[[#This Row],[RefProd]],cptb_prix_vente[#All],2,FALSE)/100</f>
        <v>9022.4501148361232</v>
      </c>
      <c r="I696" s="77">
        <f>IF(LEFT(prod_declarations[[#This Row],[Mach]],5)="MachF",prod_declarations[[#This Row],[QteProdKg]]/1000,0)</f>
        <v>0</v>
      </c>
      <c r="J696" s="7" t="str">
        <f>VLOOKUP(prod_declarations[[#This Row],[RefProd]],meth_nomenclature_produits[],2,FALSE)</f>
        <v>Acier1</v>
      </c>
      <c r="K696" s="77">
        <f>prod_declarations[[#This Row],[pv acier]]*VLOOKUP(prod_declarations[[#This Row],[acier ]],data_compta!$M$7:$O$11,2,FALSE)</f>
        <v>0</v>
      </c>
      <c r="L696" s="77">
        <f>IF(LEFT(prod_declarations[[#This Row],[Mach]],5)="MachR",prod_declarations[[#This Row],[QteProdPcs]]/100,0)</f>
        <v>846.701399665552</v>
      </c>
      <c r="M696" s="7" t="str">
        <f>VLOOKUP(prod_declarations[[#This Row],[RefProd]],meth_nomenclature_produits[],3,FALSE)</f>
        <v>Rdelle2</v>
      </c>
      <c r="N696" s="77">
        <f>IFERROR(prod_declarations[[#This Row],[pv  rondelle]]*VLOOKUP(prod_declarations[[#This Row],[rondelle]],data_compta!$M$12:$O$16,2,FALSE),0)</f>
        <v>2692.5104509364555</v>
      </c>
      <c r="P696" s="2">
        <v>44672</v>
      </c>
      <c r="Q696" t="s">
        <v>260</v>
      </c>
      <c r="R696">
        <v>16</v>
      </c>
      <c r="S696">
        <v>11</v>
      </c>
      <c r="T696">
        <v>1.75</v>
      </c>
      <c r="U696">
        <v>1.5</v>
      </c>
      <c r="V696">
        <v>0.75</v>
      </c>
      <c r="W696">
        <f>prod_pointage_heures[[#This Row],[TpsOuv(h)]]-(SUM(prod_pointage_heures[[#This Row],[TpsProd(h)]:[TpsAbsOP(h)]]))</f>
        <v>1</v>
      </c>
    </row>
    <row r="697" spans="2:23">
      <c r="B697" s="2">
        <v>44797</v>
      </c>
      <c r="C697" t="s">
        <v>171</v>
      </c>
      <c r="D697" t="s">
        <v>650</v>
      </c>
      <c r="E697" t="s">
        <v>272</v>
      </c>
      <c r="F697" s="7">
        <v>2541.0258897408003</v>
      </c>
      <c r="G697" s="7">
        <f>prod_declarations[[#This Row],[QteProdKg]]*1000/VLOOKUP(prod_declarations[[#This Row],[RefProd]],meth_nomenclature_produits[#All],5,FALSE)</f>
        <v>138099.233138087</v>
      </c>
      <c r="H697" s="7">
        <f>prod_declarations[[#This Row],[QteProdPcs]]*VLOOKUP(prod_declarations[[#This Row],[RefProd]],cptb_prix_vente[#All],2,FALSE)/100</f>
        <v>14616.422835335128</v>
      </c>
      <c r="I697" s="77">
        <f>IF(LEFT(prod_declarations[[#This Row],[Mach]],5)="MachF",prod_declarations[[#This Row],[QteProdKg]]/1000,0)</f>
        <v>0</v>
      </c>
      <c r="J697" s="7" t="str">
        <f>VLOOKUP(prod_declarations[[#This Row],[RefProd]],meth_nomenclature_produits[],2,FALSE)</f>
        <v>Acier2</v>
      </c>
      <c r="K697" s="77">
        <f>prod_declarations[[#This Row],[pv acier]]*VLOOKUP(prod_declarations[[#This Row],[acier ]],data_compta!$M$7:$O$11,2,FALSE)</f>
        <v>0</v>
      </c>
      <c r="L697" s="77">
        <f>IF(LEFT(prod_declarations[[#This Row],[Mach]],5)="MachR",prod_declarations[[#This Row],[QteProdPcs]]/100,0)</f>
        <v>1380.9923313808699</v>
      </c>
      <c r="M697" s="7" t="str">
        <f>VLOOKUP(prod_declarations[[#This Row],[RefProd]],meth_nomenclature_produits[],3,FALSE)</f>
        <v>Rdelle1</v>
      </c>
      <c r="N697" s="77">
        <f>IFERROR(prod_declarations[[#This Row],[pv  rondelle]]*VLOOKUP(prod_declarations[[#This Row],[rondelle]],data_compta!$M$12:$O$16,2,FALSE),0)</f>
        <v>5164.9113193644534</v>
      </c>
      <c r="P697" s="2">
        <v>44687</v>
      </c>
      <c r="Q697" t="s">
        <v>260</v>
      </c>
      <c r="R697">
        <v>8</v>
      </c>
      <c r="S697">
        <v>5</v>
      </c>
      <c r="T697">
        <v>0.5</v>
      </c>
      <c r="U697">
        <v>0.75</v>
      </c>
      <c r="V697">
        <v>1.25</v>
      </c>
      <c r="W697">
        <f>prod_pointage_heures[[#This Row],[TpsOuv(h)]]-(SUM(prod_pointage_heures[[#This Row],[TpsProd(h)]:[TpsAbsOP(h)]]))</f>
        <v>0.5</v>
      </c>
    </row>
    <row r="698" spans="2:23">
      <c r="B698" s="2">
        <v>44798</v>
      </c>
      <c r="C698" t="s">
        <v>234</v>
      </c>
      <c r="D698" t="s">
        <v>651</v>
      </c>
      <c r="E698" t="s">
        <v>284</v>
      </c>
      <c r="F698" s="7">
        <v>2278.4734665000001</v>
      </c>
      <c r="G698" s="7">
        <f>prod_declarations[[#This Row],[QteProdKg]]*1000/VLOOKUP(prod_declarations[[#This Row],[RefProd]],meth_nomenclature_produits[#All],5,FALSE)</f>
        <v>76203.125969899673</v>
      </c>
      <c r="H698" s="7">
        <f>prod_declarations[[#This Row],[QteProdPcs]]*VLOOKUP(prod_declarations[[#This Row],[RefProd]],cptb_prix_vente[#All],2,FALSE)/100</f>
        <v>8120.2051033525095</v>
      </c>
      <c r="I698" s="77">
        <f>IF(LEFT(prod_declarations[[#This Row],[Mach]],5)="MachF",prod_declarations[[#This Row],[QteProdKg]]/1000,0)</f>
        <v>0</v>
      </c>
      <c r="J698" s="7" t="str">
        <f>VLOOKUP(prod_declarations[[#This Row],[RefProd]],meth_nomenclature_produits[],2,FALSE)</f>
        <v>Acier1</v>
      </c>
      <c r="K698" s="77">
        <f>prod_declarations[[#This Row],[pv acier]]*VLOOKUP(prod_declarations[[#This Row],[acier ]],data_compta!$M$7:$O$11,2,FALSE)</f>
        <v>0</v>
      </c>
      <c r="L698" s="77">
        <f>IF(LEFT(prod_declarations[[#This Row],[Mach]],5)="MachR",prod_declarations[[#This Row],[QteProdPcs]]/100,0)</f>
        <v>0</v>
      </c>
      <c r="M698" s="7" t="str">
        <f>VLOOKUP(prod_declarations[[#This Row],[RefProd]],meth_nomenclature_produits[],3,FALSE)</f>
        <v>Rdelle2</v>
      </c>
      <c r="N698" s="77">
        <f>IFERROR(prod_declarations[[#This Row],[pv  rondelle]]*VLOOKUP(prod_declarations[[#This Row],[rondelle]],data_compta!$M$12:$O$16,2,FALSE),0)</f>
        <v>0</v>
      </c>
      <c r="P698" s="2">
        <v>44699</v>
      </c>
      <c r="Q698" t="s">
        <v>260</v>
      </c>
      <c r="R698">
        <v>16</v>
      </c>
      <c r="S698">
        <v>8</v>
      </c>
      <c r="T698">
        <v>0.25</v>
      </c>
      <c r="U698">
        <v>6</v>
      </c>
      <c r="V698">
        <v>0.5</v>
      </c>
      <c r="W698">
        <f>prod_pointage_heures[[#This Row],[TpsOuv(h)]]-(SUM(prod_pointage_heures[[#This Row],[TpsProd(h)]:[TpsAbsOP(h)]]))</f>
        <v>1.25</v>
      </c>
    </row>
    <row r="699" spans="2:23">
      <c r="B699" s="2">
        <v>44798</v>
      </c>
      <c r="C699" t="s">
        <v>253</v>
      </c>
      <c r="D699" t="s">
        <v>647</v>
      </c>
      <c r="E699" t="s">
        <v>284</v>
      </c>
      <c r="F699" s="7">
        <v>15383.441162816996</v>
      </c>
      <c r="G699" s="7">
        <f>prod_declarations[[#This Row],[QteProdKg]]*1000/VLOOKUP(prod_declarations[[#This Row],[RefProd]],meth_nomenclature_produits[#All],5,FALSE)</f>
        <v>340341.6186463937</v>
      </c>
      <c r="H699" s="7">
        <f>prod_declarations[[#This Row],[QteProdPcs]]*VLOOKUP(prod_declarations[[#This Row],[RefProd]],cptb_prix_vente[#All],2,FALSE)/100</f>
        <v>52439.836601036339</v>
      </c>
      <c r="I699" s="77">
        <f>IF(LEFT(prod_declarations[[#This Row],[Mach]],5)="MachF",prod_declarations[[#This Row],[QteProdKg]]/1000,0)</f>
        <v>0</v>
      </c>
      <c r="J699" s="7" t="str">
        <f>VLOOKUP(prod_declarations[[#This Row],[RefProd]],meth_nomenclature_produits[],2,FALSE)</f>
        <v>Acier2</v>
      </c>
      <c r="K699" s="77">
        <f>prod_declarations[[#This Row],[pv acier]]*VLOOKUP(prod_declarations[[#This Row],[acier ]],data_compta!$M$7:$O$11,2,FALSE)</f>
        <v>0</v>
      </c>
      <c r="L699" s="77">
        <f>IF(LEFT(prod_declarations[[#This Row],[Mach]],5)="MachR",prod_declarations[[#This Row],[QteProdPcs]]/100,0)</f>
        <v>0</v>
      </c>
      <c r="M699" s="7" t="str">
        <f>VLOOKUP(prod_declarations[[#This Row],[RefProd]],meth_nomenclature_produits[],3,FALSE)</f>
        <v>Rdelle3</v>
      </c>
      <c r="N699" s="77">
        <f>IFERROR(prod_declarations[[#This Row],[pv  rondelle]]*VLOOKUP(prod_declarations[[#This Row],[rondelle]],data_compta!$M$12:$O$16,2,FALSE),0)</f>
        <v>0</v>
      </c>
      <c r="P699" s="2">
        <v>44710</v>
      </c>
      <c r="Q699" t="s">
        <v>260</v>
      </c>
      <c r="R699">
        <v>16</v>
      </c>
      <c r="S699">
        <v>13</v>
      </c>
      <c r="T699">
        <v>0.75</v>
      </c>
      <c r="U699">
        <v>0.5</v>
      </c>
      <c r="V699">
        <v>0.75</v>
      </c>
      <c r="W699">
        <f>prod_pointage_heures[[#This Row],[TpsOuv(h)]]-(SUM(prod_pointage_heures[[#This Row],[TpsProd(h)]:[TpsAbsOP(h)]]))</f>
        <v>1</v>
      </c>
    </row>
    <row r="700" spans="2:23">
      <c r="B700" s="2">
        <v>44798</v>
      </c>
      <c r="C700" t="s">
        <v>247</v>
      </c>
      <c r="D700" t="s">
        <v>653</v>
      </c>
      <c r="E700" t="s">
        <v>191</v>
      </c>
      <c r="F700" s="7">
        <v>9330.6676679999982</v>
      </c>
      <c r="G700" s="7">
        <f>prod_declarations[[#This Row],[QteProdKg]]*1000/VLOOKUP(prod_declarations[[#This Row],[RefProd]],meth_nomenclature_produits[#All],5,FALSE)</f>
        <v>220583.15999999997</v>
      </c>
      <c r="H700" s="7">
        <f>prod_declarations[[#This Row],[QteProdPcs]]*VLOOKUP(prod_declarations[[#This Row],[RefProd]],cptb_prix_vente[#All],2,FALSE)/100</f>
        <v>38275.589923199994</v>
      </c>
      <c r="I700" s="77">
        <f>IF(LEFT(prod_declarations[[#This Row],[Mach]],5)="MachF",prod_declarations[[#This Row],[QteProdKg]]/1000,0)</f>
        <v>9.3306676679999985</v>
      </c>
      <c r="J700" s="7" t="str">
        <f>VLOOKUP(prod_declarations[[#This Row],[RefProd]],meth_nomenclature_produits[],2,FALSE)</f>
        <v>Acier2</v>
      </c>
      <c r="K700" s="77">
        <f>prod_declarations[[#This Row],[pv acier]]*VLOOKUP(prod_declarations[[#This Row],[acier ]],data_compta!$M$7:$O$11,2,FALSE)</f>
        <v>10030.467743099998</v>
      </c>
      <c r="L700" s="77">
        <f>IF(LEFT(prod_declarations[[#This Row],[Mach]],5)="MachR",prod_declarations[[#This Row],[QteProdPcs]]/100,0)</f>
        <v>0</v>
      </c>
      <c r="M700" s="7">
        <f>VLOOKUP(prod_declarations[[#This Row],[RefProd]],meth_nomenclature_produits[],3,FALSE)</f>
        <v>0</v>
      </c>
      <c r="N700" s="77">
        <f>IFERROR(prod_declarations[[#This Row],[pv  rondelle]]*VLOOKUP(prod_declarations[[#This Row],[rondelle]],data_compta!$M$12:$O$16,2,FALSE),0)</f>
        <v>0</v>
      </c>
      <c r="P700" s="2">
        <v>44715</v>
      </c>
      <c r="Q700" t="s">
        <v>260</v>
      </c>
      <c r="R700">
        <v>16</v>
      </c>
      <c r="S700">
        <v>9</v>
      </c>
      <c r="T700">
        <v>2.25</v>
      </c>
      <c r="U700">
        <v>3.5</v>
      </c>
      <c r="V700">
        <v>0.75</v>
      </c>
      <c r="W700">
        <f>prod_pointage_heures[[#This Row],[TpsOuv(h)]]-(SUM(prod_pointage_heures[[#This Row],[TpsProd(h)]:[TpsAbsOP(h)]]))</f>
        <v>0.5</v>
      </c>
    </row>
    <row r="701" spans="2:23">
      <c r="B701" s="2">
        <v>44798</v>
      </c>
      <c r="C701" t="s">
        <v>305</v>
      </c>
      <c r="D701" t="s">
        <v>654</v>
      </c>
      <c r="E701" t="s">
        <v>227</v>
      </c>
      <c r="F701" s="7">
        <v>15422.936667600001</v>
      </c>
      <c r="G701" s="7">
        <f>prod_declarations[[#This Row],[QteProdKg]]*1000/VLOOKUP(prod_declarations[[#This Row],[RefProd]],meth_nomenclature_produits[#All],5,FALSE)</f>
        <v>187171.56149999998</v>
      </c>
      <c r="H701" s="7">
        <f>prod_declarations[[#This Row],[QteProdPcs]]*VLOOKUP(prod_declarations[[#This Row],[RefProd]],cptb_prix_vente[#All],2,FALSE)/100</f>
        <v>45864.519429959997</v>
      </c>
      <c r="I701" s="77">
        <f>IF(LEFT(prod_declarations[[#This Row],[Mach]],5)="MachF",prod_declarations[[#This Row],[QteProdKg]]/1000,0)</f>
        <v>15.4229366676</v>
      </c>
      <c r="J701" s="7" t="str">
        <f>VLOOKUP(prod_declarations[[#This Row],[RefProd]],meth_nomenclature_produits[],2,FALSE)</f>
        <v>Acier1</v>
      </c>
      <c r="K701" s="77">
        <f>prod_declarations[[#This Row],[pv acier]]*VLOOKUP(prod_declarations[[#This Row],[acier ]],data_compta!$M$7:$O$11,2,FALSE)</f>
        <v>15870.201830960401</v>
      </c>
      <c r="L701" s="77">
        <f>IF(LEFT(prod_declarations[[#This Row],[Mach]],5)="MachR",prod_declarations[[#This Row],[QteProdPcs]]/100,0)</f>
        <v>0</v>
      </c>
      <c r="M701" s="7" t="str">
        <f>VLOOKUP(prod_declarations[[#This Row],[RefProd]],meth_nomenclature_produits[],3,FALSE)</f>
        <v>Rdelle5</v>
      </c>
      <c r="N701" s="77">
        <f>IFERROR(prod_declarations[[#This Row],[pv  rondelle]]*VLOOKUP(prod_declarations[[#This Row],[rondelle]],data_compta!$M$12:$O$16,2,FALSE),0)</f>
        <v>0</v>
      </c>
      <c r="P701" s="2">
        <v>44716</v>
      </c>
      <c r="Q701" t="s">
        <v>260</v>
      </c>
      <c r="R701">
        <v>16</v>
      </c>
      <c r="S701">
        <v>9.5</v>
      </c>
      <c r="T701">
        <v>0.5</v>
      </c>
      <c r="U701">
        <v>1.25</v>
      </c>
      <c r="V701">
        <v>2.75</v>
      </c>
      <c r="W701">
        <f>prod_pointage_heures[[#This Row],[TpsOuv(h)]]-(SUM(prod_pointage_heures[[#This Row],[TpsProd(h)]:[TpsAbsOP(h)]]))</f>
        <v>2</v>
      </c>
    </row>
    <row r="702" spans="2:23">
      <c r="B702" s="2">
        <v>44798</v>
      </c>
      <c r="C702" t="s">
        <v>289</v>
      </c>
      <c r="D702" t="s">
        <v>652</v>
      </c>
      <c r="E702" t="s">
        <v>272</v>
      </c>
      <c r="F702" s="7">
        <v>11252.3325530616</v>
      </c>
      <c r="G702" s="7">
        <f>prod_declarations[[#This Row],[QteProdKg]]*1000/VLOOKUP(prod_declarations[[#This Row],[RefProd]],meth_nomenclature_produits[#All],5,FALSE)</f>
        <v>299264.16364525532</v>
      </c>
      <c r="H702" s="7">
        <f>prod_declarations[[#This Row],[QteProdPcs]]*VLOOKUP(prod_declarations[[#This Row],[RefProd]],cptb_prix_vente[#All],2,FALSE)/100</f>
        <v>44674.154348963712</v>
      </c>
      <c r="I702" s="77">
        <f>IF(LEFT(prod_declarations[[#This Row],[Mach]],5)="MachF",prod_declarations[[#This Row],[QteProdKg]]/1000,0)</f>
        <v>0</v>
      </c>
      <c r="J702" s="7" t="str">
        <f>VLOOKUP(prod_declarations[[#This Row],[RefProd]],meth_nomenclature_produits[],2,FALSE)</f>
        <v>Acier1</v>
      </c>
      <c r="K702" s="77">
        <f>prod_declarations[[#This Row],[pv acier]]*VLOOKUP(prod_declarations[[#This Row],[acier ]],data_compta!$M$7:$O$11,2,FALSE)</f>
        <v>0</v>
      </c>
      <c r="L702" s="77">
        <f>IF(LEFT(prod_declarations[[#This Row],[Mach]],5)="MachR",prod_declarations[[#This Row],[QteProdPcs]]/100,0)</f>
        <v>2992.641636452553</v>
      </c>
      <c r="M702" s="7" t="str">
        <f>VLOOKUP(prod_declarations[[#This Row],[RefProd]],meth_nomenclature_produits[],3,FALSE)</f>
        <v>Rdelle2</v>
      </c>
      <c r="N702" s="77">
        <f>IFERROR(prod_declarations[[#This Row],[pv  rondelle]]*VLOOKUP(prod_declarations[[#This Row],[rondelle]],data_compta!$M$12:$O$16,2,FALSE),0)</f>
        <v>9516.6004039191193</v>
      </c>
      <c r="P702" s="2">
        <v>44730</v>
      </c>
      <c r="Q702" t="s">
        <v>260</v>
      </c>
      <c r="R702">
        <v>8</v>
      </c>
      <c r="S702">
        <v>6</v>
      </c>
      <c r="T702">
        <v>0.5</v>
      </c>
      <c r="U702">
        <v>0.5</v>
      </c>
      <c r="V702">
        <v>0</v>
      </c>
      <c r="W702">
        <f>prod_pointage_heures[[#This Row],[TpsOuv(h)]]-(SUM(prod_pointage_heures[[#This Row],[TpsProd(h)]:[TpsAbsOP(h)]]))</f>
        <v>1</v>
      </c>
    </row>
    <row r="703" spans="2:23">
      <c r="B703" s="2">
        <v>44799</v>
      </c>
      <c r="C703" t="s">
        <v>289</v>
      </c>
      <c r="D703" t="s">
        <v>652</v>
      </c>
      <c r="E703" t="s">
        <v>284</v>
      </c>
      <c r="F703" s="7">
        <v>9000.0103702079996</v>
      </c>
      <c r="G703" s="7">
        <f>prod_declarations[[#This Row],[QteProdKg]]*1000/VLOOKUP(prod_declarations[[#This Row],[RefProd]],meth_nomenclature_produits[#All],5,FALSE)</f>
        <v>239361.9779310638</v>
      </c>
      <c r="H703" s="7">
        <f>prod_declarations[[#This Row],[QteProdPcs]]*VLOOKUP(prod_declarations[[#This Row],[RefProd]],cptb_prix_vente[#All],2,FALSE)/100</f>
        <v>35731.956065549202</v>
      </c>
      <c r="I703" s="77">
        <f>IF(LEFT(prod_declarations[[#This Row],[Mach]],5)="MachF",prod_declarations[[#This Row],[QteProdKg]]/1000,0)</f>
        <v>0</v>
      </c>
      <c r="J703" s="7" t="str">
        <f>VLOOKUP(prod_declarations[[#This Row],[RefProd]],meth_nomenclature_produits[],2,FALSE)</f>
        <v>Acier1</v>
      </c>
      <c r="K703" s="77">
        <f>prod_declarations[[#This Row],[pv acier]]*VLOOKUP(prod_declarations[[#This Row],[acier ]],data_compta!$M$7:$O$11,2,FALSE)</f>
        <v>0</v>
      </c>
      <c r="L703" s="77">
        <f>IF(LEFT(prod_declarations[[#This Row],[Mach]],5)="MachR",prod_declarations[[#This Row],[QteProdPcs]]/100,0)</f>
        <v>0</v>
      </c>
      <c r="M703" s="7" t="str">
        <f>VLOOKUP(prod_declarations[[#This Row],[RefProd]],meth_nomenclature_produits[],3,FALSE)</f>
        <v>Rdelle2</v>
      </c>
      <c r="N703" s="77">
        <f>IFERROR(prod_declarations[[#This Row],[pv  rondelle]]*VLOOKUP(prod_declarations[[#This Row],[rondelle]],data_compta!$M$12:$O$16,2,FALSE),0)</f>
        <v>0</v>
      </c>
      <c r="P703" s="2">
        <v>44731</v>
      </c>
      <c r="Q703" t="s">
        <v>260</v>
      </c>
      <c r="R703">
        <v>8</v>
      </c>
      <c r="S703">
        <v>4.5</v>
      </c>
      <c r="T703">
        <v>1</v>
      </c>
      <c r="U703">
        <v>1</v>
      </c>
      <c r="V703">
        <v>0.25</v>
      </c>
      <c r="W703">
        <f>prod_pointage_heures[[#This Row],[TpsOuv(h)]]-(SUM(prod_pointage_heures[[#This Row],[TpsProd(h)]:[TpsAbsOP(h)]]))</f>
        <v>1.25</v>
      </c>
    </row>
    <row r="704" spans="2:23">
      <c r="B704" s="2">
        <v>44799</v>
      </c>
      <c r="C704" t="s">
        <v>234</v>
      </c>
      <c r="D704" t="s">
        <v>651</v>
      </c>
      <c r="E704" t="s">
        <v>296</v>
      </c>
      <c r="F704" s="7">
        <v>2210.1192625050003</v>
      </c>
      <c r="G704" s="7">
        <f>prod_declarations[[#This Row],[QteProdKg]]*1000/VLOOKUP(prod_declarations[[#This Row],[RefProd]],meth_nomenclature_produits[#All],5,FALSE)</f>
        <v>73917.032190802696</v>
      </c>
      <c r="H704" s="7">
        <f>prod_declarations[[#This Row],[QteProdPcs]]*VLOOKUP(prod_declarations[[#This Row],[RefProd]],cptb_prix_vente[#All],2,FALSE)/100</f>
        <v>7876.598950251936</v>
      </c>
      <c r="I704" s="77">
        <f>IF(LEFT(prod_declarations[[#This Row],[Mach]],5)="MachF",prod_declarations[[#This Row],[QteProdKg]]/1000,0)</f>
        <v>0</v>
      </c>
      <c r="J704" s="7" t="str">
        <f>VLOOKUP(prod_declarations[[#This Row],[RefProd]],meth_nomenclature_produits[],2,FALSE)</f>
        <v>Acier1</v>
      </c>
      <c r="K704" s="77">
        <f>prod_declarations[[#This Row],[pv acier]]*VLOOKUP(prod_declarations[[#This Row],[acier ]],data_compta!$M$7:$O$11,2,FALSE)</f>
        <v>0</v>
      </c>
      <c r="L704" s="77">
        <f>IF(LEFT(prod_declarations[[#This Row],[Mach]],5)="MachR",prod_declarations[[#This Row],[QteProdPcs]]/100,0)</f>
        <v>0</v>
      </c>
      <c r="M704" s="7" t="str">
        <f>VLOOKUP(prod_declarations[[#This Row],[RefProd]],meth_nomenclature_produits[],3,FALSE)</f>
        <v>Rdelle2</v>
      </c>
      <c r="N704" s="77">
        <f>IFERROR(prod_declarations[[#This Row],[pv  rondelle]]*VLOOKUP(prod_declarations[[#This Row],[rondelle]],data_compta!$M$12:$O$16,2,FALSE),0)</f>
        <v>0</v>
      </c>
      <c r="P704" s="2">
        <v>44744</v>
      </c>
      <c r="Q704" t="s">
        <v>260</v>
      </c>
      <c r="R704">
        <v>8</v>
      </c>
      <c r="S704">
        <v>6</v>
      </c>
      <c r="T704">
        <v>0.25</v>
      </c>
      <c r="U704">
        <v>1.75</v>
      </c>
      <c r="V704">
        <v>0</v>
      </c>
      <c r="W704">
        <f>prod_pointage_heures[[#This Row],[TpsOuv(h)]]-(SUM(prod_pointage_heures[[#This Row],[TpsProd(h)]:[TpsAbsOP(h)]]))</f>
        <v>0</v>
      </c>
    </row>
    <row r="705" spans="2:23">
      <c r="B705" s="2">
        <v>44799</v>
      </c>
      <c r="C705" t="s">
        <v>289</v>
      </c>
      <c r="D705" t="s">
        <v>652</v>
      </c>
      <c r="E705" t="s">
        <v>296</v>
      </c>
      <c r="F705" s="7">
        <v>8730.0100591017599</v>
      </c>
      <c r="G705" s="7">
        <f>prod_declarations[[#This Row],[QteProdKg]]*1000/VLOOKUP(prod_declarations[[#This Row],[RefProd]],meth_nomenclature_produits[#All],5,FALSE)</f>
        <v>232181.11859313192</v>
      </c>
      <c r="H705" s="7">
        <f>prod_declarations[[#This Row],[QteProdPcs]]*VLOOKUP(prod_declarations[[#This Row],[RefProd]],cptb_prix_vente[#All],2,FALSE)/100</f>
        <v>34659.997383582733</v>
      </c>
      <c r="I705" s="77">
        <f>IF(LEFT(prod_declarations[[#This Row],[Mach]],5)="MachF",prod_declarations[[#This Row],[QteProdKg]]/1000,0)</f>
        <v>0</v>
      </c>
      <c r="J705" s="7" t="str">
        <f>VLOOKUP(prod_declarations[[#This Row],[RefProd]],meth_nomenclature_produits[],2,FALSE)</f>
        <v>Acier1</v>
      </c>
      <c r="K705" s="77">
        <f>prod_declarations[[#This Row],[pv acier]]*VLOOKUP(prod_declarations[[#This Row],[acier ]],data_compta!$M$7:$O$11,2,FALSE)</f>
        <v>0</v>
      </c>
      <c r="L705" s="77">
        <f>IF(LEFT(prod_declarations[[#This Row],[Mach]],5)="MachR",prod_declarations[[#This Row],[QteProdPcs]]/100,0)</f>
        <v>0</v>
      </c>
      <c r="M705" s="7" t="str">
        <f>VLOOKUP(prod_declarations[[#This Row],[RefProd]],meth_nomenclature_produits[],3,FALSE)</f>
        <v>Rdelle2</v>
      </c>
      <c r="N705" s="77">
        <f>IFERROR(prod_declarations[[#This Row],[pv  rondelle]]*VLOOKUP(prod_declarations[[#This Row],[rondelle]],data_compta!$M$12:$O$16,2,FALSE),0)</f>
        <v>0</v>
      </c>
      <c r="P705" s="2">
        <v>44745</v>
      </c>
      <c r="Q705" t="s">
        <v>260</v>
      </c>
      <c r="R705">
        <v>16</v>
      </c>
      <c r="S705">
        <v>8</v>
      </c>
      <c r="T705">
        <v>0.25</v>
      </c>
      <c r="U705">
        <v>1</v>
      </c>
      <c r="V705">
        <v>4.75</v>
      </c>
      <c r="W705">
        <f>prod_pointage_heures[[#This Row],[TpsOuv(h)]]-(SUM(prod_pointage_heures[[#This Row],[TpsProd(h)]:[TpsAbsOP(h)]]))</f>
        <v>2</v>
      </c>
    </row>
    <row r="706" spans="2:23">
      <c r="B706" s="2">
        <v>44799</v>
      </c>
      <c r="C706" t="s">
        <v>253</v>
      </c>
      <c r="D706" t="s">
        <v>647</v>
      </c>
      <c r="E706" t="s">
        <v>301</v>
      </c>
      <c r="F706" s="7">
        <v>15075.772339560657</v>
      </c>
      <c r="G706" s="7">
        <f>prod_declarations[[#This Row],[QteProdKg]]*1000/VLOOKUP(prod_declarations[[#This Row],[RefProd]],meth_nomenclature_produits[#All],5,FALSE)</f>
        <v>333534.78627346584</v>
      </c>
      <c r="H706" s="7">
        <f>prod_declarations[[#This Row],[QteProdPcs]]*VLOOKUP(prod_declarations[[#This Row],[RefProd]],cptb_prix_vente[#All],2,FALSE)/100</f>
        <v>51391.039869015614</v>
      </c>
      <c r="I706" s="77">
        <f>IF(LEFT(prod_declarations[[#This Row],[Mach]],5)="MachF",prod_declarations[[#This Row],[QteProdKg]]/1000,0)</f>
        <v>0</v>
      </c>
      <c r="J706" s="7" t="str">
        <f>VLOOKUP(prod_declarations[[#This Row],[RefProd]],meth_nomenclature_produits[],2,FALSE)</f>
        <v>Acier2</v>
      </c>
      <c r="K706" s="77">
        <f>prod_declarations[[#This Row],[pv acier]]*VLOOKUP(prod_declarations[[#This Row],[acier ]],data_compta!$M$7:$O$11,2,FALSE)</f>
        <v>0</v>
      </c>
      <c r="L706" s="77">
        <f>IF(LEFT(prod_declarations[[#This Row],[Mach]],5)="MachR",prod_declarations[[#This Row],[QteProdPcs]]/100,0)</f>
        <v>0</v>
      </c>
      <c r="M706" s="7" t="str">
        <f>VLOOKUP(prod_declarations[[#This Row],[RefProd]],meth_nomenclature_produits[],3,FALSE)</f>
        <v>Rdelle3</v>
      </c>
      <c r="N706" s="77">
        <f>IFERROR(prod_declarations[[#This Row],[pv  rondelle]]*VLOOKUP(prod_declarations[[#This Row],[rondelle]],data_compta!$M$12:$O$16,2,FALSE),0)</f>
        <v>0</v>
      </c>
      <c r="P706" s="2">
        <v>44777</v>
      </c>
      <c r="Q706" t="s">
        <v>260</v>
      </c>
      <c r="R706">
        <v>8</v>
      </c>
      <c r="S706">
        <v>5.5</v>
      </c>
      <c r="T706">
        <v>0.75</v>
      </c>
      <c r="U706">
        <v>0.5</v>
      </c>
      <c r="V706">
        <v>0.75</v>
      </c>
      <c r="W706">
        <f>prod_pointage_heures[[#This Row],[TpsOuv(h)]]-(SUM(prod_pointage_heures[[#This Row],[TpsProd(h)]:[TpsAbsOP(h)]]))</f>
        <v>0.5</v>
      </c>
    </row>
    <row r="707" spans="2:23">
      <c r="B707" s="2">
        <v>44799</v>
      </c>
      <c r="C707" t="s">
        <v>305</v>
      </c>
      <c r="D707" t="s">
        <v>654</v>
      </c>
      <c r="E707" t="s">
        <v>266</v>
      </c>
      <c r="F707" s="7">
        <v>15258.4589</v>
      </c>
      <c r="G707" s="7">
        <f>prod_declarations[[#This Row],[QteProdKg]]*1000/VLOOKUP(prod_declarations[[#This Row],[RefProd]],meth_nomenclature_produits[#All],5,FALSE)</f>
        <v>185175.47208737864</v>
      </c>
      <c r="H707" s="7">
        <f>prod_declarations[[#This Row],[QteProdPcs]]*VLOOKUP(prod_declarations[[#This Row],[RefProd]],cptb_prix_vente[#All],2,FALSE)/100</f>
        <v>45375.397680291266</v>
      </c>
      <c r="I707" s="77">
        <f>IF(LEFT(prod_declarations[[#This Row],[Mach]],5)="MachF",prod_declarations[[#This Row],[QteProdKg]]/1000,0)</f>
        <v>0</v>
      </c>
      <c r="J707" s="7" t="str">
        <f>VLOOKUP(prod_declarations[[#This Row],[RefProd]],meth_nomenclature_produits[],2,FALSE)</f>
        <v>Acier1</v>
      </c>
      <c r="K707" s="77">
        <f>prod_declarations[[#This Row],[pv acier]]*VLOOKUP(prod_declarations[[#This Row],[acier ]],data_compta!$M$7:$O$11,2,FALSE)</f>
        <v>0</v>
      </c>
      <c r="L707" s="77">
        <f>IF(LEFT(prod_declarations[[#This Row],[Mach]],5)="MachR",prod_declarations[[#This Row],[QteProdPcs]]/100,0)</f>
        <v>1851.7547208737865</v>
      </c>
      <c r="M707" s="7" t="str">
        <f>VLOOKUP(prod_declarations[[#This Row],[RefProd]],meth_nomenclature_produits[],3,FALSE)</f>
        <v>Rdelle5</v>
      </c>
      <c r="N707" s="77">
        <f>IFERROR(prod_declarations[[#This Row],[pv  rondelle]]*VLOOKUP(prod_declarations[[#This Row],[rondelle]],data_compta!$M$12:$O$16,2,FALSE),0)</f>
        <v>9888.3702094660202</v>
      </c>
      <c r="P707" s="2">
        <v>44778</v>
      </c>
      <c r="Q707" t="s">
        <v>260</v>
      </c>
      <c r="R707">
        <v>8</v>
      </c>
      <c r="S707">
        <v>5</v>
      </c>
      <c r="T707">
        <v>0</v>
      </c>
      <c r="U707">
        <v>2.75</v>
      </c>
      <c r="V707">
        <v>0.25</v>
      </c>
      <c r="W707">
        <f>prod_pointage_heures[[#This Row],[TpsOuv(h)]]-(SUM(prod_pointage_heures[[#This Row],[TpsProd(h)]:[TpsAbsOP(h)]]))</f>
        <v>0</v>
      </c>
    </row>
    <row r="708" spans="2:23">
      <c r="B708" s="2">
        <v>44800</v>
      </c>
      <c r="C708" t="s">
        <v>247</v>
      </c>
      <c r="D708" t="s">
        <v>653</v>
      </c>
      <c r="E708" t="s">
        <v>290</v>
      </c>
      <c r="F708" s="7">
        <v>8619.7596551999977</v>
      </c>
      <c r="G708" s="7">
        <f>prod_declarations[[#This Row],[QteProdKg]]*1000/VLOOKUP(prod_declarations[[#This Row],[RefProd]],meth_nomenclature_produits[#All],5,FALSE)</f>
        <v>203776.82399999994</v>
      </c>
      <c r="H708" s="7">
        <f>prod_declarations[[#This Row],[QteProdPcs]]*VLOOKUP(prod_declarations[[#This Row],[RefProd]],cptb_prix_vente[#All],2,FALSE)/100</f>
        <v>35359.354500479989</v>
      </c>
      <c r="I708" s="77">
        <f>IF(LEFT(prod_declarations[[#This Row],[Mach]],5)="MachF",prod_declarations[[#This Row],[QteProdKg]]/1000,0)</f>
        <v>0</v>
      </c>
      <c r="J708" s="7" t="str">
        <f>VLOOKUP(prod_declarations[[#This Row],[RefProd]],meth_nomenclature_produits[],2,FALSE)</f>
        <v>Acier2</v>
      </c>
      <c r="K708" s="77">
        <f>prod_declarations[[#This Row],[pv acier]]*VLOOKUP(prod_declarations[[#This Row],[acier ]],data_compta!$M$7:$O$11,2,FALSE)</f>
        <v>0</v>
      </c>
      <c r="L708" s="77">
        <f>IF(LEFT(prod_declarations[[#This Row],[Mach]],5)="MachR",prod_declarations[[#This Row],[QteProdPcs]]/100,0)</f>
        <v>0</v>
      </c>
      <c r="M708" s="7">
        <f>VLOOKUP(prod_declarations[[#This Row],[RefProd]],meth_nomenclature_produits[],3,FALSE)</f>
        <v>0</v>
      </c>
      <c r="N708" s="77">
        <f>IFERROR(prod_declarations[[#This Row],[pv  rondelle]]*VLOOKUP(prod_declarations[[#This Row],[rondelle]],data_compta!$M$12:$O$16,2,FALSE),0)</f>
        <v>0</v>
      </c>
      <c r="P708" s="2">
        <v>44794</v>
      </c>
      <c r="Q708" t="s">
        <v>260</v>
      </c>
      <c r="R708">
        <v>8</v>
      </c>
      <c r="S708">
        <v>4.5</v>
      </c>
      <c r="T708">
        <v>0.25</v>
      </c>
      <c r="U708">
        <v>1.5</v>
      </c>
      <c r="V708">
        <v>1.25</v>
      </c>
      <c r="W708">
        <f>prod_pointage_heures[[#This Row],[TpsOuv(h)]]-(SUM(prod_pointage_heures[[#This Row],[TpsProd(h)]:[TpsAbsOP(h)]]))</f>
        <v>0.5</v>
      </c>
    </row>
    <row r="709" spans="2:23">
      <c r="B709" s="2">
        <v>44801</v>
      </c>
      <c r="C709" t="s">
        <v>247</v>
      </c>
      <c r="D709" t="s">
        <v>653</v>
      </c>
      <c r="E709" t="s">
        <v>301</v>
      </c>
      <c r="F709" s="7">
        <v>8447.3644620959967</v>
      </c>
      <c r="G709" s="7">
        <f>prod_declarations[[#This Row],[QteProdKg]]*1000/VLOOKUP(prod_declarations[[#This Row],[RefProd]],meth_nomenclature_produits[#All],5,FALSE)</f>
        <v>199701.28751999993</v>
      </c>
      <c r="H709" s="7">
        <f>prod_declarations[[#This Row],[QteProdPcs]]*VLOOKUP(prod_declarations[[#This Row],[RefProd]],cptb_prix_vente[#All],2,FALSE)/100</f>
        <v>34652.167410470385</v>
      </c>
      <c r="I709" s="77">
        <f>IF(LEFT(prod_declarations[[#This Row],[Mach]],5)="MachF",prod_declarations[[#This Row],[QteProdKg]]/1000,0)</f>
        <v>0</v>
      </c>
      <c r="J709" s="7" t="str">
        <f>VLOOKUP(prod_declarations[[#This Row],[RefProd]],meth_nomenclature_produits[],2,FALSE)</f>
        <v>Acier2</v>
      </c>
      <c r="K709" s="77">
        <f>prod_declarations[[#This Row],[pv acier]]*VLOOKUP(prod_declarations[[#This Row],[acier ]],data_compta!$M$7:$O$11,2,FALSE)</f>
        <v>0</v>
      </c>
      <c r="L709" s="77">
        <f>IF(LEFT(prod_declarations[[#This Row],[Mach]],5)="MachR",prod_declarations[[#This Row],[QteProdPcs]]/100,0)</f>
        <v>0</v>
      </c>
      <c r="M709" s="7">
        <f>VLOOKUP(prod_declarations[[#This Row],[RefProd]],meth_nomenclature_produits[],3,FALSE)</f>
        <v>0</v>
      </c>
      <c r="N709" s="77">
        <f>IFERROR(prod_declarations[[#This Row],[pv  rondelle]]*VLOOKUP(prod_declarations[[#This Row],[rondelle]],data_compta!$M$12:$O$16,2,FALSE),0)</f>
        <v>0</v>
      </c>
      <c r="P709" s="2">
        <v>44796</v>
      </c>
      <c r="Q709" t="s">
        <v>260</v>
      </c>
      <c r="R709">
        <v>8</v>
      </c>
      <c r="S709">
        <v>2</v>
      </c>
      <c r="T709">
        <v>0.75</v>
      </c>
      <c r="U709">
        <v>2.75</v>
      </c>
      <c r="V709">
        <v>1</v>
      </c>
      <c r="W709">
        <f>prod_pointage_heures[[#This Row],[TpsOuv(h)]]-(SUM(prod_pointage_heures[[#This Row],[TpsProd(h)]:[TpsAbsOP(h)]]))</f>
        <v>1.5</v>
      </c>
    </row>
    <row r="710" spans="2:23">
      <c r="B710" s="2">
        <v>44806</v>
      </c>
      <c r="C710" t="s">
        <v>277</v>
      </c>
      <c r="D710" t="s">
        <v>655</v>
      </c>
      <c r="E710" t="s">
        <v>156</v>
      </c>
      <c r="F710" s="7">
        <v>13021.729402500001</v>
      </c>
      <c r="G710" s="7">
        <f>prod_declarations[[#This Row],[QteProdKg]]*1000/VLOOKUP(prod_declarations[[#This Row],[RefProd]],meth_nomenclature_produits[#All],5,FALSE)</f>
        <v>267936.81898148148</v>
      </c>
      <c r="H710" s="7">
        <f>prod_declarations[[#This Row],[QteProdPcs]]*VLOOKUP(prod_declarations[[#This Row],[RefProd]],cptb_prix_vente[#All],2,FALSE)/100</f>
        <v>47521.274214555546</v>
      </c>
      <c r="I710" s="77">
        <f>IF(LEFT(prod_declarations[[#This Row],[Mach]],5)="MachF",prod_declarations[[#This Row],[QteProdKg]]/1000,0)</f>
        <v>13.021729402500002</v>
      </c>
      <c r="J710" s="7" t="str">
        <f>VLOOKUP(prod_declarations[[#This Row],[RefProd]],meth_nomenclature_produits[],2,FALSE)</f>
        <v>Acier2</v>
      </c>
      <c r="K710" s="77">
        <f>prod_declarations[[#This Row],[pv acier]]*VLOOKUP(prod_declarations[[#This Row],[acier ]],data_compta!$M$7:$O$11,2,FALSE)</f>
        <v>13998.359107687502</v>
      </c>
      <c r="L710" s="77">
        <f>IF(LEFT(prod_declarations[[#This Row],[Mach]],5)="MachR",prod_declarations[[#This Row],[QteProdPcs]]/100,0)</f>
        <v>0</v>
      </c>
      <c r="M710" s="7" t="str">
        <f>VLOOKUP(prod_declarations[[#This Row],[RefProd]],meth_nomenclature_produits[],3,FALSE)</f>
        <v>Rdelle3</v>
      </c>
      <c r="N710" s="77">
        <f>IFERROR(prod_declarations[[#This Row],[pv  rondelle]]*VLOOKUP(prod_declarations[[#This Row],[rondelle]],data_compta!$M$12:$O$16,2,FALSE),0)</f>
        <v>0</v>
      </c>
      <c r="P710" s="2">
        <v>44819</v>
      </c>
      <c r="Q710" t="s">
        <v>260</v>
      </c>
      <c r="R710">
        <v>16</v>
      </c>
      <c r="S710">
        <v>9.5</v>
      </c>
      <c r="T710">
        <v>1.75</v>
      </c>
      <c r="U710">
        <v>0.75</v>
      </c>
      <c r="V710">
        <v>2.5</v>
      </c>
      <c r="W710">
        <f>prod_pointage_heures[[#This Row],[TpsOuv(h)]]-(SUM(prod_pointage_heures[[#This Row],[TpsProd(h)]:[TpsAbsOP(h)]]))</f>
        <v>1.5</v>
      </c>
    </row>
    <row r="711" spans="2:23">
      <c r="B711" s="2">
        <v>44807</v>
      </c>
      <c r="C711" t="s">
        <v>277</v>
      </c>
      <c r="D711" t="s">
        <v>655</v>
      </c>
      <c r="E711" t="s">
        <v>284</v>
      </c>
      <c r="F711" s="7">
        <v>11418.196438935001</v>
      </c>
      <c r="G711" s="7">
        <f>prod_declarations[[#This Row],[QteProdKg]]*1000/VLOOKUP(prod_declarations[[#This Row],[RefProd]],meth_nomenclature_produits[#All],5,FALSE)</f>
        <v>234942.31355833338</v>
      </c>
      <c r="H711" s="7">
        <f>prod_declarations[[#This Row],[QteProdPcs]]*VLOOKUP(prod_declarations[[#This Row],[RefProd]],cptb_prix_vente[#All],2,FALSE)/100</f>
        <v>41669.368732706003</v>
      </c>
      <c r="I711" s="77">
        <f>IF(LEFT(prod_declarations[[#This Row],[Mach]],5)="MachF",prod_declarations[[#This Row],[QteProdKg]]/1000,0)</f>
        <v>0</v>
      </c>
      <c r="J711" s="7" t="str">
        <f>VLOOKUP(prod_declarations[[#This Row],[RefProd]],meth_nomenclature_produits[],2,FALSE)</f>
        <v>Acier2</v>
      </c>
      <c r="K711" s="77">
        <f>prod_declarations[[#This Row],[pv acier]]*VLOOKUP(prod_declarations[[#This Row],[acier ]],data_compta!$M$7:$O$11,2,FALSE)</f>
        <v>0</v>
      </c>
      <c r="L711" s="77">
        <f>IF(LEFT(prod_declarations[[#This Row],[Mach]],5)="MachR",prod_declarations[[#This Row],[QteProdPcs]]/100,0)</f>
        <v>0</v>
      </c>
      <c r="M711" s="7" t="str">
        <f>VLOOKUP(prod_declarations[[#This Row],[RefProd]],meth_nomenclature_produits[],3,FALSE)</f>
        <v>Rdelle3</v>
      </c>
      <c r="N711" s="77">
        <f>IFERROR(prod_declarations[[#This Row],[pv  rondelle]]*VLOOKUP(prod_declarations[[#This Row],[rondelle]],data_compta!$M$12:$O$16,2,FALSE),0)</f>
        <v>0</v>
      </c>
      <c r="P711" s="2">
        <v>44837</v>
      </c>
      <c r="Q711" t="s">
        <v>260</v>
      </c>
      <c r="R711">
        <v>16</v>
      </c>
      <c r="S711">
        <v>11.5</v>
      </c>
      <c r="T711">
        <v>1</v>
      </c>
      <c r="U711">
        <v>0.75</v>
      </c>
      <c r="V711">
        <v>0.75</v>
      </c>
      <c r="W711">
        <f>prod_pointage_heures[[#This Row],[TpsOuv(h)]]-(SUM(prod_pointage_heures[[#This Row],[TpsProd(h)]:[TpsAbsOP(h)]]))</f>
        <v>2</v>
      </c>
    </row>
    <row r="712" spans="2:23">
      <c r="B712" s="2">
        <v>44807</v>
      </c>
      <c r="C712" t="s">
        <v>202</v>
      </c>
      <c r="D712" t="s">
        <v>656</v>
      </c>
      <c r="E712" t="s">
        <v>103</v>
      </c>
      <c r="F712" s="7">
        <v>2331.6263586</v>
      </c>
      <c r="G712" s="7">
        <f>prod_declarations[[#This Row],[QteProdKg]]*1000/VLOOKUP(prod_declarations[[#This Row],[RefProd]],meth_nomenclature_produits[#All],5,FALSE)</f>
        <v>92893.480422310749</v>
      </c>
      <c r="H712" s="7">
        <f>prod_declarations[[#This Row],[QteProdPcs]]*VLOOKUP(prod_declarations[[#This Row],[RefProd]],cptb_prix_vente[#All],2,FALSE)/100</f>
        <v>12685.533686470757</v>
      </c>
      <c r="I712" s="77">
        <f>IF(LEFT(prod_declarations[[#This Row],[Mach]],5)="MachF",prod_declarations[[#This Row],[QteProdKg]]/1000,0)</f>
        <v>2.3316263585999999</v>
      </c>
      <c r="J712" s="7" t="str">
        <f>VLOOKUP(prod_declarations[[#This Row],[RefProd]],meth_nomenclature_produits[],2,FALSE)</f>
        <v>Acier4</v>
      </c>
      <c r="K712" s="77">
        <f>prod_declarations[[#This Row],[pv acier]]*VLOOKUP(prod_declarations[[#This Row],[acier ]],data_compta!$M$7:$O$11,2,FALSE)</f>
        <v>2333.9579849585998</v>
      </c>
      <c r="L712" s="77">
        <f>IF(LEFT(prod_declarations[[#This Row],[Mach]],5)="MachR",prod_declarations[[#This Row],[QteProdPcs]]/100,0)</f>
        <v>0</v>
      </c>
      <c r="M712" s="7" t="str">
        <f>VLOOKUP(prod_declarations[[#This Row],[RefProd]],meth_nomenclature_produits[],3,FALSE)</f>
        <v>Rdelle1</v>
      </c>
      <c r="N712" s="77">
        <f>IFERROR(prod_declarations[[#This Row],[pv  rondelle]]*VLOOKUP(prod_declarations[[#This Row],[rondelle]],data_compta!$M$12:$O$16,2,FALSE),0)</f>
        <v>0</v>
      </c>
      <c r="P712" s="2">
        <v>44840</v>
      </c>
      <c r="Q712" t="s">
        <v>260</v>
      </c>
      <c r="R712">
        <v>8</v>
      </c>
      <c r="S712">
        <v>6.5</v>
      </c>
      <c r="T712">
        <v>0.25</v>
      </c>
      <c r="U712">
        <v>0.25</v>
      </c>
      <c r="V712">
        <v>0</v>
      </c>
      <c r="W712">
        <f>prod_pointage_heures[[#This Row],[TpsOuv(h)]]-(SUM(prod_pointage_heures[[#This Row],[TpsProd(h)]:[TpsAbsOP(h)]]))</f>
        <v>1</v>
      </c>
    </row>
    <row r="713" spans="2:23">
      <c r="B713" s="2">
        <v>44807</v>
      </c>
      <c r="C713" t="s">
        <v>277</v>
      </c>
      <c r="D713" t="s">
        <v>655</v>
      </c>
      <c r="E713" t="s">
        <v>248</v>
      </c>
      <c r="F713" s="7">
        <v>13987.29063769538</v>
      </c>
      <c r="G713" s="7">
        <f>prod_declarations[[#This Row],[QteProdKg]]*1000/VLOOKUP(prod_declarations[[#This Row],[RefProd]],meth_nomenclature_produits[#All],5,FALSE)</f>
        <v>287804.33410895843</v>
      </c>
      <c r="H713" s="7">
        <f>prod_declarations[[#This Row],[QteProdPcs]]*VLOOKUP(prod_declarations[[#This Row],[RefProd]],cptb_prix_vente[#All],2,FALSE)/100</f>
        <v>51044.97669756486</v>
      </c>
      <c r="I713" s="77">
        <f>IF(LEFT(prod_declarations[[#This Row],[Mach]],5)="MachF",prod_declarations[[#This Row],[QteProdKg]]/1000,0)</f>
        <v>0</v>
      </c>
      <c r="J713" s="7" t="str">
        <f>VLOOKUP(prod_declarations[[#This Row],[RefProd]],meth_nomenclature_produits[],2,FALSE)</f>
        <v>Acier2</v>
      </c>
      <c r="K713" s="77">
        <f>prod_declarations[[#This Row],[pv acier]]*VLOOKUP(prod_declarations[[#This Row],[acier ]],data_compta!$M$7:$O$11,2,FALSE)</f>
        <v>0</v>
      </c>
      <c r="L713" s="77">
        <f>IF(LEFT(prod_declarations[[#This Row],[Mach]],5)="MachR",prod_declarations[[#This Row],[QteProdPcs]]/100,0)</f>
        <v>2878.0433410895844</v>
      </c>
      <c r="M713" s="7" t="str">
        <f>VLOOKUP(prod_declarations[[#This Row],[RefProd]],meth_nomenclature_produits[],3,FALSE)</f>
        <v>Rdelle3</v>
      </c>
      <c r="N713" s="77">
        <f>IFERROR(prod_declarations[[#This Row],[pv  rondelle]]*VLOOKUP(prod_declarations[[#This Row],[rondelle]],data_compta!$M$12:$O$16,2,FALSE),0)</f>
        <v>12174.123332808944</v>
      </c>
      <c r="P713" s="2">
        <v>44564</v>
      </c>
      <c r="Q713" t="s">
        <v>266</v>
      </c>
      <c r="R713">
        <v>24</v>
      </c>
      <c r="S713">
        <v>20</v>
      </c>
      <c r="T713">
        <v>0.25</v>
      </c>
      <c r="U713">
        <v>1.25</v>
      </c>
      <c r="V713">
        <v>1</v>
      </c>
      <c r="W713">
        <f>prod_pointage_heures[[#This Row],[TpsOuv(h)]]-(SUM(prod_pointage_heures[[#This Row],[TpsProd(h)]:[TpsAbsOP(h)]]))</f>
        <v>1.5</v>
      </c>
    </row>
    <row r="714" spans="2:23">
      <c r="B714" s="2">
        <v>44808</v>
      </c>
      <c r="C714" t="s">
        <v>202</v>
      </c>
      <c r="D714" t="s">
        <v>656</v>
      </c>
      <c r="E714" t="s">
        <v>290</v>
      </c>
      <c r="F714" s="7">
        <v>2198.3905666800001</v>
      </c>
      <c r="G714" s="7">
        <f>prod_declarations[[#This Row],[QteProdKg]]*1000/VLOOKUP(prod_declarations[[#This Row],[RefProd]],meth_nomenclature_produits[#All],5,FALSE)</f>
        <v>87585.28154103586</v>
      </c>
      <c r="H714" s="7">
        <f>prod_declarations[[#This Row],[QteProdPcs]]*VLOOKUP(prod_declarations[[#This Row],[RefProd]],cptb_prix_vente[#All],2,FALSE)/100</f>
        <v>11960.646047243858</v>
      </c>
      <c r="I714" s="77">
        <f>IF(LEFT(prod_declarations[[#This Row],[Mach]],5)="MachF",prod_declarations[[#This Row],[QteProdKg]]/1000,0)</f>
        <v>0</v>
      </c>
      <c r="J714" s="7" t="str">
        <f>VLOOKUP(prod_declarations[[#This Row],[RefProd]],meth_nomenclature_produits[],2,FALSE)</f>
        <v>Acier4</v>
      </c>
      <c r="K714" s="77">
        <f>prod_declarations[[#This Row],[pv acier]]*VLOOKUP(prod_declarations[[#This Row],[acier ]],data_compta!$M$7:$O$11,2,FALSE)</f>
        <v>0</v>
      </c>
      <c r="L714" s="77">
        <f>IF(LEFT(prod_declarations[[#This Row],[Mach]],5)="MachR",prod_declarations[[#This Row],[QteProdPcs]]/100,0)</f>
        <v>0</v>
      </c>
      <c r="M714" s="7" t="str">
        <f>VLOOKUP(prod_declarations[[#This Row],[RefProd]],meth_nomenclature_produits[],3,FALSE)</f>
        <v>Rdelle1</v>
      </c>
      <c r="N714" s="77">
        <f>IFERROR(prod_declarations[[#This Row],[pv  rondelle]]*VLOOKUP(prod_declarations[[#This Row],[rondelle]],data_compta!$M$12:$O$16,2,FALSE),0)</f>
        <v>0</v>
      </c>
      <c r="P714" s="2">
        <v>44574</v>
      </c>
      <c r="Q714" t="s">
        <v>266</v>
      </c>
      <c r="R714">
        <v>16</v>
      </c>
      <c r="S714">
        <v>11</v>
      </c>
      <c r="T714">
        <v>0.75</v>
      </c>
      <c r="U714">
        <v>0.75</v>
      </c>
      <c r="V714">
        <v>1.5</v>
      </c>
      <c r="W714">
        <f>prod_pointage_heures[[#This Row],[TpsOuv(h)]]-(SUM(prod_pointage_heures[[#This Row],[TpsProd(h)]:[TpsAbsOP(h)]]))</f>
        <v>2</v>
      </c>
    </row>
    <row r="715" spans="2:23">
      <c r="B715" s="2">
        <v>44808</v>
      </c>
      <c r="C715" t="s">
        <v>277</v>
      </c>
      <c r="D715" t="s">
        <v>655</v>
      </c>
      <c r="E715" t="s">
        <v>296</v>
      </c>
      <c r="F715" s="7">
        <v>11304.014474545653</v>
      </c>
      <c r="G715" s="7">
        <f>prod_declarations[[#This Row],[QteProdKg]]*1000/VLOOKUP(prod_declarations[[#This Row],[RefProd]],meth_nomenclature_produits[#All],5,FALSE)</f>
        <v>232592.89042275003</v>
      </c>
      <c r="H715" s="7">
        <f>prod_declarations[[#This Row],[QteProdPcs]]*VLOOKUP(prod_declarations[[#This Row],[RefProd]],cptb_prix_vente[#All],2,FALSE)/100</f>
        <v>41252.675045378943</v>
      </c>
      <c r="I715" s="77">
        <f>IF(LEFT(prod_declarations[[#This Row],[Mach]],5)="MachF",prod_declarations[[#This Row],[QteProdKg]]/1000,0)</f>
        <v>0</v>
      </c>
      <c r="J715" s="7" t="str">
        <f>VLOOKUP(prod_declarations[[#This Row],[RefProd]],meth_nomenclature_produits[],2,FALSE)</f>
        <v>Acier2</v>
      </c>
      <c r="K715" s="77">
        <f>prod_declarations[[#This Row],[pv acier]]*VLOOKUP(prod_declarations[[#This Row],[acier ]],data_compta!$M$7:$O$11,2,FALSE)</f>
        <v>0</v>
      </c>
      <c r="L715" s="77">
        <f>IF(LEFT(prod_declarations[[#This Row],[Mach]],5)="MachR",prod_declarations[[#This Row],[QteProdPcs]]/100,0)</f>
        <v>0</v>
      </c>
      <c r="M715" s="7" t="str">
        <f>VLOOKUP(prod_declarations[[#This Row],[RefProd]],meth_nomenclature_produits[],3,FALSE)</f>
        <v>Rdelle3</v>
      </c>
      <c r="N715" s="77">
        <f>IFERROR(prod_declarations[[#This Row],[pv  rondelle]]*VLOOKUP(prod_declarations[[#This Row],[rondelle]],data_compta!$M$12:$O$16,2,FALSE),0)</f>
        <v>0</v>
      </c>
      <c r="P715" s="2">
        <v>44580</v>
      </c>
      <c r="Q715" t="s">
        <v>266</v>
      </c>
      <c r="R715">
        <v>8</v>
      </c>
      <c r="S715">
        <v>6</v>
      </c>
      <c r="T715">
        <v>0.75</v>
      </c>
      <c r="U715">
        <v>0.25</v>
      </c>
      <c r="V715">
        <v>0.5</v>
      </c>
      <c r="W715">
        <f>prod_pointage_heures[[#This Row],[TpsOuv(h)]]-(SUM(prod_pointage_heures[[#This Row],[TpsProd(h)]:[TpsAbsOP(h)]]))</f>
        <v>0.5</v>
      </c>
    </row>
    <row r="716" spans="2:23">
      <c r="B716" s="2">
        <v>44808</v>
      </c>
      <c r="C716" t="s">
        <v>202</v>
      </c>
      <c r="D716" t="s">
        <v>656</v>
      </c>
      <c r="E716" t="s">
        <v>266</v>
      </c>
      <c r="F716" s="7">
        <v>2418.2296233480001</v>
      </c>
      <c r="G716" s="7">
        <f>prod_declarations[[#This Row],[QteProdKg]]*1000/VLOOKUP(prod_declarations[[#This Row],[RefProd]],meth_nomenclature_produits[#All],5,FALSE)</f>
        <v>96343.80969513944</v>
      </c>
      <c r="H716" s="7">
        <f>prod_declarations[[#This Row],[QteProdPcs]]*VLOOKUP(prod_declarations[[#This Row],[RefProd]],cptb_prix_vente[#All],2,FALSE)/100</f>
        <v>13156.710651968242</v>
      </c>
      <c r="I716" s="77">
        <f>IF(LEFT(prod_declarations[[#This Row],[Mach]],5)="MachF",prod_declarations[[#This Row],[QteProdKg]]/1000,0)</f>
        <v>0</v>
      </c>
      <c r="J716" s="7" t="str">
        <f>VLOOKUP(prod_declarations[[#This Row],[RefProd]],meth_nomenclature_produits[],2,FALSE)</f>
        <v>Acier4</v>
      </c>
      <c r="K716" s="77">
        <f>prod_declarations[[#This Row],[pv acier]]*VLOOKUP(prod_declarations[[#This Row],[acier ]],data_compta!$M$7:$O$11,2,FALSE)</f>
        <v>0</v>
      </c>
      <c r="L716" s="77">
        <f>IF(LEFT(prod_declarations[[#This Row],[Mach]],5)="MachR",prod_declarations[[#This Row],[QteProdPcs]]/100,0)</f>
        <v>963.43809695139441</v>
      </c>
      <c r="M716" s="7" t="str">
        <f>VLOOKUP(prod_declarations[[#This Row],[RefProd]],meth_nomenclature_produits[],3,FALSE)</f>
        <v>Rdelle1</v>
      </c>
      <c r="N716" s="77">
        <f>IFERROR(prod_declarations[[#This Row],[pv  rondelle]]*VLOOKUP(prod_declarations[[#This Row],[rondelle]],data_compta!$M$12:$O$16,2,FALSE),0)</f>
        <v>3603.2584825982153</v>
      </c>
      <c r="P716" s="2">
        <v>44608</v>
      </c>
      <c r="Q716" t="s">
        <v>266</v>
      </c>
      <c r="R716">
        <v>8</v>
      </c>
      <c r="S716">
        <v>5.5</v>
      </c>
      <c r="T716">
        <v>0.75</v>
      </c>
      <c r="U716">
        <v>0.75</v>
      </c>
      <c r="V716">
        <v>0.25</v>
      </c>
      <c r="W716">
        <f>prod_pointage_heures[[#This Row],[TpsOuv(h)]]-(SUM(prod_pointage_heures[[#This Row],[TpsProd(h)]:[TpsAbsOP(h)]]))</f>
        <v>0.75</v>
      </c>
    </row>
    <row r="717" spans="2:23">
      <c r="B717" s="2">
        <v>44809</v>
      </c>
      <c r="C717" t="s">
        <v>202</v>
      </c>
      <c r="D717" t="s">
        <v>656</v>
      </c>
      <c r="E717" t="s">
        <v>301</v>
      </c>
      <c r="F717" s="7">
        <v>2176.4066610131999</v>
      </c>
      <c r="G717" s="7">
        <f>prod_declarations[[#This Row],[QteProdKg]]*1000/VLOOKUP(prod_declarations[[#This Row],[RefProd]],meth_nomenclature_produits[#All],5,FALSE)</f>
        <v>86709.42872562549</v>
      </c>
      <c r="H717" s="7">
        <f>prod_declarations[[#This Row],[QteProdPcs]]*VLOOKUP(prod_declarations[[#This Row],[RefProd]],cptb_prix_vente[#All],2,FALSE)/100</f>
        <v>11841.039586771418</v>
      </c>
      <c r="I717" s="77">
        <f>IF(LEFT(prod_declarations[[#This Row],[Mach]],5)="MachF",prod_declarations[[#This Row],[QteProdKg]]/1000,0)</f>
        <v>0</v>
      </c>
      <c r="J717" s="7" t="str">
        <f>VLOOKUP(prod_declarations[[#This Row],[RefProd]],meth_nomenclature_produits[],2,FALSE)</f>
        <v>Acier4</v>
      </c>
      <c r="K717" s="77">
        <f>prod_declarations[[#This Row],[pv acier]]*VLOOKUP(prod_declarations[[#This Row],[acier ]],data_compta!$M$7:$O$11,2,FALSE)</f>
        <v>0</v>
      </c>
      <c r="L717" s="77">
        <f>IF(LEFT(prod_declarations[[#This Row],[Mach]],5)="MachR",prod_declarations[[#This Row],[QteProdPcs]]/100,0)</f>
        <v>0</v>
      </c>
      <c r="M717" s="7" t="str">
        <f>VLOOKUP(prod_declarations[[#This Row],[RefProd]],meth_nomenclature_produits[],3,FALSE)</f>
        <v>Rdelle1</v>
      </c>
      <c r="N717" s="77">
        <f>IFERROR(prod_declarations[[#This Row],[pv  rondelle]]*VLOOKUP(prod_declarations[[#This Row],[rondelle]],data_compta!$M$12:$O$16,2,FALSE),0)</f>
        <v>0</v>
      </c>
      <c r="P717" s="2">
        <v>44611</v>
      </c>
      <c r="Q717" t="s">
        <v>266</v>
      </c>
      <c r="R717">
        <v>16</v>
      </c>
      <c r="S717">
        <v>7.5</v>
      </c>
      <c r="T717">
        <v>2.5</v>
      </c>
      <c r="U717">
        <v>4.75</v>
      </c>
      <c r="V717">
        <v>0.25</v>
      </c>
      <c r="W717">
        <f>prod_pointage_heures[[#This Row],[TpsOuv(h)]]-(SUM(prod_pointage_heures[[#This Row],[TpsProd(h)]:[TpsAbsOP(h)]]))</f>
        <v>1</v>
      </c>
    </row>
    <row r="718" spans="2:23">
      <c r="B718" s="2">
        <v>44810</v>
      </c>
      <c r="C718" t="s">
        <v>283</v>
      </c>
      <c r="D718" t="s">
        <v>657</v>
      </c>
      <c r="E718" t="s">
        <v>227</v>
      </c>
      <c r="F718" s="7">
        <v>6040.7923148999998</v>
      </c>
      <c r="G718" s="7">
        <f>prod_declarations[[#This Row],[QteProdKg]]*1000/VLOOKUP(prod_declarations[[#This Row],[RefProd]],meth_nomenclature_produits[#All],5,FALSE)</f>
        <v>166872.71588121544</v>
      </c>
      <c r="H718" s="7">
        <f>prod_declarations[[#This Row],[QteProdPcs]]*VLOOKUP(prod_declarations[[#This Row],[RefProd]],cptb_prix_vente[#All],2,FALSE)/100</f>
        <v>24870.709574936351</v>
      </c>
      <c r="I718" s="77">
        <f>IF(LEFT(prod_declarations[[#This Row],[Mach]],5)="MachF",prod_declarations[[#This Row],[QteProdKg]]/1000,0)</f>
        <v>6.0407923149</v>
      </c>
      <c r="J718" s="7" t="str">
        <f>VLOOKUP(prod_declarations[[#This Row],[RefProd]],meth_nomenclature_produits[],2,FALSE)</f>
        <v>Acier4</v>
      </c>
      <c r="K718" s="77">
        <f>prod_declarations[[#This Row],[pv acier]]*VLOOKUP(prod_declarations[[#This Row],[acier ]],data_compta!$M$7:$O$11,2,FALSE)</f>
        <v>6046.8331072149003</v>
      </c>
      <c r="L718" s="77">
        <f>IF(LEFT(prod_declarations[[#This Row],[Mach]],5)="MachR",prod_declarations[[#This Row],[QteProdPcs]]/100,0)</f>
        <v>0</v>
      </c>
      <c r="M718" s="7" t="str">
        <f>VLOOKUP(prod_declarations[[#This Row],[RefProd]],meth_nomenclature_produits[],3,FALSE)</f>
        <v>Rdelle2</v>
      </c>
      <c r="N718" s="77">
        <f>IFERROR(prod_declarations[[#This Row],[pv  rondelle]]*VLOOKUP(prod_declarations[[#This Row],[rondelle]],data_compta!$M$12:$O$16,2,FALSE),0)</f>
        <v>0</v>
      </c>
      <c r="P718" s="2">
        <v>44623</v>
      </c>
      <c r="Q718" t="s">
        <v>266</v>
      </c>
      <c r="R718">
        <v>16</v>
      </c>
      <c r="S718">
        <v>12.5</v>
      </c>
      <c r="T718">
        <v>0.75</v>
      </c>
      <c r="U718">
        <v>0.75</v>
      </c>
      <c r="V718">
        <v>0.75</v>
      </c>
      <c r="W718">
        <f>prod_pointage_heures[[#This Row],[TpsOuv(h)]]-(SUM(prod_pointage_heures[[#This Row],[TpsProd(h)]:[TpsAbsOP(h)]]))</f>
        <v>1.25</v>
      </c>
    </row>
    <row r="719" spans="2:23">
      <c r="B719" s="2">
        <v>44810</v>
      </c>
      <c r="C719" t="s">
        <v>283</v>
      </c>
      <c r="D719" t="s">
        <v>657</v>
      </c>
      <c r="E719" t="s">
        <v>248</v>
      </c>
      <c r="F719" s="7">
        <v>5941.5263000000004</v>
      </c>
      <c r="G719" s="7">
        <f>prod_declarations[[#This Row],[QteProdKg]]*1000/VLOOKUP(prod_declarations[[#This Row],[RefProd]],meth_nomenclature_produits[#All],5,FALSE)</f>
        <v>164130.56077348068</v>
      </c>
      <c r="H719" s="7">
        <f>prod_declarations[[#This Row],[QteProdPcs]]*VLOOKUP(prod_declarations[[#This Row],[RefProd]],cptb_prix_vente[#All],2,FALSE)/100</f>
        <v>24462.018777679557</v>
      </c>
      <c r="I719" s="77">
        <f>IF(LEFT(prod_declarations[[#This Row],[Mach]],5)="MachF",prod_declarations[[#This Row],[QteProdKg]]/1000,0)</f>
        <v>0</v>
      </c>
      <c r="J719" s="7" t="str">
        <f>VLOOKUP(prod_declarations[[#This Row],[RefProd]],meth_nomenclature_produits[],2,FALSE)</f>
        <v>Acier4</v>
      </c>
      <c r="K719" s="77">
        <f>prod_declarations[[#This Row],[pv acier]]*VLOOKUP(prod_declarations[[#This Row],[acier ]],data_compta!$M$7:$O$11,2,FALSE)</f>
        <v>0</v>
      </c>
      <c r="L719" s="77">
        <f>IF(LEFT(prod_declarations[[#This Row],[Mach]],5)="MachR",prod_declarations[[#This Row],[QteProdPcs]]/100,0)</f>
        <v>1641.3056077348069</v>
      </c>
      <c r="M719" s="7" t="str">
        <f>VLOOKUP(prod_declarations[[#This Row],[RefProd]],meth_nomenclature_produits[],3,FALSE)</f>
        <v>Rdelle2</v>
      </c>
      <c r="N719" s="77">
        <f>IFERROR(prod_declarations[[#This Row],[pv  rondelle]]*VLOOKUP(prod_declarations[[#This Row],[rondelle]],data_compta!$M$12:$O$16,2,FALSE),0)</f>
        <v>5219.3518325966861</v>
      </c>
      <c r="P719" s="2">
        <v>44638</v>
      </c>
      <c r="Q719" t="s">
        <v>266</v>
      </c>
      <c r="R719">
        <v>16</v>
      </c>
      <c r="S719">
        <v>12</v>
      </c>
      <c r="T719">
        <v>0.75</v>
      </c>
      <c r="U719">
        <v>0.75</v>
      </c>
      <c r="V719">
        <v>1</v>
      </c>
      <c r="W719">
        <f>prod_pointage_heures[[#This Row],[TpsOuv(h)]]-(SUM(prod_pointage_heures[[#This Row],[TpsProd(h)]:[TpsAbsOP(h)]]))</f>
        <v>1.5</v>
      </c>
    </row>
    <row r="720" spans="2:23">
      <c r="B720" s="2">
        <v>44811</v>
      </c>
      <c r="C720" t="s">
        <v>283</v>
      </c>
      <c r="D720" t="s">
        <v>657</v>
      </c>
      <c r="E720" t="s">
        <v>284</v>
      </c>
      <c r="F720" s="7">
        <v>5638.0728272399992</v>
      </c>
      <c r="G720" s="7">
        <f>prod_declarations[[#This Row],[QteProdKg]]*1000/VLOOKUP(prod_declarations[[#This Row],[RefProd]],meth_nomenclature_produits[#All],5,FALSE)</f>
        <v>155747.86815580109</v>
      </c>
      <c r="H720" s="7">
        <f>prod_declarations[[#This Row],[QteProdPcs]]*VLOOKUP(prod_declarations[[#This Row],[RefProd]],cptb_prix_vente[#All],2,FALSE)/100</f>
        <v>23212.662269940596</v>
      </c>
      <c r="I720" s="77">
        <f>IF(LEFT(prod_declarations[[#This Row],[Mach]],5)="MachF",prod_declarations[[#This Row],[QteProdKg]]/1000,0)</f>
        <v>0</v>
      </c>
      <c r="J720" s="7" t="str">
        <f>VLOOKUP(prod_declarations[[#This Row],[RefProd]],meth_nomenclature_produits[],2,FALSE)</f>
        <v>Acier4</v>
      </c>
      <c r="K720" s="77">
        <f>prod_declarations[[#This Row],[pv acier]]*VLOOKUP(prod_declarations[[#This Row],[acier ]],data_compta!$M$7:$O$11,2,FALSE)</f>
        <v>0</v>
      </c>
      <c r="L720" s="77">
        <f>IF(LEFT(prod_declarations[[#This Row],[Mach]],5)="MachR",prod_declarations[[#This Row],[QteProdPcs]]/100,0)</f>
        <v>0</v>
      </c>
      <c r="M720" s="7" t="str">
        <f>VLOOKUP(prod_declarations[[#This Row],[RefProd]],meth_nomenclature_produits[],3,FALSE)</f>
        <v>Rdelle2</v>
      </c>
      <c r="N720" s="77">
        <f>IFERROR(prod_declarations[[#This Row],[pv  rondelle]]*VLOOKUP(prod_declarations[[#This Row],[rondelle]],data_compta!$M$12:$O$16,2,FALSE),0)</f>
        <v>0</v>
      </c>
      <c r="P720" s="2">
        <v>44647</v>
      </c>
      <c r="Q720" t="s">
        <v>266</v>
      </c>
      <c r="R720">
        <v>16</v>
      </c>
      <c r="S720">
        <v>9</v>
      </c>
      <c r="T720">
        <v>0.25</v>
      </c>
      <c r="U720">
        <v>6.75</v>
      </c>
      <c r="V720">
        <v>0</v>
      </c>
      <c r="W720">
        <f>prod_pointage_heures[[#This Row],[TpsOuv(h)]]-(SUM(prod_pointage_heures[[#This Row],[TpsProd(h)]:[TpsAbsOP(h)]]))</f>
        <v>0</v>
      </c>
    </row>
    <row r="721" spans="2:23">
      <c r="B721" s="2">
        <v>44811</v>
      </c>
      <c r="C721" t="s">
        <v>283</v>
      </c>
      <c r="D721" t="s">
        <v>657</v>
      </c>
      <c r="E721" t="s">
        <v>296</v>
      </c>
      <c r="F721" s="7">
        <v>5468.9306424227998</v>
      </c>
      <c r="G721" s="7">
        <f>prod_declarations[[#This Row],[QteProdKg]]*1000/VLOOKUP(prod_declarations[[#This Row],[RefProd]],meth_nomenclature_produits[#All],5,FALSE)</f>
        <v>151075.43211112707</v>
      </c>
      <c r="H721" s="7">
        <f>prod_declarations[[#This Row],[QteProdPcs]]*VLOOKUP(prod_declarations[[#This Row],[RefProd]],cptb_prix_vente[#All],2,FALSE)/100</f>
        <v>22516.282401842378</v>
      </c>
      <c r="I721" s="77">
        <f>IF(LEFT(prod_declarations[[#This Row],[Mach]],5)="MachF",prod_declarations[[#This Row],[QteProdKg]]/1000,0)</f>
        <v>0</v>
      </c>
      <c r="J721" s="7" t="str">
        <f>VLOOKUP(prod_declarations[[#This Row],[RefProd]],meth_nomenclature_produits[],2,FALSE)</f>
        <v>Acier4</v>
      </c>
      <c r="K721" s="77">
        <f>prod_declarations[[#This Row],[pv acier]]*VLOOKUP(prod_declarations[[#This Row],[acier ]],data_compta!$M$7:$O$11,2,FALSE)</f>
        <v>0</v>
      </c>
      <c r="L721" s="77">
        <f>IF(LEFT(prod_declarations[[#This Row],[Mach]],5)="MachR",prod_declarations[[#This Row],[QteProdPcs]]/100,0)</f>
        <v>0</v>
      </c>
      <c r="M721" s="7" t="str">
        <f>VLOOKUP(prod_declarations[[#This Row],[RefProd]],meth_nomenclature_produits[],3,FALSE)</f>
        <v>Rdelle2</v>
      </c>
      <c r="N721" s="77">
        <f>IFERROR(prod_declarations[[#This Row],[pv  rondelle]]*VLOOKUP(prod_declarations[[#This Row],[rondelle]],data_compta!$M$12:$O$16,2,FALSE),0)</f>
        <v>0</v>
      </c>
      <c r="P721" s="2">
        <v>44658</v>
      </c>
      <c r="Q721" t="s">
        <v>266</v>
      </c>
      <c r="R721">
        <v>8</v>
      </c>
      <c r="S721">
        <v>7.5</v>
      </c>
      <c r="T721">
        <v>0</v>
      </c>
      <c r="U721">
        <v>0</v>
      </c>
      <c r="V721">
        <v>0</v>
      </c>
      <c r="W721">
        <f>prod_pointage_heures[[#This Row],[TpsOuv(h)]]-(SUM(prod_pointage_heures[[#This Row],[TpsProd(h)]:[TpsAbsOP(h)]]))</f>
        <v>0.5</v>
      </c>
    </row>
    <row r="722" spans="2:23">
      <c r="B722" s="2">
        <v>44811</v>
      </c>
      <c r="C722" t="s">
        <v>310</v>
      </c>
      <c r="D722" t="s">
        <v>659</v>
      </c>
      <c r="E722" t="s">
        <v>103</v>
      </c>
      <c r="F722" s="7">
        <v>16535.024415</v>
      </c>
      <c r="G722" s="7">
        <f>prod_declarations[[#This Row],[QteProdKg]]*1000/VLOOKUP(prod_declarations[[#This Row],[RefProd]],meth_nomenclature_produits[#All],5,FALSE)</f>
        <v>229334.59660194174</v>
      </c>
      <c r="H722" s="7">
        <f>prod_declarations[[#This Row],[QteProdPcs]]*VLOOKUP(prod_declarations[[#This Row],[RefProd]],cptb_prix_vente[#All],2,FALSE)/100</f>
        <v>51572.764083844646</v>
      </c>
      <c r="I722" s="77">
        <f>IF(LEFT(prod_declarations[[#This Row],[Mach]],5)="MachF",prod_declarations[[#This Row],[QteProdKg]]/1000,0)</f>
        <v>16.535024414999999</v>
      </c>
      <c r="J722" s="7" t="str">
        <f>VLOOKUP(prod_declarations[[#This Row],[RefProd]],meth_nomenclature_produits[],2,FALSE)</f>
        <v>Acier3</v>
      </c>
      <c r="K722" s="77">
        <f>prod_declarations[[#This Row],[pv acier]]*VLOOKUP(prod_declarations[[#This Row],[acier ]],data_compta!$M$7:$O$11,2,FALSE)</f>
        <v>17246.030464845</v>
      </c>
      <c r="L722" s="77">
        <f>IF(LEFT(prod_declarations[[#This Row],[Mach]],5)="MachR",prod_declarations[[#This Row],[QteProdPcs]]/100,0)</f>
        <v>0</v>
      </c>
      <c r="M722" s="7" t="str">
        <f>VLOOKUP(prod_declarations[[#This Row],[RefProd]],meth_nomenclature_produits[],3,FALSE)</f>
        <v>Rdelle4</v>
      </c>
      <c r="N722" s="77">
        <f>IFERROR(prod_declarations[[#This Row],[pv  rondelle]]*VLOOKUP(prod_declarations[[#This Row],[rondelle]],data_compta!$M$12:$O$16,2,FALSE),0)</f>
        <v>0</v>
      </c>
      <c r="P722" s="2">
        <v>44661</v>
      </c>
      <c r="Q722" t="s">
        <v>266</v>
      </c>
      <c r="R722">
        <v>16</v>
      </c>
      <c r="S722">
        <v>11.5</v>
      </c>
      <c r="T722">
        <v>0.75</v>
      </c>
      <c r="U722">
        <v>0.5</v>
      </c>
      <c r="V722">
        <v>0.25</v>
      </c>
      <c r="W722">
        <f>prod_pointage_heures[[#This Row],[TpsOuv(h)]]-(SUM(prod_pointage_heures[[#This Row],[TpsProd(h)]:[TpsAbsOP(h)]]))</f>
        <v>3</v>
      </c>
    </row>
    <row r="723" spans="2:23">
      <c r="B723" s="2">
        <v>44811</v>
      </c>
      <c r="C723" t="s">
        <v>289</v>
      </c>
      <c r="D723" t="s">
        <v>658</v>
      </c>
      <c r="E723" t="s">
        <v>156</v>
      </c>
      <c r="F723" s="7">
        <v>13583.347486799999</v>
      </c>
      <c r="G723" s="7">
        <f>prod_declarations[[#This Row],[QteProdKg]]*1000/VLOOKUP(prod_declarations[[#This Row],[RefProd]],meth_nomenclature_produits[#All],5,FALSE)</f>
        <v>361259.24167021277</v>
      </c>
      <c r="H723" s="7">
        <f>prod_declarations[[#This Row],[QteProdPcs]]*VLOOKUP(prod_declarations[[#This Row],[RefProd]],cptb_prix_vente[#All],2,FALSE)/100</f>
        <v>53928.779596529363</v>
      </c>
      <c r="I723" s="77">
        <f>IF(LEFT(prod_declarations[[#This Row],[Mach]],5)="MachF",prod_declarations[[#This Row],[QteProdKg]]/1000,0)</f>
        <v>13.583347486799999</v>
      </c>
      <c r="J723" s="7" t="str">
        <f>VLOOKUP(prod_declarations[[#This Row],[RefProd]],meth_nomenclature_produits[],2,FALSE)</f>
        <v>Acier1</v>
      </c>
      <c r="K723" s="77">
        <f>prod_declarations[[#This Row],[pv acier]]*VLOOKUP(prod_declarations[[#This Row],[acier ]],data_compta!$M$7:$O$11,2,FALSE)</f>
        <v>13977.264563917199</v>
      </c>
      <c r="L723" s="77">
        <f>IF(LEFT(prod_declarations[[#This Row],[Mach]],5)="MachR",prod_declarations[[#This Row],[QteProdPcs]]/100,0)</f>
        <v>0</v>
      </c>
      <c r="M723" s="7" t="str">
        <f>VLOOKUP(prod_declarations[[#This Row],[RefProd]],meth_nomenclature_produits[],3,FALSE)</f>
        <v>Rdelle2</v>
      </c>
      <c r="N723" s="77">
        <f>IFERROR(prod_declarations[[#This Row],[pv  rondelle]]*VLOOKUP(prod_declarations[[#This Row],[rondelle]],data_compta!$M$12:$O$16,2,FALSE),0)</f>
        <v>0</v>
      </c>
      <c r="P723" s="2">
        <v>44679</v>
      </c>
      <c r="Q723" t="s">
        <v>266</v>
      </c>
      <c r="R723">
        <v>16</v>
      </c>
      <c r="S723">
        <v>9</v>
      </c>
      <c r="T723">
        <v>3</v>
      </c>
      <c r="U723">
        <v>0.5</v>
      </c>
      <c r="V723">
        <v>1</v>
      </c>
      <c r="W723">
        <f>prod_pointage_heures[[#This Row],[TpsOuv(h)]]-(SUM(prod_pointage_heures[[#This Row],[TpsProd(h)]:[TpsAbsOP(h)]]))</f>
        <v>2.5</v>
      </c>
    </row>
    <row r="724" spans="2:23">
      <c r="B724" s="2">
        <v>44812</v>
      </c>
      <c r="C724" t="s">
        <v>310</v>
      </c>
      <c r="D724" t="s">
        <v>659</v>
      </c>
      <c r="E724" t="s">
        <v>290</v>
      </c>
      <c r="F724" s="7">
        <v>15122.460900689999</v>
      </c>
      <c r="G724" s="7">
        <f>prod_declarations[[#This Row],[QteProdKg]]*1000/VLOOKUP(prod_declarations[[#This Row],[RefProd]],meth_nomenclature_produits[#All],5,FALSE)</f>
        <v>209742.86963509014</v>
      </c>
      <c r="H724" s="7">
        <f>prod_declarations[[#This Row],[QteProdPcs]]*VLOOKUP(prod_declarations[[#This Row],[RefProd]],cptb_prix_vente[#All],2,FALSE)/100</f>
        <v>47166.976523539059</v>
      </c>
      <c r="I724" s="77">
        <f>IF(LEFT(prod_declarations[[#This Row],[Mach]],5)="MachF",prod_declarations[[#This Row],[QteProdKg]]/1000,0)</f>
        <v>0</v>
      </c>
      <c r="J724" s="7" t="str">
        <f>VLOOKUP(prod_declarations[[#This Row],[RefProd]],meth_nomenclature_produits[],2,FALSE)</f>
        <v>Acier3</v>
      </c>
      <c r="K724" s="77">
        <f>prod_declarations[[#This Row],[pv acier]]*VLOOKUP(prod_declarations[[#This Row],[acier ]],data_compta!$M$7:$O$11,2,FALSE)</f>
        <v>0</v>
      </c>
      <c r="L724" s="77">
        <f>IF(LEFT(prod_declarations[[#This Row],[Mach]],5)="MachR",prod_declarations[[#This Row],[QteProdPcs]]/100,0)</f>
        <v>0</v>
      </c>
      <c r="M724" s="7" t="str">
        <f>VLOOKUP(prod_declarations[[#This Row],[RefProd]],meth_nomenclature_produits[],3,FALSE)</f>
        <v>Rdelle4</v>
      </c>
      <c r="N724" s="77">
        <f>IFERROR(prod_declarations[[#This Row],[pv  rondelle]]*VLOOKUP(prod_declarations[[#This Row],[rondelle]],data_compta!$M$12:$O$16,2,FALSE),0)</f>
        <v>0</v>
      </c>
      <c r="P724" s="2">
        <v>44684</v>
      </c>
      <c r="Q724" t="s">
        <v>266</v>
      </c>
      <c r="R724">
        <v>8</v>
      </c>
      <c r="S724">
        <v>7</v>
      </c>
      <c r="T724">
        <v>0</v>
      </c>
      <c r="U724">
        <v>0</v>
      </c>
      <c r="V724">
        <v>0</v>
      </c>
      <c r="W724">
        <f>prod_pointage_heures[[#This Row],[TpsOuv(h)]]-(SUM(prod_pointage_heures[[#This Row],[TpsProd(h)]:[TpsAbsOP(h)]]))</f>
        <v>1</v>
      </c>
    </row>
    <row r="725" spans="2:23">
      <c r="B725" s="2">
        <v>44812</v>
      </c>
      <c r="C725" t="s">
        <v>310</v>
      </c>
      <c r="D725" t="s">
        <v>659</v>
      </c>
      <c r="E725" t="s">
        <v>266</v>
      </c>
      <c r="F725" s="7">
        <v>17149.182464699999</v>
      </c>
      <c r="G725" s="7">
        <f>prod_declarations[[#This Row],[QteProdKg]]*1000/VLOOKUP(prod_declarations[[#This Row],[RefProd]],meth_nomenclature_produits[#All],5,FALSE)</f>
        <v>237852.73876144245</v>
      </c>
      <c r="H725" s="7">
        <f>prod_declarations[[#This Row],[QteProdPcs]]*VLOOKUP(prod_declarations[[#This Row],[RefProd]],cptb_prix_vente[#All],2,FALSE)/100</f>
        <v>53488.323892673172</v>
      </c>
      <c r="I725" s="77">
        <f>IF(LEFT(prod_declarations[[#This Row],[Mach]],5)="MachF",prod_declarations[[#This Row],[QteProdKg]]/1000,0)</f>
        <v>0</v>
      </c>
      <c r="J725" s="7" t="str">
        <f>VLOOKUP(prod_declarations[[#This Row],[RefProd]],meth_nomenclature_produits[],2,FALSE)</f>
        <v>Acier3</v>
      </c>
      <c r="K725" s="77">
        <f>prod_declarations[[#This Row],[pv acier]]*VLOOKUP(prod_declarations[[#This Row],[acier ]],data_compta!$M$7:$O$11,2,FALSE)</f>
        <v>0</v>
      </c>
      <c r="L725" s="77">
        <f>IF(LEFT(prod_declarations[[#This Row],[Mach]],5)="MachR",prod_declarations[[#This Row],[QteProdPcs]]/100,0)</f>
        <v>2378.5273876144247</v>
      </c>
      <c r="M725" s="7" t="str">
        <f>VLOOKUP(prod_declarations[[#This Row],[RefProd]],meth_nomenclature_produits[],3,FALSE)</f>
        <v>Rdelle4</v>
      </c>
      <c r="N725" s="77">
        <f>IFERROR(prod_declarations[[#This Row],[pv  rondelle]]*VLOOKUP(prod_declarations[[#This Row],[rondelle]],data_compta!$M$12:$O$16,2,FALSE),0)</f>
        <v>11845.066390319837</v>
      </c>
      <c r="P725" s="2">
        <v>44700</v>
      </c>
      <c r="Q725" t="s">
        <v>266</v>
      </c>
      <c r="R725">
        <v>8</v>
      </c>
      <c r="S725">
        <v>3.5</v>
      </c>
      <c r="T725">
        <v>0.75</v>
      </c>
      <c r="U725">
        <v>2.75</v>
      </c>
      <c r="V725">
        <v>0</v>
      </c>
      <c r="W725">
        <f>prod_pointage_heures[[#This Row],[TpsOuv(h)]]-(SUM(prod_pointage_heures[[#This Row],[TpsProd(h)]:[TpsAbsOP(h)]]))</f>
        <v>1</v>
      </c>
    </row>
    <row r="726" spans="2:23">
      <c r="B726" s="2">
        <v>44813</v>
      </c>
      <c r="C726" t="s">
        <v>310</v>
      </c>
      <c r="D726" t="s">
        <v>659</v>
      </c>
      <c r="E726" t="s">
        <v>296</v>
      </c>
      <c r="F726" s="7">
        <v>14820.011682676199</v>
      </c>
      <c r="G726" s="7">
        <f>prod_declarations[[#This Row],[QteProdKg]]*1000/VLOOKUP(prod_declarations[[#This Row],[RefProd]],meth_nomenclature_produits[#All],5,FALSE)</f>
        <v>205548.01224238833</v>
      </c>
      <c r="H726" s="7">
        <f>prod_declarations[[#This Row],[QteProdPcs]]*VLOOKUP(prod_declarations[[#This Row],[RefProd]],cptb_prix_vente[#All],2,FALSE)/100</f>
        <v>46223.636993068278</v>
      </c>
      <c r="I726" s="77">
        <f>IF(LEFT(prod_declarations[[#This Row],[Mach]],5)="MachF",prod_declarations[[#This Row],[QteProdKg]]/1000,0)</f>
        <v>0</v>
      </c>
      <c r="J726" s="7" t="str">
        <f>VLOOKUP(prod_declarations[[#This Row],[RefProd]],meth_nomenclature_produits[],2,FALSE)</f>
        <v>Acier3</v>
      </c>
      <c r="K726" s="77">
        <f>prod_declarations[[#This Row],[pv acier]]*VLOOKUP(prod_declarations[[#This Row],[acier ]],data_compta!$M$7:$O$11,2,FALSE)</f>
        <v>0</v>
      </c>
      <c r="L726" s="77">
        <f>IF(LEFT(prod_declarations[[#This Row],[Mach]],5)="MachR",prod_declarations[[#This Row],[QteProdPcs]]/100,0)</f>
        <v>0</v>
      </c>
      <c r="M726" s="7" t="str">
        <f>VLOOKUP(prod_declarations[[#This Row],[RefProd]],meth_nomenclature_produits[],3,FALSE)</f>
        <v>Rdelle4</v>
      </c>
      <c r="N726" s="77">
        <f>IFERROR(prod_declarations[[#This Row],[pv  rondelle]]*VLOOKUP(prod_declarations[[#This Row],[rondelle]],data_compta!$M$12:$O$16,2,FALSE),0)</f>
        <v>0</v>
      </c>
      <c r="P726" s="2">
        <v>44707</v>
      </c>
      <c r="Q726" t="s">
        <v>266</v>
      </c>
      <c r="R726">
        <v>16</v>
      </c>
      <c r="S726">
        <v>13</v>
      </c>
      <c r="T726">
        <v>0.25</v>
      </c>
      <c r="U726">
        <v>0.25</v>
      </c>
      <c r="V726">
        <v>0.5</v>
      </c>
      <c r="W726">
        <f>prod_pointage_heures[[#This Row],[TpsOuv(h)]]-(SUM(prod_pointage_heures[[#This Row],[TpsProd(h)]:[TpsAbsOP(h)]]))</f>
        <v>2</v>
      </c>
    </row>
    <row r="727" spans="2:23">
      <c r="B727" s="2">
        <v>44813</v>
      </c>
      <c r="C727" t="s">
        <v>190</v>
      </c>
      <c r="D727" t="s">
        <v>661</v>
      </c>
      <c r="E727" t="s">
        <v>130</v>
      </c>
      <c r="F727" s="7">
        <v>4434.7512825000003</v>
      </c>
      <c r="G727" s="7">
        <f>prod_declarations[[#This Row],[QteProdKg]]*1000/VLOOKUP(prod_declarations[[#This Row],[RefProd]],meth_nomenclature_produits[#All],5,FALSE)</f>
        <v>155605.30815789476</v>
      </c>
      <c r="H727" s="7">
        <f>prod_declarations[[#This Row],[QteProdPcs]]*VLOOKUP(prod_declarations[[#This Row],[RefProd]],cptb_prix_vente[#All],2,FALSE)/100</f>
        <v>13817.751364421056</v>
      </c>
      <c r="I727" s="77">
        <f>IF(LEFT(prod_declarations[[#This Row],[Mach]],5)="MachF",prod_declarations[[#This Row],[QteProdKg]]/1000,0)</f>
        <v>4.4347512825000006</v>
      </c>
      <c r="J727" s="7" t="str">
        <f>VLOOKUP(prod_declarations[[#This Row],[RefProd]],meth_nomenclature_produits[],2,FALSE)</f>
        <v>Acier1</v>
      </c>
      <c r="K727" s="77">
        <f>prod_declarations[[#This Row],[pv acier]]*VLOOKUP(prod_declarations[[#This Row],[acier ]],data_compta!$M$7:$O$11,2,FALSE)</f>
        <v>4563.3590696925003</v>
      </c>
      <c r="L727" s="77">
        <f>IF(LEFT(prod_declarations[[#This Row],[Mach]],5)="MachR",prod_declarations[[#This Row],[QteProdPcs]]/100,0)</f>
        <v>0</v>
      </c>
      <c r="M727" s="7" t="str">
        <f>VLOOKUP(prod_declarations[[#This Row],[RefProd]],meth_nomenclature_produits[],3,FALSE)</f>
        <v>Rdelle2</v>
      </c>
      <c r="N727" s="77">
        <f>IFERROR(prod_declarations[[#This Row],[pv  rondelle]]*VLOOKUP(prod_declarations[[#This Row],[rondelle]],data_compta!$M$12:$O$16,2,FALSE),0)</f>
        <v>0</v>
      </c>
      <c r="P727" s="2">
        <v>44708</v>
      </c>
      <c r="Q727" t="s">
        <v>266</v>
      </c>
      <c r="R727">
        <v>24</v>
      </c>
      <c r="S727">
        <v>15</v>
      </c>
      <c r="T727">
        <v>2.25</v>
      </c>
      <c r="U727">
        <v>4</v>
      </c>
      <c r="V727">
        <v>1</v>
      </c>
      <c r="W727">
        <f>prod_pointage_heures[[#This Row],[TpsOuv(h)]]-(SUM(prod_pointage_heures[[#This Row],[TpsProd(h)]:[TpsAbsOP(h)]]))</f>
        <v>1.75</v>
      </c>
    </row>
    <row r="728" spans="2:23">
      <c r="B728" s="2">
        <v>44813</v>
      </c>
      <c r="C728" t="s">
        <v>253</v>
      </c>
      <c r="D728" t="s">
        <v>660</v>
      </c>
      <c r="E728" t="s">
        <v>175</v>
      </c>
      <c r="F728" s="7">
        <v>15603.098584500001</v>
      </c>
      <c r="G728" s="7">
        <f>prod_declarations[[#This Row],[QteProdKg]]*1000/VLOOKUP(prod_declarations[[#This Row],[RefProd]],meth_nomenclature_produits[#All],5,FALSE)</f>
        <v>345201.29611725663</v>
      </c>
      <c r="H728" s="7">
        <f>prod_declarations[[#This Row],[QteProdPcs]]*VLOOKUP(prod_declarations[[#This Row],[RefProd]],cptb_prix_vente[#All],2,FALSE)/100</f>
        <v>53188.615705746895</v>
      </c>
      <c r="I728" s="77">
        <f>IF(LEFT(prod_declarations[[#This Row],[Mach]],5)="MachF",prod_declarations[[#This Row],[QteProdKg]]/1000,0)</f>
        <v>15.603098584500001</v>
      </c>
      <c r="J728" s="7" t="str">
        <f>VLOOKUP(prod_declarations[[#This Row],[RefProd]],meth_nomenclature_produits[],2,FALSE)</f>
        <v>Acier2</v>
      </c>
      <c r="K728" s="77">
        <f>prod_declarations[[#This Row],[pv acier]]*VLOOKUP(prod_declarations[[#This Row],[acier ]],data_compta!$M$7:$O$11,2,FALSE)</f>
        <v>16773.330978337501</v>
      </c>
      <c r="L728" s="77">
        <f>IF(LEFT(prod_declarations[[#This Row],[Mach]],5)="MachR",prod_declarations[[#This Row],[QteProdPcs]]/100,0)</f>
        <v>0</v>
      </c>
      <c r="M728" s="7" t="str">
        <f>VLOOKUP(prod_declarations[[#This Row],[RefProd]],meth_nomenclature_produits[],3,FALSE)</f>
        <v>Rdelle3</v>
      </c>
      <c r="N728" s="77">
        <f>IFERROR(prod_declarations[[#This Row],[pv  rondelle]]*VLOOKUP(prod_declarations[[#This Row],[rondelle]],data_compta!$M$12:$O$16,2,FALSE),0)</f>
        <v>0</v>
      </c>
      <c r="P728" s="2">
        <v>44727</v>
      </c>
      <c r="Q728" t="s">
        <v>266</v>
      </c>
      <c r="R728">
        <v>8</v>
      </c>
      <c r="S728">
        <v>2.5</v>
      </c>
      <c r="T728">
        <v>2.25</v>
      </c>
      <c r="U728">
        <v>2.25</v>
      </c>
      <c r="V728">
        <v>0.75</v>
      </c>
      <c r="W728">
        <f>prod_pointage_heures[[#This Row],[TpsOuv(h)]]-(SUM(prod_pointage_heures[[#This Row],[TpsProd(h)]:[TpsAbsOP(h)]]))</f>
        <v>0.25</v>
      </c>
    </row>
    <row r="729" spans="2:23">
      <c r="B729" s="2">
        <v>44813</v>
      </c>
      <c r="C729" t="s">
        <v>190</v>
      </c>
      <c r="D729" t="s">
        <v>661</v>
      </c>
      <c r="E729" t="s">
        <v>254</v>
      </c>
      <c r="F729" s="7">
        <v>4683.0973543200007</v>
      </c>
      <c r="G729" s="7">
        <f>prod_declarations[[#This Row],[QteProdKg]]*1000/VLOOKUP(prod_declarations[[#This Row],[RefProd]],meth_nomenclature_produits[#All],5,FALSE)</f>
        <v>164319.20541473688</v>
      </c>
      <c r="H729" s="7">
        <f>prod_declarations[[#This Row],[QteProdPcs]]*VLOOKUP(prod_declarations[[#This Row],[RefProd]],cptb_prix_vente[#All],2,FALSE)/100</f>
        <v>14591.545440828635</v>
      </c>
      <c r="I729" s="77">
        <f>IF(LEFT(prod_declarations[[#This Row],[Mach]],5)="MachF",prod_declarations[[#This Row],[QteProdKg]]/1000,0)</f>
        <v>0</v>
      </c>
      <c r="J729" s="7" t="str">
        <f>VLOOKUP(prod_declarations[[#This Row],[RefProd]],meth_nomenclature_produits[],2,FALSE)</f>
        <v>Acier1</v>
      </c>
      <c r="K729" s="77">
        <f>prod_declarations[[#This Row],[pv acier]]*VLOOKUP(prod_declarations[[#This Row],[acier ]],data_compta!$M$7:$O$11,2,FALSE)</f>
        <v>0</v>
      </c>
      <c r="L729" s="77">
        <f>IF(LEFT(prod_declarations[[#This Row],[Mach]],5)="MachR",prod_declarations[[#This Row],[QteProdPcs]]/100,0)</f>
        <v>1643.1920541473687</v>
      </c>
      <c r="M729" s="7" t="str">
        <f>VLOOKUP(prod_declarations[[#This Row],[RefProd]],meth_nomenclature_produits[],3,FALSE)</f>
        <v>Rdelle2</v>
      </c>
      <c r="N729" s="77">
        <f>IFERROR(prod_declarations[[#This Row],[pv  rondelle]]*VLOOKUP(prod_declarations[[#This Row],[rondelle]],data_compta!$M$12:$O$16,2,FALSE),0)</f>
        <v>5225.3507321886327</v>
      </c>
      <c r="P729" s="2">
        <v>44734</v>
      </c>
      <c r="Q729" t="s">
        <v>266</v>
      </c>
      <c r="R729">
        <v>8</v>
      </c>
      <c r="S729">
        <v>4.5</v>
      </c>
      <c r="T729">
        <v>0.75</v>
      </c>
      <c r="U729">
        <v>0.5</v>
      </c>
      <c r="V729">
        <v>1.25</v>
      </c>
      <c r="W729">
        <f>prod_pointage_heures[[#This Row],[TpsOuv(h)]]-(SUM(prod_pointage_heures[[#This Row],[TpsProd(h)]:[TpsAbsOP(h)]]))</f>
        <v>1</v>
      </c>
    </row>
    <row r="730" spans="2:23">
      <c r="B730" s="2">
        <v>44814</v>
      </c>
      <c r="C730" t="s">
        <v>190</v>
      </c>
      <c r="D730" t="s">
        <v>661</v>
      </c>
      <c r="E730" t="s">
        <v>284</v>
      </c>
      <c r="F730" s="7">
        <v>4054.6297439999998</v>
      </c>
      <c r="G730" s="7">
        <f>prod_declarations[[#This Row],[QteProdKg]]*1000/VLOOKUP(prod_declarations[[#This Row],[RefProd]],meth_nomenclature_produits[#All],5,FALSE)</f>
        <v>142267.71031578947</v>
      </c>
      <c r="H730" s="7">
        <f>prod_declarations[[#This Row],[QteProdPcs]]*VLOOKUP(prod_declarations[[#This Row],[RefProd]],cptb_prix_vente[#All],2,FALSE)/100</f>
        <v>12633.372676042107</v>
      </c>
      <c r="I730" s="77">
        <f>IF(LEFT(prod_declarations[[#This Row],[Mach]],5)="MachF",prod_declarations[[#This Row],[QteProdKg]]/1000,0)</f>
        <v>0</v>
      </c>
      <c r="J730" s="7" t="str">
        <f>VLOOKUP(prod_declarations[[#This Row],[RefProd]],meth_nomenclature_produits[],2,FALSE)</f>
        <v>Acier1</v>
      </c>
      <c r="K730" s="77">
        <f>prod_declarations[[#This Row],[pv acier]]*VLOOKUP(prod_declarations[[#This Row],[acier ]],data_compta!$M$7:$O$11,2,FALSE)</f>
        <v>0</v>
      </c>
      <c r="L730" s="77">
        <f>IF(LEFT(prod_declarations[[#This Row],[Mach]],5)="MachR",prod_declarations[[#This Row],[QteProdPcs]]/100,0)</f>
        <v>0</v>
      </c>
      <c r="M730" s="7" t="str">
        <f>VLOOKUP(prod_declarations[[#This Row],[RefProd]],meth_nomenclature_produits[],3,FALSE)</f>
        <v>Rdelle2</v>
      </c>
      <c r="N730" s="77">
        <f>IFERROR(prod_declarations[[#This Row],[pv  rondelle]]*VLOOKUP(prod_declarations[[#This Row],[rondelle]],data_compta!$M$12:$O$16,2,FALSE),0)</f>
        <v>0</v>
      </c>
      <c r="P730" s="2">
        <v>44735</v>
      </c>
      <c r="Q730" t="s">
        <v>266</v>
      </c>
      <c r="R730">
        <v>16</v>
      </c>
      <c r="S730">
        <v>13</v>
      </c>
      <c r="T730">
        <v>0.75</v>
      </c>
      <c r="U730">
        <v>1.25</v>
      </c>
      <c r="V730">
        <v>0</v>
      </c>
      <c r="W730">
        <f>prod_pointage_heures[[#This Row],[TpsOuv(h)]]-(SUM(prod_pointage_heures[[#This Row],[TpsProd(h)]:[TpsAbsOP(h)]]))</f>
        <v>1</v>
      </c>
    </row>
    <row r="731" spans="2:23">
      <c r="B731" s="2">
        <v>44814</v>
      </c>
      <c r="C731" t="s">
        <v>190</v>
      </c>
      <c r="D731" t="s">
        <v>661</v>
      </c>
      <c r="E731" t="s">
        <v>301</v>
      </c>
      <c r="F731" s="7">
        <v>3932.9908516799997</v>
      </c>
      <c r="G731" s="7">
        <f>prod_declarations[[#This Row],[QteProdKg]]*1000/VLOOKUP(prod_declarations[[#This Row],[RefProd]],meth_nomenclature_produits[#All],5,FALSE)</f>
        <v>137999.6790063158</v>
      </c>
      <c r="H731" s="7">
        <f>prod_declarations[[#This Row],[QteProdPcs]]*VLOOKUP(prod_declarations[[#This Row],[RefProd]],cptb_prix_vente[#All],2,FALSE)/100</f>
        <v>12254.371495760844</v>
      </c>
      <c r="I731" s="77">
        <f>IF(LEFT(prod_declarations[[#This Row],[Mach]],5)="MachF",prod_declarations[[#This Row],[QteProdKg]]/1000,0)</f>
        <v>0</v>
      </c>
      <c r="J731" s="7" t="str">
        <f>VLOOKUP(prod_declarations[[#This Row],[RefProd]],meth_nomenclature_produits[],2,FALSE)</f>
        <v>Acier1</v>
      </c>
      <c r="K731" s="77">
        <f>prod_declarations[[#This Row],[pv acier]]*VLOOKUP(prod_declarations[[#This Row],[acier ]],data_compta!$M$7:$O$11,2,FALSE)</f>
        <v>0</v>
      </c>
      <c r="L731" s="77">
        <f>IF(LEFT(prod_declarations[[#This Row],[Mach]],5)="MachR",prod_declarations[[#This Row],[QteProdPcs]]/100,0)</f>
        <v>0</v>
      </c>
      <c r="M731" s="7" t="str">
        <f>VLOOKUP(prod_declarations[[#This Row],[RefProd]],meth_nomenclature_produits[],3,FALSE)</f>
        <v>Rdelle2</v>
      </c>
      <c r="N731" s="77">
        <f>IFERROR(prod_declarations[[#This Row],[pv  rondelle]]*VLOOKUP(prod_declarations[[#This Row],[rondelle]],data_compta!$M$12:$O$16,2,FALSE),0)</f>
        <v>0</v>
      </c>
      <c r="P731" s="2">
        <v>44750</v>
      </c>
      <c r="Q731" t="s">
        <v>266</v>
      </c>
      <c r="R731">
        <v>8</v>
      </c>
      <c r="S731">
        <v>6.5</v>
      </c>
      <c r="T731">
        <v>0.75</v>
      </c>
      <c r="U731">
        <v>0.25</v>
      </c>
      <c r="V731">
        <v>0.5</v>
      </c>
      <c r="W731">
        <f>prod_pointage_heures[[#This Row],[TpsOuv(h)]]-(SUM(prod_pointage_heures[[#This Row],[TpsProd(h)]:[TpsAbsOP(h)]]))</f>
        <v>0</v>
      </c>
    </row>
    <row r="732" spans="2:23">
      <c r="B732" s="2">
        <v>44814</v>
      </c>
      <c r="C732" t="s">
        <v>214</v>
      </c>
      <c r="D732" t="s">
        <v>662</v>
      </c>
      <c r="E732" t="s">
        <v>103</v>
      </c>
      <c r="F732" s="7">
        <v>11855.106396000001</v>
      </c>
      <c r="G732" s="7">
        <f>prod_declarations[[#This Row],[QteProdKg]]*1000/VLOOKUP(prod_declarations[[#This Row],[RefProd]],meth_nomenclature_produits[#All],5,FALSE)</f>
        <v>468581.28047430835</v>
      </c>
      <c r="H732" s="7">
        <f>prod_declarations[[#This Row],[QteProdPcs]]*VLOOKUP(prod_declarations[[#This Row],[RefProd]],cptb_prix_vente[#All],2,FALSE)/100</f>
        <v>48807.426174203953</v>
      </c>
      <c r="I732" s="77">
        <f>IF(LEFT(prod_declarations[[#This Row],[Mach]],5)="MachF",prod_declarations[[#This Row],[QteProdKg]]/1000,0)</f>
        <v>11.855106396000002</v>
      </c>
      <c r="J732" s="7" t="str">
        <f>VLOOKUP(prod_declarations[[#This Row],[RefProd]],meth_nomenclature_produits[],2,FALSE)</f>
        <v>Acier1</v>
      </c>
      <c r="K732" s="77">
        <f>prod_declarations[[#This Row],[pv acier]]*VLOOKUP(prod_declarations[[#This Row],[acier ]],data_compta!$M$7:$O$11,2,FALSE)</f>
        <v>12198.904481484002</v>
      </c>
      <c r="L732" s="77">
        <f>IF(LEFT(prod_declarations[[#This Row],[Mach]],5)="MachR",prod_declarations[[#This Row],[QteProdPcs]]/100,0)</f>
        <v>0</v>
      </c>
      <c r="M732" s="7" t="str">
        <f>VLOOKUP(prod_declarations[[#This Row],[RefProd]],meth_nomenclature_produits[],3,FALSE)</f>
        <v>Rdelle1</v>
      </c>
      <c r="N732" s="77">
        <f>IFERROR(prod_declarations[[#This Row],[pv  rondelle]]*VLOOKUP(prod_declarations[[#This Row],[rondelle]],data_compta!$M$12:$O$16,2,FALSE),0)</f>
        <v>0</v>
      </c>
      <c r="P732" s="2">
        <v>44757</v>
      </c>
      <c r="Q732" t="s">
        <v>266</v>
      </c>
      <c r="R732">
        <v>16</v>
      </c>
      <c r="S732">
        <v>8.5</v>
      </c>
      <c r="T732">
        <v>2.75</v>
      </c>
      <c r="U732">
        <v>0.25</v>
      </c>
      <c r="V732">
        <v>3.5</v>
      </c>
      <c r="W732">
        <f>prod_pointage_heures[[#This Row],[TpsOuv(h)]]-(SUM(prod_pointage_heures[[#This Row],[TpsProd(h)]:[TpsAbsOP(h)]]))</f>
        <v>1</v>
      </c>
    </row>
    <row r="733" spans="2:23">
      <c r="B733" s="2">
        <v>44814</v>
      </c>
      <c r="C733" t="s">
        <v>289</v>
      </c>
      <c r="D733" t="s">
        <v>658</v>
      </c>
      <c r="E733" t="s">
        <v>242</v>
      </c>
      <c r="F733" s="7">
        <v>14642.848590770402</v>
      </c>
      <c r="G733" s="7">
        <f>prod_declarations[[#This Row],[QteProdKg]]*1000/VLOOKUP(prod_declarations[[#This Row],[RefProd]],meth_nomenclature_produits[#All],5,FALSE)</f>
        <v>389437.46252048935</v>
      </c>
      <c r="H733" s="7">
        <f>prod_declarations[[#This Row],[QteProdPcs]]*VLOOKUP(prod_declarations[[#This Row],[RefProd]],cptb_prix_vente[#All],2,FALSE)/100</f>
        <v>58135.224405058652</v>
      </c>
      <c r="I733" s="77">
        <f>IF(LEFT(prod_declarations[[#This Row],[Mach]],5)="MachF",prod_declarations[[#This Row],[QteProdKg]]/1000,0)</f>
        <v>0</v>
      </c>
      <c r="J733" s="7" t="str">
        <f>VLOOKUP(prod_declarations[[#This Row],[RefProd]],meth_nomenclature_produits[],2,FALSE)</f>
        <v>Acier1</v>
      </c>
      <c r="K733" s="77">
        <f>prod_declarations[[#This Row],[pv acier]]*VLOOKUP(prod_declarations[[#This Row],[acier ]],data_compta!$M$7:$O$11,2,FALSE)</f>
        <v>0</v>
      </c>
      <c r="L733" s="77">
        <f>IF(LEFT(prod_declarations[[#This Row],[Mach]],5)="MachR",prod_declarations[[#This Row],[QteProdPcs]]/100,0)</f>
        <v>3894.3746252048936</v>
      </c>
      <c r="M733" s="7" t="str">
        <f>VLOOKUP(prod_declarations[[#This Row],[RefProd]],meth_nomenclature_produits[],3,FALSE)</f>
        <v>Rdelle2</v>
      </c>
      <c r="N733" s="77">
        <f>IFERROR(prod_declarations[[#This Row],[pv  rondelle]]*VLOOKUP(prod_declarations[[#This Row],[rondelle]],data_compta!$M$12:$O$16,2,FALSE),0)</f>
        <v>12384.111308151563</v>
      </c>
      <c r="P733" s="2">
        <v>44758</v>
      </c>
      <c r="Q733" t="s">
        <v>266</v>
      </c>
      <c r="R733">
        <v>16</v>
      </c>
      <c r="S733">
        <v>9</v>
      </c>
      <c r="T733">
        <v>2.25</v>
      </c>
      <c r="U733">
        <v>1.75</v>
      </c>
      <c r="V733">
        <v>0.75</v>
      </c>
      <c r="W733">
        <f>prod_pointage_heures[[#This Row],[TpsOuv(h)]]-(SUM(prod_pointage_heures[[#This Row],[TpsProd(h)]:[TpsAbsOP(h)]]))</f>
        <v>2.25</v>
      </c>
    </row>
    <row r="734" spans="2:23">
      <c r="B734" s="2">
        <v>44815</v>
      </c>
      <c r="C734" t="s">
        <v>289</v>
      </c>
      <c r="D734" t="s">
        <v>658</v>
      </c>
      <c r="E734" t="s">
        <v>284</v>
      </c>
      <c r="F734" s="7">
        <v>12297.457258049599</v>
      </c>
      <c r="G734" s="7">
        <f>prod_declarations[[#This Row],[QteProdKg]]*1000/VLOOKUP(prod_declarations[[#This Row],[RefProd]],meth_nomenclature_produits[#All],5,FALSE)</f>
        <v>327060.03345876589</v>
      </c>
      <c r="H734" s="7">
        <f>prod_declarations[[#This Row],[QteProdPcs]]*VLOOKUP(prod_declarations[[#This Row],[RefProd]],cptb_prix_vente[#All],2,FALSE)/100</f>
        <v>48823.521794724569</v>
      </c>
      <c r="I734" s="77">
        <f>IF(LEFT(prod_declarations[[#This Row],[Mach]],5)="MachF",prod_declarations[[#This Row],[QteProdKg]]/1000,0)</f>
        <v>0</v>
      </c>
      <c r="J734" s="7" t="str">
        <f>VLOOKUP(prod_declarations[[#This Row],[RefProd]],meth_nomenclature_produits[],2,FALSE)</f>
        <v>Acier1</v>
      </c>
      <c r="K734" s="77">
        <f>prod_declarations[[#This Row],[pv acier]]*VLOOKUP(prod_declarations[[#This Row],[acier ]],data_compta!$M$7:$O$11,2,FALSE)</f>
        <v>0</v>
      </c>
      <c r="L734" s="77">
        <f>IF(LEFT(prod_declarations[[#This Row],[Mach]],5)="MachR",prod_declarations[[#This Row],[QteProdPcs]]/100,0)</f>
        <v>0</v>
      </c>
      <c r="M734" s="7" t="str">
        <f>VLOOKUP(prod_declarations[[#This Row],[RefProd]],meth_nomenclature_produits[],3,FALSE)</f>
        <v>Rdelle2</v>
      </c>
      <c r="N734" s="77">
        <f>IFERROR(prod_declarations[[#This Row],[pv  rondelle]]*VLOOKUP(prod_declarations[[#This Row],[rondelle]],data_compta!$M$12:$O$16,2,FALSE),0)</f>
        <v>0</v>
      </c>
      <c r="P734" s="2">
        <v>44759</v>
      </c>
      <c r="Q734" t="s">
        <v>266</v>
      </c>
      <c r="R734">
        <v>24</v>
      </c>
      <c r="S734">
        <v>15.5</v>
      </c>
      <c r="T734">
        <v>1.25</v>
      </c>
      <c r="U734">
        <v>3.5</v>
      </c>
      <c r="V734">
        <v>2</v>
      </c>
      <c r="W734">
        <f>prod_pointage_heures[[#This Row],[TpsOuv(h)]]-(SUM(prod_pointage_heures[[#This Row],[TpsProd(h)]:[TpsAbsOP(h)]]))</f>
        <v>1.75</v>
      </c>
    </row>
    <row r="735" spans="2:23">
      <c r="B735" s="2">
        <v>44816</v>
      </c>
      <c r="C735" t="s">
        <v>289</v>
      </c>
      <c r="D735" t="s">
        <v>658</v>
      </c>
      <c r="E735" t="s">
        <v>296</v>
      </c>
      <c r="F735" s="7">
        <v>12174.482685469102</v>
      </c>
      <c r="G735" s="7">
        <f>prod_declarations[[#This Row],[QteProdKg]]*1000/VLOOKUP(prod_declarations[[#This Row],[RefProd]],meth_nomenclature_produits[#All],5,FALSE)</f>
        <v>323789.43312417826</v>
      </c>
      <c r="H735" s="7">
        <f>prod_declarations[[#This Row],[QteProdPcs]]*VLOOKUP(prod_declarations[[#This Row],[RefProd]],cptb_prix_vente[#All],2,FALSE)/100</f>
        <v>48335.286576777326</v>
      </c>
      <c r="I735" s="77">
        <f>IF(LEFT(prod_declarations[[#This Row],[Mach]],5)="MachF",prod_declarations[[#This Row],[QteProdKg]]/1000,0)</f>
        <v>0</v>
      </c>
      <c r="J735" s="7" t="str">
        <f>VLOOKUP(prod_declarations[[#This Row],[RefProd]],meth_nomenclature_produits[],2,FALSE)</f>
        <v>Acier1</v>
      </c>
      <c r="K735" s="77">
        <f>prod_declarations[[#This Row],[pv acier]]*VLOOKUP(prod_declarations[[#This Row],[acier ]],data_compta!$M$7:$O$11,2,FALSE)</f>
        <v>0</v>
      </c>
      <c r="L735" s="77">
        <f>IF(LEFT(prod_declarations[[#This Row],[Mach]],5)="MachR",prod_declarations[[#This Row],[QteProdPcs]]/100,0)</f>
        <v>0</v>
      </c>
      <c r="M735" s="7" t="str">
        <f>VLOOKUP(prod_declarations[[#This Row],[RefProd]],meth_nomenclature_produits[],3,FALSE)</f>
        <v>Rdelle2</v>
      </c>
      <c r="N735" s="77">
        <f>IFERROR(prod_declarations[[#This Row],[pv  rondelle]]*VLOOKUP(prod_declarations[[#This Row],[rondelle]],data_compta!$M$12:$O$16,2,FALSE),0)</f>
        <v>0</v>
      </c>
      <c r="P735" s="2">
        <v>44764</v>
      </c>
      <c r="Q735" t="s">
        <v>266</v>
      </c>
      <c r="R735">
        <v>8</v>
      </c>
      <c r="S735">
        <v>6</v>
      </c>
      <c r="T735">
        <v>0.75</v>
      </c>
      <c r="U735">
        <v>0.75</v>
      </c>
      <c r="V735">
        <v>0</v>
      </c>
      <c r="W735">
        <f>prod_pointage_heures[[#This Row],[TpsOuv(h)]]-(SUM(prod_pointage_heures[[#This Row],[TpsProd(h)]:[TpsAbsOP(h)]]))</f>
        <v>0.5</v>
      </c>
    </row>
    <row r="736" spans="2:23">
      <c r="B736" s="2">
        <v>44816</v>
      </c>
      <c r="C736" t="s">
        <v>253</v>
      </c>
      <c r="D736" t="s">
        <v>660</v>
      </c>
      <c r="E736" t="s">
        <v>254</v>
      </c>
      <c r="F736" s="7">
        <v>15855.72018063</v>
      </c>
      <c r="G736" s="7">
        <f>prod_declarations[[#This Row],[QteProdKg]]*1000/VLOOKUP(prod_declarations[[#This Row],[RefProd]],meth_nomenclature_produits[#All],5,FALSE)</f>
        <v>350790.26948296459</v>
      </c>
      <c r="H736" s="7">
        <f>prod_declarations[[#This Row],[QteProdPcs]]*VLOOKUP(prod_declarations[[#This Row],[RefProd]],cptb_prix_vente[#All],2,FALSE)/100</f>
        <v>54049.764721935186</v>
      </c>
      <c r="I736" s="77">
        <f>IF(LEFT(prod_declarations[[#This Row],[Mach]],5)="MachF",prod_declarations[[#This Row],[QteProdKg]]/1000,0)</f>
        <v>0</v>
      </c>
      <c r="J736" s="7" t="str">
        <f>VLOOKUP(prod_declarations[[#This Row],[RefProd]],meth_nomenclature_produits[],2,FALSE)</f>
        <v>Acier2</v>
      </c>
      <c r="K736" s="77">
        <f>prod_declarations[[#This Row],[pv acier]]*VLOOKUP(prod_declarations[[#This Row],[acier ]],data_compta!$M$7:$O$11,2,FALSE)</f>
        <v>0</v>
      </c>
      <c r="L736" s="77">
        <f>IF(LEFT(prod_declarations[[#This Row],[Mach]],5)="MachR",prod_declarations[[#This Row],[QteProdPcs]]/100,0)</f>
        <v>3507.902694829646</v>
      </c>
      <c r="M736" s="7" t="str">
        <f>VLOOKUP(prod_declarations[[#This Row],[RefProd]],meth_nomenclature_produits[],3,FALSE)</f>
        <v>Rdelle3</v>
      </c>
      <c r="N736" s="77">
        <f>IFERROR(prod_declarations[[#This Row],[pv  rondelle]]*VLOOKUP(prod_declarations[[#This Row],[rondelle]],data_compta!$M$12:$O$16,2,FALSE),0)</f>
        <v>14838.428399129403</v>
      </c>
      <c r="P736" s="2">
        <v>44796</v>
      </c>
      <c r="Q736" t="s">
        <v>266</v>
      </c>
      <c r="R736">
        <v>24</v>
      </c>
      <c r="S736">
        <v>17.5</v>
      </c>
      <c r="T736">
        <v>0.75</v>
      </c>
      <c r="U736">
        <v>1.75</v>
      </c>
      <c r="V736">
        <v>2.75</v>
      </c>
      <c r="W736">
        <f>prod_pointage_heures[[#This Row],[TpsOuv(h)]]-(SUM(prod_pointage_heures[[#This Row],[TpsProd(h)]:[TpsAbsOP(h)]]))</f>
        <v>1.25</v>
      </c>
    </row>
    <row r="737" spans="2:23">
      <c r="B737" s="2">
        <v>44817</v>
      </c>
      <c r="C737" t="s">
        <v>253</v>
      </c>
      <c r="D737" t="s">
        <v>660</v>
      </c>
      <c r="E737" t="s">
        <v>284</v>
      </c>
      <c r="F737" s="7">
        <v>14126.005251834</v>
      </c>
      <c r="G737" s="7">
        <f>prod_declarations[[#This Row],[QteProdKg]]*1000/VLOOKUP(prod_declarations[[#This Row],[RefProd]],meth_nomenclature_produits[#All],5,FALSE)</f>
        <v>312522.24008482299</v>
      </c>
      <c r="H737" s="7">
        <f>prod_declarations[[#This Row],[QteProdPcs]]*VLOOKUP(prod_declarations[[#This Row],[RefProd]],cptb_prix_vente[#All],2,FALSE)/100</f>
        <v>48153.42675226953</v>
      </c>
      <c r="I737" s="77">
        <f>IF(LEFT(prod_declarations[[#This Row],[Mach]],5)="MachF",prod_declarations[[#This Row],[QteProdKg]]/1000,0)</f>
        <v>0</v>
      </c>
      <c r="J737" s="7" t="str">
        <f>VLOOKUP(prod_declarations[[#This Row],[RefProd]],meth_nomenclature_produits[],2,FALSE)</f>
        <v>Acier2</v>
      </c>
      <c r="K737" s="77">
        <f>prod_declarations[[#This Row],[pv acier]]*VLOOKUP(prod_declarations[[#This Row],[acier ]],data_compta!$M$7:$O$11,2,FALSE)</f>
        <v>0</v>
      </c>
      <c r="L737" s="77">
        <f>IF(LEFT(prod_declarations[[#This Row],[Mach]],5)="MachR",prod_declarations[[#This Row],[QteProdPcs]]/100,0)</f>
        <v>0</v>
      </c>
      <c r="M737" s="7" t="str">
        <f>VLOOKUP(prod_declarations[[#This Row],[RefProd]],meth_nomenclature_produits[],3,FALSE)</f>
        <v>Rdelle3</v>
      </c>
      <c r="N737" s="77">
        <f>IFERROR(prod_declarations[[#This Row],[pv  rondelle]]*VLOOKUP(prod_declarations[[#This Row],[rondelle]],data_compta!$M$12:$O$16,2,FALSE),0)</f>
        <v>0</v>
      </c>
      <c r="P737" s="2">
        <v>44797</v>
      </c>
      <c r="Q737" t="s">
        <v>266</v>
      </c>
      <c r="R737">
        <v>8</v>
      </c>
      <c r="S737">
        <v>3</v>
      </c>
      <c r="T737">
        <v>0.25</v>
      </c>
      <c r="U737">
        <v>2.5</v>
      </c>
      <c r="V737">
        <v>0.75</v>
      </c>
      <c r="W737">
        <f>prod_pointage_heures[[#This Row],[TpsOuv(h)]]-(SUM(prod_pointage_heures[[#This Row],[TpsProd(h)]:[TpsAbsOP(h)]]))</f>
        <v>1.5</v>
      </c>
    </row>
    <row r="738" spans="2:23">
      <c r="B738" s="2">
        <v>44817</v>
      </c>
      <c r="C738" t="s">
        <v>305</v>
      </c>
      <c r="D738" t="s">
        <v>663</v>
      </c>
      <c r="E738" t="s">
        <v>103</v>
      </c>
      <c r="F738" s="7">
        <v>25065.325051200005</v>
      </c>
      <c r="G738" s="7">
        <f>prod_declarations[[#This Row],[QteProdKg]]*1000/VLOOKUP(prod_declarations[[#This Row],[RefProd]],meth_nomenclature_produits[#All],5,FALSE)</f>
        <v>304190.83800000005</v>
      </c>
      <c r="H738" s="7">
        <f>prod_declarations[[#This Row],[QteProdPcs]]*VLOOKUP(prod_declarations[[#This Row],[RefProd]],cptb_prix_vente[#All],2,FALSE)/100</f>
        <v>74538.92294352001</v>
      </c>
      <c r="I738" s="77">
        <f>IF(LEFT(prod_declarations[[#This Row],[Mach]],5)="MachF",prod_declarations[[#This Row],[QteProdKg]]/1000,0)</f>
        <v>25.065325051200006</v>
      </c>
      <c r="J738" s="7" t="str">
        <f>VLOOKUP(prod_declarations[[#This Row],[RefProd]],meth_nomenclature_produits[],2,FALSE)</f>
        <v>Acier1</v>
      </c>
      <c r="K738" s="77">
        <f>prod_declarations[[#This Row],[pv acier]]*VLOOKUP(prod_declarations[[#This Row],[acier ]],data_compta!$M$7:$O$11,2,FALSE)</f>
        <v>25792.219477684805</v>
      </c>
      <c r="L738" s="77">
        <f>IF(LEFT(prod_declarations[[#This Row],[Mach]],5)="MachR",prod_declarations[[#This Row],[QteProdPcs]]/100,0)</f>
        <v>0</v>
      </c>
      <c r="M738" s="7" t="str">
        <f>VLOOKUP(prod_declarations[[#This Row],[RefProd]],meth_nomenclature_produits[],3,FALSE)</f>
        <v>Rdelle5</v>
      </c>
      <c r="N738" s="77">
        <f>IFERROR(prod_declarations[[#This Row],[pv  rondelle]]*VLOOKUP(prod_declarations[[#This Row],[rondelle]],data_compta!$M$12:$O$16,2,FALSE),0)</f>
        <v>0</v>
      </c>
      <c r="P738" s="2">
        <v>44799</v>
      </c>
      <c r="Q738" t="s">
        <v>266</v>
      </c>
      <c r="R738">
        <v>16</v>
      </c>
      <c r="S738">
        <v>9</v>
      </c>
      <c r="T738">
        <v>2.75</v>
      </c>
      <c r="U738">
        <v>0.5</v>
      </c>
      <c r="V738">
        <v>2</v>
      </c>
      <c r="W738">
        <f>prod_pointage_heures[[#This Row],[TpsOuv(h)]]-(SUM(prod_pointage_heures[[#This Row],[TpsProd(h)]:[TpsAbsOP(h)]]))</f>
        <v>1.75</v>
      </c>
    </row>
    <row r="739" spans="2:23">
      <c r="B739" s="2">
        <v>44817</v>
      </c>
      <c r="C739" t="s">
        <v>214</v>
      </c>
      <c r="D739" t="s">
        <v>662</v>
      </c>
      <c r="E739" t="s">
        <v>272</v>
      </c>
      <c r="F739" s="7">
        <v>12388.586183820002</v>
      </c>
      <c r="G739" s="7">
        <f>prod_declarations[[#This Row],[QteProdKg]]*1000/VLOOKUP(prod_declarations[[#This Row],[RefProd]],meth_nomenclature_produits[#All],5,FALSE)</f>
        <v>489667.43809565221</v>
      </c>
      <c r="H739" s="7">
        <f>prod_declarations[[#This Row],[QteProdPcs]]*VLOOKUP(prod_declarations[[#This Row],[RefProd]],cptb_prix_vente[#All],2,FALSE)/100</f>
        <v>51003.760352043129</v>
      </c>
      <c r="I739" s="77">
        <f>IF(LEFT(prod_declarations[[#This Row],[Mach]],5)="MachF",prod_declarations[[#This Row],[QteProdKg]]/1000,0)</f>
        <v>0</v>
      </c>
      <c r="J739" s="7" t="str">
        <f>VLOOKUP(prod_declarations[[#This Row],[RefProd]],meth_nomenclature_produits[],2,FALSE)</f>
        <v>Acier1</v>
      </c>
      <c r="K739" s="77">
        <f>prod_declarations[[#This Row],[pv acier]]*VLOOKUP(prod_declarations[[#This Row],[acier ]],data_compta!$M$7:$O$11,2,FALSE)</f>
        <v>0</v>
      </c>
      <c r="L739" s="77">
        <f>IF(LEFT(prod_declarations[[#This Row],[Mach]],5)="MachR",prod_declarations[[#This Row],[QteProdPcs]]/100,0)</f>
        <v>4896.6743809565223</v>
      </c>
      <c r="M739" s="7" t="str">
        <f>VLOOKUP(prod_declarations[[#This Row],[RefProd]],meth_nomenclature_produits[],3,FALSE)</f>
        <v>Rdelle1</v>
      </c>
      <c r="N739" s="77">
        <f>IFERROR(prod_declarations[[#This Row],[pv  rondelle]]*VLOOKUP(prod_declarations[[#This Row],[rondelle]],data_compta!$M$12:$O$16,2,FALSE),0)</f>
        <v>18313.562184777395</v>
      </c>
      <c r="P739" s="2">
        <v>44808</v>
      </c>
      <c r="Q739" t="s">
        <v>266</v>
      </c>
      <c r="R739">
        <v>8</v>
      </c>
      <c r="S739">
        <v>3.5</v>
      </c>
      <c r="T739">
        <v>1.25</v>
      </c>
      <c r="U739">
        <v>1</v>
      </c>
      <c r="V739">
        <v>0.25</v>
      </c>
      <c r="W739">
        <f>prod_pointage_heures[[#This Row],[TpsOuv(h)]]-(SUM(prod_pointage_heures[[#This Row],[TpsProd(h)]:[TpsAbsOP(h)]]))</f>
        <v>2</v>
      </c>
    </row>
    <row r="740" spans="2:23">
      <c r="B740" s="2">
        <v>44818</v>
      </c>
      <c r="C740" t="s">
        <v>253</v>
      </c>
      <c r="D740" t="s">
        <v>660</v>
      </c>
      <c r="E740" t="s">
        <v>301</v>
      </c>
      <c r="F740" s="7">
        <v>14126.005251834</v>
      </c>
      <c r="G740" s="7">
        <f>prod_declarations[[#This Row],[QteProdKg]]*1000/VLOOKUP(prod_declarations[[#This Row],[RefProd]],meth_nomenclature_produits[#All],5,FALSE)</f>
        <v>312522.24008482299</v>
      </c>
      <c r="H740" s="7">
        <f>prod_declarations[[#This Row],[QteProdPcs]]*VLOOKUP(prod_declarations[[#This Row],[RefProd]],cptb_prix_vente[#All],2,FALSE)/100</f>
        <v>48153.42675226953</v>
      </c>
      <c r="I740" s="77">
        <f>IF(LEFT(prod_declarations[[#This Row],[Mach]],5)="MachF",prod_declarations[[#This Row],[QteProdKg]]/1000,0)</f>
        <v>0</v>
      </c>
      <c r="J740" s="7" t="str">
        <f>VLOOKUP(prod_declarations[[#This Row],[RefProd]],meth_nomenclature_produits[],2,FALSE)</f>
        <v>Acier2</v>
      </c>
      <c r="K740" s="77">
        <f>prod_declarations[[#This Row],[pv acier]]*VLOOKUP(prod_declarations[[#This Row],[acier ]],data_compta!$M$7:$O$11,2,FALSE)</f>
        <v>0</v>
      </c>
      <c r="L740" s="77">
        <f>IF(LEFT(prod_declarations[[#This Row],[Mach]],5)="MachR",prod_declarations[[#This Row],[QteProdPcs]]/100,0)</f>
        <v>0</v>
      </c>
      <c r="M740" s="7" t="str">
        <f>VLOOKUP(prod_declarations[[#This Row],[RefProd]],meth_nomenclature_produits[],3,FALSE)</f>
        <v>Rdelle3</v>
      </c>
      <c r="N740" s="77">
        <f>IFERROR(prod_declarations[[#This Row],[pv  rondelle]]*VLOOKUP(prod_declarations[[#This Row],[rondelle]],data_compta!$M$12:$O$16,2,FALSE),0)</f>
        <v>0</v>
      </c>
      <c r="P740" s="2">
        <v>44812</v>
      </c>
      <c r="Q740" t="s">
        <v>266</v>
      </c>
      <c r="R740">
        <v>16</v>
      </c>
      <c r="S740">
        <v>11</v>
      </c>
      <c r="T740">
        <v>1.5</v>
      </c>
      <c r="U740">
        <v>1.5</v>
      </c>
      <c r="V740">
        <v>1</v>
      </c>
      <c r="W740">
        <f>prod_pointage_heures[[#This Row],[TpsOuv(h)]]-(SUM(prod_pointage_heures[[#This Row],[TpsProd(h)]:[TpsAbsOP(h)]]))</f>
        <v>1</v>
      </c>
    </row>
    <row r="741" spans="2:23">
      <c r="B741" s="2">
        <v>44818</v>
      </c>
      <c r="C741" t="s">
        <v>99</v>
      </c>
      <c r="D741" t="s">
        <v>664</v>
      </c>
      <c r="E741" t="s">
        <v>103</v>
      </c>
      <c r="F741" s="7">
        <v>2207.6918178000005</v>
      </c>
      <c r="G741" s="7">
        <f>prod_declarations[[#This Row],[QteProdKg]]*1000/VLOOKUP(prod_declarations[[#This Row],[RefProd]],meth_nomenclature_produits[#All],5,FALSE)</f>
        <v>123334.73842458104</v>
      </c>
      <c r="H741" s="7">
        <f>prod_declarations[[#This Row],[QteProdPcs]]*VLOOKUP(prod_declarations[[#This Row],[RefProd]],cptb_prix_vente[#All],2,FALSE)/100</f>
        <v>14148.961192067936</v>
      </c>
      <c r="I741" s="77">
        <f>IF(LEFT(prod_declarations[[#This Row],[Mach]],5)="MachF",prod_declarations[[#This Row],[QteProdKg]]/1000,0)</f>
        <v>2.2076918178000007</v>
      </c>
      <c r="J741" s="7" t="str">
        <f>VLOOKUP(prod_declarations[[#This Row],[RefProd]],meth_nomenclature_produits[],2,FALSE)</f>
        <v>Acier5</v>
      </c>
      <c r="K741" s="77">
        <f>prod_declarations[[#This Row],[pv acier]]*VLOOKUP(prod_declarations[[#This Row],[acier ]],data_compta!$M$7:$O$11,2,FALSE)</f>
        <v>2022.2457051048007</v>
      </c>
      <c r="L741" s="77">
        <f>IF(LEFT(prod_declarations[[#This Row],[Mach]],5)="MachR",prod_declarations[[#This Row],[QteProdPcs]]/100,0)</f>
        <v>0</v>
      </c>
      <c r="M741" s="7" t="str">
        <f>VLOOKUP(prod_declarations[[#This Row],[RefProd]],meth_nomenclature_produits[],3,FALSE)</f>
        <v>Rdelle1</v>
      </c>
      <c r="N741" s="77">
        <f>IFERROR(prod_declarations[[#This Row],[pv  rondelle]]*VLOOKUP(prod_declarations[[#This Row],[rondelle]],data_compta!$M$12:$O$16,2,FALSE),0)</f>
        <v>0</v>
      </c>
      <c r="P741" s="2">
        <v>44827</v>
      </c>
      <c r="Q741" t="s">
        <v>266</v>
      </c>
      <c r="R741">
        <v>16</v>
      </c>
      <c r="S741">
        <v>14.5</v>
      </c>
      <c r="T741">
        <v>0.25</v>
      </c>
      <c r="U741">
        <v>0.75</v>
      </c>
      <c r="V741">
        <v>0</v>
      </c>
      <c r="W741">
        <f>prod_pointage_heures[[#This Row],[TpsOuv(h)]]-(SUM(prod_pointage_heures[[#This Row],[TpsProd(h)]:[TpsAbsOP(h)]]))</f>
        <v>0.5</v>
      </c>
    </row>
    <row r="742" spans="2:23">
      <c r="B742" s="2">
        <v>44819</v>
      </c>
      <c r="C742" t="s">
        <v>214</v>
      </c>
      <c r="D742" t="s">
        <v>662</v>
      </c>
      <c r="E742" t="s">
        <v>290</v>
      </c>
      <c r="F742" s="7">
        <v>10404.26718468</v>
      </c>
      <c r="G742" s="7">
        <f>prod_declarations[[#This Row],[QteProdKg]]*1000/VLOOKUP(prod_declarations[[#This Row],[RefProd]],meth_nomenclature_produits[#All],5,FALSE)</f>
        <v>411235.85710197629</v>
      </c>
      <c r="H742" s="7">
        <f>prod_declarations[[#This Row],[QteProdPcs]]*VLOOKUP(prod_declarations[[#This Row],[RefProd]],cptb_prix_vente[#All],2,FALSE)/100</f>
        <v>42834.326875741848</v>
      </c>
      <c r="I742" s="77">
        <f>IF(LEFT(prod_declarations[[#This Row],[Mach]],5)="MachF",prod_declarations[[#This Row],[QteProdKg]]/1000,0)</f>
        <v>0</v>
      </c>
      <c r="J742" s="7" t="str">
        <f>VLOOKUP(prod_declarations[[#This Row],[RefProd]],meth_nomenclature_produits[],2,FALSE)</f>
        <v>Acier1</v>
      </c>
      <c r="K742" s="77">
        <f>prod_declarations[[#This Row],[pv acier]]*VLOOKUP(prod_declarations[[#This Row],[acier ]],data_compta!$M$7:$O$11,2,FALSE)</f>
        <v>0</v>
      </c>
      <c r="L742" s="77">
        <f>IF(LEFT(prod_declarations[[#This Row],[Mach]],5)="MachR",prod_declarations[[#This Row],[QteProdPcs]]/100,0)</f>
        <v>0</v>
      </c>
      <c r="M742" s="7" t="str">
        <f>VLOOKUP(prod_declarations[[#This Row],[RefProd]],meth_nomenclature_produits[],3,FALSE)</f>
        <v>Rdelle1</v>
      </c>
      <c r="N742" s="77">
        <f>IFERROR(prod_declarations[[#This Row],[pv  rondelle]]*VLOOKUP(prod_declarations[[#This Row],[rondelle]],data_compta!$M$12:$O$16,2,FALSE),0)</f>
        <v>0</v>
      </c>
      <c r="P742" s="2">
        <v>44833</v>
      </c>
      <c r="Q742" t="s">
        <v>266</v>
      </c>
      <c r="R742">
        <v>16</v>
      </c>
      <c r="S742">
        <v>12</v>
      </c>
      <c r="T742">
        <v>0.25</v>
      </c>
      <c r="U742">
        <v>0.25</v>
      </c>
      <c r="V742">
        <v>1.25</v>
      </c>
      <c r="W742">
        <f>prod_pointage_heures[[#This Row],[TpsOuv(h)]]-(SUM(prod_pointage_heures[[#This Row],[TpsProd(h)]:[TpsAbsOP(h)]]))</f>
        <v>2.25</v>
      </c>
    </row>
    <row r="743" spans="2:23">
      <c r="B743" s="2">
        <v>44819</v>
      </c>
      <c r="C743" t="s">
        <v>214</v>
      </c>
      <c r="D743" t="s">
        <v>662</v>
      </c>
      <c r="E743" t="s">
        <v>296</v>
      </c>
      <c r="F743" s="7">
        <v>10092.1391691396</v>
      </c>
      <c r="G743" s="7">
        <f>prod_declarations[[#This Row],[QteProdKg]]*1000/VLOOKUP(prod_declarations[[#This Row],[RefProd]],meth_nomenclature_produits[#All],5,FALSE)</f>
        <v>398898.78138891695</v>
      </c>
      <c r="H743" s="7">
        <f>prod_declarations[[#This Row],[QteProdPcs]]*VLOOKUP(prod_declarations[[#This Row],[RefProd]],cptb_prix_vente[#All],2,FALSE)/100</f>
        <v>41549.297069469583</v>
      </c>
      <c r="I743" s="77">
        <f>IF(LEFT(prod_declarations[[#This Row],[Mach]],5)="MachF",prod_declarations[[#This Row],[QteProdKg]]/1000,0)</f>
        <v>0</v>
      </c>
      <c r="J743" s="7" t="str">
        <f>VLOOKUP(prod_declarations[[#This Row],[RefProd]],meth_nomenclature_produits[],2,FALSE)</f>
        <v>Acier1</v>
      </c>
      <c r="K743" s="77">
        <f>prod_declarations[[#This Row],[pv acier]]*VLOOKUP(prod_declarations[[#This Row],[acier ]],data_compta!$M$7:$O$11,2,FALSE)</f>
        <v>0</v>
      </c>
      <c r="L743" s="77">
        <f>IF(LEFT(prod_declarations[[#This Row],[Mach]],5)="MachR",prod_declarations[[#This Row],[QteProdPcs]]/100,0)</f>
        <v>0</v>
      </c>
      <c r="M743" s="7" t="str">
        <f>VLOOKUP(prod_declarations[[#This Row],[RefProd]],meth_nomenclature_produits[],3,FALSE)</f>
        <v>Rdelle1</v>
      </c>
      <c r="N743" s="77">
        <f>IFERROR(prod_declarations[[#This Row],[pv  rondelle]]*VLOOKUP(prod_declarations[[#This Row],[rondelle]],data_compta!$M$12:$O$16,2,FALSE),0)</f>
        <v>0</v>
      </c>
      <c r="P743" s="2">
        <v>44835</v>
      </c>
      <c r="Q743" t="s">
        <v>266</v>
      </c>
      <c r="R743">
        <v>16</v>
      </c>
      <c r="S743">
        <v>12</v>
      </c>
      <c r="T743">
        <v>1.25</v>
      </c>
      <c r="U743">
        <v>0.25</v>
      </c>
      <c r="V743">
        <v>1</v>
      </c>
      <c r="W743">
        <f>prod_pointage_heures[[#This Row],[TpsOuv(h)]]-(SUM(prod_pointage_heures[[#This Row],[TpsProd(h)]:[TpsAbsOP(h)]]))</f>
        <v>1.5</v>
      </c>
    </row>
    <row r="744" spans="2:23">
      <c r="B744" s="2">
        <v>44819</v>
      </c>
      <c r="C744" t="s">
        <v>265</v>
      </c>
      <c r="D744" t="s">
        <v>667</v>
      </c>
      <c r="E744" t="s">
        <v>103</v>
      </c>
      <c r="F744" s="7">
        <v>4974.2622719999999</v>
      </c>
      <c r="G744" s="7">
        <f>prod_declarations[[#This Row],[QteProdKg]]*1000/VLOOKUP(prod_declarations[[#This Row],[RefProd]],meth_nomenclature_produits[#All],5,FALSE)</f>
        <v>129538.08</v>
      </c>
      <c r="H744" s="7">
        <f>prod_declarations[[#This Row],[QteProdPcs]]*VLOOKUP(prod_declarations[[#This Row],[RefProd]],cptb_prix_vente[#All],2,FALSE)/100</f>
        <v>21047.347238399998</v>
      </c>
      <c r="I744" s="77">
        <f>IF(LEFT(prod_declarations[[#This Row],[Mach]],5)="MachF",prod_declarations[[#This Row],[QteProdKg]]/1000,0)</f>
        <v>4.9742622719999998</v>
      </c>
      <c r="J744" s="7" t="str">
        <f>VLOOKUP(prod_declarations[[#This Row],[RefProd]],meth_nomenclature_produits[],2,FALSE)</f>
        <v>Acier2</v>
      </c>
      <c r="K744" s="77">
        <f>prod_declarations[[#This Row],[pv acier]]*VLOOKUP(prod_declarations[[#This Row],[acier ]],data_compta!$M$7:$O$11,2,FALSE)</f>
        <v>5347.3319424000001</v>
      </c>
      <c r="L744" s="77">
        <f>IF(LEFT(prod_declarations[[#This Row],[Mach]],5)="MachR",prod_declarations[[#This Row],[QteProdPcs]]/100,0)</f>
        <v>0</v>
      </c>
      <c r="M744" s="7" t="str">
        <f>VLOOKUP(prod_declarations[[#This Row],[RefProd]],meth_nomenclature_produits[],3,FALSE)</f>
        <v>Rdelle3</v>
      </c>
      <c r="N744" s="77">
        <f>IFERROR(prod_declarations[[#This Row],[pv  rondelle]]*VLOOKUP(prod_declarations[[#This Row],[rondelle]],data_compta!$M$12:$O$16,2,FALSE),0)</f>
        <v>0</v>
      </c>
      <c r="P744" s="2">
        <v>44836</v>
      </c>
      <c r="Q744" t="s">
        <v>266</v>
      </c>
      <c r="R744">
        <v>16</v>
      </c>
      <c r="S744">
        <v>10</v>
      </c>
      <c r="T744">
        <v>1.75</v>
      </c>
      <c r="U744">
        <v>2.5</v>
      </c>
      <c r="V744">
        <v>0.25</v>
      </c>
      <c r="W744">
        <f>prod_pointage_heures[[#This Row],[TpsOuv(h)]]-(SUM(prod_pointage_heures[[#This Row],[TpsProd(h)]:[TpsAbsOP(h)]]))</f>
        <v>1.5</v>
      </c>
    </row>
    <row r="745" spans="2:23">
      <c r="B745" s="2">
        <v>44819</v>
      </c>
      <c r="C745" t="s">
        <v>247</v>
      </c>
      <c r="D745" t="s">
        <v>666</v>
      </c>
      <c r="E745" t="s">
        <v>203</v>
      </c>
      <c r="F745" s="7">
        <v>13241.91341655</v>
      </c>
      <c r="G745" s="7">
        <f>prod_declarations[[#This Row],[QteProdKg]]*1000/VLOOKUP(prod_declarations[[#This Row],[RefProd]],meth_nomenclature_produits[#All],5,FALSE)</f>
        <v>313047.59850000002</v>
      </c>
      <c r="H745" s="7">
        <f>prod_declarations[[#This Row],[QteProdPcs]]*VLOOKUP(prod_declarations[[#This Row],[RefProd]],cptb_prix_vente[#All],2,FALSE)/100</f>
        <v>54320.019291720011</v>
      </c>
      <c r="I745" s="77">
        <f>IF(LEFT(prod_declarations[[#This Row],[Mach]],5)="MachF",prod_declarations[[#This Row],[QteProdKg]]/1000,0)</f>
        <v>13.24191341655</v>
      </c>
      <c r="J745" s="7" t="str">
        <f>VLOOKUP(prod_declarations[[#This Row],[RefProd]],meth_nomenclature_produits[],2,FALSE)</f>
        <v>Acier2</v>
      </c>
      <c r="K745" s="77">
        <f>prod_declarations[[#This Row],[pv acier]]*VLOOKUP(prod_declarations[[#This Row],[acier ]],data_compta!$M$7:$O$11,2,FALSE)</f>
        <v>14235.056922791249</v>
      </c>
      <c r="L745" s="77">
        <f>IF(LEFT(prod_declarations[[#This Row],[Mach]],5)="MachR",prod_declarations[[#This Row],[QteProdPcs]]/100,0)</f>
        <v>0</v>
      </c>
      <c r="M745" s="7">
        <f>VLOOKUP(prod_declarations[[#This Row],[RefProd]],meth_nomenclature_produits[],3,FALSE)</f>
        <v>0</v>
      </c>
      <c r="N745" s="77">
        <f>IFERROR(prod_declarations[[#This Row],[pv  rondelle]]*VLOOKUP(prod_declarations[[#This Row],[rondelle]],data_compta!$M$12:$O$16,2,FALSE),0)</f>
        <v>0</v>
      </c>
      <c r="P745" s="2">
        <v>44845</v>
      </c>
      <c r="Q745" t="s">
        <v>266</v>
      </c>
      <c r="R745">
        <v>16</v>
      </c>
      <c r="S745">
        <v>8</v>
      </c>
      <c r="T745">
        <v>0.5</v>
      </c>
      <c r="U745">
        <v>0.25</v>
      </c>
      <c r="V745">
        <v>3.75</v>
      </c>
      <c r="W745">
        <f>prod_pointage_heures[[#This Row],[TpsOuv(h)]]-(SUM(prod_pointage_heures[[#This Row],[TpsProd(h)]:[TpsAbsOP(h)]]))</f>
        <v>3.5</v>
      </c>
    </row>
    <row r="746" spans="2:23">
      <c r="B746" s="2">
        <v>44819</v>
      </c>
      <c r="C746" t="s">
        <v>234</v>
      </c>
      <c r="D746" t="s">
        <v>665</v>
      </c>
      <c r="E746" t="s">
        <v>227</v>
      </c>
      <c r="F746" s="7">
        <v>3875.6171779500005</v>
      </c>
      <c r="G746" s="7">
        <f>prod_declarations[[#This Row],[QteProdKg]]*1000/VLOOKUP(prod_declarations[[#This Row],[RefProd]],meth_nomenclature_produits[#All],5,FALSE)</f>
        <v>129619.30361036792</v>
      </c>
      <c r="H746" s="7">
        <f>prod_declarations[[#This Row],[QteProdPcs]]*VLOOKUP(prod_declarations[[#This Row],[RefProd]],cptb_prix_vente[#All],2,FALSE)/100</f>
        <v>13812.232992720807</v>
      </c>
      <c r="I746" s="77">
        <f>IF(LEFT(prod_declarations[[#This Row],[Mach]],5)="MachF",prod_declarations[[#This Row],[QteProdKg]]/1000,0)</f>
        <v>3.8756171779500006</v>
      </c>
      <c r="J746" s="7" t="str">
        <f>VLOOKUP(prod_declarations[[#This Row],[RefProd]],meth_nomenclature_produits[],2,FALSE)</f>
        <v>Acier1</v>
      </c>
      <c r="K746" s="77">
        <f>prod_declarations[[#This Row],[pv acier]]*VLOOKUP(prod_declarations[[#This Row],[acier ]],data_compta!$M$7:$O$11,2,FALSE)</f>
        <v>3988.0100761105505</v>
      </c>
      <c r="L746" s="77">
        <f>IF(LEFT(prod_declarations[[#This Row],[Mach]],5)="MachR",prod_declarations[[#This Row],[QteProdPcs]]/100,0)</f>
        <v>0</v>
      </c>
      <c r="M746" s="7" t="str">
        <f>VLOOKUP(prod_declarations[[#This Row],[RefProd]],meth_nomenclature_produits[],3,FALSE)</f>
        <v>Rdelle2</v>
      </c>
      <c r="N746" s="77">
        <f>IFERROR(prod_declarations[[#This Row],[pv  rondelle]]*VLOOKUP(prod_declarations[[#This Row],[rondelle]],data_compta!$M$12:$O$16,2,FALSE),0)</f>
        <v>0</v>
      </c>
      <c r="P746" s="2">
        <v>44848</v>
      </c>
      <c r="Q746" t="s">
        <v>266</v>
      </c>
      <c r="R746">
        <v>16</v>
      </c>
      <c r="S746">
        <v>7.5</v>
      </c>
      <c r="T746">
        <v>1</v>
      </c>
      <c r="U746">
        <v>4.25</v>
      </c>
      <c r="V746">
        <v>0.25</v>
      </c>
      <c r="W746">
        <f>prod_pointage_heures[[#This Row],[TpsOuv(h)]]-(SUM(prod_pointage_heures[[#This Row],[TpsProd(h)]:[TpsAbsOP(h)]]))</f>
        <v>3</v>
      </c>
    </row>
    <row r="747" spans="2:23">
      <c r="B747" s="2">
        <v>44819</v>
      </c>
      <c r="C747" t="s">
        <v>265</v>
      </c>
      <c r="D747" t="s">
        <v>667</v>
      </c>
      <c r="E747" t="s">
        <v>260</v>
      </c>
      <c r="F747" s="7">
        <v>4754.6578</v>
      </c>
      <c r="G747" s="7">
        <f>prod_declarations[[#This Row],[QteProdKg]]*1000/VLOOKUP(prod_declarations[[#This Row],[RefProd]],meth_nomenclature_produits[#All],5,FALSE)</f>
        <v>123819.21354166667</v>
      </c>
      <c r="H747" s="7">
        <f>prod_declarations[[#This Row],[QteProdPcs]]*VLOOKUP(prod_declarations[[#This Row],[RefProd]],cptb_prix_vente[#All],2,FALSE)/100</f>
        <v>20118.145816249998</v>
      </c>
      <c r="I747" s="77">
        <f>IF(LEFT(prod_declarations[[#This Row],[Mach]],5)="MachF",prod_declarations[[#This Row],[QteProdKg]]/1000,0)</f>
        <v>0</v>
      </c>
      <c r="J747" s="7" t="str">
        <f>VLOOKUP(prod_declarations[[#This Row],[RefProd]],meth_nomenclature_produits[],2,FALSE)</f>
        <v>Acier2</v>
      </c>
      <c r="K747" s="77">
        <f>prod_declarations[[#This Row],[pv acier]]*VLOOKUP(prod_declarations[[#This Row],[acier ]],data_compta!$M$7:$O$11,2,FALSE)</f>
        <v>0</v>
      </c>
      <c r="L747" s="77">
        <f>IF(LEFT(prod_declarations[[#This Row],[Mach]],5)="MachR",prod_declarations[[#This Row],[QteProdPcs]]/100,0)</f>
        <v>1238.1921354166668</v>
      </c>
      <c r="M747" s="7" t="str">
        <f>VLOOKUP(prod_declarations[[#This Row],[RefProd]],meth_nomenclature_produits[],3,FALSE)</f>
        <v>Rdelle3</v>
      </c>
      <c r="N747" s="77">
        <f>IFERROR(prod_declarations[[#This Row],[pv  rondelle]]*VLOOKUP(prod_declarations[[#This Row],[rondelle]],data_compta!$M$12:$O$16,2,FALSE),0)</f>
        <v>5237.5527328125008</v>
      </c>
      <c r="P747" s="2">
        <v>44574</v>
      </c>
      <c r="Q747" t="s">
        <v>272</v>
      </c>
      <c r="R747">
        <v>8</v>
      </c>
      <c r="S747">
        <v>6</v>
      </c>
      <c r="T747">
        <v>0.5</v>
      </c>
      <c r="U747">
        <v>0.75</v>
      </c>
      <c r="V747">
        <v>0.25</v>
      </c>
      <c r="W747">
        <f>prod_pointage_heures[[#This Row],[TpsOuv(h)]]-(SUM(prod_pointage_heures[[#This Row],[TpsProd(h)]:[TpsAbsOP(h)]]))</f>
        <v>0.5</v>
      </c>
    </row>
    <row r="748" spans="2:23">
      <c r="B748" s="2">
        <v>44819</v>
      </c>
      <c r="C748" t="s">
        <v>99</v>
      </c>
      <c r="D748" t="s">
        <v>664</v>
      </c>
      <c r="E748" t="s">
        <v>260</v>
      </c>
      <c r="F748" s="7">
        <v>2379.8917795884004</v>
      </c>
      <c r="G748" s="7">
        <f>prod_declarations[[#This Row],[QteProdKg]]*1000/VLOOKUP(prod_declarations[[#This Row],[RefProd]],meth_nomenclature_produits[#All],5,FALSE)</f>
        <v>132954.84802169836</v>
      </c>
      <c r="H748" s="7">
        <f>prod_declarations[[#This Row],[QteProdPcs]]*VLOOKUP(prod_declarations[[#This Row],[RefProd]],cptb_prix_vente[#All],2,FALSE)/100</f>
        <v>15252.580165049236</v>
      </c>
      <c r="I748" s="77">
        <f>IF(LEFT(prod_declarations[[#This Row],[Mach]],5)="MachF",prod_declarations[[#This Row],[QteProdKg]]/1000,0)</f>
        <v>0</v>
      </c>
      <c r="J748" s="7" t="str">
        <f>VLOOKUP(prod_declarations[[#This Row],[RefProd]],meth_nomenclature_produits[],2,FALSE)</f>
        <v>Acier5</v>
      </c>
      <c r="K748" s="77">
        <f>prod_declarations[[#This Row],[pv acier]]*VLOOKUP(prod_declarations[[#This Row],[acier ]],data_compta!$M$7:$O$11,2,FALSE)</f>
        <v>0</v>
      </c>
      <c r="L748" s="77">
        <f>IF(LEFT(prod_declarations[[#This Row],[Mach]],5)="MachR",prod_declarations[[#This Row],[QteProdPcs]]/100,0)</f>
        <v>1329.5484802169835</v>
      </c>
      <c r="M748" s="7" t="str">
        <f>VLOOKUP(prod_declarations[[#This Row],[RefProd]],meth_nomenclature_produits[],3,FALSE)</f>
        <v>Rdelle1</v>
      </c>
      <c r="N748" s="77">
        <f>IFERROR(prod_declarations[[#This Row],[pv  rondelle]]*VLOOKUP(prod_declarations[[#This Row],[rondelle]],data_compta!$M$12:$O$16,2,FALSE),0)</f>
        <v>4972.5113160115188</v>
      </c>
      <c r="P748" s="2">
        <v>44583</v>
      </c>
      <c r="Q748" t="s">
        <v>272</v>
      </c>
      <c r="R748">
        <v>16</v>
      </c>
      <c r="S748">
        <v>13.5</v>
      </c>
      <c r="T748">
        <v>0</v>
      </c>
      <c r="U748">
        <v>0.75</v>
      </c>
      <c r="V748">
        <v>0.5</v>
      </c>
      <c r="W748">
        <f>prod_pointage_heures[[#This Row],[TpsOuv(h)]]-(SUM(prod_pointage_heures[[#This Row],[TpsProd(h)]:[TpsAbsOP(h)]]))</f>
        <v>1.25</v>
      </c>
    </row>
    <row r="749" spans="2:23">
      <c r="B749" s="2">
        <v>44820</v>
      </c>
      <c r="C749" t="s">
        <v>259</v>
      </c>
      <c r="D749" t="s">
        <v>669</v>
      </c>
      <c r="E749" t="s">
        <v>284</v>
      </c>
      <c r="F749" s="7">
        <v>3996.3982499999997</v>
      </c>
      <c r="G749" s="7">
        <f>prod_declarations[[#This Row],[QteProdKg]]*1000/VLOOKUP(prod_declarations[[#This Row],[RefProd]],meth_nomenclature_produits[#All],5,FALSE)</f>
        <v>93156.136363636353</v>
      </c>
      <c r="H749" s="7">
        <f>prod_declarations[[#This Row],[QteProdPcs]]*VLOOKUP(prod_declarations[[#This Row],[RefProd]],cptb_prix_vente[#All],2,FALSE)/100</f>
        <v>14018.135399999996</v>
      </c>
      <c r="I749" s="77">
        <f>IF(LEFT(prod_declarations[[#This Row],[Mach]],5)="MachF",prod_declarations[[#This Row],[QteProdKg]]/1000,0)</f>
        <v>0</v>
      </c>
      <c r="J749" s="7" t="str">
        <f>VLOOKUP(prod_declarations[[#This Row],[RefProd]],meth_nomenclature_produits[],2,FALSE)</f>
        <v>Acier1</v>
      </c>
      <c r="K749" s="77">
        <f>prod_declarations[[#This Row],[pv acier]]*VLOOKUP(prod_declarations[[#This Row],[acier ]],data_compta!$M$7:$O$11,2,FALSE)</f>
        <v>0</v>
      </c>
      <c r="L749" s="77">
        <f>IF(LEFT(prod_declarations[[#This Row],[Mach]],5)="MachR",prod_declarations[[#This Row],[QteProdPcs]]/100,0)</f>
        <v>0</v>
      </c>
      <c r="M749" s="7" t="str">
        <f>VLOOKUP(prod_declarations[[#This Row],[RefProd]],meth_nomenclature_produits[],3,FALSE)</f>
        <v>Rdelle3</v>
      </c>
      <c r="N749" s="77">
        <f>IFERROR(prod_declarations[[#This Row],[pv  rondelle]]*VLOOKUP(prod_declarations[[#This Row],[rondelle]],data_compta!$M$12:$O$16,2,FALSE),0)</f>
        <v>0</v>
      </c>
      <c r="P749" s="2">
        <v>44594</v>
      </c>
      <c r="Q749" t="s">
        <v>272</v>
      </c>
      <c r="R749">
        <v>16</v>
      </c>
      <c r="S749">
        <v>9.5</v>
      </c>
      <c r="T749">
        <v>1</v>
      </c>
      <c r="U749">
        <v>0.25</v>
      </c>
      <c r="V749">
        <v>0.25</v>
      </c>
      <c r="W749">
        <f>prod_pointage_heures[[#This Row],[TpsOuv(h)]]-(SUM(prod_pointage_heures[[#This Row],[TpsProd(h)]:[TpsAbsOP(h)]]))</f>
        <v>5</v>
      </c>
    </row>
    <row r="750" spans="2:23">
      <c r="B750" s="2">
        <v>44820</v>
      </c>
      <c r="C750" t="s">
        <v>99</v>
      </c>
      <c r="D750" t="s">
        <v>664</v>
      </c>
      <c r="E750" t="s">
        <v>284</v>
      </c>
      <c r="F750" s="7">
        <v>2060.51236328</v>
      </c>
      <c r="G750" s="7">
        <f>prod_declarations[[#This Row],[QteProdKg]]*1000/VLOOKUP(prod_declarations[[#This Row],[RefProd]],meth_nomenclature_produits[#All],5,FALSE)</f>
        <v>115112.42252960894</v>
      </c>
      <c r="H750" s="7">
        <f>prod_declarations[[#This Row],[QteProdPcs]]*VLOOKUP(prod_declarations[[#This Row],[RefProd]],cptb_prix_vente[#All],2,FALSE)/100</f>
        <v>13205.697112596737</v>
      </c>
      <c r="I750" s="77">
        <f>IF(LEFT(prod_declarations[[#This Row],[Mach]],5)="MachF",prod_declarations[[#This Row],[QteProdKg]]/1000,0)</f>
        <v>0</v>
      </c>
      <c r="J750" s="7" t="str">
        <f>VLOOKUP(prod_declarations[[#This Row],[RefProd]],meth_nomenclature_produits[],2,FALSE)</f>
        <v>Acier5</v>
      </c>
      <c r="K750" s="77">
        <f>prod_declarations[[#This Row],[pv acier]]*VLOOKUP(prod_declarations[[#This Row],[acier ]],data_compta!$M$7:$O$11,2,FALSE)</f>
        <v>0</v>
      </c>
      <c r="L750" s="77">
        <f>IF(LEFT(prod_declarations[[#This Row],[Mach]],5)="MachR",prod_declarations[[#This Row],[QteProdPcs]]/100,0)</f>
        <v>0</v>
      </c>
      <c r="M750" s="7" t="str">
        <f>VLOOKUP(prod_declarations[[#This Row],[RefProd]],meth_nomenclature_produits[],3,FALSE)</f>
        <v>Rdelle1</v>
      </c>
      <c r="N750" s="77">
        <f>IFERROR(prod_declarations[[#This Row],[pv  rondelle]]*VLOOKUP(prod_declarations[[#This Row],[rondelle]],data_compta!$M$12:$O$16,2,FALSE),0)</f>
        <v>0</v>
      </c>
      <c r="P750" s="2">
        <v>44623</v>
      </c>
      <c r="Q750" t="s">
        <v>272</v>
      </c>
      <c r="R750">
        <v>8</v>
      </c>
      <c r="S750">
        <v>2.5</v>
      </c>
      <c r="T750">
        <v>0</v>
      </c>
      <c r="U750">
        <v>2.75</v>
      </c>
      <c r="V750">
        <v>1.5</v>
      </c>
      <c r="W750">
        <f>prod_pointage_heures[[#This Row],[TpsOuv(h)]]-(SUM(prod_pointage_heures[[#This Row],[TpsProd(h)]:[TpsAbsOP(h)]]))</f>
        <v>1.25</v>
      </c>
    </row>
    <row r="751" spans="2:23">
      <c r="B751" s="2">
        <v>44820</v>
      </c>
      <c r="C751" t="s">
        <v>247</v>
      </c>
      <c r="D751" t="s">
        <v>666</v>
      </c>
      <c r="E751" t="s">
        <v>290</v>
      </c>
      <c r="F751" s="7">
        <v>12233.005727669999</v>
      </c>
      <c r="G751" s="7">
        <f>prod_declarations[[#This Row],[QteProdKg]]*1000/VLOOKUP(prod_declarations[[#This Row],[RefProd]],meth_nomenclature_produits[#All],5,FALSE)</f>
        <v>289196.3529</v>
      </c>
      <c r="H751" s="7">
        <f>prod_declarations[[#This Row],[QteProdPcs]]*VLOOKUP(prod_declarations[[#This Row],[RefProd]],cptb_prix_vente[#All],2,FALSE)/100</f>
        <v>50181.351155208002</v>
      </c>
      <c r="I751" s="77">
        <f>IF(LEFT(prod_declarations[[#This Row],[Mach]],5)="MachF",prod_declarations[[#This Row],[QteProdKg]]/1000,0)</f>
        <v>0</v>
      </c>
      <c r="J751" s="7" t="str">
        <f>VLOOKUP(prod_declarations[[#This Row],[RefProd]],meth_nomenclature_produits[],2,FALSE)</f>
        <v>Acier2</v>
      </c>
      <c r="K751" s="77">
        <f>prod_declarations[[#This Row],[pv acier]]*VLOOKUP(prod_declarations[[#This Row],[acier ]],data_compta!$M$7:$O$11,2,FALSE)</f>
        <v>0</v>
      </c>
      <c r="L751" s="77">
        <f>IF(LEFT(prod_declarations[[#This Row],[Mach]],5)="MachR",prod_declarations[[#This Row],[QteProdPcs]]/100,0)</f>
        <v>0</v>
      </c>
      <c r="M751" s="7">
        <f>VLOOKUP(prod_declarations[[#This Row],[RefProd]],meth_nomenclature_produits[],3,FALSE)</f>
        <v>0</v>
      </c>
      <c r="N751" s="77">
        <f>IFERROR(prod_declarations[[#This Row],[pv  rondelle]]*VLOOKUP(prod_declarations[[#This Row],[rondelle]],data_compta!$M$12:$O$16,2,FALSE),0)</f>
        <v>0</v>
      </c>
      <c r="P751" s="2">
        <v>44650</v>
      </c>
      <c r="Q751" t="s">
        <v>272</v>
      </c>
      <c r="R751">
        <v>16</v>
      </c>
      <c r="S751">
        <v>9</v>
      </c>
      <c r="T751">
        <v>1</v>
      </c>
      <c r="U751">
        <v>5</v>
      </c>
      <c r="V751">
        <v>1</v>
      </c>
      <c r="W751">
        <f>prod_pointage_heures[[#This Row],[TpsOuv(h)]]-(SUM(prod_pointage_heures[[#This Row],[TpsProd(h)]:[TpsAbsOP(h)]]))</f>
        <v>0</v>
      </c>
    </row>
    <row r="752" spans="2:23">
      <c r="B752" s="2">
        <v>44820</v>
      </c>
      <c r="C752" t="s">
        <v>265</v>
      </c>
      <c r="D752" t="s">
        <v>667</v>
      </c>
      <c r="E752" t="s">
        <v>290</v>
      </c>
      <c r="F752" s="7">
        <v>4596.2183393280002</v>
      </c>
      <c r="G752" s="7">
        <f>prod_declarations[[#This Row],[QteProdKg]]*1000/VLOOKUP(prod_declarations[[#This Row],[RefProd]],meth_nomenclature_produits[#All],5,FALSE)</f>
        <v>119693.18592000002</v>
      </c>
      <c r="H752" s="7">
        <f>prod_declarations[[#This Row],[QteProdPcs]]*VLOOKUP(prod_declarations[[#This Row],[RefProd]],cptb_prix_vente[#All],2,FALSE)/100</f>
        <v>19447.748848281601</v>
      </c>
      <c r="I752" s="77">
        <f>IF(LEFT(prod_declarations[[#This Row],[Mach]],5)="MachF",prod_declarations[[#This Row],[QteProdKg]]/1000,0)</f>
        <v>0</v>
      </c>
      <c r="J752" s="7" t="str">
        <f>VLOOKUP(prod_declarations[[#This Row],[RefProd]],meth_nomenclature_produits[],2,FALSE)</f>
        <v>Acier2</v>
      </c>
      <c r="K752" s="77">
        <f>prod_declarations[[#This Row],[pv acier]]*VLOOKUP(prod_declarations[[#This Row],[acier ]],data_compta!$M$7:$O$11,2,FALSE)</f>
        <v>0</v>
      </c>
      <c r="L752" s="77">
        <f>IF(LEFT(prod_declarations[[#This Row],[Mach]],5)="MachR",prod_declarations[[#This Row],[QteProdPcs]]/100,0)</f>
        <v>0</v>
      </c>
      <c r="M752" s="7" t="str">
        <f>VLOOKUP(prod_declarations[[#This Row],[RefProd]],meth_nomenclature_produits[],3,FALSE)</f>
        <v>Rdelle3</v>
      </c>
      <c r="N752" s="77">
        <f>IFERROR(prod_declarations[[#This Row],[pv  rondelle]]*VLOOKUP(prod_declarations[[#This Row],[rondelle]],data_compta!$M$12:$O$16,2,FALSE),0)</f>
        <v>0</v>
      </c>
      <c r="P752" s="2">
        <v>44658</v>
      </c>
      <c r="Q752" t="s">
        <v>272</v>
      </c>
      <c r="R752">
        <v>8</v>
      </c>
      <c r="S752">
        <v>1.5</v>
      </c>
      <c r="T752">
        <v>2</v>
      </c>
      <c r="U752">
        <v>4.5</v>
      </c>
      <c r="V752">
        <v>0</v>
      </c>
      <c r="W752">
        <f>prod_pointage_heures[[#This Row],[TpsOuv(h)]]-(SUM(prod_pointage_heures[[#This Row],[TpsProd(h)]:[TpsAbsOP(h)]]))</f>
        <v>0</v>
      </c>
    </row>
    <row r="753" spans="2:23">
      <c r="B753" s="2">
        <v>44820</v>
      </c>
      <c r="C753" t="s">
        <v>259</v>
      </c>
      <c r="D753" t="s">
        <v>669</v>
      </c>
      <c r="E753" t="s">
        <v>301</v>
      </c>
      <c r="F753" s="7">
        <v>3916.4702849999994</v>
      </c>
      <c r="G753" s="7">
        <f>prod_declarations[[#This Row],[QteProdKg]]*1000/VLOOKUP(prod_declarations[[#This Row],[RefProd]],meth_nomenclature_produits[#All],5,FALSE)</f>
        <v>91293.013636363627</v>
      </c>
      <c r="H753" s="7">
        <f>prod_declarations[[#This Row],[QteProdPcs]]*VLOOKUP(prod_declarations[[#This Row],[RefProd]],cptb_prix_vente[#All],2,FALSE)/100</f>
        <v>13737.772691999997</v>
      </c>
      <c r="I753" s="77">
        <f>IF(LEFT(prod_declarations[[#This Row],[Mach]],5)="MachF",prod_declarations[[#This Row],[QteProdKg]]/1000,0)</f>
        <v>0</v>
      </c>
      <c r="J753" s="7" t="str">
        <f>VLOOKUP(prod_declarations[[#This Row],[RefProd]],meth_nomenclature_produits[],2,FALSE)</f>
        <v>Acier1</v>
      </c>
      <c r="K753" s="77">
        <f>prod_declarations[[#This Row],[pv acier]]*VLOOKUP(prod_declarations[[#This Row],[acier ]],data_compta!$M$7:$O$11,2,FALSE)</f>
        <v>0</v>
      </c>
      <c r="L753" s="77">
        <f>IF(LEFT(prod_declarations[[#This Row],[Mach]],5)="MachR",prod_declarations[[#This Row],[QteProdPcs]]/100,0)</f>
        <v>0</v>
      </c>
      <c r="M753" s="7" t="str">
        <f>VLOOKUP(prod_declarations[[#This Row],[RefProd]],meth_nomenclature_produits[],3,FALSE)</f>
        <v>Rdelle3</v>
      </c>
      <c r="N753" s="77">
        <f>IFERROR(prod_declarations[[#This Row],[pv  rondelle]]*VLOOKUP(prod_declarations[[#This Row],[rondelle]],data_compta!$M$12:$O$16,2,FALSE),0)</f>
        <v>0</v>
      </c>
      <c r="P753" s="2">
        <v>44665</v>
      </c>
      <c r="Q753" t="s">
        <v>272</v>
      </c>
      <c r="R753">
        <v>8</v>
      </c>
      <c r="S753">
        <v>6.5</v>
      </c>
      <c r="T753">
        <v>0.75</v>
      </c>
      <c r="U753">
        <v>0.25</v>
      </c>
      <c r="V753">
        <v>0.25</v>
      </c>
      <c r="W753">
        <f>prod_pointage_heures[[#This Row],[TpsOuv(h)]]-(SUM(prod_pointage_heures[[#This Row],[TpsProd(h)]:[TpsAbsOP(h)]]))</f>
        <v>0.25</v>
      </c>
    </row>
    <row r="754" spans="2:23">
      <c r="B754" s="2">
        <v>44820</v>
      </c>
      <c r="C754" t="s">
        <v>265</v>
      </c>
      <c r="D754" t="s">
        <v>667</v>
      </c>
      <c r="E754" t="s">
        <v>301</v>
      </c>
      <c r="F754" s="7">
        <v>4596.2183393280002</v>
      </c>
      <c r="G754" s="7">
        <f>prod_declarations[[#This Row],[QteProdKg]]*1000/VLOOKUP(prod_declarations[[#This Row],[RefProd]],meth_nomenclature_produits[#All],5,FALSE)</f>
        <v>119693.18592000002</v>
      </c>
      <c r="H754" s="7">
        <f>prod_declarations[[#This Row],[QteProdPcs]]*VLOOKUP(prod_declarations[[#This Row],[RefProd]],cptb_prix_vente[#All],2,FALSE)/100</f>
        <v>19447.748848281601</v>
      </c>
      <c r="I754" s="77">
        <f>IF(LEFT(prod_declarations[[#This Row],[Mach]],5)="MachF",prod_declarations[[#This Row],[QteProdKg]]/1000,0)</f>
        <v>0</v>
      </c>
      <c r="J754" s="7" t="str">
        <f>VLOOKUP(prod_declarations[[#This Row],[RefProd]],meth_nomenclature_produits[],2,FALSE)</f>
        <v>Acier2</v>
      </c>
      <c r="K754" s="77">
        <f>prod_declarations[[#This Row],[pv acier]]*VLOOKUP(prod_declarations[[#This Row],[acier ]],data_compta!$M$7:$O$11,2,FALSE)</f>
        <v>0</v>
      </c>
      <c r="L754" s="77">
        <f>IF(LEFT(prod_declarations[[#This Row],[Mach]],5)="MachR",prod_declarations[[#This Row],[QteProdPcs]]/100,0)</f>
        <v>0</v>
      </c>
      <c r="M754" s="7" t="str">
        <f>VLOOKUP(prod_declarations[[#This Row],[RefProd]],meth_nomenclature_produits[],3,FALSE)</f>
        <v>Rdelle3</v>
      </c>
      <c r="N754" s="77">
        <f>IFERROR(prod_declarations[[#This Row],[pv  rondelle]]*VLOOKUP(prod_declarations[[#This Row],[rondelle]],data_compta!$M$12:$O$16,2,FALSE),0)</f>
        <v>0</v>
      </c>
      <c r="P754" s="2">
        <v>44675</v>
      </c>
      <c r="Q754" t="s">
        <v>272</v>
      </c>
      <c r="R754">
        <v>8</v>
      </c>
      <c r="S754">
        <v>5.5</v>
      </c>
      <c r="T754">
        <v>0.25</v>
      </c>
      <c r="U754">
        <v>0</v>
      </c>
      <c r="V754">
        <v>0.5</v>
      </c>
      <c r="W754">
        <f>prod_pointage_heures[[#This Row],[TpsOuv(h)]]-(SUM(prod_pointage_heures[[#This Row],[TpsProd(h)]:[TpsAbsOP(h)]]))</f>
        <v>1.75</v>
      </c>
    </row>
    <row r="755" spans="2:23">
      <c r="B755" s="2">
        <v>44820</v>
      </c>
      <c r="C755" t="s">
        <v>259</v>
      </c>
      <c r="D755" t="s">
        <v>669</v>
      </c>
      <c r="E755" t="s">
        <v>76</v>
      </c>
      <c r="F755" s="7">
        <v>4417.0717500000001</v>
      </c>
      <c r="G755" s="7">
        <f>prod_declarations[[#This Row],[QteProdKg]]*1000/VLOOKUP(prod_declarations[[#This Row],[RefProd]],meth_nomenclature_produits[#All],5,FALSE)</f>
        <v>102962.04545454546</v>
      </c>
      <c r="H755" s="7">
        <f>prod_declarations[[#This Row],[QteProdPcs]]*VLOOKUP(prod_declarations[[#This Row],[RefProd]],cptb_prix_vente[#All],2,FALSE)/100</f>
        <v>15493.728599999999</v>
      </c>
      <c r="I755" s="77">
        <f>IF(LEFT(prod_declarations[[#This Row],[Mach]],5)="MachF",prod_declarations[[#This Row],[QteProdKg]]/1000,0)</f>
        <v>4.4170717499999999</v>
      </c>
      <c r="J755" s="7" t="str">
        <f>VLOOKUP(prod_declarations[[#This Row],[RefProd]],meth_nomenclature_produits[],2,FALSE)</f>
        <v>Acier1</v>
      </c>
      <c r="K755" s="77">
        <f>prod_declarations[[#This Row],[pv acier]]*VLOOKUP(prod_declarations[[#This Row],[acier ]],data_compta!$M$7:$O$11,2,FALSE)</f>
        <v>4545.1668307499995</v>
      </c>
      <c r="L755" s="77">
        <f>IF(LEFT(prod_declarations[[#This Row],[Mach]],5)="MachR",prod_declarations[[#This Row],[QteProdPcs]]/100,0)</f>
        <v>0</v>
      </c>
      <c r="M755" s="7" t="str">
        <f>VLOOKUP(prod_declarations[[#This Row],[RefProd]],meth_nomenclature_produits[],3,FALSE)</f>
        <v>Rdelle3</v>
      </c>
      <c r="N755" s="77">
        <f>IFERROR(prod_declarations[[#This Row],[pv  rondelle]]*VLOOKUP(prod_declarations[[#This Row],[rondelle]],data_compta!$M$12:$O$16,2,FALSE),0)</f>
        <v>0</v>
      </c>
      <c r="P755" s="2">
        <v>44678</v>
      </c>
      <c r="Q755" t="s">
        <v>272</v>
      </c>
      <c r="R755">
        <v>8</v>
      </c>
      <c r="S755">
        <v>5.5</v>
      </c>
      <c r="T755">
        <v>0.25</v>
      </c>
      <c r="U755">
        <v>2</v>
      </c>
      <c r="V755">
        <v>0.25</v>
      </c>
      <c r="W755">
        <f>prod_pointage_heures[[#This Row],[TpsOuv(h)]]-(SUM(prod_pointage_heures[[#This Row],[TpsProd(h)]:[TpsAbsOP(h)]]))</f>
        <v>0</v>
      </c>
    </row>
    <row r="756" spans="2:23">
      <c r="B756" s="2">
        <v>44820</v>
      </c>
      <c r="C756" t="s">
        <v>152</v>
      </c>
      <c r="D756" t="s">
        <v>670</v>
      </c>
      <c r="E756" t="s">
        <v>103</v>
      </c>
      <c r="F756" s="7">
        <v>4896.2734442999999</v>
      </c>
      <c r="G756" s="7">
        <f>prod_declarations[[#This Row],[QteProdKg]]*1000/VLOOKUP(prod_declarations[[#This Row],[RefProd]],meth_nomenclature_produits[#All],5,FALSE)</f>
        <v>236534.94899999999</v>
      </c>
      <c r="H756" s="7">
        <f>prod_declarations[[#This Row],[QteProdPcs]]*VLOOKUP(prod_declarations[[#This Row],[RefProd]],cptb_prix_vente[#All],2,FALSE)/100</f>
        <v>22593.81832848</v>
      </c>
      <c r="I756" s="77">
        <f>IF(LEFT(prod_declarations[[#This Row],[Mach]],5)="MachF",prod_declarations[[#This Row],[QteProdKg]]/1000,0)</f>
        <v>4.8962734443000002</v>
      </c>
      <c r="J756" s="7" t="str">
        <f>VLOOKUP(prod_declarations[[#This Row],[RefProd]],meth_nomenclature_produits[],2,FALSE)</f>
        <v>Acier4</v>
      </c>
      <c r="K756" s="77">
        <f>prod_declarations[[#This Row],[pv acier]]*VLOOKUP(prod_declarations[[#This Row],[acier ]],data_compta!$M$7:$O$11,2,FALSE)</f>
        <v>4901.1697177443002</v>
      </c>
      <c r="L756" s="77">
        <f>IF(LEFT(prod_declarations[[#This Row],[Mach]],5)="MachR",prod_declarations[[#This Row],[QteProdPcs]]/100,0)</f>
        <v>0</v>
      </c>
      <c r="M756" s="7">
        <f>VLOOKUP(prod_declarations[[#This Row],[RefProd]],meth_nomenclature_produits[],3,FALSE)</f>
        <v>0</v>
      </c>
      <c r="N756" s="77">
        <f>IFERROR(prod_declarations[[#This Row],[pv  rondelle]]*VLOOKUP(prod_declarations[[#This Row],[rondelle]],data_compta!$M$12:$O$16,2,FALSE),0)</f>
        <v>0</v>
      </c>
      <c r="P756" s="2">
        <v>44679</v>
      </c>
      <c r="Q756" t="s">
        <v>272</v>
      </c>
      <c r="R756">
        <v>16</v>
      </c>
      <c r="S756">
        <v>8.5</v>
      </c>
      <c r="T756">
        <v>1.5</v>
      </c>
      <c r="U756">
        <v>2.5</v>
      </c>
      <c r="V756">
        <v>2.75</v>
      </c>
      <c r="W756">
        <f>prod_pointage_heures[[#This Row],[TpsOuv(h)]]-(SUM(prod_pointage_heures[[#This Row],[TpsProd(h)]:[TpsAbsOP(h)]]))</f>
        <v>0.75</v>
      </c>
    </row>
    <row r="757" spans="2:23">
      <c r="B757" s="2">
        <v>44820</v>
      </c>
      <c r="C757" t="s">
        <v>72</v>
      </c>
      <c r="D757" t="s">
        <v>668</v>
      </c>
      <c r="E757" t="s">
        <v>156</v>
      </c>
      <c r="F757" s="7">
        <v>5142.3139950000004</v>
      </c>
      <c r="G757" s="7">
        <f>prod_declarations[[#This Row],[QteProdKg]]*1000/VLOOKUP(prod_declarations[[#This Row],[RefProd]],meth_nomenclature_produits[#All],5,FALSE)</f>
        <v>195525.24695817492</v>
      </c>
      <c r="H757" s="7">
        <f>prod_declarations[[#This Row],[QteProdPcs]]*VLOOKUP(prod_declarations[[#This Row],[RefProd]],cptb_prix_vente[#All],2,FALSE)/100</f>
        <v>27076.336198768062</v>
      </c>
      <c r="I757" s="77">
        <f>IF(LEFT(prod_declarations[[#This Row],[Mach]],5)="MachF",prod_declarations[[#This Row],[QteProdKg]]/1000,0)</f>
        <v>5.1423139950000003</v>
      </c>
      <c r="J757" s="7" t="str">
        <f>VLOOKUP(prod_declarations[[#This Row],[RefProd]],meth_nomenclature_produits[],2,FALSE)</f>
        <v>Acier3</v>
      </c>
      <c r="K757" s="77">
        <f>prod_declarations[[#This Row],[pv acier]]*VLOOKUP(prod_declarations[[#This Row],[acier ]],data_compta!$M$7:$O$11,2,FALSE)</f>
        <v>5363.433496785</v>
      </c>
      <c r="L757" s="77">
        <f>IF(LEFT(prod_declarations[[#This Row],[Mach]],5)="MachR",prod_declarations[[#This Row],[QteProdPcs]]/100,0)</f>
        <v>0</v>
      </c>
      <c r="M757" s="7" t="str">
        <f>VLOOKUP(prod_declarations[[#This Row],[RefProd]],meth_nomenclature_produits[],3,FALSE)</f>
        <v>Rdelle1</v>
      </c>
      <c r="N757" s="77">
        <f>IFERROR(prod_declarations[[#This Row],[pv  rondelle]]*VLOOKUP(prod_declarations[[#This Row],[rondelle]],data_compta!$M$12:$O$16,2,FALSE),0)</f>
        <v>0</v>
      </c>
      <c r="P757" s="2">
        <v>44680</v>
      </c>
      <c r="Q757" t="s">
        <v>272</v>
      </c>
      <c r="R757">
        <v>8</v>
      </c>
      <c r="S757">
        <v>3</v>
      </c>
      <c r="T757">
        <v>0.75</v>
      </c>
      <c r="U757">
        <v>1.5</v>
      </c>
      <c r="V757">
        <v>2.25</v>
      </c>
      <c r="W757">
        <f>prod_pointage_heures[[#This Row],[TpsOuv(h)]]-(SUM(prod_pointage_heures[[#This Row],[TpsProd(h)]:[TpsAbsOP(h)]]))</f>
        <v>0.5</v>
      </c>
    </row>
    <row r="758" spans="2:23">
      <c r="B758" s="2">
        <v>44820</v>
      </c>
      <c r="C758" t="s">
        <v>234</v>
      </c>
      <c r="D758" t="s">
        <v>665</v>
      </c>
      <c r="E758" t="s">
        <v>242</v>
      </c>
      <c r="F758" s="7">
        <v>4060.170376900001</v>
      </c>
      <c r="G758" s="7">
        <f>prod_declarations[[#This Row],[QteProdKg]]*1000/VLOOKUP(prod_declarations[[#This Row],[RefProd]],meth_nomenclature_produits[#All],5,FALSE)</f>
        <v>135791.65140133782</v>
      </c>
      <c r="H758" s="7">
        <f>prod_declarations[[#This Row],[QteProdPcs]]*VLOOKUP(prod_declarations[[#This Row],[RefProd]],cptb_prix_vente[#All],2,FALSE)/100</f>
        <v>14469.958373326559</v>
      </c>
      <c r="I758" s="77">
        <f>IF(LEFT(prod_declarations[[#This Row],[Mach]],5)="MachF",prod_declarations[[#This Row],[QteProdKg]]/1000,0)</f>
        <v>0</v>
      </c>
      <c r="J758" s="7" t="str">
        <f>VLOOKUP(prod_declarations[[#This Row],[RefProd]],meth_nomenclature_produits[],2,FALSE)</f>
        <v>Acier1</v>
      </c>
      <c r="K758" s="77">
        <f>prod_declarations[[#This Row],[pv acier]]*VLOOKUP(prod_declarations[[#This Row],[acier ]],data_compta!$M$7:$O$11,2,FALSE)</f>
        <v>0</v>
      </c>
      <c r="L758" s="77">
        <f>IF(LEFT(prod_declarations[[#This Row],[Mach]],5)="MachR",prod_declarations[[#This Row],[QteProdPcs]]/100,0)</f>
        <v>1357.9165140133782</v>
      </c>
      <c r="M758" s="7" t="str">
        <f>VLOOKUP(prod_declarations[[#This Row],[RefProd]],meth_nomenclature_produits[],3,FALSE)</f>
        <v>Rdelle2</v>
      </c>
      <c r="N758" s="77">
        <f>IFERROR(prod_declarations[[#This Row],[pv  rondelle]]*VLOOKUP(prod_declarations[[#This Row],[rondelle]],data_compta!$M$12:$O$16,2,FALSE),0)</f>
        <v>4318.1745145625428</v>
      </c>
      <c r="P758" s="2">
        <v>44686</v>
      </c>
      <c r="Q758" t="s">
        <v>272</v>
      </c>
      <c r="R758">
        <v>16</v>
      </c>
      <c r="S758">
        <v>10.5</v>
      </c>
      <c r="T758">
        <v>1.5</v>
      </c>
      <c r="U758">
        <v>2.5</v>
      </c>
      <c r="V758">
        <v>0.75</v>
      </c>
      <c r="W758">
        <f>prod_pointage_heures[[#This Row],[TpsOuv(h)]]-(SUM(prod_pointage_heures[[#This Row],[TpsProd(h)]:[TpsAbsOP(h)]]))</f>
        <v>0.75</v>
      </c>
    </row>
    <row r="759" spans="2:23">
      <c r="B759" s="2">
        <v>44820</v>
      </c>
      <c r="C759" t="s">
        <v>259</v>
      </c>
      <c r="D759" t="s">
        <v>669</v>
      </c>
      <c r="E759" t="s">
        <v>242</v>
      </c>
      <c r="F759" s="7">
        <v>4396.0380749999995</v>
      </c>
      <c r="G759" s="7">
        <f>prod_declarations[[#This Row],[QteProdKg]]*1000/VLOOKUP(prod_declarations[[#This Row],[RefProd]],meth_nomenclature_produits[#All],5,FALSE)</f>
        <v>102471.74999999999</v>
      </c>
      <c r="H759" s="7">
        <f>prod_declarations[[#This Row],[QteProdPcs]]*VLOOKUP(prod_declarations[[#This Row],[RefProd]],cptb_prix_vente[#All],2,FALSE)/100</f>
        <v>15419.948939999997</v>
      </c>
      <c r="I759" s="77">
        <f>IF(LEFT(prod_declarations[[#This Row],[Mach]],5)="MachF",prod_declarations[[#This Row],[QteProdKg]]/1000,0)</f>
        <v>0</v>
      </c>
      <c r="J759" s="7" t="str">
        <f>VLOOKUP(prod_declarations[[#This Row],[RefProd]],meth_nomenclature_produits[],2,FALSE)</f>
        <v>Acier1</v>
      </c>
      <c r="K759" s="77">
        <f>prod_declarations[[#This Row],[pv acier]]*VLOOKUP(prod_declarations[[#This Row],[acier ]],data_compta!$M$7:$O$11,2,FALSE)</f>
        <v>0</v>
      </c>
      <c r="L759" s="77">
        <f>IF(LEFT(prod_declarations[[#This Row],[Mach]],5)="MachR",prod_declarations[[#This Row],[QteProdPcs]]/100,0)</f>
        <v>1024.7174999999997</v>
      </c>
      <c r="M759" s="7" t="str">
        <f>VLOOKUP(prod_declarations[[#This Row],[RefProd]],meth_nomenclature_produits[],3,FALSE)</f>
        <v>Rdelle3</v>
      </c>
      <c r="N759" s="77">
        <f>IFERROR(prod_declarations[[#This Row],[pv  rondelle]]*VLOOKUP(prod_declarations[[#This Row],[rondelle]],data_compta!$M$12:$O$16,2,FALSE),0)</f>
        <v>4334.5550249999997</v>
      </c>
      <c r="P759" s="2">
        <v>44687</v>
      </c>
      <c r="Q759" t="s">
        <v>272</v>
      </c>
      <c r="R759">
        <v>16</v>
      </c>
      <c r="S759">
        <v>12.5</v>
      </c>
      <c r="T759">
        <v>1.25</v>
      </c>
      <c r="U759">
        <v>1.25</v>
      </c>
      <c r="V759">
        <v>0.5</v>
      </c>
      <c r="W759">
        <f>prod_pointage_heures[[#This Row],[TpsOuv(h)]]-(SUM(prod_pointage_heures[[#This Row],[TpsProd(h)]:[TpsAbsOP(h)]]))</f>
        <v>0.5</v>
      </c>
    </row>
    <row r="760" spans="2:23">
      <c r="B760" s="2">
        <v>44820</v>
      </c>
      <c r="C760" t="s">
        <v>305</v>
      </c>
      <c r="D760" t="s">
        <v>663</v>
      </c>
      <c r="E760" t="s">
        <v>254</v>
      </c>
      <c r="F760" s="7">
        <v>25033.733719232001</v>
      </c>
      <c r="G760" s="7">
        <f>prod_declarations[[#This Row],[QteProdKg]]*1000/VLOOKUP(prod_declarations[[#This Row],[RefProd]],meth_nomenclature_produits[#All],5,FALSE)</f>
        <v>303807.44804893201</v>
      </c>
      <c r="H760" s="7">
        <f>prod_declarations[[#This Row],[QteProdPcs]]*VLOOKUP(prod_declarations[[#This Row],[RefProd]],cptb_prix_vente[#All],2,FALSE)/100</f>
        <v>74444.97706991031</v>
      </c>
      <c r="I760" s="77">
        <f>IF(LEFT(prod_declarations[[#This Row],[Mach]],5)="MachF",prod_declarations[[#This Row],[QteProdKg]]/1000,0)</f>
        <v>0</v>
      </c>
      <c r="J760" s="7" t="str">
        <f>VLOOKUP(prod_declarations[[#This Row],[RefProd]],meth_nomenclature_produits[],2,FALSE)</f>
        <v>Acier1</v>
      </c>
      <c r="K760" s="77">
        <f>prod_declarations[[#This Row],[pv acier]]*VLOOKUP(prod_declarations[[#This Row],[acier ]],data_compta!$M$7:$O$11,2,FALSE)</f>
        <v>0</v>
      </c>
      <c r="L760" s="77">
        <f>IF(LEFT(prod_declarations[[#This Row],[Mach]],5)="MachR",prod_declarations[[#This Row],[QteProdPcs]]/100,0)</f>
        <v>3038.0744804893202</v>
      </c>
      <c r="M760" s="7" t="str">
        <f>VLOOKUP(prod_declarations[[#This Row],[RefProd]],meth_nomenclature_produits[],3,FALSE)</f>
        <v>Rdelle5</v>
      </c>
      <c r="N760" s="77">
        <f>IFERROR(prod_declarations[[#This Row],[pv  rondelle]]*VLOOKUP(prod_declarations[[#This Row],[rondelle]],data_compta!$M$12:$O$16,2,FALSE),0)</f>
        <v>16223.317725812969</v>
      </c>
      <c r="P760" s="2">
        <v>44694</v>
      </c>
      <c r="Q760" t="s">
        <v>272</v>
      </c>
      <c r="R760">
        <v>24</v>
      </c>
      <c r="S760">
        <v>18.5</v>
      </c>
      <c r="T760">
        <v>2</v>
      </c>
      <c r="U760">
        <v>0.75</v>
      </c>
      <c r="V760">
        <v>1.25</v>
      </c>
      <c r="W760">
        <f>prod_pointage_heures[[#This Row],[TpsOuv(h)]]-(SUM(prod_pointage_heures[[#This Row],[TpsProd(h)]:[TpsAbsOP(h)]]))</f>
        <v>1.5</v>
      </c>
    </row>
    <row r="761" spans="2:23">
      <c r="B761" s="2">
        <v>44821</v>
      </c>
      <c r="C761" t="s">
        <v>234</v>
      </c>
      <c r="D761" t="s">
        <v>665</v>
      </c>
      <c r="E761" t="s">
        <v>290</v>
      </c>
      <c r="F761" s="7">
        <v>3580.3320596300009</v>
      </c>
      <c r="G761" s="7">
        <f>prod_declarations[[#This Row],[QteProdKg]]*1000/VLOOKUP(prod_declarations[[#This Row],[RefProd]],meth_nomenclature_produits[#All],5,FALSE)</f>
        <v>119743.5471448161</v>
      </c>
      <c r="H761" s="7">
        <f>prod_declarations[[#This Row],[QteProdPcs]]*VLOOKUP(prod_declarations[[#This Row],[RefProd]],cptb_prix_vente[#All],2,FALSE)/100</f>
        <v>12759.872383751605</v>
      </c>
      <c r="I761" s="77">
        <f>IF(LEFT(prod_declarations[[#This Row],[Mach]],5)="MachF",prod_declarations[[#This Row],[QteProdKg]]/1000,0)</f>
        <v>0</v>
      </c>
      <c r="J761" s="7" t="str">
        <f>VLOOKUP(prod_declarations[[#This Row],[RefProd]],meth_nomenclature_produits[],2,FALSE)</f>
        <v>Acier1</v>
      </c>
      <c r="K761" s="77">
        <f>prod_declarations[[#This Row],[pv acier]]*VLOOKUP(prod_declarations[[#This Row],[acier ]],data_compta!$M$7:$O$11,2,FALSE)</f>
        <v>0</v>
      </c>
      <c r="L761" s="77">
        <f>IF(LEFT(prod_declarations[[#This Row],[Mach]],5)="MachR",prod_declarations[[#This Row],[QteProdPcs]]/100,0)</f>
        <v>0</v>
      </c>
      <c r="M761" s="7" t="str">
        <f>VLOOKUP(prod_declarations[[#This Row],[RefProd]],meth_nomenclature_produits[],3,FALSE)</f>
        <v>Rdelle2</v>
      </c>
      <c r="N761" s="77">
        <f>IFERROR(prod_declarations[[#This Row],[pv  rondelle]]*VLOOKUP(prod_declarations[[#This Row],[rondelle]],data_compta!$M$12:$O$16,2,FALSE),0)</f>
        <v>0</v>
      </c>
      <c r="P761" s="2">
        <v>44707</v>
      </c>
      <c r="Q761" t="s">
        <v>272</v>
      </c>
      <c r="R761">
        <v>8</v>
      </c>
      <c r="S761">
        <v>4</v>
      </c>
      <c r="T761">
        <v>1</v>
      </c>
      <c r="U761">
        <v>1.5</v>
      </c>
      <c r="V761">
        <v>0.25</v>
      </c>
      <c r="W761">
        <f>prod_pointage_heures[[#This Row],[TpsOuv(h)]]-(SUM(prod_pointage_heures[[#This Row],[TpsProd(h)]:[TpsAbsOP(h)]]))</f>
        <v>1.25</v>
      </c>
    </row>
    <row r="762" spans="2:23">
      <c r="B762" s="2">
        <v>44821</v>
      </c>
      <c r="C762" t="s">
        <v>152</v>
      </c>
      <c r="D762" t="s">
        <v>670</v>
      </c>
      <c r="E762" t="s">
        <v>290</v>
      </c>
      <c r="F762" s="7">
        <v>4569.8552146799993</v>
      </c>
      <c r="G762" s="7">
        <f>prod_declarations[[#This Row],[QteProdKg]]*1000/VLOOKUP(prod_declarations[[#This Row],[RefProd]],meth_nomenclature_produits[#All],5,FALSE)</f>
        <v>220765.95239999998</v>
      </c>
      <c r="H762" s="7">
        <f>prod_declarations[[#This Row],[QteProdPcs]]*VLOOKUP(prod_declarations[[#This Row],[RefProd]],cptb_prix_vente[#All],2,FALSE)/100</f>
        <v>21087.563773247995</v>
      </c>
      <c r="I762" s="77">
        <f>IF(LEFT(prod_declarations[[#This Row],[Mach]],5)="MachF",prod_declarations[[#This Row],[QteProdKg]]/1000,0)</f>
        <v>0</v>
      </c>
      <c r="J762" s="7" t="str">
        <f>VLOOKUP(prod_declarations[[#This Row],[RefProd]],meth_nomenclature_produits[],2,FALSE)</f>
        <v>Acier4</v>
      </c>
      <c r="K762" s="77">
        <f>prod_declarations[[#This Row],[pv acier]]*VLOOKUP(prod_declarations[[#This Row],[acier ]],data_compta!$M$7:$O$11,2,FALSE)</f>
        <v>0</v>
      </c>
      <c r="L762" s="77">
        <f>IF(LEFT(prod_declarations[[#This Row],[Mach]],5)="MachR",prod_declarations[[#This Row],[QteProdPcs]]/100,0)</f>
        <v>0</v>
      </c>
      <c r="M762" s="7">
        <f>VLOOKUP(prod_declarations[[#This Row],[RefProd]],meth_nomenclature_produits[],3,FALSE)</f>
        <v>0</v>
      </c>
      <c r="N762" s="77">
        <f>IFERROR(prod_declarations[[#This Row],[pv  rondelle]]*VLOOKUP(prod_declarations[[#This Row],[rondelle]],data_compta!$M$12:$O$16,2,FALSE),0)</f>
        <v>0</v>
      </c>
      <c r="P762" s="2">
        <v>44715</v>
      </c>
      <c r="Q762" t="s">
        <v>272</v>
      </c>
      <c r="R762">
        <v>16</v>
      </c>
      <c r="S762">
        <v>7.5</v>
      </c>
      <c r="T762">
        <v>2.5</v>
      </c>
      <c r="U762">
        <v>2</v>
      </c>
      <c r="V762">
        <v>0.75</v>
      </c>
      <c r="W762">
        <f>prod_pointage_heures[[#This Row],[TpsOuv(h)]]-(SUM(prod_pointage_heures[[#This Row],[TpsProd(h)]:[TpsAbsOP(h)]]))</f>
        <v>3.25</v>
      </c>
    </row>
    <row r="763" spans="2:23">
      <c r="B763" s="2">
        <v>44821</v>
      </c>
      <c r="C763" t="s">
        <v>234</v>
      </c>
      <c r="D763" t="s">
        <v>665</v>
      </c>
      <c r="E763" t="s">
        <v>296</v>
      </c>
      <c r="F763" s="7">
        <v>3580.3320596300009</v>
      </c>
      <c r="G763" s="7">
        <f>prod_declarations[[#This Row],[QteProdKg]]*1000/VLOOKUP(prod_declarations[[#This Row],[RefProd]],meth_nomenclature_produits[#All],5,FALSE)</f>
        <v>119743.5471448161</v>
      </c>
      <c r="H763" s="7">
        <f>prod_declarations[[#This Row],[QteProdPcs]]*VLOOKUP(prod_declarations[[#This Row],[RefProd]],cptb_prix_vente[#All],2,FALSE)/100</f>
        <v>12759.872383751605</v>
      </c>
      <c r="I763" s="77">
        <f>IF(LEFT(prod_declarations[[#This Row],[Mach]],5)="MachF",prod_declarations[[#This Row],[QteProdKg]]/1000,0)</f>
        <v>0</v>
      </c>
      <c r="J763" s="7" t="str">
        <f>VLOOKUP(prod_declarations[[#This Row],[RefProd]],meth_nomenclature_produits[],2,FALSE)</f>
        <v>Acier1</v>
      </c>
      <c r="K763" s="77">
        <f>prod_declarations[[#This Row],[pv acier]]*VLOOKUP(prod_declarations[[#This Row],[acier ]],data_compta!$M$7:$O$11,2,FALSE)</f>
        <v>0</v>
      </c>
      <c r="L763" s="77">
        <f>IF(LEFT(prod_declarations[[#This Row],[Mach]],5)="MachR",prod_declarations[[#This Row],[QteProdPcs]]/100,0)</f>
        <v>0</v>
      </c>
      <c r="M763" s="7" t="str">
        <f>VLOOKUP(prod_declarations[[#This Row],[RefProd]],meth_nomenclature_produits[],3,FALSE)</f>
        <v>Rdelle2</v>
      </c>
      <c r="N763" s="77">
        <f>IFERROR(prod_declarations[[#This Row],[pv  rondelle]]*VLOOKUP(prod_declarations[[#This Row],[rondelle]],data_compta!$M$12:$O$16,2,FALSE),0)</f>
        <v>0</v>
      </c>
      <c r="P763" s="2">
        <v>44743</v>
      </c>
      <c r="Q763" t="s">
        <v>272</v>
      </c>
      <c r="R763">
        <v>8</v>
      </c>
      <c r="S763">
        <v>6</v>
      </c>
      <c r="T763">
        <v>0.25</v>
      </c>
      <c r="U763">
        <v>1.25</v>
      </c>
      <c r="V763">
        <v>0.5</v>
      </c>
      <c r="W763">
        <f>prod_pointage_heures[[#This Row],[TpsOuv(h)]]-(SUM(prod_pointage_heures[[#This Row],[TpsProd(h)]:[TpsAbsOP(h)]]))</f>
        <v>0</v>
      </c>
    </row>
    <row r="764" spans="2:23">
      <c r="B764" s="2">
        <v>44821</v>
      </c>
      <c r="C764" t="s">
        <v>99</v>
      </c>
      <c r="D764" t="s">
        <v>664</v>
      </c>
      <c r="E764" t="s">
        <v>296</v>
      </c>
      <c r="F764" s="7">
        <v>2039.9072396472</v>
      </c>
      <c r="G764" s="7">
        <f>prod_declarations[[#This Row],[QteProdKg]]*1000/VLOOKUP(prod_declarations[[#This Row],[RefProd]],meth_nomenclature_produits[#All],5,FALSE)</f>
        <v>113961.29830431285</v>
      </c>
      <c r="H764" s="7">
        <f>prod_declarations[[#This Row],[QteProdPcs]]*VLOOKUP(prod_declarations[[#This Row],[RefProd]],cptb_prix_vente[#All],2,FALSE)/100</f>
        <v>13073.640141470771</v>
      </c>
      <c r="I764" s="77">
        <f>IF(LEFT(prod_declarations[[#This Row],[Mach]],5)="MachF",prod_declarations[[#This Row],[QteProdKg]]/1000,0)</f>
        <v>0</v>
      </c>
      <c r="J764" s="7" t="str">
        <f>VLOOKUP(prod_declarations[[#This Row],[RefProd]],meth_nomenclature_produits[],2,FALSE)</f>
        <v>Acier5</v>
      </c>
      <c r="K764" s="77">
        <f>prod_declarations[[#This Row],[pv acier]]*VLOOKUP(prod_declarations[[#This Row],[acier ]],data_compta!$M$7:$O$11,2,FALSE)</f>
        <v>0</v>
      </c>
      <c r="L764" s="77">
        <f>IF(LEFT(prod_declarations[[#This Row],[Mach]],5)="MachR",prod_declarations[[#This Row],[QteProdPcs]]/100,0)</f>
        <v>0</v>
      </c>
      <c r="M764" s="7" t="str">
        <f>VLOOKUP(prod_declarations[[#This Row],[RefProd]],meth_nomenclature_produits[],3,FALSE)</f>
        <v>Rdelle1</v>
      </c>
      <c r="N764" s="77">
        <f>IFERROR(prod_declarations[[#This Row],[pv  rondelle]]*VLOOKUP(prod_declarations[[#This Row],[rondelle]],data_compta!$M$12:$O$16,2,FALSE),0)</f>
        <v>0</v>
      </c>
      <c r="P764" s="2">
        <v>44759</v>
      </c>
      <c r="Q764" t="s">
        <v>272</v>
      </c>
      <c r="R764">
        <v>16</v>
      </c>
      <c r="S764">
        <v>13.5</v>
      </c>
      <c r="T764">
        <v>0.25</v>
      </c>
      <c r="U764">
        <v>0.5</v>
      </c>
      <c r="V764">
        <v>0.25</v>
      </c>
      <c r="W764">
        <f>prod_pointage_heures[[#This Row],[TpsOuv(h)]]-(SUM(prod_pointage_heures[[#This Row],[TpsProd(h)]:[TpsAbsOP(h)]]))</f>
        <v>1.5</v>
      </c>
    </row>
    <row r="765" spans="2:23">
      <c r="B765" s="2">
        <v>44821</v>
      </c>
      <c r="C765" t="s">
        <v>247</v>
      </c>
      <c r="D765" t="s">
        <v>666</v>
      </c>
      <c r="E765" t="s">
        <v>301</v>
      </c>
      <c r="F765" s="7">
        <v>12233.005727669999</v>
      </c>
      <c r="G765" s="7">
        <f>prod_declarations[[#This Row],[QteProdKg]]*1000/VLOOKUP(prod_declarations[[#This Row],[RefProd]],meth_nomenclature_produits[#All],5,FALSE)</f>
        <v>289196.3529</v>
      </c>
      <c r="H765" s="7">
        <f>prod_declarations[[#This Row],[QteProdPcs]]*VLOOKUP(prod_declarations[[#This Row],[RefProd]],cptb_prix_vente[#All],2,FALSE)/100</f>
        <v>50181.351155208002</v>
      </c>
      <c r="I765" s="77">
        <f>IF(LEFT(prod_declarations[[#This Row],[Mach]],5)="MachF",prod_declarations[[#This Row],[QteProdKg]]/1000,0)</f>
        <v>0</v>
      </c>
      <c r="J765" s="7" t="str">
        <f>VLOOKUP(prod_declarations[[#This Row],[RefProd]],meth_nomenclature_produits[],2,FALSE)</f>
        <v>Acier2</v>
      </c>
      <c r="K765" s="77">
        <f>prod_declarations[[#This Row],[pv acier]]*VLOOKUP(prod_declarations[[#This Row],[acier ]],data_compta!$M$7:$O$11,2,FALSE)</f>
        <v>0</v>
      </c>
      <c r="L765" s="77">
        <f>IF(LEFT(prod_declarations[[#This Row],[Mach]],5)="MachR",prod_declarations[[#This Row],[QteProdPcs]]/100,0)</f>
        <v>0</v>
      </c>
      <c r="M765" s="7">
        <f>VLOOKUP(prod_declarations[[#This Row],[RefProd]],meth_nomenclature_produits[],3,FALSE)</f>
        <v>0</v>
      </c>
      <c r="N765" s="77">
        <f>IFERROR(prod_declarations[[#This Row],[pv  rondelle]]*VLOOKUP(prod_declarations[[#This Row],[rondelle]],data_compta!$M$12:$O$16,2,FALSE),0)</f>
        <v>0</v>
      </c>
      <c r="P765" s="2">
        <v>44762</v>
      </c>
      <c r="Q765" t="s">
        <v>272</v>
      </c>
      <c r="R765">
        <v>8</v>
      </c>
      <c r="S765">
        <v>7.5</v>
      </c>
      <c r="T765">
        <v>0</v>
      </c>
      <c r="U765">
        <v>0</v>
      </c>
      <c r="V765">
        <v>0</v>
      </c>
      <c r="W765">
        <f>prod_pointage_heures[[#This Row],[TpsOuv(h)]]-(SUM(prod_pointage_heures[[#This Row],[TpsProd(h)]:[TpsAbsOP(h)]]))</f>
        <v>0.5</v>
      </c>
    </row>
    <row r="766" spans="2:23">
      <c r="B766" s="2">
        <v>44821</v>
      </c>
      <c r="C766" t="s">
        <v>72</v>
      </c>
      <c r="D766" t="s">
        <v>668</v>
      </c>
      <c r="E766" t="s">
        <v>248</v>
      </c>
      <c r="F766" s="7">
        <v>5260.5872168850001</v>
      </c>
      <c r="G766" s="7">
        <f>prod_declarations[[#This Row],[QteProdKg]]*1000/VLOOKUP(prod_declarations[[#This Row],[RefProd]],meth_nomenclature_produits[#All],5,FALSE)</f>
        <v>200022.32763821294</v>
      </c>
      <c r="H766" s="7">
        <f>prod_declarations[[#This Row],[QteProdPcs]]*VLOOKUP(prod_declarations[[#This Row],[RefProd]],cptb_prix_vente[#All],2,FALSE)/100</f>
        <v>27699.091931339724</v>
      </c>
      <c r="I766" s="77">
        <f>IF(LEFT(prod_declarations[[#This Row],[Mach]],5)="MachF",prod_declarations[[#This Row],[QteProdKg]]/1000,0)</f>
        <v>0</v>
      </c>
      <c r="J766" s="7" t="str">
        <f>VLOOKUP(prod_declarations[[#This Row],[RefProd]],meth_nomenclature_produits[],2,FALSE)</f>
        <v>Acier3</v>
      </c>
      <c r="K766" s="77">
        <f>prod_declarations[[#This Row],[pv acier]]*VLOOKUP(prod_declarations[[#This Row],[acier ]],data_compta!$M$7:$O$11,2,FALSE)</f>
        <v>0</v>
      </c>
      <c r="L766" s="77">
        <f>IF(LEFT(prod_declarations[[#This Row],[Mach]],5)="MachR",prod_declarations[[#This Row],[QteProdPcs]]/100,0)</f>
        <v>2000.2232763821294</v>
      </c>
      <c r="M766" s="7" t="str">
        <f>VLOOKUP(prod_declarations[[#This Row],[RefProd]],meth_nomenclature_produits[],3,FALSE)</f>
        <v>Rdelle1</v>
      </c>
      <c r="N766" s="77">
        <f>IFERROR(prod_declarations[[#This Row],[pv  rondelle]]*VLOOKUP(prod_declarations[[#This Row],[rondelle]],data_compta!$M$12:$O$16,2,FALSE),0)</f>
        <v>7480.8350536691642</v>
      </c>
      <c r="P766" s="2">
        <v>44776</v>
      </c>
      <c r="Q766" t="s">
        <v>272</v>
      </c>
      <c r="R766">
        <v>24</v>
      </c>
      <c r="S766">
        <v>17</v>
      </c>
      <c r="T766">
        <v>1.25</v>
      </c>
      <c r="U766">
        <v>2.25</v>
      </c>
      <c r="V766">
        <v>1.75</v>
      </c>
      <c r="W766">
        <f>prod_pointage_heures[[#This Row],[TpsOuv(h)]]-(SUM(prod_pointage_heures[[#This Row],[TpsProd(h)]:[TpsAbsOP(h)]]))</f>
        <v>1.75</v>
      </c>
    </row>
    <row r="767" spans="2:23">
      <c r="B767" s="2">
        <v>44822</v>
      </c>
      <c r="C767" t="s">
        <v>72</v>
      </c>
      <c r="D767" t="s">
        <v>668</v>
      </c>
      <c r="E767" t="s">
        <v>290</v>
      </c>
      <c r="F767" s="7">
        <v>4463.5285476600002</v>
      </c>
      <c r="G767" s="7">
        <f>prod_declarations[[#This Row],[QteProdKg]]*1000/VLOOKUP(prod_declarations[[#This Row],[RefProd]],meth_nomenclature_produits[#All],5,FALSE)</f>
        <v>169715.91435969583</v>
      </c>
      <c r="H767" s="7">
        <f>prod_declarations[[#This Row],[QteProdPcs]]*VLOOKUP(prod_declarations[[#This Row],[RefProd]],cptb_prix_vente[#All],2,FALSE)/100</f>
        <v>23502.259820530675</v>
      </c>
      <c r="I767" s="77">
        <f>IF(LEFT(prod_declarations[[#This Row],[Mach]],5)="MachF",prod_declarations[[#This Row],[QteProdKg]]/1000,0)</f>
        <v>0</v>
      </c>
      <c r="J767" s="7" t="str">
        <f>VLOOKUP(prod_declarations[[#This Row],[RefProd]],meth_nomenclature_produits[],2,FALSE)</f>
        <v>Acier3</v>
      </c>
      <c r="K767" s="77">
        <f>prod_declarations[[#This Row],[pv acier]]*VLOOKUP(prod_declarations[[#This Row],[acier ]],data_compta!$M$7:$O$11,2,FALSE)</f>
        <v>0</v>
      </c>
      <c r="L767" s="77">
        <f>IF(LEFT(prod_declarations[[#This Row],[Mach]],5)="MachR",prod_declarations[[#This Row],[QteProdPcs]]/100,0)</f>
        <v>0</v>
      </c>
      <c r="M767" s="7" t="str">
        <f>VLOOKUP(prod_declarations[[#This Row],[RefProd]],meth_nomenclature_produits[],3,FALSE)</f>
        <v>Rdelle1</v>
      </c>
      <c r="N767" s="77">
        <f>IFERROR(prod_declarations[[#This Row],[pv  rondelle]]*VLOOKUP(prod_declarations[[#This Row],[rondelle]],data_compta!$M$12:$O$16,2,FALSE),0)</f>
        <v>0</v>
      </c>
      <c r="P767" s="2">
        <v>44784</v>
      </c>
      <c r="Q767" t="s">
        <v>272</v>
      </c>
      <c r="R767">
        <v>16</v>
      </c>
      <c r="S767">
        <v>10</v>
      </c>
      <c r="T767">
        <v>0.5</v>
      </c>
      <c r="U767">
        <v>2.75</v>
      </c>
      <c r="V767">
        <v>0.5</v>
      </c>
      <c r="W767">
        <f>prod_pointage_heures[[#This Row],[TpsOuv(h)]]-(SUM(prod_pointage_heures[[#This Row],[TpsProd(h)]:[TpsAbsOP(h)]]))</f>
        <v>2.25</v>
      </c>
    </row>
    <row r="768" spans="2:23">
      <c r="B768" s="2">
        <v>44822</v>
      </c>
      <c r="C768" t="s">
        <v>152</v>
      </c>
      <c r="D768" t="s">
        <v>670</v>
      </c>
      <c r="E768" t="s">
        <v>296</v>
      </c>
      <c r="F768" s="7">
        <v>4432.7595582395998</v>
      </c>
      <c r="G768" s="7">
        <f>prod_declarations[[#This Row],[QteProdKg]]*1000/VLOOKUP(prod_declarations[[#This Row],[RefProd]],meth_nomenclature_produits[#All],5,FALSE)</f>
        <v>214142.97382799999</v>
      </c>
      <c r="H768" s="7">
        <f>prod_declarations[[#This Row],[QteProdPcs]]*VLOOKUP(prod_declarations[[#This Row],[RefProd]],cptb_prix_vente[#All],2,FALSE)/100</f>
        <v>20454.936860050559</v>
      </c>
      <c r="I768" s="77">
        <f>IF(LEFT(prod_declarations[[#This Row],[Mach]],5)="MachF",prod_declarations[[#This Row],[QteProdKg]]/1000,0)</f>
        <v>0</v>
      </c>
      <c r="J768" s="7" t="str">
        <f>VLOOKUP(prod_declarations[[#This Row],[RefProd]],meth_nomenclature_produits[],2,FALSE)</f>
        <v>Acier4</v>
      </c>
      <c r="K768" s="77">
        <f>prod_declarations[[#This Row],[pv acier]]*VLOOKUP(prod_declarations[[#This Row],[acier ]],data_compta!$M$7:$O$11,2,FALSE)</f>
        <v>0</v>
      </c>
      <c r="L768" s="77">
        <f>IF(LEFT(prod_declarations[[#This Row],[Mach]],5)="MachR",prod_declarations[[#This Row],[QteProdPcs]]/100,0)</f>
        <v>0</v>
      </c>
      <c r="M768" s="7">
        <f>VLOOKUP(prod_declarations[[#This Row],[RefProd]],meth_nomenclature_produits[],3,FALSE)</f>
        <v>0</v>
      </c>
      <c r="N768" s="77">
        <f>IFERROR(prod_declarations[[#This Row],[pv  rondelle]]*VLOOKUP(prod_declarations[[#This Row],[rondelle]],data_compta!$M$12:$O$16,2,FALSE),0)</f>
        <v>0</v>
      </c>
      <c r="P768" s="2">
        <v>44797</v>
      </c>
      <c r="Q768" t="s">
        <v>272</v>
      </c>
      <c r="R768">
        <v>8</v>
      </c>
      <c r="S768">
        <v>5.5</v>
      </c>
      <c r="T768">
        <v>0.5</v>
      </c>
      <c r="U768">
        <v>1</v>
      </c>
      <c r="V768">
        <v>0</v>
      </c>
      <c r="W768">
        <f>prod_pointage_heures[[#This Row],[TpsOuv(h)]]-(SUM(prod_pointage_heures[[#This Row],[TpsProd(h)]:[TpsAbsOP(h)]]))</f>
        <v>1</v>
      </c>
    </row>
    <row r="769" spans="2:23">
      <c r="B769" s="2">
        <v>44822</v>
      </c>
      <c r="C769" t="s">
        <v>72</v>
      </c>
      <c r="D769" t="s">
        <v>668</v>
      </c>
      <c r="E769" t="s">
        <v>301</v>
      </c>
      <c r="F769" s="7">
        <v>4374.2579767068</v>
      </c>
      <c r="G769" s="7">
        <f>prod_declarations[[#This Row],[QteProdKg]]*1000/VLOOKUP(prod_declarations[[#This Row],[RefProd]],meth_nomenclature_produits[#All],5,FALSE)</f>
        <v>166321.59607250191</v>
      </c>
      <c r="H769" s="7">
        <f>prod_declarations[[#This Row],[QteProdPcs]]*VLOOKUP(prod_declarations[[#This Row],[RefProd]],cptb_prix_vente[#All],2,FALSE)/100</f>
        <v>23032.214624120061</v>
      </c>
      <c r="I769" s="77">
        <f>IF(LEFT(prod_declarations[[#This Row],[Mach]],5)="MachF",prod_declarations[[#This Row],[QteProdKg]]/1000,0)</f>
        <v>0</v>
      </c>
      <c r="J769" s="7" t="str">
        <f>VLOOKUP(prod_declarations[[#This Row],[RefProd]],meth_nomenclature_produits[],2,FALSE)</f>
        <v>Acier3</v>
      </c>
      <c r="K769" s="77">
        <f>prod_declarations[[#This Row],[pv acier]]*VLOOKUP(prod_declarations[[#This Row],[acier ]],data_compta!$M$7:$O$11,2,FALSE)</f>
        <v>0</v>
      </c>
      <c r="L769" s="77">
        <f>IF(LEFT(prod_declarations[[#This Row],[Mach]],5)="MachR",prod_declarations[[#This Row],[QteProdPcs]]/100,0)</f>
        <v>0</v>
      </c>
      <c r="M769" s="7" t="str">
        <f>VLOOKUP(prod_declarations[[#This Row],[RefProd]],meth_nomenclature_produits[],3,FALSE)</f>
        <v>Rdelle1</v>
      </c>
      <c r="N769" s="77">
        <f>IFERROR(prod_declarations[[#This Row],[pv  rondelle]]*VLOOKUP(prod_declarations[[#This Row],[rondelle]],data_compta!$M$12:$O$16,2,FALSE),0)</f>
        <v>0</v>
      </c>
      <c r="P769" s="2">
        <v>44798</v>
      </c>
      <c r="Q769" t="s">
        <v>272</v>
      </c>
      <c r="R769">
        <v>16</v>
      </c>
      <c r="S769">
        <v>12.5</v>
      </c>
      <c r="T769">
        <v>0.75</v>
      </c>
      <c r="U769">
        <v>0.5</v>
      </c>
      <c r="V769">
        <v>0.75</v>
      </c>
      <c r="W769">
        <f>prod_pointage_heures[[#This Row],[TpsOuv(h)]]-(SUM(prod_pointage_heures[[#This Row],[TpsProd(h)]:[TpsAbsOP(h)]]))</f>
        <v>1.5</v>
      </c>
    </row>
    <row r="770" spans="2:23">
      <c r="B770" s="2">
        <v>44825</v>
      </c>
      <c r="C770" t="s">
        <v>271</v>
      </c>
      <c r="D770" t="s">
        <v>671</v>
      </c>
      <c r="E770" t="s">
        <v>130</v>
      </c>
      <c r="F770" s="7">
        <v>9002.4578000000001</v>
      </c>
      <c r="G770" s="7">
        <f>prod_declarations[[#This Row],[QteProdKg]]*1000/VLOOKUP(prod_declarations[[#This Row],[RefProd]],meth_nomenclature_produits[#All],5,FALSE)</f>
        <v>268730.08358208957</v>
      </c>
      <c r="H770" s="7">
        <f>prod_declarations[[#This Row],[QteProdPcs]]*VLOOKUP(prod_declarations[[#This Row],[RefProd]],cptb_prix_vente[#All],2,FALSE)/100</f>
        <v>53595.527869611942</v>
      </c>
      <c r="I770" s="77">
        <f>IF(LEFT(prod_declarations[[#This Row],[Mach]],5)="MachF",prod_declarations[[#This Row],[QteProdKg]]/1000,0)</f>
        <v>9.0024578000000002</v>
      </c>
      <c r="J770" s="7" t="str">
        <f>VLOOKUP(prod_declarations[[#This Row],[RefProd]],meth_nomenclature_produits[],2,FALSE)</f>
        <v>Acier2</v>
      </c>
      <c r="K770" s="77">
        <f>prod_declarations[[#This Row],[pv acier]]*VLOOKUP(prod_declarations[[#This Row],[acier ]],data_compta!$M$7:$O$11,2,FALSE)</f>
        <v>9677.6421350000001</v>
      </c>
      <c r="L770" s="77">
        <f>IF(LEFT(prod_declarations[[#This Row],[Mach]],5)="MachR",prod_declarations[[#This Row],[QteProdPcs]]/100,0)</f>
        <v>0</v>
      </c>
      <c r="M770" s="7">
        <f>VLOOKUP(prod_declarations[[#This Row],[RefProd]],meth_nomenclature_produits[],3,FALSE)</f>
        <v>0</v>
      </c>
      <c r="N770" s="77">
        <f>IFERROR(prod_declarations[[#This Row],[pv  rondelle]]*VLOOKUP(prod_declarations[[#This Row],[rondelle]],data_compta!$M$12:$O$16,2,FALSE),0)</f>
        <v>0</v>
      </c>
      <c r="P770" s="2">
        <v>44817</v>
      </c>
      <c r="Q770" t="s">
        <v>272</v>
      </c>
      <c r="R770">
        <v>24</v>
      </c>
      <c r="S770">
        <v>21.5</v>
      </c>
      <c r="T770">
        <v>0.25</v>
      </c>
      <c r="U770">
        <v>0.5</v>
      </c>
      <c r="V770">
        <v>0.25</v>
      </c>
      <c r="W770">
        <f>prod_pointage_heures[[#This Row],[TpsOuv(h)]]-(SUM(prod_pointage_heures[[#This Row],[TpsProd(h)]:[TpsAbsOP(h)]]))</f>
        <v>1.5</v>
      </c>
    </row>
    <row r="771" spans="2:23">
      <c r="B771" s="2">
        <v>44826</v>
      </c>
      <c r="C771" t="s">
        <v>295</v>
      </c>
      <c r="D771" t="s">
        <v>672</v>
      </c>
      <c r="E771" t="s">
        <v>76</v>
      </c>
      <c r="F771" s="7">
        <v>20324.499425999998</v>
      </c>
      <c r="G771" s="7">
        <f>prod_declarations[[#This Row],[QteProdKg]]*1000/VLOOKUP(prod_declarations[[#This Row],[RefProd]],meth_nomenclature_produits[#All],5,FALSE)</f>
        <v>446692.29507692304</v>
      </c>
      <c r="H771" s="7">
        <f>prod_declarations[[#This Row],[QteProdPcs]]*VLOOKUP(prod_declarations[[#This Row],[RefProd]],cptb_prix_vente[#All],2,FALSE)/100</f>
        <v>70863.265691003078</v>
      </c>
      <c r="I771" s="77">
        <f>IF(LEFT(prod_declarations[[#This Row],[Mach]],5)="MachF",prod_declarations[[#This Row],[QteProdKg]]/1000,0)</f>
        <v>20.324499425999999</v>
      </c>
      <c r="J771" s="7" t="str">
        <f>VLOOKUP(prod_declarations[[#This Row],[RefProd]],meth_nomenclature_produits[],2,FALSE)</f>
        <v>Acier2</v>
      </c>
      <c r="K771" s="77">
        <f>prod_declarations[[#This Row],[pv acier]]*VLOOKUP(prod_declarations[[#This Row],[acier ]],data_compta!$M$7:$O$11,2,FALSE)</f>
        <v>21848.83688295</v>
      </c>
      <c r="L771" s="77">
        <f>IF(LEFT(prod_declarations[[#This Row],[Mach]],5)="MachR",prod_declarations[[#This Row],[QteProdPcs]]/100,0)</f>
        <v>0</v>
      </c>
      <c r="M771" s="7" t="str">
        <f>VLOOKUP(prod_declarations[[#This Row],[RefProd]],meth_nomenclature_produits[],3,FALSE)</f>
        <v>Rdelle3</v>
      </c>
      <c r="N771" s="77">
        <f>IFERROR(prod_declarations[[#This Row],[pv  rondelle]]*VLOOKUP(prod_declarations[[#This Row],[rondelle]],data_compta!$M$12:$O$16,2,FALSE),0)</f>
        <v>0</v>
      </c>
      <c r="P771" s="2">
        <v>44854</v>
      </c>
      <c r="Q771" t="s">
        <v>272</v>
      </c>
      <c r="R771">
        <v>16</v>
      </c>
      <c r="S771">
        <v>8.5</v>
      </c>
      <c r="T771">
        <v>2.25</v>
      </c>
      <c r="U771">
        <v>3</v>
      </c>
      <c r="V771">
        <v>1.25</v>
      </c>
      <c r="W771">
        <f>prod_pointage_heures[[#This Row],[TpsOuv(h)]]-(SUM(prod_pointage_heures[[#This Row],[TpsProd(h)]:[TpsAbsOP(h)]]))</f>
        <v>1</v>
      </c>
    </row>
    <row r="772" spans="2:23">
      <c r="B772" s="2">
        <v>44826</v>
      </c>
      <c r="C772" t="s">
        <v>271</v>
      </c>
      <c r="D772" t="s">
        <v>671</v>
      </c>
      <c r="E772" t="s">
        <v>130</v>
      </c>
      <c r="F772" s="7">
        <v>11152.8741835</v>
      </c>
      <c r="G772" s="7">
        <f>prod_declarations[[#This Row],[QteProdKg]]*1000/VLOOKUP(prod_declarations[[#This Row],[RefProd]],meth_nomenclature_produits[#All],5,FALSE)</f>
        <v>332921.61741791043</v>
      </c>
      <c r="H772" s="7">
        <f>prod_declarations[[#This Row],[QteProdPcs]]*VLOOKUP(prod_declarations[[#This Row],[RefProd]],cptb_prix_vente[#All],2,FALSE)/100</f>
        <v>66397.887377828054</v>
      </c>
      <c r="I772" s="77">
        <f>IF(LEFT(prod_declarations[[#This Row],[Mach]],5)="MachF",prod_declarations[[#This Row],[QteProdKg]]/1000,0)</f>
        <v>11.1528741835</v>
      </c>
      <c r="J772" s="7" t="str">
        <f>VLOOKUP(prod_declarations[[#This Row],[RefProd]],meth_nomenclature_produits[],2,FALSE)</f>
        <v>Acier2</v>
      </c>
      <c r="K772" s="77">
        <f>prod_declarations[[#This Row],[pv acier]]*VLOOKUP(prod_declarations[[#This Row],[acier ]],data_compta!$M$7:$O$11,2,FALSE)</f>
        <v>11989.3397472625</v>
      </c>
      <c r="L772" s="77">
        <f>IF(LEFT(prod_declarations[[#This Row],[Mach]],5)="MachR",prod_declarations[[#This Row],[QteProdPcs]]/100,0)</f>
        <v>0</v>
      </c>
      <c r="M772" s="7">
        <f>VLOOKUP(prod_declarations[[#This Row],[RefProd]],meth_nomenclature_produits[],3,FALSE)</f>
        <v>0</v>
      </c>
      <c r="N772" s="77">
        <f>IFERROR(prod_declarations[[#This Row],[pv  rondelle]]*VLOOKUP(prod_declarations[[#This Row],[rondelle]],data_compta!$M$12:$O$16,2,FALSE),0)</f>
        <v>0</v>
      </c>
      <c r="P772" s="2">
        <v>44590</v>
      </c>
      <c r="Q772" t="s">
        <v>278</v>
      </c>
      <c r="R772">
        <v>8</v>
      </c>
      <c r="S772">
        <v>6.5</v>
      </c>
      <c r="T772">
        <v>0.5</v>
      </c>
      <c r="U772">
        <v>1</v>
      </c>
      <c r="V772">
        <v>0</v>
      </c>
      <c r="W772">
        <f>prod_pointage_heures[[#This Row],[TpsOuv(h)]]-(SUM(prod_pointage_heures[[#This Row],[TpsProd(h)]:[TpsAbsOP(h)]]))</f>
        <v>0</v>
      </c>
    </row>
    <row r="773" spans="2:23">
      <c r="B773" s="2">
        <v>44826</v>
      </c>
      <c r="C773" t="s">
        <v>319</v>
      </c>
      <c r="D773" t="s">
        <v>673</v>
      </c>
      <c r="E773" t="s">
        <v>156</v>
      </c>
      <c r="F773" s="7">
        <v>38873.850119999996</v>
      </c>
      <c r="G773" s="7">
        <f>prod_declarations[[#This Row],[QteProdKg]]*1000/VLOOKUP(prod_declarations[[#This Row],[RefProd]],meth_nomenclature_produits[#All],5,FALSE)</f>
        <v>327772.76661045529</v>
      </c>
      <c r="H773" s="7">
        <f>prod_declarations[[#This Row],[QteProdPcs]]*VLOOKUP(prod_declarations[[#This Row],[RefProd]],cptb_prix_vente[#All],2,FALSE)/100</f>
        <v>98095.833591177055</v>
      </c>
      <c r="I773" s="77">
        <f>IF(LEFT(prod_declarations[[#This Row],[Mach]],5)="MachF",prod_declarations[[#This Row],[QteProdKg]]/1000,0)</f>
        <v>38.873850119999993</v>
      </c>
      <c r="J773" s="7" t="str">
        <f>VLOOKUP(prod_declarations[[#This Row],[RefProd]],meth_nomenclature_produits[],2,FALSE)</f>
        <v>Acier4</v>
      </c>
      <c r="K773" s="77">
        <f>prod_declarations[[#This Row],[pv acier]]*VLOOKUP(prod_declarations[[#This Row],[acier ]],data_compta!$M$7:$O$11,2,FALSE)</f>
        <v>38912.723970119994</v>
      </c>
      <c r="L773" s="77">
        <f>IF(LEFT(prod_declarations[[#This Row],[Mach]],5)="MachR",prod_declarations[[#This Row],[QteProdPcs]]/100,0)</f>
        <v>0</v>
      </c>
      <c r="M773" s="7" t="str">
        <f>VLOOKUP(prod_declarations[[#This Row],[RefProd]],meth_nomenclature_produits[],3,FALSE)</f>
        <v>Rdelle5</v>
      </c>
      <c r="N773" s="77">
        <f>IFERROR(prod_declarations[[#This Row],[pv  rondelle]]*VLOOKUP(prod_declarations[[#This Row],[rondelle]],data_compta!$M$12:$O$16,2,FALSE),0)</f>
        <v>0</v>
      </c>
      <c r="P773" s="2">
        <v>44598</v>
      </c>
      <c r="Q773" t="s">
        <v>278</v>
      </c>
      <c r="R773">
        <v>8</v>
      </c>
      <c r="S773">
        <v>7</v>
      </c>
      <c r="T773">
        <v>0.25</v>
      </c>
      <c r="U773">
        <v>0.25</v>
      </c>
      <c r="V773">
        <v>0</v>
      </c>
      <c r="W773">
        <f>prod_pointage_heures[[#This Row],[TpsOuv(h)]]-(SUM(prod_pointage_heures[[#This Row],[TpsProd(h)]:[TpsAbsOP(h)]]))</f>
        <v>0.5</v>
      </c>
    </row>
    <row r="774" spans="2:23">
      <c r="B774" s="2">
        <v>44826</v>
      </c>
      <c r="C774" t="s">
        <v>226</v>
      </c>
      <c r="D774" t="s">
        <v>675</v>
      </c>
      <c r="E774" t="s">
        <v>175</v>
      </c>
      <c r="F774" s="7">
        <v>5364.4940495999999</v>
      </c>
      <c r="G774" s="7">
        <f>prod_declarations[[#This Row],[QteProdKg]]*1000/VLOOKUP(prod_declarations[[#This Row],[RefProd]],meth_nomenclature_produits[#All],5,FALSE)</f>
        <v>202433.7377207547</v>
      </c>
      <c r="H774" s="7">
        <f>prod_declarations[[#This Row],[QteProdPcs]]*VLOOKUP(prod_declarations[[#This Row],[RefProd]],cptb_prix_vente[#All],2,FALSE)/100</f>
        <v>24729.30539996739</v>
      </c>
      <c r="I774" s="77">
        <f>IF(LEFT(prod_declarations[[#This Row],[Mach]],5)="MachF",prod_declarations[[#This Row],[QteProdKg]]/1000,0)</f>
        <v>5.3644940496000002</v>
      </c>
      <c r="J774" s="7" t="str">
        <f>VLOOKUP(prod_declarations[[#This Row],[RefProd]],meth_nomenclature_produits[],2,FALSE)</f>
        <v>Acier3</v>
      </c>
      <c r="K774" s="77">
        <f>prod_declarations[[#This Row],[pv acier]]*VLOOKUP(prod_declarations[[#This Row],[acier ]],data_compta!$M$7:$O$11,2,FALSE)</f>
        <v>5595.1672937328003</v>
      </c>
      <c r="L774" s="77">
        <f>IF(LEFT(prod_declarations[[#This Row],[Mach]],5)="MachR",prod_declarations[[#This Row],[QteProdPcs]]/100,0)</f>
        <v>0</v>
      </c>
      <c r="M774" s="7" t="str">
        <f>VLOOKUP(prod_declarations[[#This Row],[RefProd]],meth_nomenclature_produits[],3,FALSE)</f>
        <v>Rdelle2</v>
      </c>
      <c r="N774" s="77">
        <f>IFERROR(prod_declarations[[#This Row],[pv  rondelle]]*VLOOKUP(prod_declarations[[#This Row],[rondelle]],data_compta!$M$12:$O$16,2,FALSE),0)</f>
        <v>0</v>
      </c>
      <c r="P774" s="2">
        <v>44603</v>
      </c>
      <c r="Q774" t="s">
        <v>278</v>
      </c>
      <c r="R774">
        <v>8</v>
      </c>
      <c r="S774">
        <v>8</v>
      </c>
      <c r="T774">
        <v>0</v>
      </c>
      <c r="U774">
        <v>0</v>
      </c>
      <c r="V774">
        <v>0</v>
      </c>
      <c r="W774">
        <f>prod_pointage_heures[[#This Row],[TpsOuv(h)]]-(SUM(prod_pointage_heures[[#This Row],[TpsProd(h)]:[TpsAbsOP(h)]]))</f>
        <v>0</v>
      </c>
    </row>
    <row r="775" spans="2:23">
      <c r="B775" s="2">
        <v>44826</v>
      </c>
      <c r="C775" t="s">
        <v>126</v>
      </c>
      <c r="D775" t="s">
        <v>674</v>
      </c>
      <c r="E775" t="s">
        <v>203</v>
      </c>
      <c r="F775" s="7">
        <v>5402.1336201000004</v>
      </c>
      <c r="G775" s="7">
        <f>prod_declarations[[#This Row],[QteProdKg]]*1000/VLOOKUP(prod_declarations[[#This Row],[RefProd]],meth_nomenclature_produits[#All],5,FALSE)</f>
        <v>274219.98071573605</v>
      </c>
      <c r="H775" s="7">
        <f>prod_declarations[[#This Row],[QteProdPcs]]*VLOOKUP(prod_declarations[[#This Row],[RefProd]],cptb_prix_vente[#All],2,FALSE)/100</f>
        <v>35802.160682246496</v>
      </c>
      <c r="I775" s="77">
        <f>IF(LEFT(prod_declarations[[#This Row],[Mach]],5)="MachF",prod_declarations[[#This Row],[QteProdKg]]/1000,0)</f>
        <v>5.4021336201000008</v>
      </c>
      <c r="J775" s="7" t="str">
        <f>VLOOKUP(prod_declarations[[#This Row],[RefProd]],meth_nomenclature_produits[],2,FALSE)</f>
        <v>Acier2</v>
      </c>
      <c r="K775" s="77">
        <f>prod_declarations[[#This Row],[pv acier]]*VLOOKUP(prod_declarations[[#This Row],[acier ]],data_compta!$M$7:$O$11,2,FALSE)</f>
        <v>5807.2936416075008</v>
      </c>
      <c r="L775" s="77">
        <f>IF(LEFT(prod_declarations[[#This Row],[Mach]],5)="MachR",prod_declarations[[#This Row],[QteProdPcs]]/100,0)</f>
        <v>0</v>
      </c>
      <c r="M775" s="7" t="str">
        <f>VLOOKUP(prod_declarations[[#This Row],[RefProd]],meth_nomenclature_produits[],3,FALSE)</f>
        <v>Rdelle1</v>
      </c>
      <c r="N775" s="77">
        <f>IFERROR(prod_declarations[[#This Row],[pv  rondelle]]*VLOOKUP(prod_declarations[[#This Row],[rondelle]],data_compta!$M$12:$O$16,2,FALSE),0)</f>
        <v>0</v>
      </c>
      <c r="P775" s="2">
        <v>44612</v>
      </c>
      <c r="Q775" t="s">
        <v>278</v>
      </c>
      <c r="R775">
        <v>8</v>
      </c>
      <c r="S775">
        <v>4.5</v>
      </c>
      <c r="T775">
        <v>1</v>
      </c>
      <c r="U775">
        <v>1.5</v>
      </c>
      <c r="V775">
        <v>0.75</v>
      </c>
      <c r="W775">
        <f>prod_pointage_heures[[#This Row],[TpsOuv(h)]]-(SUM(prod_pointage_heures[[#This Row],[TpsProd(h)]:[TpsAbsOP(h)]]))</f>
        <v>0.25</v>
      </c>
    </row>
    <row r="776" spans="2:23">
      <c r="B776" s="2">
        <v>44827</v>
      </c>
      <c r="C776" t="s">
        <v>226</v>
      </c>
      <c r="D776" t="s">
        <v>675</v>
      </c>
      <c r="E776" t="s">
        <v>284</v>
      </c>
      <c r="F776" s="7">
        <v>5109.0419519999996</v>
      </c>
      <c r="G776" s="7">
        <f>prod_declarations[[#This Row],[QteProdKg]]*1000/VLOOKUP(prod_declarations[[#This Row],[RefProd]],meth_nomenclature_produits[#All],5,FALSE)</f>
        <v>192794.03592452829</v>
      </c>
      <c r="H776" s="7">
        <f>prod_declarations[[#This Row],[QteProdPcs]]*VLOOKUP(prod_declarations[[#This Row],[RefProd]],cptb_prix_vente[#All],2,FALSE)/100</f>
        <v>23551.719428540375</v>
      </c>
      <c r="I776" s="77">
        <f>IF(LEFT(prod_declarations[[#This Row],[Mach]],5)="MachF",prod_declarations[[#This Row],[QteProdKg]]/1000,0)</f>
        <v>0</v>
      </c>
      <c r="J776" s="7" t="str">
        <f>VLOOKUP(prod_declarations[[#This Row],[RefProd]],meth_nomenclature_produits[],2,FALSE)</f>
        <v>Acier3</v>
      </c>
      <c r="K776" s="77">
        <f>prod_declarations[[#This Row],[pv acier]]*VLOOKUP(prod_declarations[[#This Row],[acier ]],data_compta!$M$7:$O$11,2,FALSE)</f>
        <v>0</v>
      </c>
      <c r="L776" s="77">
        <f>IF(LEFT(prod_declarations[[#This Row],[Mach]],5)="MachR",prod_declarations[[#This Row],[QteProdPcs]]/100,0)</f>
        <v>0</v>
      </c>
      <c r="M776" s="7" t="str">
        <f>VLOOKUP(prod_declarations[[#This Row],[RefProd]],meth_nomenclature_produits[],3,FALSE)</f>
        <v>Rdelle2</v>
      </c>
      <c r="N776" s="77">
        <f>IFERROR(prod_declarations[[#This Row],[pv  rondelle]]*VLOOKUP(prod_declarations[[#This Row],[rondelle]],data_compta!$M$12:$O$16,2,FALSE),0)</f>
        <v>0</v>
      </c>
      <c r="P776" s="2">
        <v>44617</v>
      </c>
      <c r="Q776" t="s">
        <v>278</v>
      </c>
      <c r="R776">
        <v>16</v>
      </c>
      <c r="S776">
        <v>10.5</v>
      </c>
      <c r="T776">
        <v>1</v>
      </c>
      <c r="U776">
        <v>1.25</v>
      </c>
      <c r="V776">
        <v>1.5</v>
      </c>
      <c r="W776">
        <f>prod_pointage_heures[[#This Row],[TpsOuv(h)]]-(SUM(prod_pointage_heures[[#This Row],[TpsProd(h)]:[TpsAbsOP(h)]]))</f>
        <v>1.75</v>
      </c>
    </row>
    <row r="777" spans="2:23">
      <c r="B777" s="2">
        <v>44827</v>
      </c>
      <c r="C777" t="s">
        <v>315</v>
      </c>
      <c r="D777" t="s">
        <v>676</v>
      </c>
      <c r="E777" t="s">
        <v>175</v>
      </c>
      <c r="F777" s="7">
        <v>9810.1664660999995</v>
      </c>
      <c r="G777" s="7">
        <f>prod_declarations[[#This Row],[QteProdKg]]*1000/VLOOKUP(prod_declarations[[#This Row],[RefProd]],meth_nomenclature_produits[#All],5,FALSE)</f>
        <v>98793.21718126889</v>
      </c>
      <c r="H777" s="7">
        <f>prod_declarations[[#This Row],[QteProdPcs]]*VLOOKUP(prod_declarations[[#This Row],[RefProd]],cptb_prix_vente[#All],2,FALSE)/100</f>
        <v>24066.027705357104</v>
      </c>
      <c r="I777" s="77">
        <f>IF(LEFT(prod_declarations[[#This Row],[Mach]],5)="MachF",prod_declarations[[#This Row],[QteProdKg]]/1000,0)</f>
        <v>9.8101664661000001</v>
      </c>
      <c r="J777" s="7" t="str">
        <f>VLOOKUP(prod_declarations[[#This Row],[RefProd]],meth_nomenclature_produits[],2,FALSE)</f>
        <v>Acier5</v>
      </c>
      <c r="K777" s="77">
        <f>prod_declarations[[#This Row],[pv acier]]*VLOOKUP(prod_declarations[[#This Row],[acier ]],data_compta!$M$7:$O$11,2,FALSE)</f>
        <v>8986.1124829475993</v>
      </c>
      <c r="L777" s="77">
        <f>IF(LEFT(prod_declarations[[#This Row],[Mach]],5)="MachR",prod_declarations[[#This Row],[QteProdPcs]]/100,0)</f>
        <v>0</v>
      </c>
      <c r="M777" s="7" t="str">
        <f>VLOOKUP(prod_declarations[[#This Row],[RefProd]],meth_nomenclature_produits[],3,FALSE)</f>
        <v>Rdelle5</v>
      </c>
      <c r="N777" s="77">
        <f>IFERROR(prod_declarations[[#This Row],[pv  rondelle]]*VLOOKUP(prod_declarations[[#This Row],[rondelle]],data_compta!$M$12:$O$16,2,FALSE),0)</f>
        <v>0</v>
      </c>
      <c r="P777" s="2">
        <v>44618</v>
      </c>
      <c r="Q777" t="s">
        <v>278</v>
      </c>
      <c r="R777">
        <v>16</v>
      </c>
      <c r="S777">
        <v>11</v>
      </c>
      <c r="T777">
        <v>1.5</v>
      </c>
      <c r="U777">
        <v>0.75</v>
      </c>
      <c r="V777">
        <v>1.25</v>
      </c>
      <c r="W777">
        <f>prod_pointage_heures[[#This Row],[TpsOuv(h)]]-(SUM(prod_pointage_heures[[#This Row],[TpsProd(h)]:[TpsAbsOP(h)]]))</f>
        <v>1.5</v>
      </c>
    </row>
    <row r="778" spans="2:23">
      <c r="B778" s="2">
        <v>44827</v>
      </c>
      <c r="C778" t="s">
        <v>295</v>
      </c>
      <c r="D778" t="s">
        <v>672</v>
      </c>
      <c r="E778" t="s">
        <v>242</v>
      </c>
      <c r="F778" s="7">
        <v>21686.240887542001</v>
      </c>
      <c r="G778" s="7">
        <f>prod_declarations[[#This Row],[QteProdKg]]*1000/VLOOKUP(prod_declarations[[#This Row],[RefProd]],meth_nomenclature_produits[#All],5,FALSE)</f>
        <v>476620.67884707695</v>
      </c>
      <c r="H778" s="7">
        <f>prod_declarations[[#This Row],[QteProdPcs]]*VLOOKUP(prod_declarations[[#This Row],[RefProd]],cptb_prix_vente[#All],2,FALSE)/100</f>
        <v>75611.104492300292</v>
      </c>
      <c r="I778" s="77">
        <f>IF(LEFT(prod_declarations[[#This Row],[Mach]],5)="MachF",prod_declarations[[#This Row],[QteProdKg]]/1000,0)</f>
        <v>0</v>
      </c>
      <c r="J778" s="7" t="str">
        <f>VLOOKUP(prod_declarations[[#This Row],[RefProd]],meth_nomenclature_produits[],2,FALSE)</f>
        <v>Acier2</v>
      </c>
      <c r="K778" s="77">
        <f>prod_declarations[[#This Row],[pv acier]]*VLOOKUP(prod_declarations[[#This Row],[acier ]],data_compta!$M$7:$O$11,2,FALSE)</f>
        <v>0</v>
      </c>
      <c r="L778" s="77">
        <f>IF(LEFT(prod_declarations[[#This Row],[Mach]],5)="MachR",prod_declarations[[#This Row],[QteProdPcs]]/100,0)</f>
        <v>4766.2067884707694</v>
      </c>
      <c r="M778" s="7" t="str">
        <f>VLOOKUP(prod_declarations[[#This Row],[RefProd]],meth_nomenclature_produits[],3,FALSE)</f>
        <v>Rdelle3</v>
      </c>
      <c r="N778" s="77">
        <f>IFERROR(prod_declarations[[#This Row],[pv  rondelle]]*VLOOKUP(prod_declarations[[#This Row],[rondelle]],data_compta!$M$12:$O$16,2,FALSE),0)</f>
        <v>20161.054715231356</v>
      </c>
      <c r="P778" s="2">
        <v>44624</v>
      </c>
      <c r="Q778" t="s">
        <v>278</v>
      </c>
      <c r="R778">
        <v>8</v>
      </c>
      <c r="S778">
        <v>8</v>
      </c>
      <c r="T778">
        <v>0</v>
      </c>
      <c r="U778">
        <v>0</v>
      </c>
      <c r="V778">
        <v>0</v>
      </c>
      <c r="W778">
        <f>prod_pointage_heures[[#This Row],[TpsOuv(h)]]-(SUM(prod_pointage_heures[[#This Row],[TpsProd(h)]:[TpsAbsOP(h)]]))</f>
        <v>0</v>
      </c>
    </row>
    <row r="779" spans="2:23">
      <c r="B779" s="2">
        <v>44827</v>
      </c>
      <c r="C779" t="s">
        <v>126</v>
      </c>
      <c r="D779" t="s">
        <v>674</v>
      </c>
      <c r="E779" t="s">
        <v>248</v>
      </c>
      <c r="F779" s="7">
        <v>5659.3780782000013</v>
      </c>
      <c r="G779" s="7">
        <f>prod_declarations[[#This Row],[QteProdKg]]*1000/VLOOKUP(prod_declarations[[#This Row],[RefProd]],meth_nomenclature_produits[#All],5,FALSE)</f>
        <v>287278.07503553305</v>
      </c>
      <c r="H779" s="7">
        <f>prod_declarations[[#This Row],[QteProdPcs]]*VLOOKUP(prod_declarations[[#This Row],[RefProd]],cptb_prix_vente[#All],2,FALSE)/100</f>
        <v>37507.025476639195</v>
      </c>
      <c r="I779" s="77">
        <f>IF(LEFT(prod_declarations[[#This Row],[Mach]],5)="MachF",prod_declarations[[#This Row],[QteProdKg]]/1000,0)</f>
        <v>0</v>
      </c>
      <c r="J779" s="7" t="str">
        <f>VLOOKUP(prod_declarations[[#This Row],[RefProd]],meth_nomenclature_produits[],2,FALSE)</f>
        <v>Acier2</v>
      </c>
      <c r="K779" s="77">
        <f>prod_declarations[[#This Row],[pv acier]]*VLOOKUP(prod_declarations[[#This Row],[acier ]],data_compta!$M$7:$O$11,2,FALSE)</f>
        <v>0</v>
      </c>
      <c r="L779" s="77">
        <f>IF(LEFT(prod_declarations[[#This Row],[Mach]],5)="MachR",prod_declarations[[#This Row],[QteProdPcs]]/100,0)</f>
        <v>2872.7807503553304</v>
      </c>
      <c r="M779" s="7" t="str">
        <f>VLOOKUP(prod_declarations[[#This Row],[RefProd]],meth_nomenclature_produits[],3,FALSE)</f>
        <v>Rdelle1</v>
      </c>
      <c r="N779" s="77">
        <f>IFERROR(prod_declarations[[#This Row],[pv  rondelle]]*VLOOKUP(prod_declarations[[#This Row],[rondelle]],data_compta!$M$12:$O$16,2,FALSE),0)</f>
        <v>10744.200006328936</v>
      </c>
      <c r="P779" s="2">
        <v>44631</v>
      </c>
      <c r="Q779" t="s">
        <v>278</v>
      </c>
      <c r="R779">
        <v>16</v>
      </c>
      <c r="S779">
        <v>8</v>
      </c>
      <c r="T779">
        <v>0.75</v>
      </c>
      <c r="U779">
        <v>3</v>
      </c>
      <c r="V779">
        <v>1.25</v>
      </c>
      <c r="W779">
        <f>prod_pointage_heures[[#This Row],[TpsOuv(h)]]-(SUM(prod_pointage_heures[[#This Row],[TpsProd(h)]:[TpsAbsOP(h)]]))</f>
        <v>3</v>
      </c>
    </row>
    <row r="780" spans="2:23">
      <c r="B780" s="2">
        <v>44827</v>
      </c>
      <c r="C780" t="s">
        <v>319</v>
      </c>
      <c r="D780" t="s">
        <v>673</v>
      </c>
      <c r="E780" t="s">
        <v>266</v>
      </c>
      <c r="F780" s="7">
        <v>38281.486689599995</v>
      </c>
      <c r="G780" s="7">
        <f>prod_declarations[[#This Row],[QteProdKg]]*1000/VLOOKUP(prod_declarations[[#This Row],[RefProd]],meth_nomenclature_produits[#All],5,FALSE)</f>
        <v>322778.13397639123</v>
      </c>
      <c r="H780" s="7">
        <f>prod_declarations[[#This Row],[QteProdPcs]]*VLOOKUP(prod_declarations[[#This Row],[RefProd]],cptb_prix_vente[#All],2,FALSE)/100</f>
        <v>96601.03993645437</v>
      </c>
      <c r="I780" s="77">
        <f>IF(LEFT(prod_declarations[[#This Row],[Mach]],5)="MachF",prod_declarations[[#This Row],[QteProdKg]]/1000,0)</f>
        <v>0</v>
      </c>
      <c r="J780" s="7" t="str">
        <f>VLOOKUP(prod_declarations[[#This Row],[RefProd]],meth_nomenclature_produits[],2,FALSE)</f>
        <v>Acier4</v>
      </c>
      <c r="K780" s="77">
        <f>prod_declarations[[#This Row],[pv acier]]*VLOOKUP(prod_declarations[[#This Row],[acier ]],data_compta!$M$7:$O$11,2,FALSE)</f>
        <v>0</v>
      </c>
      <c r="L780" s="77">
        <f>IF(LEFT(prod_declarations[[#This Row],[Mach]],5)="MachR",prod_declarations[[#This Row],[QteProdPcs]]/100,0)</f>
        <v>3227.7813397639125</v>
      </c>
      <c r="M780" s="7" t="str">
        <f>VLOOKUP(prod_declarations[[#This Row],[RefProd]],meth_nomenclature_produits[],3,FALSE)</f>
        <v>Rdelle5</v>
      </c>
      <c r="N780" s="77">
        <f>IFERROR(prod_declarations[[#This Row],[pv  rondelle]]*VLOOKUP(prod_declarations[[#This Row],[rondelle]],data_compta!$M$12:$O$16,2,FALSE),0)</f>
        <v>17236.352354339291</v>
      </c>
      <c r="P780" s="2">
        <v>44632</v>
      </c>
      <c r="Q780" t="s">
        <v>278</v>
      </c>
      <c r="R780">
        <v>24</v>
      </c>
      <c r="S780">
        <v>17</v>
      </c>
      <c r="T780">
        <v>1</v>
      </c>
      <c r="U780">
        <v>3.75</v>
      </c>
      <c r="V780">
        <v>1.25</v>
      </c>
      <c r="W780">
        <f>prod_pointage_heures[[#This Row],[TpsOuv(h)]]-(SUM(prod_pointage_heures[[#This Row],[TpsProd(h)]:[TpsAbsOP(h)]]))</f>
        <v>1</v>
      </c>
    </row>
    <row r="781" spans="2:23">
      <c r="B781" s="2">
        <v>44827</v>
      </c>
      <c r="C781" t="s">
        <v>226</v>
      </c>
      <c r="D781" t="s">
        <v>675</v>
      </c>
      <c r="E781" t="s">
        <v>278</v>
      </c>
      <c r="F781" s="7">
        <v>5619.9461472000003</v>
      </c>
      <c r="G781" s="7">
        <f>prod_declarations[[#This Row],[QteProdKg]]*1000/VLOOKUP(prod_declarations[[#This Row],[RefProd]],meth_nomenclature_produits[#All],5,FALSE)</f>
        <v>212073.43951698116</v>
      </c>
      <c r="H781" s="7">
        <f>prod_declarations[[#This Row],[QteProdPcs]]*VLOOKUP(prod_declarations[[#This Row],[RefProd]],cptb_prix_vente[#All],2,FALSE)/100</f>
        <v>25906.89137139442</v>
      </c>
      <c r="I781" s="77">
        <f>IF(LEFT(prod_declarations[[#This Row],[Mach]],5)="MachF",prod_declarations[[#This Row],[QteProdKg]]/1000,0)</f>
        <v>0</v>
      </c>
      <c r="J781" s="7" t="str">
        <f>VLOOKUP(prod_declarations[[#This Row],[RefProd]],meth_nomenclature_produits[],2,FALSE)</f>
        <v>Acier3</v>
      </c>
      <c r="K781" s="77">
        <f>prod_declarations[[#This Row],[pv acier]]*VLOOKUP(prod_declarations[[#This Row],[acier ]],data_compta!$M$7:$O$11,2,FALSE)</f>
        <v>0</v>
      </c>
      <c r="L781" s="77">
        <f>IF(LEFT(prod_declarations[[#This Row],[Mach]],5)="MachR",prod_declarations[[#This Row],[QteProdPcs]]/100,0)</f>
        <v>2120.7343951698117</v>
      </c>
      <c r="M781" s="7" t="str">
        <f>VLOOKUP(prod_declarations[[#This Row],[RefProd]],meth_nomenclature_produits[],3,FALSE)</f>
        <v>Rdelle2</v>
      </c>
      <c r="N781" s="77">
        <f>IFERROR(prod_declarations[[#This Row],[pv  rondelle]]*VLOOKUP(prod_declarations[[#This Row],[rondelle]],data_compta!$M$12:$O$16,2,FALSE),0)</f>
        <v>6743.9353766400018</v>
      </c>
      <c r="P781" s="2">
        <v>44638</v>
      </c>
      <c r="Q781" t="s">
        <v>278</v>
      </c>
      <c r="R781">
        <v>16</v>
      </c>
      <c r="S781">
        <v>8</v>
      </c>
      <c r="T781">
        <v>0.5</v>
      </c>
      <c r="U781">
        <v>4.25</v>
      </c>
      <c r="V781">
        <v>2.75</v>
      </c>
      <c r="W781">
        <f>prod_pointage_heures[[#This Row],[TpsOuv(h)]]-(SUM(prod_pointage_heures[[#This Row],[TpsProd(h)]:[TpsAbsOP(h)]]))</f>
        <v>0.5</v>
      </c>
    </row>
    <row r="782" spans="2:23">
      <c r="B782" s="2">
        <v>44828</v>
      </c>
      <c r="C782" t="s">
        <v>295</v>
      </c>
      <c r="D782" t="s">
        <v>672</v>
      </c>
      <c r="E782" t="s">
        <v>284</v>
      </c>
      <c r="F782" s="7">
        <v>18400.446813671999</v>
      </c>
      <c r="G782" s="7">
        <f>prod_declarations[[#This Row],[QteProdKg]]*1000/VLOOKUP(prod_declarations[[#This Row],[RefProd]],meth_nomenclature_produits[#All],5,FALSE)</f>
        <v>404405.42447630764</v>
      </c>
      <c r="H782" s="7">
        <f>prod_declarations[[#This Row],[QteProdPcs]]*VLOOKUP(prod_declarations[[#This Row],[RefProd]],cptb_prix_vente[#All],2,FALSE)/100</f>
        <v>64154.876538921446</v>
      </c>
      <c r="I782" s="77">
        <f>IF(LEFT(prod_declarations[[#This Row],[Mach]],5)="MachF",prod_declarations[[#This Row],[QteProdKg]]/1000,0)</f>
        <v>0</v>
      </c>
      <c r="J782" s="7" t="str">
        <f>VLOOKUP(prod_declarations[[#This Row],[RefProd]],meth_nomenclature_produits[],2,FALSE)</f>
        <v>Acier2</v>
      </c>
      <c r="K782" s="77">
        <f>prod_declarations[[#This Row],[pv acier]]*VLOOKUP(prod_declarations[[#This Row],[acier ]],data_compta!$M$7:$O$11,2,FALSE)</f>
        <v>0</v>
      </c>
      <c r="L782" s="77">
        <f>IF(LEFT(prod_declarations[[#This Row],[Mach]],5)="MachR",prod_declarations[[#This Row],[QteProdPcs]]/100,0)</f>
        <v>0</v>
      </c>
      <c r="M782" s="7" t="str">
        <f>VLOOKUP(prod_declarations[[#This Row],[RefProd]],meth_nomenclature_produits[],3,FALSE)</f>
        <v>Rdelle3</v>
      </c>
      <c r="N782" s="77">
        <f>IFERROR(prod_declarations[[#This Row],[pv  rondelle]]*VLOOKUP(prod_declarations[[#This Row],[rondelle]],data_compta!$M$12:$O$16,2,FALSE),0)</f>
        <v>0</v>
      </c>
      <c r="P782" s="2">
        <v>44651</v>
      </c>
      <c r="Q782" t="s">
        <v>278</v>
      </c>
      <c r="R782">
        <v>16</v>
      </c>
      <c r="S782">
        <v>11</v>
      </c>
      <c r="T782">
        <v>0.25</v>
      </c>
      <c r="U782">
        <v>3.75</v>
      </c>
      <c r="V782">
        <v>0</v>
      </c>
      <c r="W782">
        <f>prod_pointage_heures[[#This Row],[TpsOuv(h)]]-(SUM(prod_pointage_heures[[#This Row],[TpsProd(h)]:[TpsAbsOP(h)]]))</f>
        <v>1</v>
      </c>
    </row>
    <row r="783" spans="2:23">
      <c r="B783" s="2">
        <v>44828</v>
      </c>
      <c r="C783" t="s">
        <v>315</v>
      </c>
      <c r="D783" t="s">
        <v>676</v>
      </c>
      <c r="E783" t="s">
        <v>284</v>
      </c>
      <c r="F783" s="7">
        <v>8428.3344467321986</v>
      </c>
      <c r="G783" s="7">
        <f>prod_declarations[[#This Row],[QteProdKg]]*1000/VLOOKUP(prod_declarations[[#This Row],[RefProd]],meth_nomenclature_produits[#All],5,FALSE)</f>
        <v>84877.486875450137</v>
      </c>
      <c r="H783" s="7">
        <f>prod_declarations[[#This Row],[QteProdPcs]]*VLOOKUP(prod_declarations[[#This Row],[RefProd]],cptb_prix_vente[#All],2,FALSE)/100</f>
        <v>20676.155802859652</v>
      </c>
      <c r="I783" s="77">
        <f>IF(LEFT(prod_declarations[[#This Row],[Mach]],5)="MachF",prod_declarations[[#This Row],[QteProdKg]]/1000,0)</f>
        <v>0</v>
      </c>
      <c r="J783" s="7" t="str">
        <f>VLOOKUP(prod_declarations[[#This Row],[RefProd]],meth_nomenclature_produits[],2,FALSE)</f>
        <v>Acier5</v>
      </c>
      <c r="K783" s="77">
        <f>prod_declarations[[#This Row],[pv acier]]*VLOOKUP(prod_declarations[[#This Row],[acier ]],data_compta!$M$7:$O$11,2,FALSE)</f>
        <v>0</v>
      </c>
      <c r="L783" s="77">
        <f>IF(LEFT(prod_declarations[[#This Row],[Mach]],5)="MachR",prod_declarations[[#This Row],[QteProdPcs]]/100,0)</f>
        <v>0</v>
      </c>
      <c r="M783" s="7" t="str">
        <f>VLOOKUP(prod_declarations[[#This Row],[RefProd]],meth_nomenclature_produits[],3,FALSE)</f>
        <v>Rdelle5</v>
      </c>
      <c r="N783" s="77">
        <f>IFERROR(prod_declarations[[#This Row],[pv  rondelle]]*VLOOKUP(prod_declarations[[#This Row],[rondelle]],data_compta!$M$12:$O$16,2,FALSE),0)</f>
        <v>0</v>
      </c>
      <c r="P783" s="2">
        <v>44687</v>
      </c>
      <c r="Q783" t="s">
        <v>278</v>
      </c>
      <c r="R783">
        <v>24</v>
      </c>
      <c r="S783">
        <v>21</v>
      </c>
      <c r="T783">
        <v>0.5</v>
      </c>
      <c r="U783">
        <v>1</v>
      </c>
      <c r="V783">
        <v>0.25</v>
      </c>
      <c r="W783">
        <f>prod_pointage_heures[[#This Row],[TpsOuv(h)]]-(SUM(prod_pointage_heures[[#This Row],[TpsProd(h)]:[TpsAbsOP(h)]]))</f>
        <v>1.25</v>
      </c>
    </row>
    <row r="784" spans="2:23">
      <c r="B784" s="2">
        <v>44828</v>
      </c>
      <c r="C784" t="s">
        <v>319</v>
      </c>
      <c r="D784" t="s">
        <v>673</v>
      </c>
      <c r="E784" t="s">
        <v>290</v>
      </c>
      <c r="F784" s="7">
        <v>34453.338020639996</v>
      </c>
      <c r="G784" s="7">
        <f>prod_declarations[[#This Row],[QteProdKg]]*1000/VLOOKUP(prod_declarations[[#This Row],[RefProd]],meth_nomenclature_produits[#All],5,FALSE)</f>
        <v>290500.32057875209</v>
      </c>
      <c r="H784" s="7">
        <f>prod_declarations[[#This Row],[QteProdPcs]]*VLOOKUP(prod_declarations[[#This Row],[RefProd]],cptb_prix_vente[#All],2,FALSE)/100</f>
        <v>86940.935942808923</v>
      </c>
      <c r="I784" s="77">
        <f>IF(LEFT(prod_declarations[[#This Row],[Mach]],5)="MachF",prod_declarations[[#This Row],[QteProdKg]]/1000,0)</f>
        <v>0</v>
      </c>
      <c r="J784" s="7" t="str">
        <f>VLOOKUP(prod_declarations[[#This Row],[RefProd]],meth_nomenclature_produits[],2,FALSE)</f>
        <v>Acier4</v>
      </c>
      <c r="K784" s="77">
        <f>prod_declarations[[#This Row],[pv acier]]*VLOOKUP(prod_declarations[[#This Row],[acier ]],data_compta!$M$7:$O$11,2,FALSE)</f>
        <v>0</v>
      </c>
      <c r="L784" s="77">
        <f>IF(LEFT(prod_declarations[[#This Row],[Mach]],5)="MachR",prod_declarations[[#This Row],[QteProdPcs]]/100,0)</f>
        <v>0</v>
      </c>
      <c r="M784" s="7" t="str">
        <f>VLOOKUP(prod_declarations[[#This Row],[RefProd]],meth_nomenclature_produits[],3,FALSE)</f>
        <v>Rdelle5</v>
      </c>
      <c r="N784" s="77">
        <f>IFERROR(prod_declarations[[#This Row],[pv  rondelle]]*VLOOKUP(prod_declarations[[#This Row],[rondelle]],data_compta!$M$12:$O$16,2,FALSE),0)</f>
        <v>0</v>
      </c>
      <c r="P784" s="2">
        <v>44688</v>
      </c>
      <c r="Q784" t="s">
        <v>278</v>
      </c>
      <c r="R784">
        <v>8</v>
      </c>
      <c r="S784">
        <v>4.5</v>
      </c>
      <c r="T784">
        <v>0.75</v>
      </c>
      <c r="U784">
        <v>0.75</v>
      </c>
      <c r="V784">
        <v>1.5</v>
      </c>
      <c r="W784">
        <f>prod_pointage_heures[[#This Row],[TpsOuv(h)]]-(SUM(prod_pointage_heures[[#This Row],[TpsProd(h)]:[TpsAbsOP(h)]]))</f>
        <v>0.5</v>
      </c>
    </row>
    <row r="785" spans="2:23">
      <c r="B785" s="2">
        <v>44828</v>
      </c>
      <c r="C785" t="s">
        <v>226</v>
      </c>
      <c r="D785" t="s">
        <v>675</v>
      </c>
      <c r="E785" t="s">
        <v>296</v>
      </c>
      <c r="F785" s="7">
        <v>5109.0419519999996</v>
      </c>
      <c r="G785" s="7">
        <f>prod_declarations[[#This Row],[QteProdKg]]*1000/VLOOKUP(prod_declarations[[#This Row],[RefProd]],meth_nomenclature_produits[#All],5,FALSE)</f>
        <v>192794.03592452829</v>
      </c>
      <c r="H785" s="7">
        <f>prod_declarations[[#This Row],[QteProdPcs]]*VLOOKUP(prod_declarations[[#This Row],[RefProd]],cptb_prix_vente[#All],2,FALSE)/100</f>
        <v>23551.719428540375</v>
      </c>
      <c r="I785" s="77">
        <f>IF(LEFT(prod_declarations[[#This Row],[Mach]],5)="MachF",prod_declarations[[#This Row],[QteProdKg]]/1000,0)</f>
        <v>0</v>
      </c>
      <c r="J785" s="7" t="str">
        <f>VLOOKUP(prod_declarations[[#This Row],[RefProd]],meth_nomenclature_produits[],2,FALSE)</f>
        <v>Acier3</v>
      </c>
      <c r="K785" s="77">
        <f>prod_declarations[[#This Row],[pv acier]]*VLOOKUP(prod_declarations[[#This Row],[acier ]],data_compta!$M$7:$O$11,2,FALSE)</f>
        <v>0</v>
      </c>
      <c r="L785" s="77">
        <f>IF(LEFT(prod_declarations[[#This Row],[Mach]],5)="MachR",prod_declarations[[#This Row],[QteProdPcs]]/100,0)</f>
        <v>0</v>
      </c>
      <c r="M785" s="7" t="str">
        <f>VLOOKUP(prod_declarations[[#This Row],[RefProd]],meth_nomenclature_produits[],3,FALSE)</f>
        <v>Rdelle2</v>
      </c>
      <c r="N785" s="77">
        <f>IFERROR(prod_declarations[[#This Row],[pv  rondelle]]*VLOOKUP(prod_declarations[[#This Row],[rondelle]],data_compta!$M$12:$O$16,2,FALSE),0)</f>
        <v>0</v>
      </c>
      <c r="P785" s="2">
        <v>44720</v>
      </c>
      <c r="Q785" t="s">
        <v>278</v>
      </c>
      <c r="R785">
        <v>16</v>
      </c>
      <c r="S785">
        <v>13.5</v>
      </c>
      <c r="T785">
        <v>0.75</v>
      </c>
      <c r="U785">
        <v>1.25</v>
      </c>
      <c r="V785">
        <v>0</v>
      </c>
      <c r="W785">
        <f>prod_pointage_heures[[#This Row],[TpsOuv(h)]]-(SUM(prod_pointage_heures[[#This Row],[TpsProd(h)]:[TpsAbsOP(h)]]))</f>
        <v>0.5</v>
      </c>
    </row>
    <row r="786" spans="2:23">
      <c r="B786" s="2">
        <v>44828</v>
      </c>
      <c r="C786" t="s">
        <v>315</v>
      </c>
      <c r="D786" t="s">
        <v>676</v>
      </c>
      <c r="E786" t="s">
        <v>242</v>
      </c>
      <c r="F786" s="7">
        <v>10035.800294820299</v>
      </c>
      <c r="G786" s="7">
        <f>prod_declarations[[#This Row],[QteProdKg]]*1000/VLOOKUP(prod_declarations[[#This Row],[RefProd]],meth_nomenclature_produits[#All],5,FALSE)</f>
        <v>101065.46117643807</v>
      </c>
      <c r="H786" s="7">
        <f>prod_declarations[[#This Row],[QteProdPcs]]*VLOOKUP(prod_declarations[[#This Row],[RefProd]],cptb_prix_vente[#All],2,FALSE)/100</f>
        <v>24619.546342580314</v>
      </c>
      <c r="I786" s="77">
        <f>IF(LEFT(prod_declarations[[#This Row],[Mach]],5)="MachF",prod_declarations[[#This Row],[QteProdKg]]/1000,0)</f>
        <v>0</v>
      </c>
      <c r="J786" s="7" t="str">
        <f>VLOOKUP(prod_declarations[[#This Row],[RefProd]],meth_nomenclature_produits[],2,FALSE)</f>
        <v>Acier5</v>
      </c>
      <c r="K786" s="77">
        <f>prod_declarations[[#This Row],[pv acier]]*VLOOKUP(prod_declarations[[#This Row],[acier ]],data_compta!$M$7:$O$11,2,FALSE)</f>
        <v>0</v>
      </c>
      <c r="L786" s="77">
        <f>IF(LEFT(prod_declarations[[#This Row],[Mach]],5)="MachR",prod_declarations[[#This Row],[QteProdPcs]]/100,0)</f>
        <v>1010.6546117643807</v>
      </c>
      <c r="M786" s="7" t="str">
        <f>VLOOKUP(prod_declarations[[#This Row],[RefProd]],meth_nomenclature_produits[],3,FALSE)</f>
        <v>Rdelle5</v>
      </c>
      <c r="N786" s="77">
        <f>IFERROR(prod_declarations[[#This Row],[pv  rondelle]]*VLOOKUP(prod_declarations[[#This Row],[rondelle]],data_compta!$M$12:$O$16,2,FALSE),0)</f>
        <v>5396.8956268217926</v>
      </c>
      <c r="P786" s="2">
        <v>44733</v>
      </c>
      <c r="Q786" t="s">
        <v>278</v>
      </c>
      <c r="R786">
        <v>8</v>
      </c>
      <c r="S786">
        <v>6</v>
      </c>
      <c r="T786">
        <v>0.25</v>
      </c>
      <c r="U786">
        <v>0.75</v>
      </c>
      <c r="V786">
        <v>0</v>
      </c>
      <c r="W786">
        <f>prod_pointage_heures[[#This Row],[TpsOuv(h)]]-(SUM(prod_pointage_heures[[#This Row],[TpsProd(h)]:[TpsAbsOP(h)]]))</f>
        <v>1</v>
      </c>
    </row>
    <row r="787" spans="2:23">
      <c r="B787" s="2">
        <v>44829</v>
      </c>
      <c r="C787" t="s">
        <v>295</v>
      </c>
      <c r="D787" t="s">
        <v>672</v>
      </c>
      <c r="E787" t="s">
        <v>296</v>
      </c>
      <c r="F787" s="7">
        <v>17848.433409261837</v>
      </c>
      <c r="G787" s="7">
        <f>prod_declarations[[#This Row],[QteProdKg]]*1000/VLOOKUP(prod_declarations[[#This Row],[RefProd]],meth_nomenclature_produits[#All],5,FALSE)</f>
        <v>392273.2617420184</v>
      </c>
      <c r="H787" s="7">
        <f>prod_declarations[[#This Row],[QteProdPcs]]*VLOOKUP(prod_declarations[[#This Row],[RefProd]],cptb_prix_vente[#All],2,FALSE)/100</f>
        <v>62230.230242753802</v>
      </c>
      <c r="I787" s="77">
        <f>IF(LEFT(prod_declarations[[#This Row],[Mach]],5)="MachF",prod_declarations[[#This Row],[QteProdKg]]/1000,0)</f>
        <v>0</v>
      </c>
      <c r="J787" s="7" t="str">
        <f>VLOOKUP(prod_declarations[[#This Row],[RefProd]],meth_nomenclature_produits[],2,FALSE)</f>
        <v>Acier2</v>
      </c>
      <c r="K787" s="77">
        <f>prod_declarations[[#This Row],[pv acier]]*VLOOKUP(prod_declarations[[#This Row],[acier ]],data_compta!$M$7:$O$11,2,FALSE)</f>
        <v>0</v>
      </c>
      <c r="L787" s="77">
        <f>IF(LEFT(prod_declarations[[#This Row],[Mach]],5)="MachR",prod_declarations[[#This Row],[QteProdPcs]]/100,0)</f>
        <v>0</v>
      </c>
      <c r="M787" s="7" t="str">
        <f>VLOOKUP(prod_declarations[[#This Row],[RefProd]],meth_nomenclature_produits[],3,FALSE)</f>
        <v>Rdelle3</v>
      </c>
      <c r="N787" s="77">
        <f>IFERROR(prod_declarations[[#This Row],[pv  rondelle]]*VLOOKUP(prod_declarations[[#This Row],[rondelle]],data_compta!$M$12:$O$16,2,FALSE),0)</f>
        <v>0</v>
      </c>
      <c r="P787" s="2">
        <v>44735</v>
      </c>
      <c r="Q787" t="s">
        <v>278</v>
      </c>
      <c r="R787">
        <v>24</v>
      </c>
      <c r="S787">
        <v>16</v>
      </c>
      <c r="T787">
        <v>2.5</v>
      </c>
      <c r="U787">
        <v>1.75</v>
      </c>
      <c r="V787">
        <v>0.5</v>
      </c>
      <c r="W787">
        <f>prod_pointage_heures[[#This Row],[TpsOuv(h)]]-(SUM(prod_pointage_heures[[#This Row],[TpsProd(h)]:[TpsAbsOP(h)]]))</f>
        <v>3.25</v>
      </c>
    </row>
    <row r="788" spans="2:23">
      <c r="B788" s="2">
        <v>44829</v>
      </c>
      <c r="C788" t="s">
        <v>315</v>
      </c>
      <c r="D788" t="s">
        <v>676</v>
      </c>
      <c r="E788" t="s">
        <v>301</v>
      </c>
      <c r="F788" s="7">
        <v>8175.4844133302322</v>
      </c>
      <c r="G788" s="7">
        <f>prod_declarations[[#This Row],[QteProdKg]]*1000/VLOOKUP(prod_declarations[[#This Row],[RefProd]],meth_nomenclature_produits[#All],5,FALSE)</f>
        <v>82331.162269186621</v>
      </c>
      <c r="H788" s="7">
        <f>prod_declarations[[#This Row],[QteProdPcs]]*VLOOKUP(prod_declarations[[#This Row],[RefProd]],cptb_prix_vente[#All],2,FALSE)/100</f>
        <v>20055.871128773862</v>
      </c>
      <c r="I788" s="77">
        <f>IF(LEFT(prod_declarations[[#This Row],[Mach]],5)="MachF",prod_declarations[[#This Row],[QteProdKg]]/1000,0)</f>
        <v>0</v>
      </c>
      <c r="J788" s="7" t="str">
        <f>VLOOKUP(prod_declarations[[#This Row],[RefProd]],meth_nomenclature_produits[],2,FALSE)</f>
        <v>Acier5</v>
      </c>
      <c r="K788" s="77">
        <f>prod_declarations[[#This Row],[pv acier]]*VLOOKUP(prod_declarations[[#This Row],[acier ]],data_compta!$M$7:$O$11,2,FALSE)</f>
        <v>0</v>
      </c>
      <c r="L788" s="77">
        <f>IF(LEFT(prod_declarations[[#This Row],[Mach]],5)="MachR",prod_declarations[[#This Row],[QteProdPcs]]/100,0)</f>
        <v>0</v>
      </c>
      <c r="M788" s="7" t="str">
        <f>VLOOKUP(prod_declarations[[#This Row],[RefProd]],meth_nomenclature_produits[],3,FALSE)</f>
        <v>Rdelle5</v>
      </c>
      <c r="N788" s="77">
        <f>IFERROR(prod_declarations[[#This Row],[pv  rondelle]]*VLOOKUP(prod_declarations[[#This Row],[rondelle]],data_compta!$M$12:$O$16,2,FALSE),0)</f>
        <v>0</v>
      </c>
      <c r="P788" s="2">
        <v>44745</v>
      </c>
      <c r="Q788" t="s">
        <v>278</v>
      </c>
      <c r="R788">
        <v>8</v>
      </c>
      <c r="S788">
        <v>4</v>
      </c>
      <c r="T788">
        <v>0.5</v>
      </c>
      <c r="U788">
        <v>3.25</v>
      </c>
      <c r="V788">
        <v>0.25</v>
      </c>
      <c r="W788">
        <f>prod_pointage_heures[[#This Row],[TpsOuv(h)]]-(SUM(prod_pointage_heures[[#This Row],[TpsProd(h)]:[TpsAbsOP(h)]]))</f>
        <v>0</v>
      </c>
    </row>
    <row r="789" spans="2:23">
      <c r="B789" s="2">
        <v>44830</v>
      </c>
      <c r="C789" t="s">
        <v>271</v>
      </c>
      <c r="D789" t="s">
        <v>671</v>
      </c>
      <c r="E789" t="s">
        <v>284</v>
      </c>
      <c r="F789" s="7">
        <v>19195.554270000001</v>
      </c>
      <c r="G789" s="7">
        <f>prod_declarations[[#This Row],[QteProdKg]]*1000/VLOOKUP(prod_declarations[[#This Row],[RefProd]],meth_nomenclature_produits[#All],5,FALSE)</f>
        <v>573001.62</v>
      </c>
      <c r="H789" s="7">
        <f>prod_declarations[[#This Row],[QteProdPcs]]*VLOOKUP(prod_declarations[[#This Row],[RefProd]],cptb_prix_vente[#All],2,FALSE)/100</f>
        <v>114279.44309279999</v>
      </c>
      <c r="I789" s="77">
        <f>IF(LEFT(prod_declarations[[#This Row],[Mach]],5)="MachF",prod_declarations[[#This Row],[QteProdKg]]/1000,0)</f>
        <v>0</v>
      </c>
      <c r="J789" s="7" t="str">
        <f>VLOOKUP(prod_declarations[[#This Row],[RefProd]],meth_nomenclature_produits[],2,FALSE)</f>
        <v>Acier2</v>
      </c>
      <c r="K789" s="77">
        <f>prod_declarations[[#This Row],[pv acier]]*VLOOKUP(prod_declarations[[#This Row],[acier ]],data_compta!$M$7:$O$11,2,FALSE)</f>
        <v>0</v>
      </c>
      <c r="L789" s="77">
        <f>IF(LEFT(prod_declarations[[#This Row],[Mach]],5)="MachR",prod_declarations[[#This Row],[QteProdPcs]]/100,0)</f>
        <v>0</v>
      </c>
      <c r="M789" s="7">
        <f>VLOOKUP(prod_declarations[[#This Row],[RefProd]],meth_nomenclature_produits[],3,FALSE)</f>
        <v>0</v>
      </c>
      <c r="N789" s="77">
        <f>IFERROR(prod_declarations[[#This Row],[pv  rondelle]]*VLOOKUP(prod_declarations[[#This Row],[rondelle]],data_compta!$M$12:$O$16,2,FALSE),0)</f>
        <v>0</v>
      </c>
      <c r="P789" s="2">
        <v>44750</v>
      </c>
      <c r="Q789" t="s">
        <v>278</v>
      </c>
      <c r="R789">
        <v>24</v>
      </c>
      <c r="S789">
        <v>16</v>
      </c>
      <c r="T789">
        <v>0.75</v>
      </c>
      <c r="U789">
        <v>3</v>
      </c>
      <c r="V789">
        <v>0.5</v>
      </c>
      <c r="W789">
        <f>prod_pointage_heures[[#This Row],[TpsOuv(h)]]-(SUM(prod_pointage_heures[[#This Row],[TpsProd(h)]:[TpsAbsOP(h)]]))</f>
        <v>3.75</v>
      </c>
    </row>
    <row r="790" spans="2:23">
      <c r="B790" s="2">
        <v>44830</v>
      </c>
      <c r="C790" t="s">
        <v>319</v>
      </c>
      <c r="D790" t="s">
        <v>673</v>
      </c>
      <c r="E790" t="s">
        <v>296</v>
      </c>
      <c r="F790" s="7">
        <v>24993.480520020796</v>
      </c>
      <c r="G790" s="7">
        <f>prod_declarations[[#This Row],[QteProdKg]]*1000/VLOOKUP(prod_declarations[[#This Row],[RefProd]],meth_nomenclature_produits[#All],5,FALSE)</f>
        <v>210737.60978095105</v>
      </c>
      <c r="H790" s="7">
        <f>prod_declarations[[#This Row],[QteProdPcs]]*VLOOKUP(prod_declarations[[#This Row],[RefProd]],cptb_prix_vente[#All],2,FALSE)/100</f>
        <v>63069.551855243037</v>
      </c>
      <c r="I790" s="77">
        <f>IF(LEFT(prod_declarations[[#This Row],[Mach]],5)="MachF",prod_declarations[[#This Row],[QteProdKg]]/1000,0)</f>
        <v>0</v>
      </c>
      <c r="J790" s="7" t="str">
        <f>VLOOKUP(prod_declarations[[#This Row],[RefProd]],meth_nomenclature_produits[],2,FALSE)</f>
        <v>Acier4</v>
      </c>
      <c r="K790" s="77">
        <f>prod_declarations[[#This Row],[pv acier]]*VLOOKUP(prod_declarations[[#This Row],[acier ]],data_compta!$M$7:$O$11,2,FALSE)</f>
        <v>0</v>
      </c>
      <c r="L790" s="77">
        <f>IF(LEFT(prod_declarations[[#This Row],[Mach]],5)="MachR",prod_declarations[[#This Row],[QteProdPcs]]/100,0)</f>
        <v>0</v>
      </c>
      <c r="M790" s="7" t="str">
        <f>VLOOKUP(prod_declarations[[#This Row],[RefProd]],meth_nomenclature_produits[],3,FALSE)</f>
        <v>Rdelle5</v>
      </c>
      <c r="N790" s="77">
        <f>IFERROR(prod_declarations[[#This Row],[pv  rondelle]]*VLOOKUP(prod_declarations[[#This Row],[rondelle]],data_compta!$M$12:$O$16,2,FALSE),0)</f>
        <v>0</v>
      </c>
      <c r="P790" s="2">
        <v>44756</v>
      </c>
      <c r="Q790" t="s">
        <v>278</v>
      </c>
      <c r="R790">
        <v>8</v>
      </c>
      <c r="S790">
        <v>5</v>
      </c>
      <c r="T790">
        <v>0.5</v>
      </c>
      <c r="U790">
        <v>0.5</v>
      </c>
      <c r="V790">
        <v>0.25</v>
      </c>
      <c r="W790">
        <f>prod_pointage_heures[[#This Row],[TpsOuv(h)]]-(SUM(prod_pointage_heures[[#This Row],[TpsProd(h)]:[TpsAbsOP(h)]]))</f>
        <v>1.75</v>
      </c>
    </row>
    <row r="791" spans="2:23">
      <c r="B791" s="2">
        <v>44831</v>
      </c>
      <c r="C791" t="s">
        <v>171</v>
      </c>
      <c r="D791" t="s">
        <v>678</v>
      </c>
      <c r="E791" t="s">
        <v>284</v>
      </c>
      <c r="F791" s="7">
        <v>1012.2115569299999</v>
      </c>
      <c r="G791" s="7">
        <f>prod_declarations[[#This Row],[QteProdKg]]*1000/VLOOKUP(prod_declarations[[#This Row],[RefProd]],meth_nomenclature_produits[#All],5,FALSE)</f>
        <v>55011.497659239132</v>
      </c>
      <c r="H791" s="7">
        <f>prod_declarations[[#This Row],[QteProdPcs]]*VLOOKUP(prod_declarations[[#This Row],[RefProd]],cptb_prix_vente[#All],2,FALSE)/100</f>
        <v>5822.4169122538697</v>
      </c>
      <c r="I791" s="77">
        <f>IF(LEFT(prod_declarations[[#This Row],[Mach]],5)="MachF",prod_declarations[[#This Row],[QteProdKg]]/1000,0)</f>
        <v>0</v>
      </c>
      <c r="J791" s="7" t="str">
        <f>VLOOKUP(prod_declarations[[#This Row],[RefProd]],meth_nomenclature_produits[],2,FALSE)</f>
        <v>Acier2</v>
      </c>
      <c r="K791" s="77">
        <f>prod_declarations[[#This Row],[pv acier]]*VLOOKUP(prod_declarations[[#This Row],[acier ]],data_compta!$M$7:$O$11,2,FALSE)</f>
        <v>0</v>
      </c>
      <c r="L791" s="77">
        <f>IF(LEFT(prod_declarations[[#This Row],[Mach]],5)="MachR",prod_declarations[[#This Row],[QteProdPcs]]/100,0)</f>
        <v>0</v>
      </c>
      <c r="M791" s="7" t="str">
        <f>VLOOKUP(prod_declarations[[#This Row],[RefProd]],meth_nomenclature_produits[],3,FALSE)</f>
        <v>Rdelle1</v>
      </c>
      <c r="N791" s="77">
        <f>IFERROR(prod_declarations[[#This Row],[pv  rondelle]]*VLOOKUP(prod_declarations[[#This Row],[rondelle]],data_compta!$M$12:$O$16,2,FALSE),0)</f>
        <v>0</v>
      </c>
      <c r="P791" s="2">
        <v>44763</v>
      </c>
      <c r="Q791" t="s">
        <v>278</v>
      </c>
      <c r="R791">
        <v>16</v>
      </c>
      <c r="S791">
        <v>12.5</v>
      </c>
      <c r="T791">
        <v>0.75</v>
      </c>
      <c r="U791">
        <v>1.5</v>
      </c>
      <c r="V791">
        <v>0.25</v>
      </c>
      <c r="W791">
        <f>prod_pointage_heures[[#This Row],[TpsOuv(h)]]-(SUM(prod_pointage_heures[[#This Row],[TpsProd(h)]:[TpsAbsOP(h)]]))</f>
        <v>1</v>
      </c>
    </row>
    <row r="792" spans="2:23">
      <c r="B792" s="2">
        <v>44831</v>
      </c>
      <c r="C792" t="s">
        <v>319</v>
      </c>
      <c r="D792" t="s">
        <v>673</v>
      </c>
      <c r="E792" t="s">
        <v>296</v>
      </c>
      <c r="F792" s="7">
        <v>8426.2573599999996</v>
      </c>
      <c r="G792" s="7">
        <f>prod_declarations[[#This Row],[QteProdKg]]*1000/VLOOKUP(prod_declarations[[#This Row],[RefProd]],meth_nomenclature_produits[#All],5,FALSE)</f>
        <v>71047.701180438453</v>
      </c>
      <c r="H792" s="7">
        <f>prod_declarations[[#This Row],[QteProdPcs]]*VLOOKUP(prod_declarations[[#This Row],[RefProd]],cptb_prix_vente[#All],2,FALSE)/100</f>
        <v>21263.156009281622</v>
      </c>
      <c r="I792" s="77">
        <f>IF(LEFT(prod_declarations[[#This Row],[Mach]],5)="MachF",prod_declarations[[#This Row],[QteProdKg]]/1000,0)</f>
        <v>0</v>
      </c>
      <c r="J792" s="7" t="str">
        <f>VLOOKUP(prod_declarations[[#This Row],[RefProd]],meth_nomenclature_produits[],2,FALSE)</f>
        <v>Acier4</v>
      </c>
      <c r="K792" s="77">
        <f>prod_declarations[[#This Row],[pv acier]]*VLOOKUP(prod_declarations[[#This Row],[acier ]],data_compta!$M$7:$O$11,2,FALSE)</f>
        <v>0</v>
      </c>
      <c r="L792" s="77">
        <f>IF(LEFT(prod_declarations[[#This Row],[Mach]],5)="MachR",prod_declarations[[#This Row],[QteProdPcs]]/100,0)</f>
        <v>0</v>
      </c>
      <c r="M792" s="7" t="str">
        <f>VLOOKUP(prod_declarations[[#This Row],[RefProd]],meth_nomenclature_produits[],3,FALSE)</f>
        <v>Rdelle5</v>
      </c>
      <c r="N792" s="77">
        <f>IFERROR(prod_declarations[[#This Row],[pv  rondelle]]*VLOOKUP(prod_declarations[[#This Row],[rondelle]],data_compta!$M$12:$O$16,2,FALSE),0)</f>
        <v>0</v>
      </c>
      <c r="P792" s="2">
        <v>44827</v>
      </c>
      <c r="Q792" t="s">
        <v>278</v>
      </c>
      <c r="R792">
        <v>16</v>
      </c>
      <c r="S792">
        <v>11</v>
      </c>
      <c r="T792">
        <v>0.5</v>
      </c>
      <c r="U792">
        <v>3</v>
      </c>
      <c r="V792">
        <v>0.25</v>
      </c>
      <c r="W792">
        <f>prod_pointage_heures[[#This Row],[TpsOuv(h)]]-(SUM(prod_pointage_heures[[#This Row],[TpsProd(h)]:[TpsAbsOP(h)]]))</f>
        <v>1.25</v>
      </c>
    </row>
    <row r="793" spans="2:23">
      <c r="B793" s="2">
        <v>44831</v>
      </c>
      <c r="C793" t="s">
        <v>271</v>
      </c>
      <c r="D793" t="s">
        <v>671</v>
      </c>
      <c r="E793" t="s">
        <v>296</v>
      </c>
      <c r="F793" s="7">
        <v>19195.554270000001</v>
      </c>
      <c r="G793" s="7">
        <f>prod_declarations[[#This Row],[QteProdKg]]*1000/VLOOKUP(prod_declarations[[#This Row],[RefProd]],meth_nomenclature_produits[#All],5,FALSE)</f>
        <v>573001.62</v>
      </c>
      <c r="H793" s="7">
        <f>prod_declarations[[#This Row],[QteProdPcs]]*VLOOKUP(prod_declarations[[#This Row],[RefProd]],cptb_prix_vente[#All],2,FALSE)/100</f>
        <v>114279.44309279999</v>
      </c>
      <c r="I793" s="77">
        <f>IF(LEFT(prod_declarations[[#This Row],[Mach]],5)="MachF",prod_declarations[[#This Row],[QteProdKg]]/1000,0)</f>
        <v>0</v>
      </c>
      <c r="J793" s="7" t="str">
        <f>VLOOKUP(prod_declarations[[#This Row],[RefProd]],meth_nomenclature_produits[],2,FALSE)</f>
        <v>Acier2</v>
      </c>
      <c r="K793" s="77">
        <f>prod_declarations[[#This Row],[pv acier]]*VLOOKUP(prod_declarations[[#This Row],[acier ]],data_compta!$M$7:$O$11,2,FALSE)</f>
        <v>0</v>
      </c>
      <c r="L793" s="77">
        <f>IF(LEFT(prod_declarations[[#This Row],[Mach]],5)="MachR",prod_declarations[[#This Row],[QteProdPcs]]/100,0)</f>
        <v>0</v>
      </c>
      <c r="M793" s="7">
        <f>VLOOKUP(prod_declarations[[#This Row],[RefProd]],meth_nomenclature_produits[],3,FALSE)</f>
        <v>0</v>
      </c>
      <c r="N793" s="77">
        <f>IFERROR(prod_declarations[[#This Row],[pv  rondelle]]*VLOOKUP(prod_declarations[[#This Row],[rondelle]],data_compta!$M$12:$O$16,2,FALSE),0)</f>
        <v>0</v>
      </c>
      <c r="P793" s="2">
        <v>44839</v>
      </c>
      <c r="Q793" t="s">
        <v>278</v>
      </c>
      <c r="R793">
        <v>8</v>
      </c>
      <c r="S793">
        <v>7.5</v>
      </c>
      <c r="T793">
        <v>0</v>
      </c>
      <c r="U793">
        <v>0</v>
      </c>
      <c r="V793">
        <v>0</v>
      </c>
      <c r="W793">
        <f>prod_pointage_heures[[#This Row],[TpsOuv(h)]]-(SUM(prod_pointage_heures[[#This Row],[TpsProd(h)]:[TpsAbsOP(h)]]))</f>
        <v>0.5</v>
      </c>
    </row>
    <row r="794" spans="2:23">
      <c r="B794" s="2">
        <v>44831</v>
      </c>
      <c r="C794" t="s">
        <v>171</v>
      </c>
      <c r="D794" t="s">
        <v>678</v>
      </c>
      <c r="E794" t="s">
        <v>301</v>
      </c>
      <c r="F794" s="7">
        <v>991.96732579139996</v>
      </c>
      <c r="G794" s="7">
        <f>prod_declarations[[#This Row],[QteProdKg]]*1000/VLOOKUP(prod_declarations[[#This Row],[RefProd]],meth_nomenclature_produits[#All],5,FALSE)</f>
        <v>53911.26770605435</v>
      </c>
      <c r="H794" s="7">
        <f>prod_declarations[[#This Row],[QteProdPcs]]*VLOOKUP(prod_declarations[[#This Row],[RefProd]],cptb_prix_vente[#All],2,FALSE)/100</f>
        <v>5705.9685740087925</v>
      </c>
      <c r="I794" s="77">
        <f>IF(LEFT(prod_declarations[[#This Row],[Mach]],5)="MachF",prod_declarations[[#This Row],[QteProdKg]]/1000,0)</f>
        <v>0</v>
      </c>
      <c r="J794" s="7" t="str">
        <f>VLOOKUP(prod_declarations[[#This Row],[RefProd]],meth_nomenclature_produits[],2,FALSE)</f>
        <v>Acier2</v>
      </c>
      <c r="K794" s="77">
        <f>prod_declarations[[#This Row],[pv acier]]*VLOOKUP(prod_declarations[[#This Row],[acier ]],data_compta!$M$7:$O$11,2,FALSE)</f>
        <v>0</v>
      </c>
      <c r="L794" s="77">
        <f>IF(LEFT(prod_declarations[[#This Row],[Mach]],5)="MachR",prod_declarations[[#This Row],[QteProdPcs]]/100,0)</f>
        <v>0</v>
      </c>
      <c r="M794" s="7" t="str">
        <f>VLOOKUP(prod_declarations[[#This Row],[RefProd]],meth_nomenclature_produits[],3,FALSE)</f>
        <v>Rdelle1</v>
      </c>
      <c r="N794" s="77">
        <f>IFERROR(prod_declarations[[#This Row],[pv  rondelle]]*VLOOKUP(prod_declarations[[#This Row],[rondelle]],data_compta!$M$12:$O$16,2,FALSE),0)</f>
        <v>0</v>
      </c>
      <c r="P794" s="2">
        <v>44843</v>
      </c>
      <c r="Q794" t="s">
        <v>278</v>
      </c>
      <c r="R794">
        <v>8</v>
      </c>
      <c r="S794">
        <v>5</v>
      </c>
      <c r="T794">
        <v>0.25</v>
      </c>
      <c r="U794">
        <v>1.5</v>
      </c>
      <c r="V794">
        <v>0.25</v>
      </c>
      <c r="W794">
        <f>prod_pointage_heures[[#This Row],[TpsOuv(h)]]-(SUM(prod_pointage_heures[[#This Row],[TpsProd(h)]:[TpsAbsOP(h)]]))</f>
        <v>1</v>
      </c>
    </row>
    <row r="795" spans="2:23">
      <c r="B795" s="2">
        <v>44831</v>
      </c>
      <c r="C795" t="s">
        <v>241</v>
      </c>
      <c r="D795" t="s">
        <v>677</v>
      </c>
      <c r="E795" t="s">
        <v>203</v>
      </c>
      <c r="F795" s="7">
        <v>6527.4491520000001</v>
      </c>
      <c r="G795" s="7">
        <f>prod_declarations[[#This Row],[QteProdKg]]*1000/VLOOKUP(prod_declarations[[#This Row],[RefProd]],meth_nomenclature_produits[#All],5,FALSE)</f>
        <v>217581.6384</v>
      </c>
      <c r="H795" s="7">
        <f>prod_declarations[[#This Row],[QteProdPcs]]*VLOOKUP(prod_declarations[[#This Row],[RefProd]],cptb_prix_vente[#All],2,FALSE)/100</f>
        <v>26214.235794431996</v>
      </c>
      <c r="I795" s="77">
        <f>IF(LEFT(prod_declarations[[#This Row],[Mach]],5)="MachF",prod_declarations[[#This Row],[QteProdKg]]/1000,0)</f>
        <v>6.527449152</v>
      </c>
      <c r="J795" s="7" t="str">
        <f>VLOOKUP(prod_declarations[[#This Row],[RefProd]],meth_nomenclature_produits[],2,FALSE)</f>
        <v>Acier5</v>
      </c>
      <c r="K795" s="77">
        <f>prod_declarations[[#This Row],[pv acier]]*VLOOKUP(prod_declarations[[#This Row],[acier ]],data_compta!$M$7:$O$11,2,FALSE)</f>
        <v>5979.1434232319998</v>
      </c>
      <c r="L795" s="77">
        <f>IF(LEFT(prod_declarations[[#This Row],[Mach]],5)="MachR",prod_declarations[[#This Row],[QteProdPcs]]/100,0)</f>
        <v>0</v>
      </c>
      <c r="M795" s="7" t="str">
        <f>VLOOKUP(prod_declarations[[#This Row],[RefProd]],meth_nomenclature_produits[],3,FALSE)</f>
        <v>Rdelle2</v>
      </c>
      <c r="N795" s="77">
        <f>IFERROR(prod_declarations[[#This Row],[pv  rondelle]]*VLOOKUP(prod_declarations[[#This Row],[rondelle]],data_compta!$M$12:$O$16,2,FALSE),0)</f>
        <v>0</v>
      </c>
      <c r="P795" s="2">
        <v>44856</v>
      </c>
      <c r="Q795" t="s">
        <v>278</v>
      </c>
      <c r="R795">
        <v>16</v>
      </c>
      <c r="S795">
        <v>8.5</v>
      </c>
      <c r="T795">
        <v>1.5</v>
      </c>
      <c r="U795">
        <v>4.25</v>
      </c>
      <c r="V795">
        <v>1</v>
      </c>
      <c r="W795">
        <f>prod_pointage_heures[[#This Row],[TpsOuv(h)]]-(SUM(prod_pointage_heures[[#This Row],[TpsProd(h)]:[TpsAbsOP(h)]]))</f>
        <v>0.75</v>
      </c>
    </row>
    <row r="796" spans="2:23">
      <c r="B796" s="2">
        <v>44831</v>
      </c>
      <c r="C796" t="s">
        <v>171</v>
      </c>
      <c r="D796" t="s">
        <v>678</v>
      </c>
      <c r="E796" t="s">
        <v>203</v>
      </c>
      <c r="F796" s="7">
        <v>1095.69292245</v>
      </c>
      <c r="G796" s="7">
        <f>prod_declarations[[#This Row],[QteProdKg]]*1000/VLOOKUP(prod_declarations[[#This Row],[RefProd]],meth_nomenclature_produits[#All],5,FALSE)</f>
        <v>59548.528394021741</v>
      </c>
      <c r="H796" s="7">
        <f>prod_declarations[[#This Row],[QteProdPcs]]*VLOOKUP(prod_declarations[[#This Row],[RefProd]],cptb_prix_vente[#All],2,FALSE)/100</f>
        <v>6302.6162452232602</v>
      </c>
      <c r="I796" s="77">
        <f>IF(LEFT(prod_declarations[[#This Row],[Mach]],5)="MachF",prod_declarations[[#This Row],[QteProdKg]]/1000,0)</f>
        <v>1.0956929224500001</v>
      </c>
      <c r="J796" s="7" t="str">
        <f>VLOOKUP(prod_declarations[[#This Row],[RefProd]],meth_nomenclature_produits[],2,FALSE)</f>
        <v>Acier2</v>
      </c>
      <c r="K796" s="77">
        <f>prod_declarations[[#This Row],[pv acier]]*VLOOKUP(prod_declarations[[#This Row],[acier ]],data_compta!$M$7:$O$11,2,FALSE)</f>
        <v>1177.8698916337501</v>
      </c>
      <c r="L796" s="77">
        <f>IF(LEFT(prod_declarations[[#This Row],[Mach]],5)="MachR",prod_declarations[[#This Row],[QteProdPcs]]/100,0)</f>
        <v>0</v>
      </c>
      <c r="M796" s="7" t="str">
        <f>VLOOKUP(prod_declarations[[#This Row],[RefProd]],meth_nomenclature_produits[],3,FALSE)</f>
        <v>Rdelle1</v>
      </c>
      <c r="N796" s="77">
        <f>IFERROR(prod_declarations[[#This Row],[pv  rondelle]]*VLOOKUP(prod_declarations[[#This Row],[rondelle]],data_compta!$M$12:$O$16,2,FALSE),0)</f>
        <v>0</v>
      </c>
      <c r="P796" s="2">
        <v>44857</v>
      </c>
      <c r="Q796" t="s">
        <v>278</v>
      </c>
      <c r="R796">
        <v>16</v>
      </c>
      <c r="S796">
        <v>8.5</v>
      </c>
      <c r="T796">
        <v>1.25</v>
      </c>
      <c r="U796">
        <v>0.75</v>
      </c>
      <c r="V796">
        <v>1.5</v>
      </c>
      <c r="W796">
        <f>prod_pointage_heures[[#This Row],[TpsOuv(h)]]-(SUM(prod_pointage_heures[[#This Row],[TpsProd(h)]:[TpsAbsOP(h)]]))</f>
        <v>4</v>
      </c>
    </row>
    <row r="797" spans="2:23">
      <c r="B797" s="2">
        <v>44831</v>
      </c>
      <c r="C797" t="s">
        <v>171</v>
      </c>
      <c r="D797" t="s">
        <v>678</v>
      </c>
      <c r="E797" t="s">
        <v>248</v>
      </c>
      <c r="F797" s="7">
        <v>1169.1043482541502</v>
      </c>
      <c r="G797" s="7">
        <f>prod_declarations[[#This Row],[QteProdKg]]*1000/VLOOKUP(prod_declarations[[#This Row],[RefProd]],meth_nomenclature_produits[#All],5,FALSE)</f>
        <v>63538.279796421215</v>
      </c>
      <c r="H797" s="7">
        <f>prod_declarations[[#This Row],[QteProdPcs]]*VLOOKUP(prod_declarations[[#This Row],[RefProd]],cptb_prix_vente[#All],2,FALSE)/100</f>
        <v>6724.8915336532218</v>
      </c>
      <c r="I797" s="77">
        <f>IF(LEFT(prod_declarations[[#This Row],[Mach]],5)="MachF",prod_declarations[[#This Row],[QteProdKg]]/1000,0)</f>
        <v>0</v>
      </c>
      <c r="J797" s="7" t="str">
        <f>VLOOKUP(prod_declarations[[#This Row],[RefProd]],meth_nomenclature_produits[],2,FALSE)</f>
        <v>Acier2</v>
      </c>
      <c r="K797" s="77">
        <f>prod_declarations[[#This Row],[pv acier]]*VLOOKUP(prod_declarations[[#This Row],[acier ]],data_compta!$M$7:$O$11,2,FALSE)</f>
        <v>0</v>
      </c>
      <c r="L797" s="77">
        <f>IF(LEFT(prod_declarations[[#This Row],[Mach]],5)="MachR",prod_declarations[[#This Row],[QteProdPcs]]/100,0)</f>
        <v>635.38279796421216</v>
      </c>
      <c r="M797" s="7" t="str">
        <f>VLOOKUP(prod_declarations[[#This Row],[RefProd]],meth_nomenclature_produits[],3,FALSE)</f>
        <v>Rdelle1</v>
      </c>
      <c r="N797" s="77">
        <f>IFERROR(prod_declarations[[#This Row],[pv  rondelle]]*VLOOKUP(prod_declarations[[#This Row],[rondelle]],data_compta!$M$12:$O$16,2,FALSE),0)</f>
        <v>2376.3316643861535</v>
      </c>
    </row>
    <row r="798" spans="2:23">
      <c r="B798" s="2">
        <v>44832</v>
      </c>
      <c r="C798" t="s">
        <v>241</v>
      </c>
      <c r="D798" t="s">
        <v>677</v>
      </c>
      <c r="E798" t="s">
        <v>284</v>
      </c>
      <c r="F798" s="7">
        <v>6092.9075370239989</v>
      </c>
      <c r="G798" s="7">
        <f>prod_declarations[[#This Row],[QteProdKg]]*1000/VLOOKUP(prod_declarations[[#This Row],[RefProd]],meth_nomenclature_produits[#All],5,FALSE)</f>
        <v>203096.91790079995</v>
      </c>
      <c r="H798" s="7">
        <f>prod_declarations[[#This Row],[QteProdPcs]]*VLOOKUP(prod_declarations[[#This Row],[RefProd]],cptb_prix_vente[#All],2,FALSE)/100</f>
        <v>24469.116668688377</v>
      </c>
      <c r="I798" s="77">
        <f>IF(LEFT(prod_declarations[[#This Row],[Mach]],5)="MachF",prod_declarations[[#This Row],[QteProdKg]]/1000,0)</f>
        <v>0</v>
      </c>
      <c r="J798" s="7" t="str">
        <f>VLOOKUP(prod_declarations[[#This Row],[RefProd]],meth_nomenclature_produits[],2,FALSE)</f>
        <v>Acier5</v>
      </c>
      <c r="K798" s="77">
        <f>prod_declarations[[#This Row],[pv acier]]*VLOOKUP(prod_declarations[[#This Row],[acier ]],data_compta!$M$7:$O$11,2,FALSE)</f>
        <v>0</v>
      </c>
      <c r="L798" s="77">
        <f>IF(LEFT(prod_declarations[[#This Row],[Mach]],5)="MachR",prod_declarations[[#This Row],[QteProdPcs]]/100,0)</f>
        <v>0</v>
      </c>
      <c r="M798" s="7" t="str">
        <f>VLOOKUP(prod_declarations[[#This Row],[RefProd]],meth_nomenclature_produits[],3,FALSE)</f>
        <v>Rdelle2</v>
      </c>
      <c r="N798" s="77">
        <f>IFERROR(prod_declarations[[#This Row],[pv  rondelle]]*VLOOKUP(prod_declarations[[#This Row],[rondelle]],data_compta!$M$12:$O$16,2,FALSE),0)</f>
        <v>0</v>
      </c>
    </row>
    <row r="799" spans="2:23">
      <c r="B799" s="2">
        <v>44832</v>
      </c>
      <c r="C799" t="s">
        <v>300</v>
      </c>
      <c r="D799" t="s">
        <v>679</v>
      </c>
      <c r="E799" t="s">
        <v>76</v>
      </c>
      <c r="F799" s="7">
        <v>16303.602199500001</v>
      </c>
      <c r="G799" s="7">
        <f>prod_declarations[[#This Row],[QteProdKg]]*1000/VLOOKUP(prod_declarations[[#This Row],[RefProd]],meth_nomenclature_produits[#All],5,FALSE)</f>
        <v>269036.33992574259</v>
      </c>
      <c r="H799" s="7">
        <f>prod_declarations[[#This Row],[QteProdPcs]]*VLOOKUP(prod_declarations[[#This Row],[RefProd]],cptb_prix_vente[#All],2,FALSE)/100</f>
        <v>67668.02021812278</v>
      </c>
      <c r="I799" s="77">
        <f>IF(LEFT(prod_declarations[[#This Row],[Mach]],5)="MachF",prod_declarations[[#This Row],[QteProdKg]]/1000,0)</f>
        <v>16.303602199500002</v>
      </c>
      <c r="J799" s="7" t="str">
        <f>VLOOKUP(prod_declarations[[#This Row],[RefProd]],meth_nomenclature_produits[],2,FALSE)</f>
        <v>Acier2</v>
      </c>
      <c r="K799" s="77">
        <f>prod_declarations[[#This Row],[pv acier]]*VLOOKUP(prod_declarations[[#This Row],[acier ]],data_compta!$M$7:$O$11,2,FALSE)</f>
        <v>17526.372364462502</v>
      </c>
      <c r="L799" s="77">
        <f>IF(LEFT(prod_declarations[[#This Row],[Mach]],5)="MachR",prod_declarations[[#This Row],[QteProdPcs]]/100,0)</f>
        <v>0</v>
      </c>
      <c r="M799" s="7" t="str">
        <f>VLOOKUP(prod_declarations[[#This Row],[RefProd]],meth_nomenclature_produits[],3,FALSE)</f>
        <v>Rdelle4</v>
      </c>
      <c r="N799" s="77">
        <f>IFERROR(prod_declarations[[#This Row],[pv  rondelle]]*VLOOKUP(prod_declarations[[#This Row],[rondelle]],data_compta!$M$12:$O$16,2,FALSE),0)</f>
        <v>0</v>
      </c>
    </row>
    <row r="800" spans="2:23">
      <c r="B800" s="2">
        <v>44832</v>
      </c>
      <c r="C800" t="s">
        <v>241</v>
      </c>
      <c r="D800" t="s">
        <v>677</v>
      </c>
      <c r="E800" t="s">
        <v>248</v>
      </c>
      <c r="F800" s="7">
        <v>7108.3921265279996</v>
      </c>
      <c r="G800" s="7">
        <f>prod_declarations[[#This Row],[QteProdKg]]*1000/VLOOKUP(prod_declarations[[#This Row],[RefProd]],meth_nomenclature_produits[#All],5,FALSE)</f>
        <v>236946.40421759998</v>
      </c>
      <c r="H800" s="7">
        <f>prod_declarations[[#This Row],[QteProdPcs]]*VLOOKUP(prod_declarations[[#This Row],[RefProd]],cptb_prix_vente[#All],2,FALSE)/100</f>
        <v>28547.302780136444</v>
      </c>
      <c r="I800" s="77">
        <f>IF(LEFT(prod_declarations[[#This Row],[Mach]],5)="MachF",prod_declarations[[#This Row],[QteProdKg]]/1000,0)</f>
        <v>0</v>
      </c>
      <c r="J800" s="7" t="str">
        <f>VLOOKUP(prod_declarations[[#This Row],[RefProd]],meth_nomenclature_produits[],2,FALSE)</f>
        <v>Acier5</v>
      </c>
      <c r="K800" s="77">
        <f>prod_declarations[[#This Row],[pv acier]]*VLOOKUP(prod_declarations[[#This Row],[acier ]],data_compta!$M$7:$O$11,2,FALSE)</f>
        <v>0</v>
      </c>
      <c r="L800" s="77">
        <f>IF(LEFT(prod_declarations[[#This Row],[Mach]],5)="MachR",prod_declarations[[#This Row],[QteProdPcs]]/100,0)</f>
        <v>2369.4640421759996</v>
      </c>
      <c r="M800" s="7" t="str">
        <f>VLOOKUP(prod_declarations[[#This Row],[RefProd]],meth_nomenclature_produits[],3,FALSE)</f>
        <v>Rdelle2</v>
      </c>
      <c r="N800" s="77">
        <f>IFERROR(prod_declarations[[#This Row],[pv  rondelle]]*VLOOKUP(prod_declarations[[#This Row],[rondelle]],data_compta!$M$12:$O$16,2,FALSE),0)</f>
        <v>7534.8956541196794</v>
      </c>
    </row>
    <row r="801" spans="2:14">
      <c r="B801" s="2">
        <v>44833</v>
      </c>
      <c r="C801" t="s">
        <v>241</v>
      </c>
      <c r="D801" t="s">
        <v>677</v>
      </c>
      <c r="E801" t="s">
        <v>296</v>
      </c>
      <c r="F801" s="7">
        <v>5910.1203109132794</v>
      </c>
      <c r="G801" s="7">
        <f>prod_declarations[[#This Row],[QteProdKg]]*1000/VLOOKUP(prod_declarations[[#This Row],[RefProd]],meth_nomenclature_produits[#All],5,FALSE)</f>
        <v>197004.01036377597</v>
      </c>
      <c r="H801" s="7">
        <f>prod_declarations[[#This Row],[QteProdPcs]]*VLOOKUP(prod_declarations[[#This Row],[RefProd]],cptb_prix_vente[#All],2,FALSE)/100</f>
        <v>23735.043168627726</v>
      </c>
      <c r="I801" s="77">
        <f>IF(LEFT(prod_declarations[[#This Row],[Mach]],5)="MachF",prod_declarations[[#This Row],[QteProdKg]]/1000,0)</f>
        <v>0</v>
      </c>
      <c r="J801" s="7" t="str">
        <f>VLOOKUP(prod_declarations[[#This Row],[RefProd]],meth_nomenclature_produits[],2,FALSE)</f>
        <v>Acier5</v>
      </c>
      <c r="K801" s="77">
        <f>prod_declarations[[#This Row],[pv acier]]*VLOOKUP(prod_declarations[[#This Row],[acier ]],data_compta!$M$7:$O$11,2,FALSE)</f>
        <v>0</v>
      </c>
      <c r="L801" s="77">
        <f>IF(LEFT(prod_declarations[[#This Row],[Mach]],5)="MachR",prod_declarations[[#This Row],[QteProdPcs]]/100,0)</f>
        <v>0</v>
      </c>
      <c r="M801" s="7" t="str">
        <f>VLOOKUP(prod_declarations[[#This Row],[RefProd]],meth_nomenclature_produits[],3,FALSE)</f>
        <v>Rdelle2</v>
      </c>
      <c r="N801" s="77">
        <f>IFERROR(prod_declarations[[#This Row],[pv  rondelle]]*VLOOKUP(prod_declarations[[#This Row],[rondelle]],data_compta!$M$12:$O$16,2,FALSE),0)</f>
        <v>0</v>
      </c>
    </row>
    <row r="802" spans="2:14">
      <c r="B802" s="2">
        <v>44833</v>
      </c>
      <c r="C802" t="s">
        <v>300</v>
      </c>
      <c r="D802" t="s">
        <v>679</v>
      </c>
      <c r="E802" t="s">
        <v>266</v>
      </c>
      <c r="F802" s="7">
        <v>16225.965998550002</v>
      </c>
      <c r="G802" s="7">
        <f>prod_declarations[[#This Row],[QteProdKg]]*1000/VLOOKUP(prod_declarations[[#This Row],[RefProd]],meth_nomenclature_produits[#All],5,FALSE)</f>
        <v>267755.21449752478</v>
      </c>
      <c r="H802" s="7">
        <f>prod_declarations[[#This Row],[QteProdPcs]]*VLOOKUP(prod_declarations[[#This Row],[RefProd]],cptb_prix_vente[#All],2,FALSE)/100</f>
        <v>67345.791550417431</v>
      </c>
      <c r="I802" s="77">
        <f>IF(LEFT(prod_declarations[[#This Row],[Mach]],5)="MachF",prod_declarations[[#This Row],[QteProdKg]]/1000,0)</f>
        <v>0</v>
      </c>
      <c r="J802" s="7" t="str">
        <f>VLOOKUP(prod_declarations[[#This Row],[RefProd]],meth_nomenclature_produits[],2,FALSE)</f>
        <v>Acier2</v>
      </c>
      <c r="K802" s="77">
        <f>prod_declarations[[#This Row],[pv acier]]*VLOOKUP(prod_declarations[[#This Row],[acier ]],data_compta!$M$7:$O$11,2,FALSE)</f>
        <v>0</v>
      </c>
      <c r="L802" s="77">
        <f>IF(LEFT(prod_declarations[[#This Row],[Mach]],5)="MachR",prod_declarations[[#This Row],[QteProdPcs]]/100,0)</f>
        <v>2677.5521449752478</v>
      </c>
      <c r="M802" s="7" t="str">
        <f>VLOOKUP(prod_declarations[[#This Row],[RefProd]],meth_nomenclature_produits[],3,FALSE)</f>
        <v>Rdelle4</v>
      </c>
      <c r="N802" s="77">
        <f>IFERROR(prod_declarations[[#This Row],[pv  rondelle]]*VLOOKUP(prod_declarations[[#This Row],[rondelle]],data_compta!$M$12:$O$16,2,FALSE),0)</f>
        <v>13334.209681976736</v>
      </c>
    </row>
    <row r="803" spans="2:14">
      <c r="B803" s="2">
        <v>44834</v>
      </c>
      <c r="C803" t="s">
        <v>300</v>
      </c>
      <c r="D803" t="s">
        <v>679</v>
      </c>
      <c r="E803" t="s">
        <v>290</v>
      </c>
      <c r="F803" s="7">
        <v>14308.351835084999</v>
      </c>
      <c r="G803" s="7">
        <f>prod_declarations[[#This Row],[QteProdKg]]*1000/VLOOKUP(prod_declarations[[#This Row],[RefProd]],meth_nomenclature_produits[#All],5,FALSE)</f>
        <v>236111.41642054453</v>
      </c>
      <c r="H803" s="7">
        <f>prod_declarations[[#This Row],[QteProdPcs]]*VLOOKUP(prod_declarations[[#This Row],[RefProd]],cptb_prix_vente[#All],2,FALSE)/100</f>
        <v>59386.743458095363</v>
      </c>
      <c r="I803" s="77">
        <f>IF(LEFT(prod_declarations[[#This Row],[Mach]],5)="MachF",prod_declarations[[#This Row],[QteProdKg]]/1000,0)</f>
        <v>0</v>
      </c>
      <c r="J803" s="7" t="str">
        <f>VLOOKUP(prod_declarations[[#This Row],[RefProd]],meth_nomenclature_produits[],2,FALSE)</f>
        <v>Acier2</v>
      </c>
      <c r="K803" s="77">
        <f>prod_declarations[[#This Row],[pv acier]]*VLOOKUP(prod_declarations[[#This Row],[acier ]],data_compta!$M$7:$O$11,2,FALSE)</f>
        <v>0</v>
      </c>
      <c r="L803" s="77">
        <f>IF(LEFT(prod_declarations[[#This Row],[Mach]],5)="MachR",prod_declarations[[#This Row],[QteProdPcs]]/100,0)</f>
        <v>0</v>
      </c>
      <c r="M803" s="7" t="str">
        <f>VLOOKUP(prod_declarations[[#This Row],[RefProd]],meth_nomenclature_produits[],3,FALSE)</f>
        <v>Rdelle4</v>
      </c>
      <c r="N803" s="77">
        <f>IFERROR(prod_declarations[[#This Row],[pv  rondelle]]*VLOOKUP(prod_declarations[[#This Row],[rondelle]],data_compta!$M$12:$O$16,2,FALSE),0)</f>
        <v>0</v>
      </c>
    </row>
    <row r="804" spans="2:14">
      <c r="B804" s="2">
        <v>44834</v>
      </c>
      <c r="C804" t="s">
        <v>214</v>
      </c>
      <c r="D804" t="s">
        <v>680</v>
      </c>
      <c r="E804" t="s">
        <v>130</v>
      </c>
      <c r="F804" s="7">
        <v>6498.0740160000005</v>
      </c>
      <c r="G804" s="7">
        <f>prod_declarations[[#This Row],[QteProdKg]]*1000/VLOOKUP(prod_declarations[[#This Row],[RefProd]],meth_nomenclature_produits[#All],5,FALSE)</f>
        <v>256840.87019762848</v>
      </c>
      <c r="H804" s="7">
        <f>prod_declarations[[#This Row],[QteProdPcs]]*VLOOKUP(prod_declarations[[#This Row],[RefProd]],cptb_prix_vente[#All],2,FALSE)/100</f>
        <v>26752.545039784978</v>
      </c>
      <c r="I804" s="77">
        <f>IF(LEFT(prod_declarations[[#This Row],[Mach]],5)="MachF",prod_declarations[[#This Row],[QteProdKg]]/1000,0)</f>
        <v>6.4980740160000003</v>
      </c>
      <c r="J804" s="7" t="str">
        <f>VLOOKUP(prod_declarations[[#This Row],[RefProd]],meth_nomenclature_produits[],2,FALSE)</f>
        <v>Acier1</v>
      </c>
      <c r="K804" s="77">
        <f>prod_declarations[[#This Row],[pv acier]]*VLOOKUP(prod_declarations[[#This Row],[acier ]],data_compta!$M$7:$O$11,2,FALSE)</f>
        <v>6686.5181624639999</v>
      </c>
      <c r="L804" s="77">
        <f>IF(LEFT(prod_declarations[[#This Row],[Mach]],5)="MachR",prod_declarations[[#This Row],[QteProdPcs]]/100,0)</f>
        <v>0</v>
      </c>
      <c r="M804" s="7" t="str">
        <f>VLOOKUP(prod_declarations[[#This Row],[RefProd]],meth_nomenclature_produits[],3,FALSE)</f>
        <v>Rdelle1</v>
      </c>
      <c r="N804" s="77">
        <f>IFERROR(prod_declarations[[#This Row],[pv  rondelle]]*VLOOKUP(prod_declarations[[#This Row],[rondelle]],data_compta!$M$12:$O$16,2,FALSE),0)</f>
        <v>0</v>
      </c>
    </row>
    <row r="805" spans="2:14">
      <c r="B805" s="2">
        <v>44835</v>
      </c>
      <c r="C805" t="s">
        <v>214</v>
      </c>
      <c r="D805" t="s">
        <v>680</v>
      </c>
      <c r="E805" t="s">
        <v>290</v>
      </c>
      <c r="F805" s="7">
        <v>5702.8335292799993</v>
      </c>
      <c r="G805" s="7">
        <f>prod_declarations[[#This Row],[QteProdKg]]*1000/VLOOKUP(prod_declarations[[#This Row],[RefProd]],meth_nomenclature_produits[#All],5,FALSE)</f>
        <v>225408.4398924901</v>
      </c>
      <c r="H805" s="7">
        <f>prod_declarations[[#This Row],[QteProdPcs]]*VLOOKUP(prod_declarations[[#This Row],[RefProd]],cptb_prix_vente[#All],2,FALSE)/100</f>
        <v>23478.543099201765</v>
      </c>
      <c r="I805" s="77">
        <f>IF(LEFT(prod_declarations[[#This Row],[Mach]],5)="MachF",prod_declarations[[#This Row],[QteProdKg]]/1000,0)</f>
        <v>0</v>
      </c>
      <c r="J805" s="7" t="str">
        <f>VLOOKUP(prod_declarations[[#This Row],[RefProd]],meth_nomenclature_produits[],2,FALSE)</f>
        <v>Acier1</v>
      </c>
      <c r="K805" s="77">
        <f>prod_declarations[[#This Row],[pv acier]]*VLOOKUP(prod_declarations[[#This Row],[acier ]],data_compta!$M$7:$O$11,2,FALSE)</f>
        <v>0</v>
      </c>
      <c r="L805" s="77">
        <f>IF(LEFT(prod_declarations[[#This Row],[Mach]],5)="MachR",prod_declarations[[#This Row],[QteProdPcs]]/100,0)</f>
        <v>0</v>
      </c>
      <c r="M805" s="7" t="str">
        <f>VLOOKUP(prod_declarations[[#This Row],[RefProd]],meth_nomenclature_produits[],3,FALSE)</f>
        <v>Rdelle1</v>
      </c>
      <c r="N805" s="77">
        <f>IFERROR(prod_declarations[[#This Row],[pv  rondelle]]*VLOOKUP(prod_declarations[[#This Row],[rondelle]],data_compta!$M$12:$O$16,2,FALSE),0)</f>
        <v>0</v>
      </c>
    </row>
    <row r="806" spans="2:14">
      <c r="B806" s="2">
        <v>44835</v>
      </c>
      <c r="C806" t="s">
        <v>300</v>
      </c>
      <c r="D806" t="s">
        <v>679</v>
      </c>
      <c r="E806" t="s">
        <v>296</v>
      </c>
      <c r="F806" s="7">
        <v>14308.351835084999</v>
      </c>
      <c r="G806" s="7">
        <f>prod_declarations[[#This Row],[QteProdKg]]*1000/VLOOKUP(prod_declarations[[#This Row],[RefProd]],meth_nomenclature_produits[#All],5,FALSE)</f>
        <v>236111.41642054453</v>
      </c>
      <c r="H806" s="7">
        <f>prod_declarations[[#This Row],[QteProdPcs]]*VLOOKUP(prod_declarations[[#This Row],[RefProd]],cptb_prix_vente[#All],2,FALSE)/100</f>
        <v>59386.743458095363</v>
      </c>
      <c r="I806" s="77">
        <f>IF(LEFT(prod_declarations[[#This Row],[Mach]],5)="MachF",prod_declarations[[#This Row],[QteProdKg]]/1000,0)</f>
        <v>0</v>
      </c>
      <c r="J806" s="7" t="str">
        <f>VLOOKUP(prod_declarations[[#This Row],[RefProd]],meth_nomenclature_produits[],2,FALSE)</f>
        <v>Acier2</v>
      </c>
      <c r="K806" s="77">
        <f>prod_declarations[[#This Row],[pv acier]]*VLOOKUP(prod_declarations[[#This Row],[acier ]],data_compta!$M$7:$O$11,2,FALSE)</f>
        <v>0</v>
      </c>
      <c r="L806" s="77">
        <f>IF(LEFT(prod_declarations[[#This Row],[Mach]],5)="MachR",prod_declarations[[#This Row],[QteProdPcs]]/100,0)</f>
        <v>0</v>
      </c>
      <c r="M806" s="7" t="str">
        <f>VLOOKUP(prod_declarations[[#This Row],[RefProd]],meth_nomenclature_produits[],3,FALSE)</f>
        <v>Rdelle4</v>
      </c>
      <c r="N806" s="77">
        <f>IFERROR(prod_declarations[[#This Row],[pv  rondelle]]*VLOOKUP(prod_declarations[[#This Row],[rondelle]],data_compta!$M$12:$O$16,2,FALSE),0)</f>
        <v>0</v>
      </c>
    </row>
    <row r="807" spans="2:14">
      <c r="B807" s="2">
        <v>44835</v>
      </c>
      <c r="C807" t="s">
        <v>72</v>
      </c>
      <c r="D807" t="s">
        <v>681</v>
      </c>
      <c r="E807" t="s">
        <v>191</v>
      </c>
      <c r="F807" s="7">
        <v>7821.5779278000009</v>
      </c>
      <c r="G807" s="7">
        <f>prod_declarations[[#This Row],[QteProdKg]]*1000/VLOOKUP(prod_declarations[[#This Row],[RefProd]],meth_nomenclature_produits[#All],5,FALSE)</f>
        <v>297398.40029657795</v>
      </c>
      <c r="H807" s="7">
        <f>prod_declarations[[#This Row],[QteProdPcs]]*VLOOKUP(prod_declarations[[#This Row],[RefProd]],cptb_prix_vente[#All],2,FALSE)/100</f>
        <v>41183.730473070114</v>
      </c>
      <c r="I807" s="77">
        <f>IF(LEFT(prod_declarations[[#This Row],[Mach]],5)="MachF",prod_declarations[[#This Row],[QteProdKg]]/1000,0)</f>
        <v>7.8215779278000008</v>
      </c>
      <c r="J807" s="7" t="str">
        <f>VLOOKUP(prod_declarations[[#This Row],[RefProd]],meth_nomenclature_produits[],2,FALSE)</f>
        <v>Acier3</v>
      </c>
      <c r="K807" s="77">
        <f>prod_declarations[[#This Row],[pv acier]]*VLOOKUP(prod_declarations[[#This Row],[acier ]],data_compta!$M$7:$O$11,2,FALSE)</f>
        <v>8157.9057786954008</v>
      </c>
      <c r="L807" s="77">
        <f>IF(LEFT(prod_declarations[[#This Row],[Mach]],5)="MachR",prod_declarations[[#This Row],[QteProdPcs]]/100,0)</f>
        <v>0</v>
      </c>
      <c r="M807" s="7" t="str">
        <f>VLOOKUP(prod_declarations[[#This Row],[RefProd]],meth_nomenclature_produits[],3,FALSE)</f>
        <v>Rdelle1</v>
      </c>
      <c r="N807" s="77">
        <f>IFERROR(prod_declarations[[#This Row],[pv  rondelle]]*VLOOKUP(prod_declarations[[#This Row],[rondelle]],data_compta!$M$12:$O$16,2,FALSE),0)</f>
        <v>0</v>
      </c>
    </row>
    <row r="808" spans="2:14">
      <c r="B808" s="2">
        <v>44835</v>
      </c>
      <c r="C808" t="s">
        <v>295</v>
      </c>
      <c r="D808" t="s">
        <v>682</v>
      </c>
      <c r="E808" t="s">
        <v>203</v>
      </c>
      <c r="F808" s="7">
        <v>9702.9008999999987</v>
      </c>
      <c r="G808" s="7">
        <f>prod_declarations[[#This Row],[QteProdKg]]*1000/VLOOKUP(prod_declarations[[#This Row],[RefProd]],meth_nomenclature_produits[#All],5,FALSE)</f>
        <v>213250.56923076921</v>
      </c>
      <c r="H808" s="7">
        <f>prod_declarations[[#This Row],[QteProdPcs]]*VLOOKUP(prod_declarations[[#This Row],[RefProd]],cptb_prix_vente[#All],2,FALSE)/100</f>
        <v>33830.070302769229</v>
      </c>
      <c r="I808" s="77">
        <f>IF(LEFT(prod_declarations[[#This Row],[Mach]],5)="MachF",prod_declarations[[#This Row],[QteProdKg]]/1000,0)</f>
        <v>9.7029008999999995</v>
      </c>
      <c r="J808" s="7" t="str">
        <f>VLOOKUP(prod_declarations[[#This Row],[RefProd]],meth_nomenclature_produits[],2,FALSE)</f>
        <v>Acier2</v>
      </c>
      <c r="K808" s="77">
        <f>prod_declarations[[#This Row],[pv acier]]*VLOOKUP(prod_declarations[[#This Row],[acier ]],data_compta!$M$7:$O$11,2,FALSE)</f>
        <v>10430.618467499999</v>
      </c>
      <c r="L808" s="77">
        <f>IF(LEFT(prod_declarations[[#This Row],[Mach]],5)="MachR",prod_declarations[[#This Row],[QteProdPcs]]/100,0)</f>
        <v>0</v>
      </c>
      <c r="M808" s="7" t="str">
        <f>VLOOKUP(prod_declarations[[#This Row],[RefProd]],meth_nomenclature_produits[],3,FALSE)</f>
        <v>Rdelle3</v>
      </c>
      <c r="N808" s="77">
        <f>IFERROR(prod_declarations[[#This Row],[pv  rondelle]]*VLOOKUP(prod_declarations[[#This Row],[rondelle]],data_compta!$M$12:$O$16,2,FALSE),0)</f>
        <v>0</v>
      </c>
    </row>
    <row r="809" spans="2:14">
      <c r="B809" s="2">
        <v>44835</v>
      </c>
      <c r="C809" t="s">
        <v>214</v>
      </c>
      <c r="D809" t="s">
        <v>680</v>
      </c>
      <c r="E809" t="s">
        <v>266</v>
      </c>
      <c r="F809" s="7">
        <v>6790.4873467200005</v>
      </c>
      <c r="G809" s="7">
        <f>prod_declarations[[#This Row],[QteProdKg]]*1000/VLOOKUP(prod_declarations[[#This Row],[RefProd]],meth_nomenclature_produits[#All],5,FALSE)</f>
        <v>268398.70935652178</v>
      </c>
      <c r="H809" s="7">
        <f>prod_declarations[[#This Row],[QteProdPcs]]*VLOOKUP(prod_declarations[[#This Row],[RefProd]],cptb_prix_vente[#All],2,FALSE)/100</f>
        <v>27956.409566575301</v>
      </c>
      <c r="I809" s="77">
        <f>IF(LEFT(prod_declarations[[#This Row],[Mach]],5)="MachF",prod_declarations[[#This Row],[QteProdKg]]/1000,0)</f>
        <v>0</v>
      </c>
      <c r="J809" s="7" t="str">
        <f>VLOOKUP(prod_declarations[[#This Row],[RefProd]],meth_nomenclature_produits[],2,FALSE)</f>
        <v>Acier1</v>
      </c>
      <c r="K809" s="77">
        <f>prod_declarations[[#This Row],[pv acier]]*VLOOKUP(prod_declarations[[#This Row],[acier ]],data_compta!$M$7:$O$11,2,FALSE)</f>
        <v>0</v>
      </c>
      <c r="L809" s="77">
        <f>IF(LEFT(prod_declarations[[#This Row],[Mach]],5)="MachR",prod_declarations[[#This Row],[QteProdPcs]]/100,0)</f>
        <v>2683.9870935652179</v>
      </c>
      <c r="M809" s="7" t="str">
        <f>VLOOKUP(prod_declarations[[#This Row],[RefProd]],meth_nomenclature_produits[],3,FALSE)</f>
        <v>Rdelle1</v>
      </c>
      <c r="N809" s="77">
        <f>IFERROR(prod_declarations[[#This Row],[pv  rondelle]]*VLOOKUP(prod_declarations[[#This Row],[rondelle]],data_compta!$M$12:$O$16,2,FALSE),0)</f>
        <v>10038.111729933915</v>
      </c>
    </row>
    <row r="810" spans="2:14">
      <c r="B810" s="2">
        <v>44836</v>
      </c>
      <c r="C810" t="s">
        <v>214</v>
      </c>
      <c r="D810" t="s">
        <v>680</v>
      </c>
      <c r="E810" t="s">
        <v>296</v>
      </c>
      <c r="F810" s="7">
        <v>5588.7768586943994</v>
      </c>
      <c r="G810" s="7">
        <f>prod_declarations[[#This Row],[QteProdKg]]*1000/VLOOKUP(prod_declarations[[#This Row],[RefProd]],meth_nomenclature_produits[#All],5,FALSE)</f>
        <v>220900.27109464031</v>
      </c>
      <c r="H810" s="7">
        <f>prod_declarations[[#This Row],[QteProdPcs]]*VLOOKUP(prod_declarations[[#This Row],[RefProd]],cptb_prix_vente[#All],2,FALSE)/100</f>
        <v>23008.972237217735</v>
      </c>
      <c r="I810" s="77">
        <f>IF(LEFT(prod_declarations[[#This Row],[Mach]],5)="MachF",prod_declarations[[#This Row],[QteProdKg]]/1000,0)</f>
        <v>0</v>
      </c>
      <c r="J810" s="7" t="str">
        <f>VLOOKUP(prod_declarations[[#This Row],[RefProd]],meth_nomenclature_produits[],2,FALSE)</f>
        <v>Acier1</v>
      </c>
      <c r="K810" s="77">
        <f>prod_declarations[[#This Row],[pv acier]]*VLOOKUP(prod_declarations[[#This Row],[acier ]],data_compta!$M$7:$O$11,2,FALSE)</f>
        <v>0</v>
      </c>
      <c r="L810" s="77">
        <f>IF(LEFT(prod_declarations[[#This Row],[Mach]],5)="MachR",prod_declarations[[#This Row],[QteProdPcs]]/100,0)</f>
        <v>0</v>
      </c>
      <c r="M810" s="7" t="str">
        <f>VLOOKUP(prod_declarations[[#This Row],[RefProd]],meth_nomenclature_produits[],3,FALSE)</f>
        <v>Rdelle1</v>
      </c>
      <c r="N810" s="77">
        <f>IFERROR(prod_declarations[[#This Row],[pv  rondelle]]*VLOOKUP(prod_declarations[[#This Row],[rondelle]],data_compta!$M$12:$O$16,2,FALSE),0)</f>
        <v>0</v>
      </c>
    </row>
    <row r="811" spans="2:14">
      <c r="B811" s="2">
        <v>44836</v>
      </c>
      <c r="C811" t="s">
        <v>295</v>
      </c>
      <c r="D811" t="s">
        <v>682</v>
      </c>
      <c r="E811" t="s">
        <v>266</v>
      </c>
      <c r="F811" s="7">
        <v>10422.371001735</v>
      </c>
      <c r="G811" s="7">
        <f>prod_declarations[[#This Row],[QteProdKg]]*1000/VLOOKUP(prod_declarations[[#This Row],[RefProd]],meth_nomenclature_produits[#All],5,FALSE)</f>
        <v>229063.09893923078</v>
      </c>
      <c r="H811" s="7">
        <f>prod_declarations[[#This Row],[QteProdPcs]]*VLOOKUP(prod_declarations[[#This Row],[RefProd]],cptb_prix_vente[#All],2,FALSE)/100</f>
        <v>36338.570015719575</v>
      </c>
      <c r="I811" s="77">
        <f>IF(LEFT(prod_declarations[[#This Row],[Mach]],5)="MachF",prod_declarations[[#This Row],[QteProdKg]]/1000,0)</f>
        <v>0</v>
      </c>
      <c r="J811" s="7" t="str">
        <f>VLOOKUP(prod_declarations[[#This Row],[RefProd]],meth_nomenclature_produits[],2,FALSE)</f>
        <v>Acier2</v>
      </c>
      <c r="K811" s="77">
        <f>prod_declarations[[#This Row],[pv acier]]*VLOOKUP(prod_declarations[[#This Row],[acier ]],data_compta!$M$7:$O$11,2,FALSE)</f>
        <v>0</v>
      </c>
      <c r="L811" s="77">
        <f>IF(LEFT(prod_declarations[[#This Row],[Mach]],5)="MachR",prod_declarations[[#This Row],[QteProdPcs]]/100,0)</f>
        <v>2290.630989392308</v>
      </c>
      <c r="M811" s="7" t="str">
        <f>VLOOKUP(prod_declarations[[#This Row],[RefProd]],meth_nomenclature_produits[],3,FALSE)</f>
        <v>Rdelle3</v>
      </c>
      <c r="N811" s="77">
        <f>IFERROR(prod_declarations[[#This Row],[pv  rondelle]]*VLOOKUP(prod_declarations[[#This Row],[rondelle]],data_compta!$M$12:$O$16,2,FALSE),0)</f>
        <v>9689.3690851294632</v>
      </c>
    </row>
    <row r="812" spans="2:14">
      <c r="B812" s="2">
        <v>44837</v>
      </c>
      <c r="C812" t="s">
        <v>295</v>
      </c>
      <c r="D812" t="s">
        <v>682</v>
      </c>
      <c r="E812" t="s">
        <v>290</v>
      </c>
      <c r="F812" s="7">
        <v>8508.0579605999992</v>
      </c>
      <c r="G812" s="7">
        <f>prod_declarations[[#This Row],[QteProdKg]]*1000/VLOOKUP(prod_declarations[[#This Row],[RefProd]],meth_nomenclature_produits[#All],5,FALSE)</f>
        <v>186990.28484835164</v>
      </c>
      <c r="H812" s="7">
        <f>prod_declarations[[#This Row],[QteProdPcs]]*VLOOKUP(prod_declarations[[#This Row],[RefProd]],cptb_prix_vente[#All],2,FALSE)/100</f>
        <v>29664.138788342505</v>
      </c>
      <c r="I812" s="77">
        <f>IF(LEFT(prod_declarations[[#This Row],[Mach]],5)="MachF",prod_declarations[[#This Row],[QteProdKg]]/1000,0)</f>
        <v>0</v>
      </c>
      <c r="J812" s="7" t="str">
        <f>VLOOKUP(prod_declarations[[#This Row],[RefProd]],meth_nomenclature_produits[],2,FALSE)</f>
        <v>Acier2</v>
      </c>
      <c r="K812" s="77">
        <f>prod_declarations[[#This Row],[pv acier]]*VLOOKUP(prod_declarations[[#This Row],[acier ]],data_compta!$M$7:$O$11,2,FALSE)</f>
        <v>0</v>
      </c>
      <c r="L812" s="77">
        <f>IF(LEFT(prod_declarations[[#This Row],[Mach]],5)="MachR",prod_declarations[[#This Row],[QteProdPcs]]/100,0)</f>
        <v>0</v>
      </c>
      <c r="M812" s="7" t="str">
        <f>VLOOKUP(prod_declarations[[#This Row],[RefProd]],meth_nomenclature_produits[],3,FALSE)</f>
        <v>Rdelle3</v>
      </c>
      <c r="N812" s="77">
        <f>IFERROR(prod_declarations[[#This Row],[pv  rondelle]]*VLOOKUP(prod_declarations[[#This Row],[rondelle]],data_compta!$M$12:$O$16,2,FALSE),0)</f>
        <v>0</v>
      </c>
    </row>
    <row r="813" spans="2:14">
      <c r="B813" s="2">
        <v>44837</v>
      </c>
      <c r="C813" t="s">
        <v>295</v>
      </c>
      <c r="D813" t="s">
        <v>682</v>
      </c>
      <c r="E813" t="s">
        <v>296</v>
      </c>
      <c r="F813" s="7">
        <v>8422.9773809939998</v>
      </c>
      <c r="G813" s="7">
        <f>prod_declarations[[#This Row],[QteProdKg]]*1000/VLOOKUP(prod_declarations[[#This Row],[RefProd]],meth_nomenclature_produits[#All],5,FALSE)</f>
        <v>185120.38199986811</v>
      </c>
      <c r="H813" s="7">
        <f>prod_declarations[[#This Row],[QteProdPcs]]*VLOOKUP(prod_declarations[[#This Row],[RefProd]],cptb_prix_vente[#All],2,FALSE)/100</f>
        <v>29367.49740045908</v>
      </c>
      <c r="I813" s="77">
        <f>IF(LEFT(prod_declarations[[#This Row],[Mach]],5)="MachF",prod_declarations[[#This Row],[QteProdKg]]/1000,0)</f>
        <v>0</v>
      </c>
      <c r="J813" s="7" t="str">
        <f>VLOOKUP(prod_declarations[[#This Row],[RefProd]],meth_nomenclature_produits[],2,FALSE)</f>
        <v>Acier2</v>
      </c>
      <c r="K813" s="77">
        <f>prod_declarations[[#This Row],[pv acier]]*VLOOKUP(prod_declarations[[#This Row],[acier ]],data_compta!$M$7:$O$11,2,FALSE)</f>
        <v>0</v>
      </c>
      <c r="L813" s="77">
        <f>IF(LEFT(prod_declarations[[#This Row],[Mach]],5)="MachR",prod_declarations[[#This Row],[QteProdPcs]]/100,0)</f>
        <v>0</v>
      </c>
      <c r="M813" s="7" t="str">
        <f>VLOOKUP(prod_declarations[[#This Row],[RefProd]],meth_nomenclature_produits[],3,FALSE)</f>
        <v>Rdelle3</v>
      </c>
      <c r="N813" s="77">
        <f>IFERROR(prod_declarations[[#This Row],[pv  rondelle]]*VLOOKUP(prod_declarations[[#This Row],[rondelle]],data_compta!$M$12:$O$16,2,FALSE),0)</f>
        <v>0</v>
      </c>
    </row>
    <row r="814" spans="2:14">
      <c r="B814" s="2">
        <v>44837</v>
      </c>
      <c r="C814" t="s">
        <v>72</v>
      </c>
      <c r="D814" t="s">
        <v>681</v>
      </c>
      <c r="E814" t="s">
        <v>260</v>
      </c>
      <c r="F814" s="7">
        <v>8030.1533392080009</v>
      </c>
      <c r="G814" s="7">
        <f>prod_declarations[[#This Row],[QteProdKg]]*1000/VLOOKUP(prod_declarations[[#This Row],[RefProd]],meth_nomenclature_produits[#All],5,FALSE)</f>
        <v>305329.02430448675</v>
      </c>
      <c r="H814" s="7">
        <f>prod_declarations[[#This Row],[QteProdPcs]]*VLOOKUP(prod_declarations[[#This Row],[RefProd]],cptb_prix_vente[#All],2,FALSE)/100</f>
        <v>42281.96328568532</v>
      </c>
      <c r="I814" s="77">
        <f>IF(LEFT(prod_declarations[[#This Row],[Mach]],5)="MachF",prod_declarations[[#This Row],[QteProdKg]]/1000,0)</f>
        <v>0</v>
      </c>
      <c r="J814" s="7" t="str">
        <f>VLOOKUP(prod_declarations[[#This Row],[RefProd]],meth_nomenclature_produits[],2,FALSE)</f>
        <v>Acier3</v>
      </c>
      <c r="K814" s="77">
        <f>prod_declarations[[#This Row],[pv acier]]*VLOOKUP(prod_declarations[[#This Row],[acier ]],data_compta!$M$7:$O$11,2,FALSE)</f>
        <v>0</v>
      </c>
      <c r="L814" s="77">
        <f>IF(LEFT(prod_declarations[[#This Row],[Mach]],5)="MachR",prod_declarations[[#This Row],[QteProdPcs]]/100,0)</f>
        <v>3053.2902430448676</v>
      </c>
      <c r="M814" s="7" t="str">
        <f>VLOOKUP(prod_declarations[[#This Row],[RefProd]],meth_nomenclature_produits[],3,FALSE)</f>
        <v>Rdelle1</v>
      </c>
      <c r="N814" s="77">
        <f>IFERROR(prod_declarations[[#This Row],[pv  rondelle]]*VLOOKUP(prod_declarations[[#This Row],[rondelle]],data_compta!$M$12:$O$16,2,FALSE),0)</f>
        <v>11419.305508987805</v>
      </c>
    </row>
    <row r="815" spans="2:14">
      <c r="B815" s="2">
        <v>44838</v>
      </c>
      <c r="C815" t="s">
        <v>72</v>
      </c>
      <c r="D815" t="s">
        <v>681</v>
      </c>
      <c r="E815" t="s">
        <v>284</v>
      </c>
      <c r="F815" s="7">
        <v>7227.1380052872</v>
      </c>
      <c r="G815" s="7">
        <f>prod_declarations[[#This Row],[QteProdKg]]*1000/VLOOKUP(prod_declarations[[#This Row],[RefProd]],meth_nomenclature_produits[#All],5,FALSE)</f>
        <v>274796.12187403801</v>
      </c>
      <c r="H815" s="7">
        <f>prod_declarations[[#This Row],[QteProdPcs]]*VLOOKUP(prod_declarations[[#This Row],[RefProd]],cptb_prix_vente[#All],2,FALSE)/100</f>
        <v>38053.766957116786</v>
      </c>
      <c r="I815" s="77">
        <f>IF(LEFT(prod_declarations[[#This Row],[Mach]],5)="MachF",prod_declarations[[#This Row],[QteProdKg]]/1000,0)</f>
        <v>0</v>
      </c>
      <c r="J815" s="7" t="str">
        <f>VLOOKUP(prod_declarations[[#This Row],[RefProd]],meth_nomenclature_produits[],2,FALSE)</f>
        <v>Acier3</v>
      </c>
      <c r="K815" s="77">
        <f>prod_declarations[[#This Row],[pv acier]]*VLOOKUP(prod_declarations[[#This Row],[acier ]],data_compta!$M$7:$O$11,2,FALSE)</f>
        <v>0</v>
      </c>
      <c r="L815" s="77">
        <f>IF(LEFT(prod_declarations[[#This Row],[Mach]],5)="MachR",prod_declarations[[#This Row],[QteProdPcs]]/100,0)</f>
        <v>0</v>
      </c>
      <c r="M815" s="7" t="str">
        <f>VLOOKUP(prod_declarations[[#This Row],[RefProd]],meth_nomenclature_produits[],3,FALSE)</f>
        <v>Rdelle1</v>
      </c>
      <c r="N815" s="77">
        <f>IFERROR(prod_declarations[[#This Row],[pv  rondelle]]*VLOOKUP(prod_declarations[[#This Row],[rondelle]],data_compta!$M$12:$O$16,2,FALSE),0)</f>
        <v>0</v>
      </c>
    </row>
    <row r="816" spans="2:14">
      <c r="B816" s="2">
        <v>44838</v>
      </c>
      <c r="C816" t="s">
        <v>126</v>
      </c>
      <c r="D816" t="s">
        <v>683</v>
      </c>
      <c r="E816" t="s">
        <v>175</v>
      </c>
      <c r="F816" s="7">
        <v>3966.4195199999999</v>
      </c>
      <c r="G816" s="7">
        <f>prod_declarations[[#This Row],[QteProdKg]]*1000/VLOOKUP(prod_declarations[[#This Row],[RefProd]],meth_nomenclature_produits[#All],5,FALSE)</f>
        <v>201341.09238578682</v>
      </c>
      <c r="H816" s="7">
        <f>prod_declarations[[#This Row],[QteProdPcs]]*VLOOKUP(prod_declarations[[#This Row],[RefProd]],cptb_prix_vente[#All],2,FALSE)/100</f>
        <v>26287.09302188833</v>
      </c>
      <c r="I816" s="77">
        <f>IF(LEFT(prod_declarations[[#This Row],[Mach]],5)="MachF",prod_declarations[[#This Row],[QteProdKg]]/1000,0)</f>
        <v>3.9664195200000001</v>
      </c>
      <c r="J816" s="7" t="str">
        <f>VLOOKUP(prod_declarations[[#This Row],[RefProd]],meth_nomenclature_produits[],2,FALSE)</f>
        <v>Acier2</v>
      </c>
      <c r="K816" s="77">
        <f>prod_declarations[[#This Row],[pv acier]]*VLOOKUP(prod_declarations[[#This Row],[acier ]],data_compta!$M$7:$O$11,2,FALSE)</f>
        <v>4263.9009839999999</v>
      </c>
      <c r="L816" s="77">
        <f>IF(LEFT(prod_declarations[[#This Row],[Mach]],5)="MachR",prod_declarations[[#This Row],[QteProdPcs]]/100,0)</f>
        <v>0</v>
      </c>
      <c r="M816" s="7" t="str">
        <f>VLOOKUP(prod_declarations[[#This Row],[RefProd]],meth_nomenclature_produits[],3,FALSE)</f>
        <v>Rdelle1</v>
      </c>
      <c r="N816" s="77">
        <f>IFERROR(prod_declarations[[#This Row],[pv  rondelle]]*VLOOKUP(prod_declarations[[#This Row],[rondelle]],data_compta!$M$12:$O$16,2,FALSE),0)</f>
        <v>0</v>
      </c>
    </row>
    <row r="817" spans="2:14">
      <c r="B817" s="2">
        <v>44839</v>
      </c>
      <c r="C817" t="s">
        <v>72</v>
      </c>
      <c r="D817" t="s">
        <v>681</v>
      </c>
      <c r="E817" t="s">
        <v>301</v>
      </c>
      <c r="F817" s="7">
        <v>7227.1380052872</v>
      </c>
      <c r="G817" s="7">
        <f>prod_declarations[[#This Row],[QteProdKg]]*1000/VLOOKUP(prod_declarations[[#This Row],[RefProd]],meth_nomenclature_produits[#All],5,FALSE)</f>
        <v>274796.12187403801</v>
      </c>
      <c r="H817" s="7">
        <f>prod_declarations[[#This Row],[QteProdPcs]]*VLOOKUP(prod_declarations[[#This Row],[RefProd]],cptb_prix_vente[#All],2,FALSE)/100</f>
        <v>38053.766957116786</v>
      </c>
      <c r="I817" s="77">
        <f>IF(LEFT(prod_declarations[[#This Row],[Mach]],5)="MachF",prod_declarations[[#This Row],[QteProdKg]]/1000,0)</f>
        <v>0</v>
      </c>
      <c r="J817" s="7" t="str">
        <f>VLOOKUP(prod_declarations[[#This Row],[RefProd]],meth_nomenclature_produits[],2,FALSE)</f>
        <v>Acier3</v>
      </c>
      <c r="K817" s="77">
        <f>prod_declarations[[#This Row],[pv acier]]*VLOOKUP(prod_declarations[[#This Row],[acier ]],data_compta!$M$7:$O$11,2,FALSE)</f>
        <v>0</v>
      </c>
      <c r="L817" s="77">
        <f>IF(LEFT(prod_declarations[[#This Row],[Mach]],5)="MachR",prod_declarations[[#This Row],[QteProdPcs]]/100,0)</f>
        <v>0</v>
      </c>
      <c r="M817" s="7" t="str">
        <f>VLOOKUP(prod_declarations[[#This Row],[RefProd]],meth_nomenclature_produits[],3,FALSE)</f>
        <v>Rdelle1</v>
      </c>
      <c r="N817" s="77">
        <f>IFERROR(prod_declarations[[#This Row],[pv  rondelle]]*VLOOKUP(prod_declarations[[#This Row],[rondelle]],data_compta!$M$12:$O$16,2,FALSE),0)</f>
        <v>0</v>
      </c>
    </row>
    <row r="818" spans="2:14">
      <c r="B818" s="2">
        <v>44839</v>
      </c>
      <c r="C818" t="s">
        <v>259</v>
      </c>
      <c r="D818" t="s">
        <v>685</v>
      </c>
      <c r="E818" t="s">
        <v>76</v>
      </c>
      <c r="F818" s="7">
        <v>7505.3805750000001</v>
      </c>
      <c r="G818" s="7">
        <f>prod_declarations[[#This Row],[QteProdKg]]*1000/VLOOKUP(prod_declarations[[#This Row],[RefProd]],meth_nomenclature_produits[#All],5,FALSE)</f>
        <v>174950.59615384616</v>
      </c>
      <c r="H818" s="7">
        <f>prod_declarations[[#This Row],[QteProdPcs]]*VLOOKUP(prod_declarations[[#This Row],[RefProd]],cptb_prix_vente[#All],2,FALSE)/100</f>
        <v>26326.565709230767</v>
      </c>
      <c r="I818" s="77">
        <f>IF(LEFT(prod_declarations[[#This Row],[Mach]],5)="MachF",prod_declarations[[#This Row],[QteProdKg]]/1000,0)</f>
        <v>7.5053805750000002</v>
      </c>
      <c r="J818" s="7" t="str">
        <f>VLOOKUP(prod_declarations[[#This Row],[RefProd]],meth_nomenclature_produits[],2,FALSE)</f>
        <v>Acier1</v>
      </c>
      <c r="K818" s="77">
        <f>prod_declarations[[#This Row],[pv acier]]*VLOOKUP(prod_declarations[[#This Row],[acier ]],data_compta!$M$7:$O$11,2,FALSE)</f>
        <v>7723.0366116750001</v>
      </c>
      <c r="L818" s="77">
        <f>IF(LEFT(prod_declarations[[#This Row],[Mach]],5)="MachR",prod_declarations[[#This Row],[QteProdPcs]]/100,0)</f>
        <v>0</v>
      </c>
      <c r="M818" s="7" t="str">
        <f>VLOOKUP(prod_declarations[[#This Row],[RefProd]],meth_nomenclature_produits[],3,FALSE)</f>
        <v>Rdelle3</v>
      </c>
      <c r="N818" s="77">
        <f>IFERROR(prod_declarations[[#This Row],[pv  rondelle]]*VLOOKUP(prod_declarations[[#This Row],[rondelle]],data_compta!$M$12:$O$16,2,FALSE),0)</f>
        <v>0</v>
      </c>
    </row>
    <row r="819" spans="2:14">
      <c r="B819" s="2">
        <v>44839</v>
      </c>
      <c r="C819" t="s">
        <v>241</v>
      </c>
      <c r="D819" t="s">
        <v>684</v>
      </c>
      <c r="E819" t="s">
        <v>175</v>
      </c>
      <c r="F819" s="7">
        <v>3833.1450990000003</v>
      </c>
      <c r="G819" s="7">
        <f>prod_declarations[[#This Row],[QteProdKg]]*1000/VLOOKUP(prod_declarations[[#This Row],[RefProd]],meth_nomenclature_produits[#All],5,FALSE)</f>
        <v>127771.50330000001</v>
      </c>
      <c r="H819" s="7">
        <f>prod_declarations[[#This Row],[QteProdPcs]]*VLOOKUP(prod_declarations[[#This Row],[RefProd]],cptb_prix_vente[#All],2,FALSE)/100</f>
        <v>15393.910717584</v>
      </c>
      <c r="I819" s="77">
        <f>IF(LEFT(prod_declarations[[#This Row],[Mach]],5)="MachF",prod_declarations[[#This Row],[QteProdKg]]/1000,0)</f>
        <v>3.8331450990000002</v>
      </c>
      <c r="J819" s="7" t="str">
        <f>VLOOKUP(prod_declarations[[#This Row],[RefProd]],meth_nomenclature_produits[],2,FALSE)</f>
        <v>Acier5</v>
      </c>
      <c r="K819" s="77">
        <f>prod_declarations[[#This Row],[pv acier]]*VLOOKUP(prod_declarations[[#This Row],[acier ]],data_compta!$M$7:$O$11,2,FALSE)</f>
        <v>3511.1609106840001</v>
      </c>
      <c r="L819" s="77">
        <f>IF(LEFT(prod_declarations[[#This Row],[Mach]],5)="MachR",prod_declarations[[#This Row],[QteProdPcs]]/100,0)</f>
        <v>0</v>
      </c>
      <c r="M819" s="7" t="str">
        <f>VLOOKUP(prod_declarations[[#This Row],[RefProd]],meth_nomenclature_produits[],3,FALSE)</f>
        <v>Rdelle2</v>
      </c>
      <c r="N819" s="77">
        <f>IFERROR(prod_declarations[[#This Row],[pv  rondelle]]*VLOOKUP(prod_declarations[[#This Row],[rondelle]],data_compta!$M$12:$O$16,2,FALSE),0)</f>
        <v>0</v>
      </c>
    </row>
    <row r="820" spans="2:14">
      <c r="B820" s="2">
        <v>44839</v>
      </c>
      <c r="C820" t="s">
        <v>126</v>
      </c>
      <c r="D820" t="s">
        <v>683</v>
      </c>
      <c r="E820" t="s">
        <v>248</v>
      </c>
      <c r="F820" s="7">
        <v>4113.7436736</v>
      </c>
      <c r="G820" s="7">
        <f>prod_declarations[[#This Row],[QteProdKg]]*1000/VLOOKUP(prod_declarations[[#This Row],[RefProd]],meth_nomenclature_produits[#All],5,FALSE)</f>
        <v>208819.47581725888</v>
      </c>
      <c r="H820" s="7">
        <f>prod_declarations[[#This Row],[QteProdPcs]]*VLOOKUP(prod_declarations[[#This Row],[RefProd]],cptb_prix_vente[#All],2,FALSE)/100</f>
        <v>27263.470762701323</v>
      </c>
      <c r="I820" s="77">
        <f>IF(LEFT(prod_declarations[[#This Row],[Mach]],5)="MachF",prod_declarations[[#This Row],[QteProdKg]]/1000,0)</f>
        <v>0</v>
      </c>
      <c r="J820" s="7" t="str">
        <f>VLOOKUP(prod_declarations[[#This Row],[RefProd]],meth_nomenclature_produits[],2,FALSE)</f>
        <v>Acier2</v>
      </c>
      <c r="K820" s="77">
        <f>prod_declarations[[#This Row],[pv acier]]*VLOOKUP(prod_declarations[[#This Row],[acier ]],data_compta!$M$7:$O$11,2,FALSE)</f>
        <v>0</v>
      </c>
      <c r="L820" s="77">
        <f>IF(LEFT(prod_declarations[[#This Row],[Mach]],5)="MachR",prod_declarations[[#This Row],[QteProdPcs]]/100,0)</f>
        <v>2088.194758172589</v>
      </c>
      <c r="M820" s="7" t="str">
        <f>VLOOKUP(prod_declarations[[#This Row],[RefProd]],meth_nomenclature_produits[],3,FALSE)</f>
        <v>Rdelle1</v>
      </c>
      <c r="N820" s="77">
        <f>IFERROR(prod_declarations[[#This Row],[pv  rondelle]]*VLOOKUP(prod_declarations[[#This Row],[rondelle]],data_compta!$M$12:$O$16,2,FALSE),0)</f>
        <v>7809.8483955654829</v>
      </c>
    </row>
    <row r="821" spans="2:14">
      <c r="B821" s="2">
        <v>44839</v>
      </c>
      <c r="C821" t="s">
        <v>241</v>
      </c>
      <c r="D821" t="s">
        <v>684</v>
      </c>
      <c r="E821" t="s">
        <v>278</v>
      </c>
      <c r="F821" s="7">
        <v>4216.4596089000006</v>
      </c>
      <c r="G821" s="7">
        <f>prod_declarations[[#This Row],[QteProdKg]]*1000/VLOOKUP(prod_declarations[[#This Row],[RefProd]],meth_nomenclature_produits[#All],5,FALSE)</f>
        <v>140548.65363000002</v>
      </c>
      <c r="H821" s="7">
        <f>prod_declarations[[#This Row],[QteProdPcs]]*VLOOKUP(prod_declarations[[#This Row],[RefProd]],cptb_prix_vente[#All],2,FALSE)/100</f>
        <v>16933.3017893424</v>
      </c>
      <c r="I821" s="77">
        <f>IF(LEFT(prod_declarations[[#This Row],[Mach]],5)="MachF",prod_declarations[[#This Row],[QteProdKg]]/1000,0)</f>
        <v>0</v>
      </c>
      <c r="J821" s="7" t="str">
        <f>VLOOKUP(prod_declarations[[#This Row],[RefProd]],meth_nomenclature_produits[],2,FALSE)</f>
        <v>Acier5</v>
      </c>
      <c r="K821" s="77">
        <f>prod_declarations[[#This Row],[pv acier]]*VLOOKUP(prod_declarations[[#This Row],[acier ]],data_compta!$M$7:$O$11,2,FALSE)</f>
        <v>0</v>
      </c>
      <c r="L821" s="77">
        <f>IF(LEFT(prod_declarations[[#This Row],[Mach]],5)="MachR",prod_declarations[[#This Row],[QteProdPcs]]/100,0)</f>
        <v>1405.4865363000001</v>
      </c>
      <c r="M821" s="7" t="str">
        <f>VLOOKUP(prod_declarations[[#This Row],[RefProd]],meth_nomenclature_produits[],3,FALSE)</f>
        <v>Rdelle2</v>
      </c>
      <c r="N821" s="77">
        <f>IFERROR(prod_declarations[[#This Row],[pv  rondelle]]*VLOOKUP(prod_declarations[[#This Row],[rondelle]],data_compta!$M$12:$O$16,2,FALSE),0)</f>
        <v>4469.4471854340009</v>
      </c>
    </row>
    <row r="822" spans="2:14">
      <c r="B822" s="2">
        <v>44840</v>
      </c>
      <c r="C822" t="s">
        <v>241</v>
      </c>
      <c r="D822" t="s">
        <v>684</v>
      </c>
      <c r="E822" t="s">
        <v>284</v>
      </c>
      <c r="F822" s="7">
        <v>3541.0959486000002</v>
      </c>
      <c r="G822" s="7">
        <f>prod_declarations[[#This Row],[QteProdKg]]*1000/VLOOKUP(prod_declarations[[#This Row],[RefProd]],meth_nomenclature_produits[#All],5,FALSE)</f>
        <v>118036.53162000001</v>
      </c>
      <c r="H822" s="7">
        <f>prod_declarations[[#This Row],[QteProdPcs]]*VLOOKUP(prod_declarations[[#This Row],[RefProd]],cptb_prix_vente[#All],2,FALSE)/100</f>
        <v>14221.0413295776</v>
      </c>
      <c r="I822" s="77">
        <f>IF(LEFT(prod_declarations[[#This Row],[Mach]],5)="MachF",prod_declarations[[#This Row],[QteProdKg]]/1000,0)</f>
        <v>0</v>
      </c>
      <c r="J822" s="7" t="str">
        <f>VLOOKUP(prod_declarations[[#This Row],[RefProd]],meth_nomenclature_produits[],2,FALSE)</f>
        <v>Acier5</v>
      </c>
      <c r="K822" s="77">
        <f>prod_declarations[[#This Row],[pv acier]]*VLOOKUP(prod_declarations[[#This Row],[acier ]],data_compta!$M$7:$O$11,2,FALSE)</f>
        <v>0</v>
      </c>
      <c r="L822" s="77">
        <f>IF(LEFT(prod_declarations[[#This Row],[Mach]],5)="MachR",prod_declarations[[#This Row],[QteProdPcs]]/100,0)</f>
        <v>0</v>
      </c>
      <c r="M822" s="7" t="str">
        <f>VLOOKUP(prod_declarations[[#This Row],[RefProd]],meth_nomenclature_produits[],3,FALSE)</f>
        <v>Rdelle2</v>
      </c>
      <c r="N822" s="77">
        <f>IFERROR(prod_declarations[[#This Row],[pv  rondelle]]*VLOOKUP(prod_declarations[[#This Row],[rondelle]],data_compta!$M$12:$O$16,2,FALSE),0)</f>
        <v>0</v>
      </c>
    </row>
    <row r="823" spans="2:14">
      <c r="B823" s="2">
        <v>44840</v>
      </c>
      <c r="C823" t="s">
        <v>253</v>
      </c>
      <c r="D823" t="s">
        <v>686</v>
      </c>
      <c r="E823" t="s">
        <v>156</v>
      </c>
      <c r="F823" s="7">
        <v>16458.316862399999</v>
      </c>
      <c r="G823" s="7">
        <f>prod_declarations[[#This Row],[QteProdKg]]*1000/VLOOKUP(prod_declarations[[#This Row],[RefProd]],meth_nomenclature_produits[#All],5,FALSE)</f>
        <v>364122.05447787605</v>
      </c>
      <c r="H823" s="7">
        <f>prod_declarations[[#This Row],[QteProdPcs]]*VLOOKUP(prod_declarations[[#This Row],[RefProd]],cptb_prix_vente[#All],2,FALSE)/100</f>
        <v>56103.926153951135</v>
      </c>
      <c r="I823" s="77">
        <f>IF(LEFT(prod_declarations[[#This Row],[Mach]],5)="MachF",prod_declarations[[#This Row],[QteProdKg]]/1000,0)</f>
        <v>16.4583168624</v>
      </c>
      <c r="J823" s="7" t="str">
        <f>VLOOKUP(prod_declarations[[#This Row],[RefProd]],meth_nomenclature_produits[],2,FALSE)</f>
        <v>Acier2</v>
      </c>
      <c r="K823" s="77">
        <f>prod_declarations[[#This Row],[pv acier]]*VLOOKUP(prod_declarations[[#This Row],[acier ]],data_compta!$M$7:$O$11,2,FALSE)</f>
        <v>17692.690627079999</v>
      </c>
      <c r="L823" s="77">
        <f>IF(LEFT(prod_declarations[[#This Row],[Mach]],5)="MachR",prod_declarations[[#This Row],[QteProdPcs]]/100,0)</f>
        <v>0</v>
      </c>
      <c r="M823" s="7" t="str">
        <f>VLOOKUP(prod_declarations[[#This Row],[RefProd]],meth_nomenclature_produits[],3,FALSE)</f>
        <v>Rdelle3</v>
      </c>
      <c r="N823" s="77">
        <f>IFERROR(prod_declarations[[#This Row],[pv  rondelle]]*VLOOKUP(prod_declarations[[#This Row],[rondelle]],data_compta!$M$12:$O$16,2,FALSE),0)</f>
        <v>0</v>
      </c>
    </row>
    <row r="824" spans="2:14">
      <c r="B824" s="2">
        <v>44840</v>
      </c>
      <c r="C824" t="s">
        <v>319</v>
      </c>
      <c r="D824" t="s">
        <v>687</v>
      </c>
      <c r="E824" t="s">
        <v>203</v>
      </c>
      <c r="F824" s="7">
        <v>32516.460505200001</v>
      </c>
      <c r="G824" s="7">
        <f>prod_declarations[[#This Row],[QteProdKg]]*1000/VLOOKUP(prod_declarations[[#This Row],[RefProd]],meth_nomenclature_produits[#All],5,FALSE)</f>
        <v>274169.14422596968</v>
      </c>
      <c r="H824" s="7">
        <f>prod_declarations[[#This Row],[QteProdPcs]]*VLOOKUP(prod_declarations[[#This Row],[RefProd]],cptb_prix_vente[#All],2,FALSE)/100</f>
        <v>82053.341483948199</v>
      </c>
      <c r="I824" s="77">
        <f>IF(LEFT(prod_declarations[[#This Row],[Mach]],5)="MachF",prod_declarations[[#This Row],[QteProdKg]]/1000,0)</f>
        <v>32.516460505200001</v>
      </c>
      <c r="J824" s="7" t="str">
        <f>VLOOKUP(prod_declarations[[#This Row],[RefProd]],meth_nomenclature_produits[],2,FALSE)</f>
        <v>Acier4</v>
      </c>
      <c r="K824" s="77">
        <f>prod_declarations[[#This Row],[pv acier]]*VLOOKUP(prod_declarations[[#This Row],[acier ]],data_compta!$M$7:$O$11,2,FALSE)</f>
        <v>32548.976965705202</v>
      </c>
      <c r="L824" s="77">
        <f>IF(LEFT(prod_declarations[[#This Row],[Mach]],5)="MachR",prod_declarations[[#This Row],[QteProdPcs]]/100,0)</f>
        <v>0</v>
      </c>
      <c r="M824" s="7" t="str">
        <f>VLOOKUP(prod_declarations[[#This Row],[RefProd]],meth_nomenclature_produits[],3,FALSE)</f>
        <v>Rdelle5</v>
      </c>
      <c r="N824" s="77">
        <f>IFERROR(prod_declarations[[#This Row],[pv  rondelle]]*VLOOKUP(prod_declarations[[#This Row],[rondelle]],data_compta!$M$12:$O$16,2,FALSE),0)</f>
        <v>0</v>
      </c>
    </row>
    <row r="825" spans="2:14">
      <c r="B825" s="2">
        <v>44840</v>
      </c>
      <c r="C825" t="s">
        <v>259</v>
      </c>
      <c r="D825" t="s">
        <v>685</v>
      </c>
      <c r="E825" t="s">
        <v>260</v>
      </c>
      <c r="F825" s="7">
        <v>7469.6406674999998</v>
      </c>
      <c r="G825" s="7">
        <f>prod_declarations[[#This Row],[QteProdKg]]*1000/VLOOKUP(prod_declarations[[#This Row],[RefProd]],meth_nomenclature_produits[#All],5,FALSE)</f>
        <v>174117.49807692308</v>
      </c>
      <c r="H825" s="7">
        <f>prod_declarations[[#This Row],[QteProdPcs]]*VLOOKUP(prod_declarations[[#This Row],[RefProd]],cptb_prix_vente[#All],2,FALSE)/100</f>
        <v>26201.20111061538</v>
      </c>
      <c r="I825" s="77">
        <f>IF(LEFT(prod_declarations[[#This Row],[Mach]],5)="MachF",prod_declarations[[#This Row],[QteProdKg]]/1000,0)</f>
        <v>0</v>
      </c>
      <c r="J825" s="7" t="str">
        <f>VLOOKUP(prod_declarations[[#This Row],[RefProd]],meth_nomenclature_produits[],2,FALSE)</f>
        <v>Acier1</v>
      </c>
      <c r="K825" s="77">
        <f>prod_declarations[[#This Row],[pv acier]]*VLOOKUP(prod_declarations[[#This Row],[acier ]],data_compta!$M$7:$O$11,2,FALSE)</f>
        <v>0</v>
      </c>
      <c r="L825" s="77">
        <f>IF(LEFT(prod_declarations[[#This Row],[Mach]],5)="MachR",prod_declarations[[#This Row],[QteProdPcs]]/100,0)</f>
        <v>1741.1749807692308</v>
      </c>
      <c r="M825" s="7" t="str">
        <f>VLOOKUP(prod_declarations[[#This Row],[RefProd]],meth_nomenclature_produits[],3,FALSE)</f>
        <v>Rdelle3</v>
      </c>
      <c r="N825" s="77">
        <f>IFERROR(prod_declarations[[#This Row],[pv  rondelle]]*VLOOKUP(prod_declarations[[#This Row],[rondelle]],data_compta!$M$12:$O$16,2,FALSE),0)</f>
        <v>7365.1701686538472</v>
      </c>
    </row>
    <row r="826" spans="2:14">
      <c r="B826" s="2">
        <v>44841</v>
      </c>
      <c r="C826" t="s">
        <v>259</v>
      </c>
      <c r="D826" t="s">
        <v>685</v>
      </c>
      <c r="E826" t="s">
        <v>284</v>
      </c>
      <c r="F826" s="7">
        <v>6790.5824249999996</v>
      </c>
      <c r="G826" s="7">
        <f>prod_declarations[[#This Row],[QteProdKg]]*1000/VLOOKUP(prod_declarations[[#This Row],[RefProd]],meth_nomenclature_produits[#All],5,FALSE)</f>
        <v>158288.63461538462</v>
      </c>
      <c r="H826" s="7">
        <f>prod_declarations[[#This Row],[QteProdPcs]]*VLOOKUP(prod_declarations[[#This Row],[RefProd]],cptb_prix_vente[#All],2,FALSE)/100</f>
        <v>23819.273736923074</v>
      </c>
      <c r="I826" s="77">
        <f>IF(LEFT(prod_declarations[[#This Row],[Mach]],5)="MachF",prod_declarations[[#This Row],[QteProdKg]]/1000,0)</f>
        <v>0</v>
      </c>
      <c r="J826" s="7" t="str">
        <f>VLOOKUP(prod_declarations[[#This Row],[RefProd]],meth_nomenclature_produits[],2,FALSE)</f>
        <v>Acier1</v>
      </c>
      <c r="K826" s="77">
        <f>prod_declarations[[#This Row],[pv acier]]*VLOOKUP(prod_declarations[[#This Row],[acier ]],data_compta!$M$7:$O$11,2,FALSE)</f>
        <v>0</v>
      </c>
      <c r="L826" s="77">
        <f>IF(LEFT(prod_declarations[[#This Row],[Mach]],5)="MachR",prod_declarations[[#This Row],[QteProdPcs]]/100,0)</f>
        <v>0</v>
      </c>
      <c r="M826" s="7" t="str">
        <f>VLOOKUP(prod_declarations[[#This Row],[RefProd]],meth_nomenclature_produits[],3,FALSE)</f>
        <v>Rdelle3</v>
      </c>
      <c r="N826" s="77">
        <f>IFERROR(prod_declarations[[#This Row],[pv  rondelle]]*VLOOKUP(prod_declarations[[#This Row],[rondelle]],data_compta!$M$12:$O$16,2,FALSE),0)</f>
        <v>0</v>
      </c>
    </row>
    <row r="827" spans="2:14">
      <c r="B827" s="2">
        <v>44841</v>
      </c>
      <c r="C827" t="s">
        <v>241</v>
      </c>
      <c r="D827" t="s">
        <v>684</v>
      </c>
      <c r="E827" t="s">
        <v>296</v>
      </c>
      <c r="F827" s="7">
        <v>3434.8630701420002</v>
      </c>
      <c r="G827" s="7">
        <f>prod_declarations[[#This Row],[QteProdKg]]*1000/VLOOKUP(prod_declarations[[#This Row],[RefProd]],meth_nomenclature_produits[#All],5,FALSE)</f>
        <v>114495.4356714</v>
      </c>
      <c r="H827" s="7">
        <f>prod_declarations[[#This Row],[QteProdPcs]]*VLOOKUP(prod_declarations[[#This Row],[RefProd]],cptb_prix_vente[#All],2,FALSE)/100</f>
        <v>13794.410089690271</v>
      </c>
      <c r="I827" s="77">
        <f>IF(LEFT(prod_declarations[[#This Row],[Mach]],5)="MachF",prod_declarations[[#This Row],[QteProdKg]]/1000,0)</f>
        <v>0</v>
      </c>
      <c r="J827" s="7" t="str">
        <f>VLOOKUP(prod_declarations[[#This Row],[RefProd]],meth_nomenclature_produits[],2,FALSE)</f>
        <v>Acier5</v>
      </c>
      <c r="K827" s="77">
        <f>prod_declarations[[#This Row],[pv acier]]*VLOOKUP(prod_declarations[[#This Row],[acier ]],data_compta!$M$7:$O$11,2,FALSE)</f>
        <v>0</v>
      </c>
      <c r="L827" s="77">
        <f>IF(LEFT(prod_declarations[[#This Row],[Mach]],5)="MachR",prod_declarations[[#This Row],[QteProdPcs]]/100,0)</f>
        <v>0</v>
      </c>
      <c r="M827" s="7" t="str">
        <f>VLOOKUP(prod_declarations[[#This Row],[RefProd]],meth_nomenclature_produits[],3,FALSE)</f>
        <v>Rdelle2</v>
      </c>
      <c r="N827" s="77">
        <f>IFERROR(prod_declarations[[#This Row],[pv  rondelle]]*VLOOKUP(prod_declarations[[#This Row],[rondelle]],data_compta!$M$12:$O$16,2,FALSE),0)</f>
        <v>0</v>
      </c>
    </row>
    <row r="828" spans="2:14">
      <c r="B828" s="2">
        <v>44841</v>
      </c>
      <c r="C828" t="s">
        <v>259</v>
      </c>
      <c r="D828" t="s">
        <v>685</v>
      </c>
      <c r="E828" t="s">
        <v>301</v>
      </c>
      <c r="F828" s="7">
        <v>6654.7707764999996</v>
      </c>
      <c r="G828" s="7">
        <f>prod_declarations[[#This Row],[QteProdKg]]*1000/VLOOKUP(prod_declarations[[#This Row],[RefProd]],meth_nomenclature_produits[#All],5,FALSE)</f>
        <v>155122.86192307691</v>
      </c>
      <c r="H828" s="7">
        <f>prod_declarations[[#This Row],[QteProdPcs]]*VLOOKUP(prod_declarations[[#This Row],[RefProd]],cptb_prix_vente[#All],2,FALSE)/100</f>
        <v>23342.888262184613</v>
      </c>
      <c r="I828" s="77">
        <f>IF(LEFT(prod_declarations[[#This Row],[Mach]],5)="MachF",prod_declarations[[#This Row],[QteProdKg]]/1000,0)</f>
        <v>0</v>
      </c>
      <c r="J828" s="7" t="str">
        <f>VLOOKUP(prod_declarations[[#This Row],[RefProd]],meth_nomenclature_produits[],2,FALSE)</f>
        <v>Acier1</v>
      </c>
      <c r="K828" s="77">
        <f>prod_declarations[[#This Row],[pv acier]]*VLOOKUP(prod_declarations[[#This Row],[acier ]],data_compta!$M$7:$O$11,2,FALSE)</f>
        <v>0</v>
      </c>
      <c r="L828" s="77">
        <f>IF(LEFT(prod_declarations[[#This Row],[Mach]],5)="MachR",prod_declarations[[#This Row],[QteProdPcs]]/100,0)</f>
        <v>0</v>
      </c>
      <c r="M828" s="7" t="str">
        <f>VLOOKUP(prod_declarations[[#This Row],[RefProd]],meth_nomenclature_produits[],3,FALSE)</f>
        <v>Rdelle3</v>
      </c>
      <c r="N828" s="77">
        <f>IFERROR(prod_declarations[[#This Row],[pv  rondelle]]*VLOOKUP(prod_declarations[[#This Row],[rondelle]],data_compta!$M$12:$O$16,2,FALSE),0)</f>
        <v>0</v>
      </c>
    </row>
    <row r="829" spans="2:14">
      <c r="B829" s="2">
        <v>44841</v>
      </c>
      <c r="C829" t="s">
        <v>190</v>
      </c>
      <c r="D829" t="s">
        <v>688</v>
      </c>
      <c r="E829" t="s">
        <v>156</v>
      </c>
      <c r="F829" s="7">
        <v>4675.1843250000002</v>
      </c>
      <c r="G829" s="7">
        <f>prod_declarations[[#This Row],[QteProdKg]]*1000/VLOOKUP(prod_declarations[[#This Row],[RefProd]],meth_nomenclature_produits[#All],5,FALSE)</f>
        <v>164041.5552631579</v>
      </c>
      <c r="H829" s="7">
        <f>prod_declarations[[#This Row],[QteProdPcs]]*VLOOKUP(prod_declarations[[#This Row],[RefProd]],cptb_prix_vente[#All],2,FALSE)/100</f>
        <v>14566.890107368425</v>
      </c>
      <c r="I829" s="77">
        <f>IF(LEFT(prod_declarations[[#This Row],[Mach]],5)="MachF",prod_declarations[[#This Row],[QteProdKg]]/1000,0)</f>
        <v>4.675184325</v>
      </c>
      <c r="J829" s="7" t="str">
        <f>VLOOKUP(prod_declarations[[#This Row],[RefProd]],meth_nomenclature_produits[],2,FALSE)</f>
        <v>Acier1</v>
      </c>
      <c r="K829" s="77">
        <f>prod_declarations[[#This Row],[pv acier]]*VLOOKUP(prod_declarations[[#This Row],[acier ]],data_compta!$M$7:$O$11,2,FALSE)</f>
        <v>4810.7646704250001</v>
      </c>
      <c r="L829" s="77">
        <f>IF(LEFT(prod_declarations[[#This Row],[Mach]],5)="MachR",prod_declarations[[#This Row],[QteProdPcs]]/100,0)</f>
        <v>0</v>
      </c>
      <c r="M829" s="7" t="str">
        <f>VLOOKUP(prod_declarations[[#This Row],[RefProd]],meth_nomenclature_produits[],3,FALSE)</f>
        <v>Rdelle2</v>
      </c>
      <c r="N829" s="77">
        <f>IFERROR(prod_declarations[[#This Row],[pv  rondelle]]*VLOOKUP(prod_declarations[[#This Row],[rondelle]],data_compta!$M$12:$O$16,2,FALSE),0)</f>
        <v>0</v>
      </c>
    </row>
    <row r="830" spans="2:14">
      <c r="B830" s="2">
        <v>44841</v>
      </c>
      <c r="C830" t="s">
        <v>253</v>
      </c>
      <c r="D830" t="s">
        <v>686</v>
      </c>
      <c r="E830" t="s">
        <v>248</v>
      </c>
      <c r="F830" s="7">
        <v>16552.364387328002</v>
      </c>
      <c r="G830" s="7">
        <f>prod_declarations[[#This Row],[QteProdKg]]*1000/VLOOKUP(prod_declarations[[#This Row],[RefProd]],meth_nomenclature_produits[#All],5,FALSE)</f>
        <v>366202.75193203537</v>
      </c>
      <c r="H830" s="7">
        <f>prod_declarations[[#This Row],[QteProdPcs]]*VLOOKUP(prod_declarations[[#This Row],[RefProd]],cptb_prix_vente[#All],2,FALSE)/100</f>
        <v>56424.520017688003</v>
      </c>
      <c r="I830" s="77">
        <f>IF(LEFT(prod_declarations[[#This Row],[Mach]],5)="MachF",prod_declarations[[#This Row],[QteProdKg]]/1000,0)</f>
        <v>0</v>
      </c>
      <c r="J830" s="7" t="str">
        <f>VLOOKUP(prod_declarations[[#This Row],[RefProd]],meth_nomenclature_produits[],2,FALSE)</f>
        <v>Acier2</v>
      </c>
      <c r="K830" s="77">
        <f>prod_declarations[[#This Row],[pv acier]]*VLOOKUP(prod_declarations[[#This Row],[acier ]],data_compta!$M$7:$O$11,2,FALSE)</f>
        <v>0</v>
      </c>
      <c r="L830" s="77">
        <f>IF(LEFT(prod_declarations[[#This Row],[Mach]],5)="MachR",prod_declarations[[#This Row],[QteProdPcs]]/100,0)</f>
        <v>3662.0275193203538</v>
      </c>
      <c r="M830" s="7" t="str">
        <f>VLOOKUP(prod_declarations[[#This Row],[RefProd]],meth_nomenclature_produits[],3,FALSE)</f>
        <v>Rdelle3</v>
      </c>
      <c r="N830" s="77">
        <f>IFERROR(prod_declarations[[#This Row],[pv  rondelle]]*VLOOKUP(prod_declarations[[#This Row],[rondelle]],data_compta!$M$12:$O$16,2,FALSE),0)</f>
        <v>15490.376406725098</v>
      </c>
    </row>
    <row r="831" spans="2:14">
      <c r="B831" s="2">
        <v>44841</v>
      </c>
      <c r="C831" t="s">
        <v>319</v>
      </c>
      <c r="D831" t="s">
        <v>687</v>
      </c>
      <c r="E831" t="s">
        <v>254</v>
      </c>
      <c r="F831" s="7">
        <v>32702.268850944005</v>
      </c>
      <c r="G831" s="7">
        <f>prod_declarations[[#This Row],[QteProdKg]]*1000/VLOOKUP(prod_declarations[[#This Row],[RefProd]],meth_nomenclature_produits[#All],5,FALSE)</f>
        <v>275735.82505011809</v>
      </c>
      <c r="H831" s="7">
        <f>prod_declarations[[#This Row],[QteProdPcs]]*VLOOKUP(prod_declarations[[#This Row],[RefProd]],cptb_prix_vente[#All],2,FALSE)/100</f>
        <v>82522.217720999339</v>
      </c>
      <c r="I831" s="77">
        <f>IF(LEFT(prod_declarations[[#This Row],[Mach]],5)="MachF",prod_declarations[[#This Row],[QteProdKg]]/1000,0)</f>
        <v>0</v>
      </c>
      <c r="J831" s="7" t="str">
        <f>VLOOKUP(prod_declarations[[#This Row],[RefProd]],meth_nomenclature_produits[],2,FALSE)</f>
        <v>Acier4</v>
      </c>
      <c r="K831" s="77">
        <f>prod_declarations[[#This Row],[pv acier]]*VLOOKUP(prod_declarations[[#This Row],[acier ]],data_compta!$M$7:$O$11,2,FALSE)</f>
        <v>0</v>
      </c>
      <c r="L831" s="77">
        <f>IF(LEFT(prod_declarations[[#This Row],[Mach]],5)="MachR",prod_declarations[[#This Row],[QteProdPcs]]/100,0)</f>
        <v>2757.3582505011809</v>
      </c>
      <c r="M831" s="7" t="str">
        <f>VLOOKUP(prod_declarations[[#This Row],[RefProd]],meth_nomenclature_produits[],3,FALSE)</f>
        <v>Rdelle5</v>
      </c>
      <c r="N831" s="77">
        <f>IFERROR(prod_declarations[[#This Row],[pv  rondelle]]*VLOOKUP(prod_declarations[[#This Row],[rondelle]],data_compta!$M$12:$O$16,2,FALSE),0)</f>
        <v>14724.293057676306</v>
      </c>
    </row>
    <row r="832" spans="2:14">
      <c r="B832" s="2">
        <v>44841</v>
      </c>
      <c r="C832" t="s">
        <v>190</v>
      </c>
      <c r="D832" t="s">
        <v>688</v>
      </c>
      <c r="E832" t="s">
        <v>254</v>
      </c>
      <c r="F832" s="7">
        <v>5021.8492426987505</v>
      </c>
      <c r="G832" s="7">
        <f>prod_declarations[[#This Row],[QteProdKg]]*1000/VLOOKUP(prod_declarations[[#This Row],[RefProd]],meth_nomenclature_produits[#All],5,FALSE)</f>
        <v>176205.23658592105</v>
      </c>
      <c r="H832" s="7">
        <f>prod_declarations[[#This Row],[QteProdPcs]]*VLOOKUP(prod_declarations[[#This Row],[RefProd]],cptb_prix_vente[#All],2,FALSE)/100</f>
        <v>15647.025008829791</v>
      </c>
      <c r="I832" s="77">
        <f>IF(LEFT(prod_declarations[[#This Row],[Mach]],5)="MachF",prod_declarations[[#This Row],[QteProdKg]]/1000,0)</f>
        <v>0</v>
      </c>
      <c r="J832" s="7" t="str">
        <f>VLOOKUP(prod_declarations[[#This Row],[RefProd]],meth_nomenclature_produits[],2,FALSE)</f>
        <v>Acier1</v>
      </c>
      <c r="K832" s="77">
        <f>prod_declarations[[#This Row],[pv acier]]*VLOOKUP(prod_declarations[[#This Row],[acier ]],data_compta!$M$7:$O$11,2,FALSE)</f>
        <v>0</v>
      </c>
      <c r="L832" s="77">
        <f>IF(LEFT(prod_declarations[[#This Row],[Mach]],5)="MachR",prod_declarations[[#This Row],[QteProdPcs]]/100,0)</f>
        <v>1762.0523658592106</v>
      </c>
      <c r="M832" s="7" t="str">
        <f>VLOOKUP(prod_declarations[[#This Row],[RefProd]],meth_nomenclature_produits[],3,FALSE)</f>
        <v>Rdelle2</v>
      </c>
      <c r="N832" s="77">
        <f>IFERROR(prod_declarations[[#This Row],[pv  rondelle]]*VLOOKUP(prod_declarations[[#This Row],[rondelle]],data_compta!$M$12:$O$16,2,FALSE),0)</f>
        <v>5603.3265234322898</v>
      </c>
    </row>
    <row r="833" spans="2:14">
      <c r="B833" s="2">
        <v>44842</v>
      </c>
      <c r="C833" t="s">
        <v>253</v>
      </c>
      <c r="D833" t="s">
        <v>686</v>
      </c>
      <c r="E833" t="s">
        <v>284</v>
      </c>
      <c r="F833" s="7">
        <v>15047.603988479999</v>
      </c>
      <c r="G833" s="7">
        <f>prod_declarations[[#This Row],[QteProdKg]]*1000/VLOOKUP(prod_declarations[[#This Row],[RefProd]],meth_nomenclature_produits[#All],5,FALSE)</f>
        <v>332911.59266548668</v>
      </c>
      <c r="H833" s="7">
        <f>prod_declarations[[#This Row],[QteProdPcs]]*VLOOKUP(prod_declarations[[#This Row],[RefProd]],cptb_prix_vente[#All],2,FALSE)/100</f>
        <v>51295.018197898185</v>
      </c>
      <c r="I833" s="77">
        <f>IF(LEFT(prod_declarations[[#This Row],[Mach]],5)="MachF",prod_declarations[[#This Row],[QteProdKg]]/1000,0)</f>
        <v>0</v>
      </c>
      <c r="J833" s="7" t="str">
        <f>VLOOKUP(prod_declarations[[#This Row],[RefProd]],meth_nomenclature_produits[],2,FALSE)</f>
        <v>Acier2</v>
      </c>
      <c r="K833" s="77">
        <f>prod_declarations[[#This Row],[pv acier]]*VLOOKUP(prod_declarations[[#This Row],[acier ]],data_compta!$M$7:$O$11,2,FALSE)</f>
        <v>0</v>
      </c>
      <c r="L833" s="77">
        <f>IF(LEFT(prod_declarations[[#This Row],[Mach]],5)="MachR",prod_declarations[[#This Row],[QteProdPcs]]/100,0)</f>
        <v>0</v>
      </c>
      <c r="M833" s="7" t="str">
        <f>VLOOKUP(prod_declarations[[#This Row],[RefProd]],meth_nomenclature_produits[],3,FALSE)</f>
        <v>Rdelle3</v>
      </c>
      <c r="N833" s="77">
        <f>IFERROR(prod_declarations[[#This Row],[pv  rondelle]]*VLOOKUP(prod_declarations[[#This Row],[rondelle]],data_compta!$M$12:$O$16,2,FALSE),0)</f>
        <v>0</v>
      </c>
    </row>
    <row r="834" spans="2:14">
      <c r="B834" s="2">
        <v>44842</v>
      </c>
      <c r="C834" t="s">
        <v>190</v>
      </c>
      <c r="D834" t="s">
        <v>688</v>
      </c>
      <c r="E834" t="s">
        <v>284</v>
      </c>
      <c r="F834" s="7">
        <v>4058.0599941000005</v>
      </c>
      <c r="G834" s="7">
        <f>prod_declarations[[#This Row],[QteProdKg]]*1000/VLOOKUP(prod_declarations[[#This Row],[RefProd]],meth_nomenclature_produits[#All],5,FALSE)</f>
        <v>142388.06996842107</v>
      </c>
      <c r="H834" s="7">
        <f>prod_declarations[[#This Row],[QteProdPcs]]*VLOOKUP(prod_declarations[[#This Row],[RefProd]],cptb_prix_vente[#All],2,FALSE)/100</f>
        <v>12644.060613195792</v>
      </c>
      <c r="I834" s="77">
        <f>IF(LEFT(prod_declarations[[#This Row],[Mach]],5)="MachF",prod_declarations[[#This Row],[QteProdKg]]/1000,0)</f>
        <v>0</v>
      </c>
      <c r="J834" s="7" t="str">
        <f>VLOOKUP(prod_declarations[[#This Row],[RefProd]],meth_nomenclature_produits[],2,FALSE)</f>
        <v>Acier1</v>
      </c>
      <c r="K834" s="77">
        <f>prod_declarations[[#This Row],[pv acier]]*VLOOKUP(prod_declarations[[#This Row],[acier ]],data_compta!$M$7:$O$11,2,FALSE)</f>
        <v>0</v>
      </c>
      <c r="L834" s="77">
        <f>IF(LEFT(prod_declarations[[#This Row],[Mach]],5)="MachR",prod_declarations[[#This Row],[QteProdPcs]]/100,0)</f>
        <v>0</v>
      </c>
      <c r="M834" s="7" t="str">
        <f>VLOOKUP(prod_declarations[[#This Row],[RefProd]],meth_nomenclature_produits[],3,FALSE)</f>
        <v>Rdelle2</v>
      </c>
      <c r="N834" s="77">
        <f>IFERROR(prod_declarations[[#This Row],[pv  rondelle]]*VLOOKUP(prod_declarations[[#This Row],[rondelle]],data_compta!$M$12:$O$16,2,FALSE),0)</f>
        <v>0</v>
      </c>
    </row>
    <row r="835" spans="2:14">
      <c r="B835" s="2">
        <v>44842</v>
      </c>
      <c r="C835" t="s">
        <v>319</v>
      </c>
      <c r="D835" t="s">
        <v>687</v>
      </c>
      <c r="E835" t="s">
        <v>290</v>
      </c>
      <c r="F835" s="7">
        <v>29134.748612659201</v>
      </c>
      <c r="G835" s="7">
        <f>prod_declarations[[#This Row],[QteProdKg]]*1000/VLOOKUP(prod_declarations[[#This Row],[RefProd]],meth_nomenclature_produits[#All],5,FALSE)</f>
        <v>245655.55322646882</v>
      </c>
      <c r="H835" s="7">
        <f>prod_declarations[[#This Row],[QteProdPcs]]*VLOOKUP(prod_declarations[[#This Row],[RefProd]],cptb_prix_vente[#All],2,FALSE)/100</f>
        <v>73519.793969617589</v>
      </c>
      <c r="I835" s="77">
        <f>IF(LEFT(prod_declarations[[#This Row],[Mach]],5)="MachF",prod_declarations[[#This Row],[QteProdKg]]/1000,0)</f>
        <v>0</v>
      </c>
      <c r="J835" s="7" t="str">
        <f>VLOOKUP(prod_declarations[[#This Row],[RefProd]],meth_nomenclature_produits[],2,FALSE)</f>
        <v>Acier4</v>
      </c>
      <c r="K835" s="77">
        <f>prod_declarations[[#This Row],[pv acier]]*VLOOKUP(prod_declarations[[#This Row],[acier ]],data_compta!$M$7:$O$11,2,FALSE)</f>
        <v>0</v>
      </c>
      <c r="L835" s="77">
        <f>IF(LEFT(prod_declarations[[#This Row],[Mach]],5)="MachR",prod_declarations[[#This Row],[QteProdPcs]]/100,0)</f>
        <v>0</v>
      </c>
      <c r="M835" s="7" t="str">
        <f>VLOOKUP(prod_declarations[[#This Row],[RefProd]],meth_nomenclature_produits[],3,FALSE)</f>
        <v>Rdelle5</v>
      </c>
      <c r="N835" s="77">
        <f>IFERROR(prod_declarations[[#This Row],[pv  rondelle]]*VLOOKUP(prod_declarations[[#This Row],[rondelle]],data_compta!$M$12:$O$16,2,FALSE),0)</f>
        <v>0</v>
      </c>
    </row>
    <row r="836" spans="2:14">
      <c r="B836" s="2">
        <v>44842</v>
      </c>
      <c r="C836" t="s">
        <v>190</v>
      </c>
      <c r="D836" t="s">
        <v>688</v>
      </c>
      <c r="E836" t="s">
        <v>301</v>
      </c>
      <c r="F836" s="7">
        <v>4017.4793941590005</v>
      </c>
      <c r="G836" s="7">
        <f>prod_declarations[[#This Row],[QteProdKg]]*1000/VLOOKUP(prod_declarations[[#This Row],[RefProd]],meth_nomenclature_produits[#All],5,FALSE)</f>
        <v>140964.18926873687</v>
      </c>
      <c r="H836" s="7">
        <f>prod_declarations[[#This Row],[QteProdPcs]]*VLOOKUP(prod_declarations[[#This Row],[RefProd]],cptb_prix_vente[#All],2,FALSE)/100</f>
        <v>12517.620007063835</v>
      </c>
      <c r="I836" s="77">
        <f>IF(LEFT(prod_declarations[[#This Row],[Mach]],5)="MachF",prod_declarations[[#This Row],[QteProdKg]]/1000,0)</f>
        <v>0</v>
      </c>
      <c r="J836" s="7" t="str">
        <f>VLOOKUP(prod_declarations[[#This Row],[RefProd]],meth_nomenclature_produits[],2,FALSE)</f>
        <v>Acier1</v>
      </c>
      <c r="K836" s="77">
        <f>prod_declarations[[#This Row],[pv acier]]*VLOOKUP(prod_declarations[[#This Row],[acier ]],data_compta!$M$7:$O$11,2,FALSE)</f>
        <v>0</v>
      </c>
      <c r="L836" s="77">
        <f>IF(LEFT(prod_declarations[[#This Row],[Mach]],5)="MachR",prod_declarations[[#This Row],[QteProdPcs]]/100,0)</f>
        <v>0</v>
      </c>
      <c r="M836" s="7" t="str">
        <f>VLOOKUP(prod_declarations[[#This Row],[RefProd]],meth_nomenclature_produits[],3,FALSE)</f>
        <v>Rdelle2</v>
      </c>
      <c r="N836" s="77">
        <f>IFERROR(prod_declarations[[#This Row],[pv  rondelle]]*VLOOKUP(prod_declarations[[#This Row],[rondelle]],data_compta!$M$12:$O$16,2,FALSE),0)</f>
        <v>0</v>
      </c>
    </row>
    <row r="837" spans="2:14">
      <c r="B837" s="2">
        <v>44842</v>
      </c>
      <c r="C837" t="s">
        <v>202</v>
      </c>
      <c r="D837" t="s">
        <v>689</v>
      </c>
      <c r="E837" t="s">
        <v>156</v>
      </c>
      <c r="F837" s="7">
        <v>2504.2016538000003</v>
      </c>
      <c r="G837" s="7">
        <f>prod_declarations[[#This Row],[QteProdKg]]*1000/VLOOKUP(prod_declarations[[#This Row],[RefProd]],meth_nomenclature_produits[#All],5,FALSE)</f>
        <v>99768.990191235076</v>
      </c>
      <c r="H837" s="7">
        <f>prod_declarations[[#This Row],[QteProdPcs]]*VLOOKUP(prod_declarations[[#This Row],[RefProd]],cptb_prix_vente[#All],2,FALSE)/100</f>
        <v>13624.453300515062</v>
      </c>
      <c r="I837" s="77">
        <f>IF(LEFT(prod_declarations[[#This Row],[Mach]],5)="MachF",prod_declarations[[#This Row],[QteProdKg]]/1000,0)</f>
        <v>2.5042016538</v>
      </c>
      <c r="J837" s="7" t="str">
        <f>VLOOKUP(prod_declarations[[#This Row],[RefProd]],meth_nomenclature_produits[],2,FALSE)</f>
        <v>Acier4</v>
      </c>
      <c r="K837" s="77">
        <f>prod_declarations[[#This Row],[pv acier]]*VLOOKUP(prod_declarations[[#This Row],[acier ]],data_compta!$M$7:$O$11,2,FALSE)</f>
        <v>2506.7058554537998</v>
      </c>
      <c r="L837" s="77">
        <f>IF(LEFT(prod_declarations[[#This Row],[Mach]],5)="MachR",prod_declarations[[#This Row],[QteProdPcs]]/100,0)</f>
        <v>0</v>
      </c>
      <c r="M837" s="7" t="str">
        <f>VLOOKUP(prod_declarations[[#This Row],[RefProd]],meth_nomenclature_produits[],3,FALSE)</f>
        <v>Rdelle1</v>
      </c>
      <c r="N837" s="77">
        <f>IFERROR(prod_declarations[[#This Row],[pv  rondelle]]*VLOOKUP(prod_declarations[[#This Row],[rondelle]],data_compta!$M$12:$O$16,2,FALSE),0)</f>
        <v>0</v>
      </c>
    </row>
    <row r="838" spans="2:14">
      <c r="B838" s="2">
        <v>44842</v>
      </c>
      <c r="C838" t="s">
        <v>226</v>
      </c>
      <c r="D838" t="s">
        <v>690</v>
      </c>
      <c r="E838" t="s">
        <v>203</v>
      </c>
      <c r="F838" s="7">
        <v>5648.2132518000008</v>
      </c>
      <c r="G838" s="7">
        <f>prod_declarations[[#This Row],[QteProdKg]]*1000/VLOOKUP(prod_declarations[[#This Row],[RefProd]],meth_nomenclature_produits[#All],5,FALSE)</f>
        <v>213140.12270943398</v>
      </c>
      <c r="H838" s="7">
        <f>prod_declarations[[#This Row],[QteProdPcs]]*VLOOKUP(prod_declarations[[#This Row],[RefProd]],cptb_prix_vente[#All],2,FALSE)/100</f>
        <v>26037.197390184454</v>
      </c>
      <c r="I838" s="77">
        <f>IF(LEFT(prod_declarations[[#This Row],[Mach]],5)="MachF",prod_declarations[[#This Row],[QteProdKg]]/1000,0)</f>
        <v>5.6482132518000006</v>
      </c>
      <c r="J838" s="7" t="str">
        <f>VLOOKUP(prod_declarations[[#This Row],[RefProd]],meth_nomenclature_produits[],2,FALSE)</f>
        <v>Acier3</v>
      </c>
      <c r="K838" s="77">
        <f>prod_declarations[[#This Row],[pv acier]]*VLOOKUP(prod_declarations[[#This Row],[acier ]],data_compta!$M$7:$O$11,2,FALSE)</f>
        <v>5891.0864216274003</v>
      </c>
      <c r="L838" s="77">
        <f>IF(LEFT(prod_declarations[[#This Row],[Mach]],5)="MachR",prod_declarations[[#This Row],[QteProdPcs]]/100,0)</f>
        <v>0</v>
      </c>
      <c r="M838" s="7" t="str">
        <f>VLOOKUP(prod_declarations[[#This Row],[RefProd]],meth_nomenclature_produits[],3,FALSE)</f>
        <v>Rdelle2</v>
      </c>
      <c r="N838" s="77">
        <f>IFERROR(prod_declarations[[#This Row],[pv  rondelle]]*VLOOKUP(prod_declarations[[#This Row],[rondelle]],data_compta!$M$12:$O$16,2,FALSE),0)</f>
        <v>0</v>
      </c>
    </row>
    <row r="839" spans="2:14">
      <c r="B839" s="2">
        <v>44843</v>
      </c>
      <c r="C839" t="s">
        <v>202</v>
      </c>
      <c r="D839" t="s">
        <v>689</v>
      </c>
      <c r="E839" t="s">
        <v>290</v>
      </c>
      <c r="F839" s="7">
        <v>2243.7646818048001</v>
      </c>
      <c r="G839" s="7">
        <f>prod_declarations[[#This Row],[QteProdKg]]*1000/VLOOKUP(prod_declarations[[#This Row],[RefProd]],meth_nomenclature_produits[#All],5,FALSE)</f>
        <v>89393.015211346603</v>
      </c>
      <c r="H839" s="7">
        <f>prod_declarations[[#This Row],[QteProdPcs]]*VLOOKUP(prod_declarations[[#This Row],[RefProd]],cptb_prix_vente[#All],2,FALSE)/100</f>
        <v>12207.510157261493</v>
      </c>
      <c r="I839" s="77">
        <f>IF(LEFT(prod_declarations[[#This Row],[Mach]],5)="MachF",prod_declarations[[#This Row],[QteProdKg]]/1000,0)</f>
        <v>0</v>
      </c>
      <c r="J839" s="7" t="str">
        <f>VLOOKUP(prod_declarations[[#This Row],[RefProd]],meth_nomenclature_produits[],2,FALSE)</f>
        <v>Acier4</v>
      </c>
      <c r="K839" s="77">
        <f>prod_declarations[[#This Row],[pv acier]]*VLOOKUP(prod_declarations[[#This Row],[acier ]],data_compta!$M$7:$O$11,2,FALSE)</f>
        <v>0</v>
      </c>
      <c r="L839" s="77">
        <f>IF(LEFT(prod_declarations[[#This Row],[Mach]],5)="MachR",prod_declarations[[#This Row],[QteProdPcs]]/100,0)</f>
        <v>0</v>
      </c>
      <c r="M839" s="7" t="str">
        <f>VLOOKUP(prod_declarations[[#This Row],[RefProd]],meth_nomenclature_produits[],3,FALSE)</f>
        <v>Rdelle1</v>
      </c>
      <c r="N839" s="77">
        <f>IFERROR(prod_declarations[[#This Row],[pv  rondelle]]*VLOOKUP(prod_declarations[[#This Row],[rondelle]],data_compta!$M$12:$O$16,2,FALSE),0)</f>
        <v>0</v>
      </c>
    </row>
    <row r="840" spans="2:14">
      <c r="B840" s="2">
        <v>44843</v>
      </c>
      <c r="C840" t="s">
        <v>226</v>
      </c>
      <c r="D840" t="s">
        <v>690</v>
      </c>
      <c r="E840" t="s">
        <v>290</v>
      </c>
      <c r="F840" s="7">
        <v>5113.5157306296005</v>
      </c>
      <c r="G840" s="7">
        <f>prod_declarations[[#This Row],[QteProdKg]]*1000/VLOOKUP(prod_declarations[[#This Row],[RefProd]],meth_nomenclature_produits[#All],5,FALSE)</f>
        <v>192962.85775960758</v>
      </c>
      <c r="H840" s="7">
        <f>prod_declarations[[#This Row],[QteProdPcs]]*VLOOKUP(prod_declarations[[#This Row],[RefProd]],cptb_prix_vente[#All],2,FALSE)/100</f>
        <v>23572.342703913659</v>
      </c>
      <c r="I840" s="77">
        <f>IF(LEFT(prod_declarations[[#This Row],[Mach]],5)="MachF",prod_declarations[[#This Row],[QteProdKg]]/1000,0)</f>
        <v>0</v>
      </c>
      <c r="J840" s="7" t="str">
        <f>VLOOKUP(prod_declarations[[#This Row],[RefProd]],meth_nomenclature_produits[],2,FALSE)</f>
        <v>Acier3</v>
      </c>
      <c r="K840" s="77">
        <f>prod_declarations[[#This Row],[pv acier]]*VLOOKUP(prod_declarations[[#This Row],[acier ]],data_compta!$M$7:$O$11,2,FALSE)</f>
        <v>0</v>
      </c>
      <c r="L840" s="77">
        <f>IF(LEFT(prod_declarations[[#This Row],[Mach]],5)="MachR",prod_declarations[[#This Row],[QteProdPcs]]/100,0)</f>
        <v>0</v>
      </c>
      <c r="M840" s="7" t="str">
        <f>VLOOKUP(prod_declarations[[#This Row],[RefProd]],meth_nomenclature_produits[],3,FALSE)</f>
        <v>Rdelle2</v>
      </c>
      <c r="N840" s="77">
        <f>IFERROR(prod_declarations[[#This Row],[pv  rondelle]]*VLOOKUP(prod_declarations[[#This Row],[rondelle]],data_compta!$M$12:$O$16,2,FALSE),0)</f>
        <v>0</v>
      </c>
    </row>
    <row r="841" spans="2:14">
      <c r="B841" s="2">
        <v>44843</v>
      </c>
      <c r="C841" t="s">
        <v>253</v>
      </c>
      <c r="D841" t="s">
        <v>686</v>
      </c>
      <c r="E841" t="s">
        <v>301</v>
      </c>
      <c r="F841" s="7">
        <v>14746.651908710399</v>
      </c>
      <c r="G841" s="7">
        <f>prod_declarations[[#This Row],[QteProdKg]]*1000/VLOOKUP(prod_declarations[[#This Row],[RefProd]],meth_nomenclature_produits[#All],5,FALSE)</f>
        <v>326253.36081217695</v>
      </c>
      <c r="H841" s="7">
        <f>prod_declarations[[#This Row],[QteProdPcs]]*VLOOKUP(prod_declarations[[#This Row],[RefProd]],cptb_prix_vente[#All],2,FALSE)/100</f>
        <v>50269.117833940218</v>
      </c>
      <c r="I841" s="77">
        <f>IF(LEFT(prod_declarations[[#This Row],[Mach]],5)="MachF",prod_declarations[[#This Row],[QteProdKg]]/1000,0)</f>
        <v>0</v>
      </c>
      <c r="J841" s="7" t="str">
        <f>VLOOKUP(prod_declarations[[#This Row],[RefProd]],meth_nomenclature_produits[],2,FALSE)</f>
        <v>Acier2</v>
      </c>
      <c r="K841" s="77">
        <f>prod_declarations[[#This Row],[pv acier]]*VLOOKUP(prod_declarations[[#This Row],[acier ]],data_compta!$M$7:$O$11,2,FALSE)</f>
        <v>0</v>
      </c>
      <c r="L841" s="77">
        <f>IF(LEFT(prod_declarations[[#This Row],[Mach]],5)="MachR",prod_declarations[[#This Row],[QteProdPcs]]/100,0)</f>
        <v>0</v>
      </c>
      <c r="M841" s="7" t="str">
        <f>VLOOKUP(prod_declarations[[#This Row],[RefProd]],meth_nomenclature_produits[],3,FALSE)</f>
        <v>Rdelle3</v>
      </c>
      <c r="N841" s="77">
        <f>IFERROR(prod_declarations[[#This Row],[pv  rondelle]]*VLOOKUP(prod_declarations[[#This Row],[rondelle]],data_compta!$M$12:$O$16,2,FALSE),0)</f>
        <v>0</v>
      </c>
    </row>
    <row r="842" spans="2:14">
      <c r="B842" s="2">
        <v>44843</v>
      </c>
      <c r="C842" t="s">
        <v>202</v>
      </c>
      <c r="D842" t="s">
        <v>689</v>
      </c>
      <c r="E842" t="s">
        <v>301</v>
      </c>
      <c r="F842" s="7">
        <v>2243.7646818048001</v>
      </c>
      <c r="G842" s="7">
        <f>prod_declarations[[#This Row],[QteProdKg]]*1000/VLOOKUP(prod_declarations[[#This Row],[RefProd]],meth_nomenclature_produits[#All],5,FALSE)</f>
        <v>89393.015211346603</v>
      </c>
      <c r="H842" s="7">
        <f>prod_declarations[[#This Row],[QteProdPcs]]*VLOOKUP(prod_declarations[[#This Row],[RefProd]],cptb_prix_vente[#All],2,FALSE)/100</f>
        <v>12207.510157261493</v>
      </c>
      <c r="I842" s="77">
        <f>IF(LEFT(prod_declarations[[#This Row],[Mach]],5)="MachF",prod_declarations[[#This Row],[QteProdKg]]/1000,0)</f>
        <v>0</v>
      </c>
      <c r="J842" s="7" t="str">
        <f>VLOOKUP(prod_declarations[[#This Row],[RefProd]],meth_nomenclature_produits[],2,FALSE)</f>
        <v>Acier4</v>
      </c>
      <c r="K842" s="77">
        <f>prod_declarations[[#This Row],[pv acier]]*VLOOKUP(prod_declarations[[#This Row],[acier ]],data_compta!$M$7:$O$11,2,FALSE)</f>
        <v>0</v>
      </c>
      <c r="L842" s="77">
        <f>IF(LEFT(prod_declarations[[#This Row],[Mach]],5)="MachR",prod_declarations[[#This Row],[QteProdPcs]]/100,0)</f>
        <v>0</v>
      </c>
      <c r="M842" s="7" t="str">
        <f>VLOOKUP(prod_declarations[[#This Row],[RefProd]],meth_nomenclature_produits[],3,FALSE)</f>
        <v>Rdelle1</v>
      </c>
      <c r="N842" s="77">
        <f>IFERROR(prod_declarations[[#This Row],[pv  rondelle]]*VLOOKUP(prod_declarations[[#This Row],[rondelle]],data_compta!$M$12:$O$16,2,FALSE),0)</f>
        <v>0</v>
      </c>
    </row>
    <row r="843" spans="2:14">
      <c r="B843" s="2">
        <v>44843</v>
      </c>
      <c r="C843" t="s">
        <v>226</v>
      </c>
      <c r="D843" t="s">
        <v>690</v>
      </c>
      <c r="E843" t="s">
        <v>242</v>
      </c>
      <c r="F843" s="7">
        <v>5739.6605139720014</v>
      </c>
      <c r="G843" s="7">
        <f>prod_declarations[[#This Row],[QteProdKg]]*1000/VLOOKUP(prod_declarations[[#This Row],[RefProd]],meth_nomenclature_produits[#All],5,FALSE)</f>
        <v>216590.96279139628</v>
      </c>
      <c r="H843" s="7">
        <f>prod_declarations[[#This Row],[QteProdPcs]]*VLOOKUP(prod_declarations[[#This Row],[RefProd]],cptb_prix_vente[#All],2,FALSE)/100</f>
        <v>26458.752014596968</v>
      </c>
      <c r="I843" s="77">
        <f>IF(LEFT(prod_declarations[[#This Row],[Mach]],5)="MachF",prod_declarations[[#This Row],[QteProdKg]]/1000,0)</f>
        <v>0</v>
      </c>
      <c r="J843" s="7" t="str">
        <f>VLOOKUP(prod_declarations[[#This Row],[RefProd]],meth_nomenclature_produits[],2,FALSE)</f>
        <v>Acier3</v>
      </c>
      <c r="K843" s="77">
        <f>prod_declarations[[#This Row],[pv acier]]*VLOOKUP(prod_declarations[[#This Row],[acier ]],data_compta!$M$7:$O$11,2,FALSE)</f>
        <v>0</v>
      </c>
      <c r="L843" s="77">
        <f>IF(LEFT(prod_declarations[[#This Row],[Mach]],5)="MachR",prod_declarations[[#This Row],[QteProdPcs]]/100,0)</f>
        <v>2165.9096279139626</v>
      </c>
      <c r="M843" s="7" t="str">
        <f>VLOOKUP(prod_declarations[[#This Row],[RefProd]],meth_nomenclature_produits[],3,FALSE)</f>
        <v>Rdelle2</v>
      </c>
      <c r="N843" s="77">
        <f>IFERROR(prod_declarations[[#This Row],[pv  rondelle]]*VLOOKUP(prod_declarations[[#This Row],[rondelle]],data_compta!$M$12:$O$16,2,FALSE),0)</f>
        <v>6887.5926167664011</v>
      </c>
    </row>
    <row r="844" spans="2:14">
      <c r="B844" s="2">
        <v>44843</v>
      </c>
      <c r="C844" t="s">
        <v>202</v>
      </c>
      <c r="D844" t="s">
        <v>689</v>
      </c>
      <c r="E844" t="s">
        <v>278</v>
      </c>
      <c r="F844" s="7">
        <v>2644.4369464128008</v>
      </c>
      <c r="G844" s="7">
        <f>prod_declarations[[#This Row],[QteProdKg]]*1000/VLOOKUP(prod_declarations[[#This Row],[RefProd]],meth_nomenclature_produits[#All],5,FALSE)</f>
        <v>105356.05364194425</v>
      </c>
      <c r="H844" s="7">
        <f>prod_declarations[[#This Row],[QteProdPcs]]*VLOOKUP(prod_declarations[[#This Row],[RefProd]],cptb_prix_vente[#All],2,FALSE)/100</f>
        <v>14387.422685343907</v>
      </c>
      <c r="I844" s="77">
        <f>IF(LEFT(prod_declarations[[#This Row],[Mach]],5)="MachF",prod_declarations[[#This Row],[QteProdKg]]/1000,0)</f>
        <v>0</v>
      </c>
      <c r="J844" s="7" t="str">
        <f>VLOOKUP(prod_declarations[[#This Row],[RefProd]],meth_nomenclature_produits[],2,FALSE)</f>
        <v>Acier4</v>
      </c>
      <c r="K844" s="77">
        <f>prod_declarations[[#This Row],[pv acier]]*VLOOKUP(prod_declarations[[#This Row],[acier ]],data_compta!$M$7:$O$11,2,FALSE)</f>
        <v>0</v>
      </c>
      <c r="L844" s="77">
        <f>IF(LEFT(prod_declarations[[#This Row],[Mach]],5)="MachR",prod_declarations[[#This Row],[QteProdPcs]]/100,0)</f>
        <v>1053.5605364194425</v>
      </c>
      <c r="M844" s="7" t="str">
        <f>VLOOKUP(prod_declarations[[#This Row],[RefProd]],meth_nomenclature_produits[],3,FALSE)</f>
        <v>Rdelle1</v>
      </c>
      <c r="N844" s="77">
        <f>IFERROR(prod_declarations[[#This Row],[pv  rondelle]]*VLOOKUP(prod_declarations[[#This Row],[rondelle]],data_compta!$M$12:$O$16,2,FALSE),0)</f>
        <v>3940.3164062087153</v>
      </c>
    </row>
    <row r="845" spans="2:14">
      <c r="B845" s="2">
        <v>44844</v>
      </c>
      <c r="C845" t="s">
        <v>319</v>
      </c>
      <c r="D845" t="s">
        <v>687</v>
      </c>
      <c r="E845" t="s">
        <v>296</v>
      </c>
      <c r="F845" s="7">
        <v>21628.87238653261</v>
      </c>
      <c r="G845" s="7">
        <f>prod_declarations[[#This Row],[QteProdKg]]*1000/VLOOKUP(prod_declarations[[#This Row],[RefProd]],meth_nomenclature_produits[#All],5,FALSE)</f>
        <v>182368.23260145538</v>
      </c>
      <c r="H845" s="7">
        <f>prod_declarations[[#This Row],[QteProdPcs]]*VLOOKUP(prod_declarations[[#This Row],[RefProd]],cptb_prix_vente[#All],2,FALSE)/100</f>
        <v>54579.164652963569</v>
      </c>
      <c r="I845" s="77">
        <f>IF(LEFT(prod_declarations[[#This Row],[Mach]],5)="MachF",prod_declarations[[#This Row],[QteProdKg]]/1000,0)</f>
        <v>0</v>
      </c>
      <c r="J845" s="7" t="str">
        <f>VLOOKUP(prod_declarations[[#This Row],[RefProd]],meth_nomenclature_produits[],2,FALSE)</f>
        <v>Acier4</v>
      </c>
      <c r="K845" s="77">
        <f>prod_declarations[[#This Row],[pv acier]]*VLOOKUP(prod_declarations[[#This Row],[acier ]],data_compta!$M$7:$O$11,2,FALSE)</f>
        <v>0</v>
      </c>
      <c r="L845" s="77">
        <f>IF(LEFT(prod_declarations[[#This Row],[Mach]],5)="MachR",prod_declarations[[#This Row],[QteProdPcs]]/100,0)</f>
        <v>0</v>
      </c>
      <c r="M845" s="7" t="str">
        <f>VLOOKUP(prod_declarations[[#This Row],[RefProd]],meth_nomenclature_produits[],3,FALSE)</f>
        <v>Rdelle5</v>
      </c>
      <c r="N845" s="77">
        <f>IFERROR(prod_declarations[[#This Row],[pv  rondelle]]*VLOOKUP(prod_declarations[[#This Row],[rondelle]],data_compta!$M$12:$O$16,2,FALSE),0)</f>
        <v>0</v>
      </c>
    </row>
    <row r="846" spans="2:14">
      <c r="B846" s="2">
        <v>44844</v>
      </c>
      <c r="C846" t="s">
        <v>226</v>
      </c>
      <c r="D846" t="s">
        <v>690</v>
      </c>
      <c r="E846" t="s">
        <v>296</v>
      </c>
      <c r="F846" s="7">
        <v>5113.5157306296005</v>
      </c>
      <c r="G846" s="7">
        <f>prod_declarations[[#This Row],[QteProdKg]]*1000/VLOOKUP(prod_declarations[[#This Row],[RefProd]],meth_nomenclature_produits[#All],5,FALSE)</f>
        <v>192962.85775960758</v>
      </c>
      <c r="H846" s="7">
        <f>prod_declarations[[#This Row],[QteProdPcs]]*VLOOKUP(prod_declarations[[#This Row],[RefProd]],cptb_prix_vente[#All],2,FALSE)/100</f>
        <v>23572.342703913659</v>
      </c>
      <c r="I846" s="77">
        <f>IF(LEFT(prod_declarations[[#This Row],[Mach]],5)="MachF",prod_declarations[[#This Row],[QteProdKg]]/1000,0)</f>
        <v>0</v>
      </c>
      <c r="J846" s="7" t="str">
        <f>VLOOKUP(prod_declarations[[#This Row],[RefProd]],meth_nomenclature_produits[],2,FALSE)</f>
        <v>Acier3</v>
      </c>
      <c r="K846" s="77">
        <f>prod_declarations[[#This Row],[pv acier]]*VLOOKUP(prod_declarations[[#This Row],[acier ]],data_compta!$M$7:$O$11,2,FALSE)</f>
        <v>0</v>
      </c>
      <c r="L846" s="77">
        <f>IF(LEFT(prod_declarations[[#This Row],[Mach]],5)="MachR",prod_declarations[[#This Row],[QteProdPcs]]/100,0)</f>
        <v>0</v>
      </c>
      <c r="M846" s="7" t="str">
        <f>VLOOKUP(prod_declarations[[#This Row],[RefProd]],meth_nomenclature_produits[],3,FALSE)</f>
        <v>Rdelle2</v>
      </c>
      <c r="N846" s="77">
        <f>IFERROR(prod_declarations[[#This Row],[pv  rondelle]]*VLOOKUP(prod_declarations[[#This Row],[rondelle]],data_compta!$M$12:$O$16,2,FALSE),0)</f>
        <v>0</v>
      </c>
    </row>
    <row r="847" spans="2:14">
      <c r="B847" s="2">
        <v>44844</v>
      </c>
      <c r="C847" t="s">
        <v>289</v>
      </c>
      <c r="D847" t="s">
        <v>691</v>
      </c>
      <c r="E847" t="s">
        <v>191</v>
      </c>
      <c r="F847" s="7">
        <v>6045.8265503999992</v>
      </c>
      <c r="G847" s="7">
        <f>prod_declarations[[#This Row],[QteProdKg]]*1000/VLOOKUP(prod_declarations[[#This Row],[RefProd]],meth_nomenclature_produits[#All],5,FALSE)</f>
        <v>160793.2593191489</v>
      </c>
      <c r="H847" s="7">
        <f>prod_declarations[[#This Row],[QteProdPcs]]*VLOOKUP(prod_declarations[[#This Row],[RefProd]],cptb_prix_vente[#All],2,FALSE)/100</f>
        <v>24003.217751162545</v>
      </c>
      <c r="I847" s="77">
        <f>IF(LEFT(prod_declarations[[#This Row],[Mach]],5)="MachF",prod_declarations[[#This Row],[QteProdKg]]/1000,0)</f>
        <v>6.0458265503999993</v>
      </c>
      <c r="J847" s="7" t="str">
        <f>VLOOKUP(prod_declarations[[#This Row],[RefProd]],meth_nomenclature_produits[],2,FALSE)</f>
        <v>Acier1</v>
      </c>
      <c r="K847" s="77">
        <f>prod_declarations[[#This Row],[pv acier]]*VLOOKUP(prod_declarations[[#This Row],[acier ]],data_compta!$M$7:$O$11,2,FALSE)</f>
        <v>6221.155520361599</v>
      </c>
      <c r="L847" s="77">
        <f>IF(LEFT(prod_declarations[[#This Row],[Mach]],5)="MachR",prod_declarations[[#This Row],[QteProdPcs]]/100,0)</f>
        <v>0</v>
      </c>
      <c r="M847" s="7" t="str">
        <f>VLOOKUP(prod_declarations[[#This Row],[RefProd]],meth_nomenclature_produits[],3,FALSE)</f>
        <v>Rdelle2</v>
      </c>
      <c r="N847" s="77">
        <f>IFERROR(prod_declarations[[#This Row],[pv  rondelle]]*VLOOKUP(prod_declarations[[#This Row],[rondelle]],data_compta!$M$12:$O$16,2,FALSE),0)</f>
        <v>0</v>
      </c>
    </row>
    <row r="848" spans="2:14">
      <c r="B848" s="2">
        <v>44845</v>
      </c>
      <c r="C848" t="s">
        <v>319</v>
      </c>
      <c r="D848" t="s">
        <v>687</v>
      </c>
      <c r="E848" t="s">
        <v>296</v>
      </c>
      <c r="F848" s="7">
        <v>7214.5287399999997</v>
      </c>
      <c r="G848" s="7">
        <f>prod_declarations[[#This Row],[QteProdKg]]*1000/VLOOKUP(prod_declarations[[#This Row],[RefProd]],meth_nomenclature_produits[#All],5,FALSE)</f>
        <v>60830.765092748734</v>
      </c>
      <c r="H848" s="7">
        <f>prod_declarations[[#This Row],[QteProdPcs]]*VLOOKUP(prod_declarations[[#This Row],[RefProd]],cptb_prix_vente[#All],2,FALSE)/100</f>
        <v>18205.431376957844</v>
      </c>
      <c r="I848" s="77">
        <f>IF(LEFT(prod_declarations[[#This Row],[Mach]],5)="MachF",prod_declarations[[#This Row],[QteProdKg]]/1000,0)</f>
        <v>0</v>
      </c>
      <c r="J848" s="7" t="str">
        <f>VLOOKUP(prod_declarations[[#This Row],[RefProd]],meth_nomenclature_produits[],2,FALSE)</f>
        <v>Acier4</v>
      </c>
      <c r="K848" s="77">
        <f>prod_declarations[[#This Row],[pv acier]]*VLOOKUP(prod_declarations[[#This Row],[acier ]],data_compta!$M$7:$O$11,2,FALSE)</f>
        <v>0</v>
      </c>
      <c r="L848" s="77">
        <f>IF(LEFT(prod_declarations[[#This Row],[Mach]],5)="MachR",prod_declarations[[#This Row],[QteProdPcs]]/100,0)</f>
        <v>0</v>
      </c>
      <c r="M848" s="7" t="str">
        <f>VLOOKUP(prod_declarations[[#This Row],[RefProd]],meth_nomenclature_produits[],3,FALSE)</f>
        <v>Rdelle5</v>
      </c>
      <c r="N848" s="77">
        <f>IFERROR(prod_declarations[[#This Row],[pv  rondelle]]*VLOOKUP(prod_declarations[[#This Row],[rondelle]],data_compta!$M$12:$O$16,2,FALSE),0)</f>
        <v>0</v>
      </c>
    </row>
    <row r="849" spans="2:14">
      <c r="B849" s="2">
        <v>44845</v>
      </c>
      <c r="C849" t="s">
        <v>152</v>
      </c>
      <c r="D849" t="s">
        <v>692</v>
      </c>
      <c r="E849" t="s">
        <v>191</v>
      </c>
      <c r="F849" s="7">
        <v>5713.8939364500002</v>
      </c>
      <c r="G849" s="7">
        <f>prod_declarations[[#This Row],[QteProdKg]]*1000/VLOOKUP(prod_declarations[[#This Row],[RefProd]],meth_nomenclature_produits[#All],5,FALSE)</f>
        <v>276033.52350000001</v>
      </c>
      <c r="H849" s="7">
        <f>prod_declarations[[#This Row],[QteProdPcs]]*VLOOKUP(prod_declarations[[#This Row],[RefProd]],cptb_prix_vente[#All],2,FALSE)/100</f>
        <v>26366.722164719999</v>
      </c>
      <c r="I849" s="77">
        <f>IF(LEFT(prod_declarations[[#This Row],[Mach]],5)="MachF",prod_declarations[[#This Row],[QteProdKg]]/1000,0)</f>
        <v>5.7138939364499999</v>
      </c>
      <c r="J849" s="7" t="str">
        <f>VLOOKUP(prod_declarations[[#This Row],[RefProd]],meth_nomenclature_produits[],2,FALSE)</f>
        <v>Acier4</v>
      </c>
      <c r="K849" s="77">
        <f>prod_declarations[[#This Row],[pv acier]]*VLOOKUP(prod_declarations[[#This Row],[acier ]],data_compta!$M$7:$O$11,2,FALSE)</f>
        <v>5719.6078303864497</v>
      </c>
      <c r="L849" s="77">
        <f>IF(LEFT(prod_declarations[[#This Row],[Mach]],5)="MachR",prod_declarations[[#This Row],[QteProdPcs]]/100,0)</f>
        <v>0</v>
      </c>
      <c r="M849" s="7">
        <f>VLOOKUP(prod_declarations[[#This Row],[RefProd]],meth_nomenclature_produits[],3,FALSE)</f>
        <v>0</v>
      </c>
      <c r="N849" s="77">
        <f>IFERROR(prod_declarations[[#This Row],[pv  rondelle]]*VLOOKUP(prod_declarations[[#This Row],[rondelle]],data_compta!$M$12:$O$16,2,FALSE),0)</f>
        <v>0</v>
      </c>
    </row>
    <row r="850" spans="2:14">
      <c r="B850" s="2">
        <v>44845</v>
      </c>
      <c r="C850" t="s">
        <v>289</v>
      </c>
      <c r="D850" t="s">
        <v>691</v>
      </c>
      <c r="E850" t="s">
        <v>266</v>
      </c>
      <c r="F850" s="7">
        <v>6633.7831824264003</v>
      </c>
      <c r="G850" s="7">
        <f>prod_declarations[[#This Row],[QteProdKg]]*1000/VLOOKUP(prod_declarations[[#This Row],[RefProd]],meth_nomenclature_produits[#All],5,FALSE)</f>
        <v>176430.40378793617</v>
      </c>
      <c r="H850" s="7">
        <f>prod_declarations[[#This Row],[QteProdPcs]]*VLOOKUP(prod_declarations[[#This Row],[RefProd]],cptb_prix_vente[#All],2,FALSE)/100</f>
        <v>26337.53067746311</v>
      </c>
      <c r="I850" s="77">
        <f>IF(LEFT(prod_declarations[[#This Row],[Mach]],5)="MachF",prod_declarations[[#This Row],[QteProdKg]]/1000,0)</f>
        <v>0</v>
      </c>
      <c r="J850" s="7" t="str">
        <f>VLOOKUP(prod_declarations[[#This Row],[RefProd]],meth_nomenclature_produits[],2,FALSE)</f>
        <v>Acier1</v>
      </c>
      <c r="K850" s="77">
        <f>prod_declarations[[#This Row],[pv acier]]*VLOOKUP(prod_declarations[[#This Row],[acier ]],data_compta!$M$7:$O$11,2,FALSE)</f>
        <v>0</v>
      </c>
      <c r="L850" s="77">
        <f>IF(LEFT(prod_declarations[[#This Row],[Mach]],5)="MachR",prod_declarations[[#This Row],[QteProdPcs]]/100,0)</f>
        <v>1764.3040378793617</v>
      </c>
      <c r="M850" s="7" t="str">
        <f>VLOOKUP(prod_declarations[[#This Row],[RefProd]],meth_nomenclature_produits[],3,FALSE)</f>
        <v>Rdelle2</v>
      </c>
      <c r="N850" s="77">
        <f>IFERROR(prod_declarations[[#This Row],[pv  rondelle]]*VLOOKUP(prod_declarations[[#This Row],[rondelle]],data_compta!$M$12:$O$16,2,FALSE),0)</f>
        <v>5610.4868404563704</v>
      </c>
    </row>
    <row r="851" spans="2:14">
      <c r="B851" s="2">
        <v>44846</v>
      </c>
      <c r="C851" t="s">
        <v>152</v>
      </c>
      <c r="D851" t="s">
        <v>692</v>
      </c>
      <c r="E851" t="s">
        <v>284</v>
      </c>
      <c r="F851" s="7">
        <v>5387.38571151</v>
      </c>
      <c r="G851" s="7">
        <f>prod_declarations[[#This Row],[QteProdKg]]*1000/VLOOKUP(prod_declarations[[#This Row],[RefProd]],meth_nomenclature_produits[#All],5,FALSE)</f>
        <v>260260.17929999999</v>
      </c>
      <c r="H851" s="7">
        <f>prod_declarations[[#This Row],[QteProdPcs]]*VLOOKUP(prod_declarations[[#This Row],[RefProd]],cptb_prix_vente[#All],2,FALSE)/100</f>
        <v>24860.052326735997</v>
      </c>
      <c r="I851" s="77">
        <f>IF(LEFT(prod_declarations[[#This Row],[Mach]],5)="MachF",prod_declarations[[#This Row],[QteProdKg]]/1000,0)</f>
        <v>0</v>
      </c>
      <c r="J851" s="7" t="str">
        <f>VLOOKUP(prod_declarations[[#This Row],[RefProd]],meth_nomenclature_produits[],2,FALSE)</f>
        <v>Acier4</v>
      </c>
      <c r="K851" s="77">
        <f>prod_declarations[[#This Row],[pv acier]]*VLOOKUP(prod_declarations[[#This Row],[acier ]],data_compta!$M$7:$O$11,2,FALSE)</f>
        <v>0</v>
      </c>
      <c r="L851" s="77">
        <f>IF(LEFT(prod_declarations[[#This Row],[Mach]],5)="MachR",prod_declarations[[#This Row],[QteProdPcs]]/100,0)</f>
        <v>0</v>
      </c>
      <c r="M851" s="7">
        <f>VLOOKUP(prod_declarations[[#This Row],[RefProd]],meth_nomenclature_produits[],3,FALSE)</f>
        <v>0</v>
      </c>
      <c r="N851" s="77">
        <f>IFERROR(prod_declarations[[#This Row],[pv  rondelle]]*VLOOKUP(prod_declarations[[#This Row],[rondelle]],data_compta!$M$12:$O$16,2,FALSE),0)</f>
        <v>0</v>
      </c>
    </row>
    <row r="852" spans="2:14">
      <c r="B852" s="2">
        <v>44846</v>
      </c>
      <c r="C852" t="s">
        <v>289</v>
      </c>
      <c r="D852" t="s">
        <v>691</v>
      </c>
      <c r="E852" t="s">
        <v>290</v>
      </c>
      <c r="F852" s="7">
        <v>5360.6328746879999</v>
      </c>
      <c r="G852" s="7">
        <f>prod_declarations[[#This Row],[QteProdKg]]*1000/VLOOKUP(prod_declarations[[#This Row],[RefProd]],meth_nomenclature_produits[#All],5,FALSE)</f>
        <v>142570.02326297871</v>
      </c>
      <c r="H852" s="7">
        <f>prod_declarations[[#This Row],[QteProdPcs]]*VLOOKUP(prod_declarations[[#This Row],[RefProd]],cptb_prix_vente[#All],2,FALSE)/100</f>
        <v>21282.85307269746</v>
      </c>
      <c r="I852" s="77">
        <f>IF(LEFT(prod_declarations[[#This Row],[Mach]],5)="MachF",prod_declarations[[#This Row],[QteProdKg]]/1000,0)</f>
        <v>0</v>
      </c>
      <c r="J852" s="7" t="str">
        <f>VLOOKUP(prod_declarations[[#This Row],[RefProd]],meth_nomenclature_produits[],2,FALSE)</f>
        <v>Acier1</v>
      </c>
      <c r="K852" s="77">
        <f>prod_declarations[[#This Row],[pv acier]]*VLOOKUP(prod_declarations[[#This Row],[acier ]],data_compta!$M$7:$O$11,2,FALSE)</f>
        <v>0</v>
      </c>
      <c r="L852" s="77">
        <f>IF(LEFT(prod_declarations[[#This Row],[Mach]],5)="MachR",prod_declarations[[#This Row],[QteProdPcs]]/100,0)</f>
        <v>0</v>
      </c>
      <c r="M852" s="7" t="str">
        <f>VLOOKUP(prod_declarations[[#This Row],[RefProd]],meth_nomenclature_produits[],3,FALSE)</f>
        <v>Rdelle2</v>
      </c>
      <c r="N852" s="77">
        <f>IFERROR(prod_declarations[[#This Row],[pv  rondelle]]*VLOOKUP(prod_declarations[[#This Row],[rondelle]],data_compta!$M$12:$O$16,2,FALSE),0)</f>
        <v>0</v>
      </c>
    </row>
    <row r="853" spans="2:14">
      <c r="B853" s="2">
        <v>44847</v>
      </c>
      <c r="C853" t="s">
        <v>289</v>
      </c>
      <c r="D853" t="s">
        <v>691</v>
      </c>
      <c r="E853" t="s">
        <v>296</v>
      </c>
      <c r="F853" s="7">
        <v>5199.8138884473601</v>
      </c>
      <c r="G853" s="7">
        <f>prod_declarations[[#This Row],[QteProdKg]]*1000/VLOOKUP(prod_declarations[[#This Row],[RefProd]],meth_nomenclature_produits[#All],5,FALSE)</f>
        <v>138292.92256508936</v>
      </c>
      <c r="H853" s="7">
        <f>prod_declarations[[#This Row],[QteProdPcs]]*VLOOKUP(prod_declarations[[#This Row],[RefProd]],cptb_prix_vente[#All],2,FALSE)/100</f>
        <v>20644.367480516539</v>
      </c>
      <c r="I853" s="77">
        <f>IF(LEFT(prod_declarations[[#This Row],[Mach]],5)="MachF",prod_declarations[[#This Row],[QteProdKg]]/1000,0)</f>
        <v>0</v>
      </c>
      <c r="J853" s="7" t="str">
        <f>VLOOKUP(prod_declarations[[#This Row],[RefProd]],meth_nomenclature_produits[],2,FALSE)</f>
        <v>Acier1</v>
      </c>
      <c r="K853" s="77">
        <f>prod_declarations[[#This Row],[pv acier]]*VLOOKUP(prod_declarations[[#This Row],[acier ]],data_compta!$M$7:$O$11,2,FALSE)</f>
        <v>0</v>
      </c>
      <c r="L853" s="77">
        <f>IF(LEFT(prod_declarations[[#This Row],[Mach]],5)="MachR",prod_declarations[[#This Row],[QteProdPcs]]/100,0)</f>
        <v>0</v>
      </c>
      <c r="M853" s="7" t="str">
        <f>VLOOKUP(prod_declarations[[#This Row],[RefProd]],meth_nomenclature_produits[],3,FALSE)</f>
        <v>Rdelle2</v>
      </c>
      <c r="N853" s="77">
        <f>IFERROR(prod_declarations[[#This Row],[pv  rondelle]]*VLOOKUP(prod_declarations[[#This Row],[rondelle]],data_compta!$M$12:$O$16,2,FALSE),0)</f>
        <v>0</v>
      </c>
    </row>
    <row r="854" spans="2:14">
      <c r="B854" s="2">
        <v>44847</v>
      </c>
      <c r="C854" t="s">
        <v>152</v>
      </c>
      <c r="D854" t="s">
        <v>692</v>
      </c>
      <c r="E854" t="s">
        <v>296</v>
      </c>
      <c r="F854" s="7">
        <v>5225.7641401647006</v>
      </c>
      <c r="G854" s="7">
        <f>prod_declarations[[#This Row],[QteProdKg]]*1000/VLOOKUP(prod_declarations[[#This Row],[RefProd]],meth_nomenclature_produits[#All],5,FALSE)</f>
        <v>252452.37392100002</v>
      </c>
      <c r="H854" s="7">
        <f>prod_declarations[[#This Row],[QteProdPcs]]*VLOOKUP(prod_declarations[[#This Row],[RefProd]],cptb_prix_vente[#All],2,FALSE)/100</f>
        <v>24114.250756933921</v>
      </c>
      <c r="I854" s="77">
        <f>IF(LEFT(prod_declarations[[#This Row],[Mach]],5)="MachF",prod_declarations[[#This Row],[QteProdKg]]/1000,0)</f>
        <v>0</v>
      </c>
      <c r="J854" s="7" t="str">
        <f>VLOOKUP(prod_declarations[[#This Row],[RefProd]],meth_nomenclature_produits[],2,FALSE)</f>
        <v>Acier4</v>
      </c>
      <c r="K854" s="77">
        <f>prod_declarations[[#This Row],[pv acier]]*VLOOKUP(prod_declarations[[#This Row],[acier ]],data_compta!$M$7:$O$11,2,FALSE)</f>
        <v>0</v>
      </c>
      <c r="L854" s="77">
        <f>IF(LEFT(prod_declarations[[#This Row],[Mach]],5)="MachR",prod_declarations[[#This Row],[QteProdPcs]]/100,0)</f>
        <v>0</v>
      </c>
      <c r="M854" s="7">
        <f>VLOOKUP(prod_declarations[[#This Row],[RefProd]],meth_nomenclature_produits[],3,FALSE)</f>
        <v>0</v>
      </c>
      <c r="N854" s="77">
        <f>IFERROR(prod_declarations[[#This Row],[pv  rondelle]]*VLOOKUP(prod_declarations[[#This Row],[rondelle]],data_compta!$M$12:$O$16,2,FALSE),0)</f>
        <v>0</v>
      </c>
    </row>
    <row r="855" spans="2:14">
      <c r="B855" s="2">
        <v>44847</v>
      </c>
      <c r="C855" t="s">
        <v>315</v>
      </c>
      <c r="D855" t="s">
        <v>693</v>
      </c>
      <c r="E855" t="s">
        <v>76</v>
      </c>
      <c r="F855" s="7">
        <v>17605.467120149999</v>
      </c>
      <c r="G855" s="7">
        <f>prod_declarations[[#This Row],[QteProdKg]]*1000/VLOOKUP(prod_declarations[[#This Row],[RefProd]],meth_nomenclature_produits[#All],5,FALSE)</f>
        <v>177295.74139123867</v>
      </c>
      <c r="H855" s="7">
        <f>prod_declarations[[#This Row],[QteProdPcs]]*VLOOKUP(prod_declarations[[#This Row],[RefProd]],cptb_prix_vente[#All],2,FALSE)/100</f>
        <v>43189.242602905746</v>
      </c>
      <c r="I855" s="77">
        <f>IF(LEFT(prod_declarations[[#This Row],[Mach]],5)="MachF",prod_declarations[[#This Row],[QteProdKg]]/1000,0)</f>
        <v>17.605467120149999</v>
      </c>
      <c r="J855" s="7" t="str">
        <f>VLOOKUP(prod_declarations[[#This Row],[RefProd]],meth_nomenclature_produits[],2,FALSE)</f>
        <v>Acier5</v>
      </c>
      <c r="K855" s="77">
        <f>prod_declarations[[#This Row],[pv acier]]*VLOOKUP(prod_declarations[[#This Row],[acier ]],data_compta!$M$7:$O$11,2,FALSE)</f>
        <v>16126.607882057398</v>
      </c>
      <c r="L855" s="77">
        <f>IF(LEFT(prod_declarations[[#This Row],[Mach]],5)="MachR",prod_declarations[[#This Row],[QteProdPcs]]/100,0)</f>
        <v>0</v>
      </c>
      <c r="M855" s="7" t="str">
        <f>VLOOKUP(prod_declarations[[#This Row],[RefProd]],meth_nomenclature_produits[],3,FALSE)</f>
        <v>Rdelle5</v>
      </c>
      <c r="N855" s="77">
        <f>IFERROR(prod_declarations[[#This Row],[pv  rondelle]]*VLOOKUP(prod_declarations[[#This Row],[rondelle]],data_compta!$M$12:$O$16,2,FALSE),0)</f>
        <v>0</v>
      </c>
    </row>
    <row r="856" spans="2:14">
      <c r="B856" s="2">
        <v>44848</v>
      </c>
      <c r="C856" t="s">
        <v>315</v>
      </c>
      <c r="D856" t="s">
        <v>693</v>
      </c>
      <c r="E856" t="s">
        <v>266</v>
      </c>
      <c r="F856" s="7">
        <v>17890.508016380998</v>
      </c>
      <c r="G856" s="7">
        <f>prod_declarations[[#This Row],[QteProdKg]]*1000/VLOOKUP(prod_declarations[[#This Row],[RefProd]],meth_nomenclature_produits[#All],5,FALSE)</f>
        <v>180166.24387090633</v>
      </c>
      <c r="H856" s="7">
        <f>prod_declarations[[#This Row],[QteProdPcs]]*VLOOKUP(prod_declarations[[#This Row],[RefProd]],cptb_prix_vente[#All],2,FALSE)/100</f>
        <v>43888.497006952784</v>
      </c>
      <c r="I856" s="77">
        <f>IF(LEFT(prod_declarations[[#This Row],[Mach]],5)="MachF",prod_declarations[[#This Row],[QteProdKg]]/1000,0)</f>
        <v>0</v>
      </c>
      <c r="J856" s="7" t="str">
        <f>VLOOKUP(prod_declarations[[#This Row],[RefProd]],meth_nomenclature_produits[],2,FALSE)</f>
        <v>Acier5</v>
      </c>
      <c r="K856" s="77">
        <f>prod_declarations[[#This Row],[pv acier]]*VLOOKUP(prod_declarations[[#This Row],[acier ]],data_compta!$M$7:$O$11,2,FALSE)</f>
        <v>0</v>
      </c>
      <c r="L856" s="77">
        <f>IF(LEFT(prod_declarations[[#This Row],[Mach]],5)="MachR",prod_declarations[[#This Row],[QteProdPcs]]/100,0)</f>
        <v>1801.6624387090633</v>
      </c>
      <c r="M856" s="7" t="str">
        <f>VLOOKUP(prod_declarations[[#This Row],[RefProd]],meth_nomenclature_produits[],3,FALSE)</f>
        <v>Rdelle5</v>
      </c>
      <c r="N856" s="77">
        <f>IFERROR(prod_declarations[[#This Row],[pv  rondelle]]*VLOOKUP(prod_declarations[[#This Row],[rondelle]],data_compta!$M$12:$O$16,2,FALSE),0)</f>
        <v>9620.8774227063968</v>
      </c>
    </row>
    <row r="857" spans="2:14">
      <c r="B857" s="2">
        <v>44849</v>
      </c>
      <c r="C857" t="s">
        <v>315</v>
      </c>
      <c r="D857" t="s">
        <v>693</v>
      </c>
      <c r="E857" t="s">
        <v>290</v>
      </c>
      <c r="F857" s="7">
        <v>16264.09819671</v>
      </c>
      <c r="G857" s="7">
        <f>prod_declarations[[#This Row],[QteProdKg]]*1000/VLOOKUP(prod_declarations[[#This Row],[RefProd]],meth_nomenclature_produits[#All],5,FALSE)</f>
        <v>163787.49442809669</v>
      </c>
      <c r="H857" s="7">
        <f>prod_declarations[[#This Row],[QteProdPcs]]*VLOOKUP(prod_declarations[[#This Row],[RefProd]],cptb_prix_vente[#All],2,FALSE)/100</f>
        <v>39898.633642684348</v>
      </c>
      <c r="I857" s="77">
        <f>IF(LEFT(prod_declarations[[#This Row],[Mach]],5)="MachF",prod_declarations[[#This Row],[QteProdKg]]/1000,0)</f>
        <v>0</v>
      </c>
      <c r="J857" s="7" t="str">
        <f>VLOOKUP(prod_declarations[[#This Row],[RefProd]],meth_nomenclature_produits[],2,FALSE)</f>
        <v>Acier5</v>
      </c>
      <c r="K857" s="77">
        <f>prod_declarations[[#This Row],[pv acier]]*VLOOKUP(prod_declarations[[#This Row],[acier ]],data_compta!$M$7:$O$11,2,FALSE)</f>
        <v>0</v>
      </c>
      <c r="L857" s="77">
        <f>IF(LEFT(prod_declarations[[#This Row],[Mach]],5)="MachR",prod_declarations[[#This Row],[QteProdPcs]]/100,0)</f>
        <v>0</v>
      </c>
      <c r="M857" s="7" t="str">
        <f>VLOOKUP(prod_declarations[[#This Row],[RefProd]],meth_nomenclature_produits[],3,FALSE)</f>
        <v>Rdelle5</v>
      </c>
      <c r="N857" s="77">
        <f>IFERROR(prod_declarations[[#This Row],[pv  rondelle]]*VLOOKUP(prod_declarations[[#This Row],[rondelle]],data_compta!$M$12:$O$16,2,FALSE),0)</f>
        <v>0</v>
      </c>
    </row>
    <row r="858" spans="2:14">
      <c r="B858" s="2">
        <v>44849</v>
      </c>
      <c r="C858" t="s">
        <v>99</v>
      </c>
      <c r="D858" t="s">
        <v>694</v>
      </c>
      <c r="E858" t="s">
        <v>103</v>
      </c>
      <c r="F858" s="7">
        <v>2171.2439448</v>
      </c>
      <c r="G858" s="7">
        <f>prod_declarations[[#This Row],[QteProdKg]]*1000/VLOOKUP(prod_declarations[[#This Row],[RefProd]],meth_nomenclature_produits[#All],5,FALSE)</f>
        <v>121298.54440223465</v>
      </c>
      <c r="H858" s="7">
        <f>prod_declarations[[#This Row],[QteProdPcs]]*VLOOKUP(prod_declarations[[#This Row],[RefProd]],cptb_prix_vente[#All],2,FALSE)/100</f>
        <v>13915.369013824358</v>
      </c>
      <c r="I858" s="77">
        <f>IF(LEFT(prod_declarations[[#This Row],[Mach]],5)="MachF",prod_declarations[[#This Row],[QteProdKg]]/1000,0)</f>
        <v>2.1712439448</v>
      </c>
      <c r="J858" s="7" t="str">
        <f>VLOOKUP(prod_declarations[[#This Row],[RefProd]],meth_nomenclature_produits[],2,FALSE)</f>
        <v>Acier5</v>
      </c>
      <c r="K858" s="77">
        <f>prod_declarations[[#This Row],[pv acier]]*VLOOKUP(prod_declarations[[#This Row],[acier ]],data_compta!$M$7:$O$11,2,FALSE)</f>
        <v>1988.8594534368001</v>
      </c>
      <c r="L858" s="77">
        <f>IF(LEFT(prod_declarations[[#This Row],[Mach]],5)="MachR",prod_declarations[[#This Row],[QteProdPcs]]/100,0)</f>
        <v>0</v>
      </c>
      <c r="M858" s="7" t="str">
        <f>VLOOKUP(prod_declarations[[#This Row],[RefProd]],meth_nomenclature_produits[],3,FALSE)</f>
        <v>Rdelle1</v>
      </c>
      <c r="N858" s="77">
        <f>IFERROR(prod_declarations[[#This Row],[pv  rondelle]]*VLOOKUP(prod_declarations[[#This Row],[rondelle]],data_compta!$M$12:$O$16,2,FALSE),0)</f>
        <v>0</v>
      </c>
    </row>
    <row r="859" spans="2:14">
      <c r="B859" s="2">
        <v>44850</v>
      </c>
      <c r="C859" t="s">
        <v>99</v>
      </c>
      <c r="D859" t="s">
        <v>694</v>
      </c>
      <c r="E859" t="s">
        <v>284</v>
      </c>
      <c r="F859" s="7">
        <v>1943.7802934399997</v>
      </c>
      <c r="G859" s="7">
        <f>prod_declarations[[#This Row],[QteProdKg]]*1000/VLOOKUP(prod_declarations[[#This Row],[RefProd]],meth_nomenclature_produits[#All],5,FALSE)</f>
        <v>108591.07784581005</v>
      </c>
      <c r="H859" s="7">
        <f>prod_declarations[[#This Row],[QteProdPcs]]*VLOOKUP(prod_declarations[[#This Row],[RefProd]],cptb_prix_vente[#All],2,FALSE)/100</f>
        <v>12457.568450471328</v>
      </c>
      <c r="I859" s="77">
        <f>IF(LEFT(prod_declarations[[#This Row],[Mach]],5)="MachF",prod_declarations[[#This Row],[QteProdKg]]/1000,0)</f>
        <v>0</v>
      </c>
      <c r="J859" s="7" t="str">
        <f>VLOOKUP(prod_declarations[[#This Row],[RefProd]],meth_nomenclature_produits[],2,FALSE)</f>
        <v>Acier5</v>
      </c>
      <c r="K859" s="77">
        <f>prod_declarations[[#This Row],[pv acier]]*VLOOKUP(prod_declarations[[#This Row],[acier ]],data_compta!$M$7:$O$11,2,FALSE)</f>
        <v>0</v>
      </c>
      <c r="L859" s="77">
        <f>IF(LEFT(prod_declarations[[#This Row],[Mach]],5)="MachR",prod_declarations[[#This Row],[QteProdPcs]]/100,0)</f>
        <v>0</v>
      </c>
      <c r="M859" s="7" t="str">
        <f>VLOOKUP(prod_declarations[[#This Row],[RefProd]],meth_nomenclature_produits[],3,FALSE)</f>
        <v>Rdelle1</v>
      </c>
      <c r="N859" s="77">
        <f>IFERROR(prod_declarations[[#This Row],[pv  rondelle]]*VLOOKUP(prod_declarations[[#This Row],[rondelle]],data_compta!$M$12:$O$16,2,FALSE),0)</f>
        <v>0</v>
      </c>
    </row>
    <row r="860" spans="2:14">
      <c r="B860" s="2">
        <v>44850</v>
      </c>
      <c r="C860" t="s">
        <v>315</v>
      </c>
      <c r="D860" t="s">
        <v>693</v>
      </c>
      <c r="E860" t="s">
        <v>301</v>
      </c>
      <c r="F860" s="7">
        <v>15938.816232775798</v>
      </c>
      <c r="G860" s="7">
        <f>prod_declarations[[#This Row],[QteProdKg]]*1000/VLOOKUP(prod_declarations[[#This Row],[RefProd]],meth_nomenclature_produits[#All],5,FALSE)</f>
        <v>160511.74453953473</v>
      </c>
      <c r="H860" s="7">
        <f>prod_declarations[[#This Row],[QteProdPcs]]*VLOOKUP(prod_declarations[[#This Row],[RefProd]],cptb_prix_vente[#All],2,FALSE)/100</f>
        <v>39100.660969830657</v>
      </c>
      <c r="I860" s="77">
        <f>IF(LEFT(prod_declarations[[#This Row],[Mach]],5)="MachF",prod_declarations[[#This Row],[QteProdKg]]/1000,0)</f>
        <v>0</v>
      </c>
      <c r="J860" s="7" t="str">
        <f>VLOOKUP(prod_declarations[[#This Row],[RefProd]],meth_nomenclature_produits[],2,FALSE)</f>
        <v>Acier5</v>
      </c>
      <c r="K860" s="77">
        <f>prod_declarations[[#This Row],[pv acier]]*VLOOKUP(prod_declarations[[#This Row],[acier ]],data_compta!$M$7:$O$11,2,FALSE)</f>
        <v>0</v>
      </c>
      <c r="L860" s="77">
        <f>IF(LEFT(prod_declarations[[#This Row],[Mach]],5)="MachR",prod_declarations[[#This Row],[QteProdPcs]]/100,0)</f>
        <v>0</v>
      </c>
      <c r="M860" s="7" t="str">
        <f>VLOOKUP(prod_declarations[[#This Row],[RefProd]],meth_nomenclature_produits[],3,FALSE)</f>
        <v>Rdelle5</v>
      </c>
      <c r="N860" s="77">
        <f>IFERROR(prod_declarations[[#This Row],[pv  rondelle]]*VLOOKUP(prod_declarations[[#This Row],[rondelle]],data_compta!$M$12:$O$16,2,FALSE),0)</f>
        <v>0</v>
      </c>
    </row>
    <row r="861" spans="2:14">
      <c r="B861" s="2">
        <v>44850</v>
      </c>
      <c r="C861" t="s">
        <v>99</v>
      </c>
      <c r="D861" t="s">
        <v>694</v>
      </c>
      <c r="E861" t="s">
        <v>254</v>
      </c>
      <c r="F861" s="7">
        <v>2245.0662389232002</v>
      </c>
      <c r="G861" s="7">
        <f>prod_declarations[[#This Row],[QteProdKg]]*1000/VLOOKUP(prod_declarations[[#This Row],[RefProd]],meth_nomenclature_produits[#All],5,FALSE)</f>
        <v>125422.69491191064</v>
      </c>
      <c r="H861" s="7">
        <f>prod_declarations[[#This Row],[QteProdPcs]]*VLOOKUP(prod_declarations[[#This Row],[RefProd]],cptb_prix_vente[#All],2,FALSE)/100</f>
        <v>14388.491560294387</v>
      </c>
      <c r="I861" s="77">
        <f>IF(LEFT(prod_declarations[[#This Row],[Mach]],5)="MachF",prod_declarations[[#This Row],[QteProdKg]]/1000,0)</f>
        <v>0</v>
      </c>
      <c r="J861" s="7" t="str">
        <f>VLOOKUP(prod_declarations[[#This Row],[RefProd]],meth_nomenclature_produits[],2,FALSE)</f>
        <v>Acier5</v>
      </c>
      <c r="K861" s="77">
        <f>prod_declarations[[#This Row],[pv acier]]*VLOOKUP(prod_declarations[[#This Row],[acier ]],data_compta!$M$7:$O$11,2,FALSE)</f>
        <v>0</v>
      </c>
      <c r="L861" s="77">
        <f>IF(LEFT(prod_declarations[[#This Row],[Mach]],5)="MachR",prod_declarations[[#This Row],[QteProdPcs]]/100,0)</f>
        <v>1254.2269491191064</v>
      </c>
      <c r="M861" s="7" t="str">
        <f>VLOOKUP(prod_declarations[[#This Row],[RefProd]],meth_nomenclature_produits[],3,FALSE)</f>
        <v>Rdelle1</v>
      </c>
      <c r="N861" s="77">
        <f>IFERROR(prod_declarations[[#This Row],[pv  rondelle]]*VLOOKUP(prod_declarations[[#This Row],[rondelle]],data_compta!$M$12:$O$16,2,FALSE),0)</f>
        <v>4690.8087897054584</v>
      </c>
    </row>
    <row r="862" spans="2:14">
      <c r="B862" s="2">
        <v>44851</v>
      </c>
      <c r="C862" t="s">
        <v>99</v>
      </c>
      <c r="D862" t="s">
        <v>694</v>
      </c>
      <c r="E862" t="s">
        <v>296</v>
      </c>
      <c r="F862" s="7">
        <v>1885.4668846367997</v>
      </c>
      <c r="G862" s="7">
        <f>prod_declarations[[#This Row],[QteProdKg]]*1000/VLOOKUP(prod_declarations[[#This Row],[RefProd]],meth_nomenclature_produits[#All],5,FALSE)</f>
        <v>105333.34551043576</v>
      </c>
      <c r="H862" s="7">
        <f>prod_declarations[[#This Row],[QteProdPcs]]*VLOOKUP(prod_declarations[[#This Row],[RefProd]],cptb_prix_vente[#All],2,FALSE)/100</f>
        <v>12083.841396957188</v>
      </c>
      <c r="I862" s="77">
        <f>IF(LEFT(prod_declarations[[#This Row],[Mach]],5)="MachF",prod_declarations[[#This Row],[QteProdKg]]/1000,0)</f>
        <v>0</v>
      </c>
      <c r="J862" s="7" t="str">
        <f>VLOOKUP(prod_declarations[[#This Row],[RefProd]],meth_nomenclature_produits[],2,FALSE)</f>
        <v>Acier5</v>
      </c>
      <c r="K862" s="77">
        <f>prod_declarations[[#This Row],[pv acier]]*VLOOKUP(prod_declarations[[#This Row],[acier ]],data_compta!$M$7:$O$11,2,FALSE)</f>
        <v>0</v>
      </c>
      <c r="L862" s="77">
        <f>IF(LEFT(prod_declarations[[#This Row],[Mach]],5)="MachR",prod_declarations[[#This Row],[QteProdPcs]]/100,0)</f>
        <v>0</v>
      </c>
      <c r="M862" s="7" t="str">
        <f>VLOOKUP(prod_declarations[[#This Row],[RefProd]],meth_nomenclature_produits[],3,FALSE)</f>
        <v>Rdelle1</v>
      </c>
      <c r="N862" s="77">
        <f>IFERROR(prod_declarations[[#This Row],[pv  rondelle]]*VLOOKUP(prod_declarations[[#This Row],[rondelle]],data_compta!$M$12:$O$16,2,FALSE),0)</f>
        <v>0</v>
      </c>
    </row>
    <row r="863" spans="2:14">
      <c r="B863" s="2">
        <v>44852</v>
      </c>
      <c r="C863" t="s">
        <v>305</v>
      </c>
      <c r="D863" t="s">
        <v>695</v>
      </c>
      <c r="E863" t="s">
        <v>215</v>
      </c>
      <c r="F863" s="7">
        <v>9679.7364720000005</v>
      </c>
      <c r="G863" s="7">
        <f>prod_declarations[[#This Row],[QteProdKg]]*1000/VLOOKUP(prod_declarations[[#This Row],[RefProd]],meth_nomenclature_produits[#All],5,FALSE)</f>
        <v>117472.53</v>
      </c>
      <c r="H863" s="7">
        <f>prod_declarations[[#This Row],[QteProdPcs]]*VLOOKUP(prod_declarations[[#This Row],[RefProd]],cptb_prix_vente[#All],2,FALSE)/100</f>
        <v>28785.468751199998</v>
      </c>
      <c r="I863" s="77">
        <f>IF(LEFT(prod_declarations[[#This Row],[Mach]],5)="MachF",prod_declarations[[#This Row],[QteProdKg]]/1000,0)</f>
        <v>9.6797364720000001</v>
      </c>
      <c r="J863" s="7" t="str">
        <f>VLOOKUP(prod_declarations[[#This Row],[RefProd]],meth_nomenclature_produits[],2,FALSE)</f>
        <v>Acier1</v>
      </c>
      <c r="K863" s="77">
        <f>prod_declarations[[#This Row],[pv acier]]*VLOOKUP(prod_declarations[[#This Row],[acier ]],data_compta!$M$7:$O$11,2,FALSE)</f>
        <v>9960.4488296880008</v>
      </c>
      <c r="L863" s="77">
        <f>IF(LEFT(prod_declarations[[#This Row],[Mach]],5)="MachR",prod_declarations[[#This Row],[QteProdPcs]]/100,0)</f>
        <v>0</v>
      </c>
      <c r="M863" s="7" t="str">
        <f>VLOOKUP(prod_declarations[[#This Row],[RefProd]],meth_nomenclature_produits[],3,FALSE)</f>
        <v>Rdelle5</v>
      </c>
      <c r="N863" s="77">
        <f>IFERROR(prod_declarations[[#This Row],[pv  rondelle]]*VLOOKUP(prod_declarations[[#This Row],[rondelle]],data_compta!$M$12:$O$16,2,FALSE),0)</f>
        <v>0</v>
      </c>
    </row>
    <row r="864" spans="2:14">
      <c r="B864" s="2">
        <v>44852</v>
      </c>
      <c r="C864" t="s">
        <v>305</v>
      </c>
      <c r="D864" t="s">
        <v>695</v>
      </c>
      <c r="E864" t="s">
        <v>242</v>
      </c>
      <c r="F864" s="7">
        <v>9578.4256984999993</v>
      </c>
      <c r="G864" s="7">
        <f>prod_declarations[[#This Row],[QteProdKg]]*1000/VLOOKUP(prod_declarations[[#This Row],[RefProd]],meth_nomenclature_produits[#All],5,FALSE)</f>
        <v>116243.03032160194</v>
      </c>
      <c r="H864" s="7">
        <f>prod_declarations[[#This Row],[QteProdPcs]]*VLOOKUP(prod_declarations[[#This Row],[RefProd]],cptb_prix_vente[#All],2,FALSE)/100</f>
        <v>28484.192150005339</v>
      </c>
      <c r="I864" s="77">
        <f>IF(LEFT(prod_declarations[[#This Row],[Mach]],5)="MachF",prod_declarations[[#This Row],[QteProdKg]]/1000,0)</f>
        <v>0</v>
      </c>
      <c r="J864" s="7" t="str">
        <f>VLOOKUP(prod_declarations[[#This Row],[RefProd]],meth_nomenclature_produits[],2,FALSE)</f>
        <v>Acier1</v>
      </c>
      <c r="K864" s="77">
        <f>prod_declarations[[#This Row],[pv acier]]*VLOOKUP(prod_declarations[[#This Row],[acier ]],data_compta!$M$7:$O$11,2,FALSE)</f>
        <v>0</v>
      </c>
      <c r="L864" s="77">
        <f>IF(LEFT(prod_declarations[[#This Row],[Mach]],5)="MachR",prod_declarations[[#This Row],[QteProdPcs]]/100,0)</f>
        <v>1162.4303032160194</v>
      </c>
      <c r="M864" s="7" t="str">
        <f>VLOOKUP(prod_declarations[[#This Row],[RefProd]],meth_nomenclature_produits[],3,FALSE)</f>
        <v>Rdelle5</v>
      </c>
      <c r="N864" s="77">
        <f>IFERROR(prod_declarations[[#This Row],[pv  rondelle]]*VLOOKUP(prod_declarations[[#This Row],[rondelle]],data_compta!$M$12:$O$16,2,FALSE),0)</f>
        <v>6207.3778191735437</v>
      </c>
    </row>
    <row r="865" spans="2:14">
      <c r="B865" s="2">
        <v>44854</v>
      </c>
      <c r="C865" t="s">
        <v>283</v>
      </c>
      <c r="D865" t="s">
        <v>696</v>
      </c>
      <c r="E865" t="s">
        <v>156</v>
      </c>
      <c r="F865" s="7">
        <v>6597.8802497999995</v>
      </c>
      <c r="G865" s="7">
        <f>prod_declarations[[#This Row],[QteProdKg]]*1000/VLOOKUP(prod_declarations[[#This Row],[RefProd]],meth_nomenclature_produits[#All],5,FALSE)</f>
        <v>182261.88535359112</v>
      </c>
      <c r="H865" s="7">
        <f>prod_declarations[[#This Row],[QteProdPcs]]*VLOOKUP(prod_declarations[[#This Row],[RefProd]],cptb_prix_vente[#All],2,FALSE)/100</f>
        <v>27164.311393099222</v>
      </c>
      <c r="I865" s="77">
        <f>IF(LEFT(prod_declarations[[#This Row],[Mach]],5)="MachF",prod_declarations[[#This Row],[QteProdKg]]/1000,0)</f>
        <v>6.5978802497999993</v>
      </c>
      <c r="J865" s="7" t="str">
        <f>VLOOKUP(prod_declarations[[#This Row],[RefProd]],meth_nomenclature_produits[],2,FALSE)</f>
        <v>Acier4</v>
      </c>
      <c r="K865" s="77">
        <f>prod_declarations[[#This Row],[pv acier]]*VLOOKUP(prod_declarations[[#This Row],[acier ]],data_compta!$M$7:$O$11,2,FALSE)</f>
        <v>6604.4781300497989</v>
      </c>
      <c r="L865" s="77">
        <f>IF(LEFT(prod_declarations[[#This Row],[Mach]],5)="MachR",prod_declarations[[#This Row],[QteProdPcs]]/100,0)</f>
        <v>0</v>
      </c>
      <c r="M865" s="7" t="str">
        <f>VLOOKUP(prod_declarations[[#This Row],[RefProd]],meth_nomenclature_produits[],3,FALSE)</f>
        <v>Rdelle2</v>
      </c>
      <c r="N865" s="77">
        <f>IFERROR(prod_declarations[[#This Row],[pv  rondelle]]*VLOOKUP(prod_declarations[[#This Row],[rondelle]],data_compta!$M$12:$O$16,2,FALSE),0)</f>
        <v>0</v>
      </c>
    </row>
    <row r="866" spans="2:14">
      <c r="B866" s="2">
        <v>44854</v>
      </c>
      <c r="C866" t="s">
        <v>283</v>
      </c>
      <c r="D866" t="s">
        <v>696</v>
      </c>
      <c r="E866" t="s">
        <v>272</v>
      </c>
      <c r="F866" s="7">
        <v>6312.8451999999997</v>
      </c>
      <c r="G866" s="7">
        <f>prod_declarations[[#This Row],[QteProdKg]]*1000/VLOOKUP(prod_declarations[[#This Row],[RefProd]],meth_nomenclature_produits[#All],5,FALSE)</f>
        <v>174387.98895027622</v>
      </c>
      <c r="H866" s="7">
        <f>prod_declarations[[#This Row],[QteProdPcs]]*VLOOKUP(prod_declarations[[#This Row],[RefProd]],cptb_prix_vente[#All],2,FALSE)/100</f>
        <v>25990.785873149169</v>
      </c>
      <c r="I866" s="77">
        <f>IF(LEFT(prod_declarations[[#This Row],[Mach]],5)="MachF",prod_declarations[[#This Row],[QteProdKg]]/1000,0)</f>
        <v>0</v>
      </c>
      <c r="J866" s="7" t="str">
        <f>VLOOKUP(prod_declarations[[#This Row],[RefProd]],meth_nomenclature_produits[],2,FALSE)</f>
        <v>Acier4</v>
      </c>
      <c r="K866" s="77">
        <f>prod_declarations[[#This Row],[pv acier]]*VLOOKUP(prod_declarations[[#This Row],[acier ]],data_compta!$M$7:$O$11,2,FALSE)</f>
        <v>0</v>
      </c>
      <c r="L866" s="77">
        <f>IF(LEFT(prod_declarations[[#This Row],[Mach]],5)="MachR",prod_declarations[[#This Row],[QteProdPcs]]/100,0)</f>
        <v>1743.8798895027621</v>
      </c>
      <c r="M866" s="7" t="str">
        <f>VLOOKUP(prod_declarations[[#This Row],[RefProd]],meth_nomenclature_produits[],3,FALSE)</f>
        <v>Rdelle2</v>
      </c>
      <c r="N866" s="77">
        <f>IFERROR(prod_declarations[[#This Row],[pv  rondelle]]*VLOOKUP(prod_declarations[[#This Row],[rondelle]],data_compta!$M$12:$O$16,2,FALSE),0)</f>
        <v>5545.5380486187842</v>
      </c>
    </row>
    <row r="867" spans="2:14">
      <c r="B867" s="2">
        <v>44855</v>
      </c>
      <c r="C867" t="s">
        <v>283</v>
      </c>
      <c r="D867" t="s">
        <v>696</v>
      </c>
      <c r="E867" t="s">
        <v>284</v>
      </c>
      <c r="F867" s="7">
        <v>6158.0215664799989</v>
      </c>
      <c r="G867" s="7">
        <f>prod_declarations[[#This Row],[QteProdKg]]*1000/VLOOKUP(prod_declarations[[#This Row],[RefProd]],meth_nomenclature_produits[#All],5,FALSE)</f>
        <v>170111.09299668504</v>
      </c>
      <c r="H867" s="7">
        <f>prod_declarations[[#This Row],[QteProdPcs]]*VLOOKUP(prod_declarations[[#This Row],[RefProd]],cptb_prix_vente[#All],2,FALSE)/100</f>
        <v>25353.35730022594</v>
      </c>
      <c r="I867" s="77">
        <f>IF(LEFT(prod_declarations[[#This Row],[Mach]],5)="MachF",prod_declarations[[#This Row],[QteProdKg]]/1000,0)</f>
        <v>0</v>
      </c>
      <c r="J867" s="7" t="str">
        <f>VLOOKUP(prod_declarations[[#This Row],[RefProd]],meth_nomenclature_produits[],2,FALSE)</f>
        <v>Acier4</v>
      </c>
      <c r="K867" s="77">
        <f>prod_declarations[[#This Row],[pv acier]]*VLOOKUP(prod_declarations[[#This Row],[acier ]],data_compta!$M$7:$O$11,2,FALSE)</f>
        <v>0</v>
      </c>
      <c r="L867" s="77">
        <f>IF(LEFT(prod_declarations[[#This Row],[Mach]],5)="MachR",prod_declarations[[#This Row],[QteProdPcs]]/100,0)</f>
        <v>0</v>
      </c>
      <c r="M867" s="7" t="str">
        <f>VLOOKUP(prod_declarations[[#This Row],[RefProd]],meth_nomenclature_produits[],3,FALSE)</f>
        <v>Rdelle2</v>
      </c>
      <c r="N867" s="77">
        <f>IFERROR(prod_declarations[[#This Row],[pv  rondelle]]*VLOOKUP(prod_declarations[[#This Row],[rondelle]],data_compta!$M$12:$O$16,2,FALSE),0)</f>
        <v>0</v>
      </c>
    </row>
    <row r="868" spans="2:14">
      <c r="B868" s="2">
        <v>44855</v>
      </c>
      <c r="C868" t="s">
        <v>283</v>
      </c>
      <c r="D868" t="s">
        <v>696</v>
      </c>
      <c r="E868" t="s">
        <v>296</v>
      </c>
      <c r="F868" s="7">
        <v>5973.2809194855981</v>
      </c>
      <c r="G868" s="7">
        <f>prod_declarations[[#This Row],[QteProdKg]]*1000/VLOOKUP(prod_declarations[[#This Row],[RefProd]],meth_nomenclature_produits[#All],5,FALSE)</f>
        <v>165007.76020678447</v>
      </c>
      <c r="H868" s="7">
        <f>prod_declarations[[#This Row],[QteProdPcs]]*VLOOKUP(prod_declarations[[#This Row],[RefProd]],cptb_prix_vente[#All],2,FALSE)/100</f>
        <v>24592.756581219157</v>
      </c>
      <c r="I868" s="77">
        <f>IF(LEFT(prod_declarations[[#This Row],[Mach]],5)="MachF",prod_declarations[[#This Row],[QteProdKg]]/1000,0)</f>
        <v>0</v>
      </c>
      <c r="J868" s="7" t="str">
        <f>VLOOKUP(prod_declarations[[#This Row],[RefProd]],meth_nomenclature_produits[],2,FALSE)</f>
        <v>Acier4</v>
      </c>
      <c r="K868" s="77">
        <f>prod_declarations[[#This Row],[pv acier]]*VLOOKUP(prod_declarations[[#This Row],[acier ]],data_compta!$M$7:$O$11,2,FALSE)</f>
        <v>0</v>
      </c>
      <c r="L868" s="77">
        <f>IF(LEFT(prod_declarations[[#This Row],[Mach]],5)="MachR",prod_declarations[[#This Row],[QteProdPcs]]/100,0)</f>
        <v>0</v>
      </c>
      <c r="M868" s="7" t="str">
        <f>VLOOKUP(prod_declarations[[#This Row],[RefProd]],meth_nomenclature_produits[],3,FALSE)</f>
        <v>Rdelle2</v>
      </c>
      <c r="N868" s="77">
        <f>IFERROR(prod_declarations[[#This Row],[pv  rondelle]]*VLOOKUP(prod_declarations[[#This Row],[rondelle]],data_compta!$M$12:$O$16,2,FALSE),0)</f>
        <v>0</v>
      </c>
    </row>
    <row r="869" spans="2:14">
      <c r="B869" s="2">
        <v>44855</v>
      </c>
      <c r="C869" t="s">
        <v>277</v>
      </c>
      <c r="D869" t="s">
        <v>697</v>
      </c>
      <c r="E869" t="s">
        <v>203</v>
      </c>
      <c r="F869" s="7">
        <v>6134.1025200000004</v>
      </c>
      <c r="G869" s="7">
        <f>prod_declarations[[#This Row],[QteProdKg]]*1000/VLOOKUP(prod_declarations[[#This Row],[RefProd]],meth_nomenclature_produits[#All],5,FALSE)</f>
        <v>126216.1012345679</v>
      </c>
      <c r="H869" s="7">
        <f>prod_declarations[[#This Row],[QteProdPcs]]*VLOOKUP(prod_declarations[[#This Row],[RefProd]],cptb_prix_vente[#All],2,FALSE)/100</f>
        <v>22385.687714962958</v>
      </c>
      <c r="I869" s="77">
        <f>IF(LEFT(prod_declarations[[#This Row],[Mach]],5)="MachF",prod_declarations[[#This Row],[QteProdKg]]/1000,0)</f>
        <v>6.1341025200000008</v>
      </c>
      <c r="J869" s="7" t="str">
        <f>VLOOKUP(prod_declarations[[#This Row],[RefProd]],meth_nomenclature_produits[],2,FALSE)</f>
        <v>Acier2</v>
      </c>
      <c r="K869" s="77">
        <f>prod_declarations[[#This Row],[pv acier]]*VLOOKUP(prod_declarations[[#This Row],[acier ]],data_compta!$M$7:$O$11,2,FALSE)</f>
        <v>6594.1602090000006</v>
      </c>
      <c r="L869" s="77">
        <f>IF(LEFT(prod_declarations[[#This Row],[Mach]],5)="MachR",prod_declarations[[#This Row],[QteProdPcs]]/100,0)</f>
        <v>0</v>
      </c>
      <c r="M869" s="7" t="str">
        <f>VLOOKUP(prod_declarations[[#This Row],[RefProd]],meth_nomenclature_produits[],3,FALSE)</f>
        <v>Rdelle3</v>
      </c>
      <c r="N869" s="77">
        <f>IFERROR(prod_declarations[[#This Row],[pv  rondelle]]*VLOOKUP(prod_declarations[[#This Row],[rondelle]],data_compta!$M$12:$O$16,2,FALSE),0)</f>
        <v>0</v>
      </c>
    </row>
    <row r="870" spans="2:14">
      <c r="B870" s="2">
        <v>44855</v>
      </c>
      <c r="C870" t="s">
        <v>171</v>
      </c>
      <c r="D870" t="s">
        <v>698</v>
      </c>
      <c r="E870" t="s">
        <v>215</v>
      </c>
      <c r="F870" s="7">
        <v>2858.36418</v>
      </c>
      <c r="G870" s="7">
        <f>prod_declarations[[#This Row],[QteProdKg]]*1000/VLOOKUP(prod_declarations[[#This Row],[RefProd]],meth_nomenclature_produits[#All],5,FALSE)</f>
        <v>155345.87934782612</v>
      </c>
      <c r="H870" s="7">
        <f>prod_declarations[[#This Row],[QteProdPcs]]*VLOOKUP(prod_declarations[[#This Row],[RefProd]],cptb_prix_vente[#All],2,FALSE)/100</f>
        <v>16441.807870173914</v>
      </c>
      <c r="I870" s="77">
        <f>IF(LEFT(prod_declarations[[#This Row],[Mach]],5)="MachF",prod_declarations[[#This Row],[QteProdKg]]/1000,0)</f>
        <v>2.8583641800000001</v>
      </c>
      <c r="J870" s="7" t="str">
        <f>VLOOKUP(prod_declarations[[#This Row],[RefProd]],meth_nomenclature_produits[],2,FALSE)</f>
        <v>Acier2</v>
      </c>
      <c r="K870" s="77">
        <f>prod_declarations[[#This Row],[pv acier]]*VLOOKUP(prod_declarations[[#This Row],[acier ]],data_compta!$M$7:$O$11,2,FALSE)</f>
        <v>3072.7414935000002</v>
      </c>
      <c r="L870" s="77">
        <f>IF(LEFT(prod_declarations[[#This Row],[Mach]],5)="MachR",prod_declarations[[#This Row],[QteProdPcs]]/100,0)</f>
        <v>0</v>
      </c>
      <c r="M870" s="7" t="str">
        <f>VLOOKUP(prod_declarations[[#This Row],[RefProd]],meth_nomenclature_produits[],3,FALSE)</f>
        <v>Rdelle1</v>
      </c>
      <c r="N870" s="77">
        <f>IFERROR(prod_declarations[[#This Row],[pv  rondelle]]*VLOOKUP(prod_declarations[[#This Row],[rondelle]],data_compta!$M$12:$O$16,2,FALSE),0)</f>
        <v>0</v>
      </c>
    </row>
    <row r="871" spans="2:14">
      <c r="B871" s="2">
        <v>44855</v>
      </c>
      <c r="C871" t="s">
        <v>277</v>
      </c>
      <c r="D871" t="s">
        <v>697</v>
      </c>
      <c r="E871" t="s">
        <v>254</v>
      </c>
      <c r="F871" s="7">
        <v>6477.6122611200008</v>
      </c>
      <c r="G871" s="7">
        <f>prod_declarations[[#This Row],[QteProdKg]]*1000/VLOOKUP(prod_declarations[[#This Row],[RefProd]],meth_nomenclature_produits[#All],5,FALSE)</f>
        <v>133284.20290370373</v>
      </c>
      <c r="H871" s="7">
        <f>prod_declarations[[#This Row],[QteProdPcs]]*VLOOKUP(prod_declarations[[#This Row],[RefProd]],cptb_prix_vente[#All],2,FALSE)/100</f>
        <v>23639.286227000892</v>
      </c>
      <c r="I871" s="77">
        <f>IF(LEFT(prod_declarations[[#This Row],[Mach]],5)="MachF",prod_declarations[[#This Row],[QteProdKg]]/1000,0)</f>
        <v>0</v>
      </c>
      <c r="J871" s="7" t="str">
        <f>VLOOKUP(prod_declarations[[#This Row],[RefProd]],meth_nomenclature_produits[],2,FALSE)</f>
        <v>Acier2</v>
      </c>
      <c r="K871" s="77">
        <f>prod_declarations[[#This Row],[pv acier]]*VLOOKUP(prod_declarations[[#This Row],[acier ]],data_compta!$M$7:$O$11,2,FALSE)</f>
        <v>0</v>
      </c>
      <c r="L871" s="77">
        <f>IF(LEFT(prod_declarations[[#This Row],[Mach]],5)="MachR",prod_declarations[[#This Row],[QteProdPcs]]/100,0)</f>
        <v>1332.8420290370373</v>
      </c>
      <c r="M871" s="7" t="str">
        <f>VLOOKUP(prod_declarations[[#This Row],[RefProd]],meth_nomenclature_produits[],3,FALSE)</f>
        <v>Rdelle3</v>
      </c>
      <c r="N871" s="77">
        <f>IFERROR(prod_declarations[[#This Row],[pv  rondelle]]*VLOOKUP(prod_declarations[[#This Row],[rondelle]],data_compta!$M$12:$O$16,2,FALSE),0)</f>
        <v>5637.9217828266683</v>
      </c>
    </row>
    <row r="872" spans="2:14">
      <c r="B872" s="2">
        <v>44856</v>
      </c>
      <c r="C872" t="s">
        <v>277</v>
      </c>
      <c r="D872" t="s">
        <v>697</v>
      </c>
      <c r="E872" t="s">
        <v>284</v>
      </c>
      <c r="F872" s="7">
        <v>5608.3223040000003</v>
      </c>
      <c r="G872" s="7">
        <f>prod_declarations[[#This Row],[QteProdKg]]*1000/VLOOKUP(prod_declarations[[#This Row],[RefProd]],meth_nomenclature_produits[#All],5,FALSE)</f>
        <v>115397.57827160494</v>
      </c>
      <c r="H872" s="7">
        <f>prod_declarations[[#This Row],[QteProdPcs]]*VLOOKUP(prod_declarations[[#This Row],[RefProd]],cptb_prix_vente[#All],2,FALSE)/100</f>
        <v>20466.91448225185</v>
      </c>
      <c r="I872" s="77">
        <f>IF(LEFT(prod_declarations[[#This Row],[Mach]],5)="MachF",prod_declarations[[#This Row],[QteProdKg]]/1000,0)</f>
        <v>0</v>
      </c>
      <c r="J872" s="7" t="str">
        <f>VLOOKUP(prod_declarations[[#This Row],[RefProd]],meth_nomenclature_produits[],2,FALSE)</f>
        <v>Acier2</v>
      </c>
      <c r="K872" s="77">
        <f>prod_declarations[[#This Row],[pv acier]]*VLOOKUP(prod_declarations[[#This Row],[acier ]],data_compta!$M$7:$O$11,2,FALSE)</f>
        <v>0</v>
      </c>
      <c r="L872" s="77">
        <f>IF(LEFT(prod_declarations[[#This Row],[Mach]],5)="MachR",prod_declarations[[#This Row],[QteProdPcs]]/100,0)</f>
        <v>0</v>
      </c>
      <c r="M872" s="7" t="str">
        <f>VLOOKUP(prod_declarations[[#This Row],[RefProd]],meth_nomenclature_produits[],3,FALSE)</f>
        <v>Rdelle3</v>
      </c>
      <c r="N872" s="77">
        <f>IFERROR(prod_declarations[[#This Row],[pv  rondelle]]*VLOOKUP(prod_declarations[[#This Row],[rondelle]],data_compta!$M$12:$O$16,2,FALSE),0)</f>
        <v>0</v>
      </c>
    </row>
    <row r="873" spans="2:14">
      <c r="B873" s="2">
        <v>44856</v>
      </c>
      <c r="C873" t="s">
        <v>171</v>
      </c>
      <c r="D873" t="s">
        <v>698</v>
      </c>
      <c r="E873" t="s">
        <v>290</v>
      </c>
      <c r="F873" s="7">
        <v>2507.7381739199996</v>
      </c>
      <c r="G873" s="7">
        <f>prod_declarations[[#This Row],[QteProdKg]]*1000/VLOOKUP(prod_declarations[[#This Row],[RefProd]],meth_nomenclature_produits[#All],5,FALSE)</f>
        <v>136290.11814782608</v>
      </c>
      <c r="H873" s="7">
        <f>prod_declarations[[#This Row],[QteProdPcs]]*VLOOKUP(prod_declarations[[#This Row],[RefProd]],cptb_prix_vente[#All],2,FALSE)/100</f>
        <v>14424.946104765912</v>
      </c>
      <c r="I873" s="77">
        <f>IF(LEFT(prod_declarations[[#This Row],[Mach]],5)="MachF",prod_declarations[[#This Row],[QteProdKg]]/1000,0)</f>
        <v>0</v>
      </c>
      <c r="J873" s="7" t="str">
        <f>VLOOKUP(prod_declarations[[#This Row],[RefProd]],meth_nomenclature_produits[],2,FALSE)</f>
        <v>Acier2</v>
      </c>
      <c r="K873" s="77">
        <f>prod_declarations[[#This Row],[pv acier]]*VLOOKUP(prod_declarations[[#This Row],[acier ]],data_compta!$M$7:$O$11,2,FALSE)</f>
        <v>0</v>
      </c>
      <c r="L873" s="77">
        <f>IF(LEFT(prod_declarations[[#This Row],[Mach]],5)="MachR",prod_declarations[[#This Row],[QteProdPcs]]/100,0)</f>
        <v>0</v>
      </c>
      <c r="M873" s="7" t="str">
        <f>VLOOKUP(prod_declarations[[#This Row],[RefProd]],meth_nomenclature_produits[],3,FALSE)</f>
        <v>Rdelle1</v>
      </c>
      <c r="N873" s="77">
        <f>IFERROR(prod_declarations[[#This Row],[pv  rondelle]]*VLOOKUP(prod_declarations[[#This Row],[rondelle]],data_compta!$M$12:$O$16,2,FALSE),0)</f>
        <v>0</v>
      </c>
    </row>
    <row r="874" spans="2:14">
      <c r="B874" s="2">
        <v>44856</v>
      </c>
      <c r="C874" t="s">
        <v>277</v>
      </c>
      <c r="D874" t="s">
        <v>697</v>
      </c>
      <c r="E874" t="s">
        <v>296</v>
      </c>
      <c r="F874" s="7">
        <v>5496.1558579200009</v>
      </c>
      <c r="G874" s="7">
        <f>prod_declarations[[#This Row],[QteProdKg]]*1000/VLOOKUP(prod_declarations[[#This Row],[RefProd]],meth_nomenclature_produits[#All],5,FALSE)</f>
        <v>113089.62670617286</v>
      </c>
      <c r="H874" s="7">
        <f>prod_declarations[[#This Row],[QteProdPcs]]*VLOOKUP(prod_declarations[[#This Row],[RefProd]],cptb_prix_vente[#All],2,FALSE)/100</f>
        <v>20057.576192606815</v>
      </c>
      <c r="I874" s="77">
        <f>IF(LEFT(prod_declarations[[#This Row],[Mach]],5)="MachF",prod_declarations[[#This Row],[QteProdKg]]/1000,0)</f>
        <v>0</v>
      </c>
      <c r="J874" s="7" t="str">
        <f>VLOOKUP(prod_declarations[[#This Row],[RefProd]],meth_nomenclature_produits[],2,FALSE)</f>
        <v>Acier2</v>
      </c>
      <c r="K874" s="77">
        <f>prod_declarations[[#This Row],[pv acier]]*VLOOKUP(prod_declarations[[#This Row],[acier ]],data_compta!$M$7:$O$11,2,FALSE)</f>
        <v>0</v>
      </c>
      <c r="L874" s="77">
        <f>IF(LEFT(prod_declarations[[#This Row],[Mach]],5)="MachR",prod_declarations[[#This Row],[QteProdPcs]]/100,0)</f>
        <v>0</v>
      </c>
      <c r="M874" s="7" t="str">
        <f>VLOOKUP(prod_declarations[[#This Row],[RefProd]],meth_nomenclature_produits[],3,FALSE)</f>
        <v>Rdelle3</v>
      </c>
      <c r="N874" s="77">
        <f>IFERROR(prod_declarations[[#This Row],[pv  rondelle]]*VLOOKUP(prod_declarations[[#This Row],[rondelle]],data_compta!$M$12:$O$16,2,FALSE),0)</f>
        <v>0</v>
      </c>
    </row>
    <row r="875" spans="2:14">
      <c r="B875" s="2">
        <v>44856</v>
      </c>
      <c r="C875" t="s">
        <v>265</v>
      </c>
      <c r="D875" t="s">
        <v>699</v>
      </c>
      <c r="E875" t="s">
        <v>235</v>
      </c>
      <c r="F875" s="7">
        <v>7370.9596799999999</v>
      </c>
      <c r="G875" s="7">
        <f>prod_declarations[[#This Row],[QteProdKg]]*1000/VLOOKUP(prod_declarations[[#This Row],[RefProd]],meth_nomenclature_produits[#All],5,FALSE)</f>
        <v>191952.07500000001</v>
      </c>
      <c r="H875" s="7">
        <f>prod_declarations[[#This Row],[QteProdPcs]]*VLOOKUP(prod_declarations[[#This Row],[RefProd]],cptb_prix_vente[#All],2,FALSE)/100</f>
        <v>31188.373145999998</v>
      </c>
      <c r="I875" s="77">
        <f>IF(LEFT(prod_declarations[[#This Row],[Mach]],5)="MachF",prod_declarations[[#This Row],[QteProdKg]]/1000,0)</f>
        <v>7.3709596800000003</v>
      </c>
      <c r="J875" s="7" t="str">
        <f>VLOOKUP(prod_declarations[[#This Row],[RefProd]],meth_nomenclature_produits[],2,FALSE)</f>
        <v>Acier2</v>
      </c>
      <c r="K875" s="77">
        <f>prod_declarations[[#This Row],[pv acier]]*VLOOKUP(prod_declarations[[#This Row],[acier ]],data_compta!$M$7:$O$11,2,FALSE)</f>
        <v>7923.7816560000001</v>
      </c>
      <c r="L875" s="77">
        <f>IF(LEFT(prod_declarations[[#This Row],[Mach]],5)="MachR",prod_declarations[[#This Row],[QteProdPcs]]/100,0)</f>
        <v>0</v>
      </c>
      <c r="M875" s="7" t="str">
        <f>VLOOKUP(prod_declarations[[#This Row],[RefProd]],meth_nomenclature_produits[],3,FALSE)</f>
        <v>Rdelle3</v>
      </c>
      <c r="N875" s="77">
        <f>IFERROR(prod_declarations[[#This Row],[pv  rondelle]]*VLOOKUP(prod_declarations[[#This Row],[rondelle]],data_compta!$M$12:$O$16,2,FALSE),0)</f>
        <v>0</v>
      </c>
    </row>
    <row r="876" spans="2:14">
      <c r="B876" s="2">
        <v>44856</v>
      </c>
      <c r="C876" t="s">
        <v>171</v>
      </c>
      <c r="D876" t="s">
        <v>698</v>
      </c>
      <c r="E876" t="s">
        <v>278</v>
      </c>
      <c r="F876" s="7">
        <v>2955.5485621200005</v>
      </c>
      <c r="G876" s="7">
        <f>prod_declarations[[#This Row],[QteProdKg]]*1000/VLOOKUP(prod_declarations[[#This Row],[RefProd]],meth_nomenclature_produits[#All],5,FALSE)</f>
        <v>160627.63924565222</v>
      </c>
      <c r="H876" s="7">
        <f>prod_declarations[[#This Row],[QteProdPcs]]*VLOOKUP(prod_declarations[[#This Row],[RefProd]],cptb_prix_vente[#All],2,FALSE)/100</f>
        <v>17000.829337759831</v>
      </c>
      <c r="I876" s="77">
        <f>IF(LEFT(prod_declarations[[#This Row],[Mach]],5)="MachF",prod_declarations[[#This Row],[QteProdKg]]/1000,0)</f>
        <v>0</v>
      </c>
      <c r="J876" s="7" t="str">
        <f>VLOOKUP(prod_declarations[[#This Row],[RefProd]],meth_nomenclature_produits[],2,FALSE)</f>
        <v>Acier2</v>
      </c>
      <c r="K876" s="77">
        <f>prod_declarations[[#This Row],[pv acier]]*VLOOKUP(prod_declarations[[#This Row],[acier ]],data_compta!$M$7:$O$11,2,FALSE)</f>
        <v>0</v>
      </c>
      <c r="L876" s="77">
        <f>IF(LEFT(prod_declarations[[#This Row],[Mach]],5)="MachR",prod_declarations[[#This Row],[QteProdPcs]]/100,0)</f>
        <v>1606.2763924565222</v>
      </c>
      <c r="M876" s="7" t="str">
        <f>VLOOKUP(prod_declarations[[#This Row],[RefProd]],meth_nomenclature_produits[],3,FALSE)</f>
        <v>Rdelle1</v>
      </c>
      <c r="N876" s="77">
        <f>IFERROR(prod_declarations[[#This Row],[pv  rondelle]]*VLOOKUP(prod_declarations[[#This Row],[rondelle]],data_compta!$M$12:$O$16,2,FALSE),0)</f>
        <v>6007.4737077873933</v>
      </c>
    </row>
    <row r="877" spans="2:14">
      <c r="B877" s="2">
        <v>44857</v>
      </c>
      <c r="C877" t="s">
        <v>171</v>
      </c>
      <c r="D877" t="s">
        <v>698</v>
      </c>
      <c r="E877" t="s">
        <v>301</v>
      </c>
      <c r="F877" s="7">
        <v>2432.5060287023998</v>
      </c>
      <c r="G877" s="7">
        <f>prod_declarations[[#This Row],[QteProdKg]]*1000/VLOOKUP(prod_declarations[[#This Row],[RefProd]],meth_nomenclature_produits[#All],5,FALSE)</f>
        <v>132201.41460339128</v>
      </c>
      <c r="H877" s="7">
        <f>prod_declarations[[#This Row],[QteProdPcs]]*VLOOKUP(prod_declarations[[#This Row],[RefProd]],cptb_prix_vente[#All],2,FALSE)/100</f>
        <v>13992.197721622933</v>
      </c>
      <c r="I877" s="77">
        <f>IF(LEFT(prod_declarations[[#This Row],[Mach]],5)="MachF",prod_declarations[[#This Row],[QteProdKg]]/1000,0)</f>
        <v>0</v>
      </c>
      <c r="J877" s="7" t="str">
        <f>VLOOKUP(prod_declarations[[#This Row],[RefProd]],meth_nomenclature_produits[],2,FALSE)</f>
        <v>Acier2</v>
      </c>
      <c r="K877" s="77">
        <f>prod_declarations[[#This Row],[pv acier]]*VLOOKUP(prod_declarations[[#This Row],[acier ]],data_compta!$M$7:$O$11,2,FALSE)</f>
        <v>0</v>
      </c>
      <c r="L877" s="77">
        <f>IF(LEFT(prod_declarations[[#This Row],[Mach]],5)="MachR",prod_declarations[[#This Row],[QteProdPcs]]/100,0)</f>
        <v>0</v>
      </c>
      <c r="M877" s="7" t="str">
        <f>VLOOKUP(prod_declarations[[#This Row],[RefProd]],meth_nomenclature_produits[],3,FALSE)</f>
        <v>Rdelle1</v>
      </c>
      <c r="N877" s="77">
        <f>IFERROR(prod_declarations[[#This Row],[pv  rondelle]]*VLOOKUP(prod_declarations[[#This Row],[rondelle]],data_compta!$M$12:$O$16,2,FALSE),0)</f>
        <v>0</v>
      </c>
    </row>
    <row r="878" spans="2:14">
      <c r="B878" s="2">
        <v>44857</v>
      </c>
      <c r="C878" t="s">
        <v>265</v>
      </c>
      <c r="D878" t="s">
        <v>699</v>
      </c>
      <c r="E878" t="s">
        <v>278</v>
      </c>
      <c r="F878" s="7">
        <v>6841.3971499999998</v>
      </c>
      <c r="G878" s="7">
        <f>prod_declarations[[#This Row],[QteProdKg]]*1000/VLOOKUP(prod_declarations[[#This Row],[RefProd]],meth_nomenclature_produits[#All],5,FALSE)</f>
        <v>178161.38411458331</v>
      </c>
      <c r="H878" s="7">
        <f>prod_declarations[[#This Row],[QteProdPcs]]*VLOOKUP(prod_declarations[[#This Row],[RefProd]],cptb_prix_vente[#All],2,FALSE)/100</f>
        <v>28947.66169093749</v>
      </c>
      <c r="I878" s="77">
        <f>IF(LEFT(prod_declarations[[#This Row],[Mach]],5)="MachF",prod_declarations[[#This Row],[QteProdKg]]/1000,0)</f>
        <v>0</v>
      </c>
      <c r="J878" s="7" t="str">
        <f>VLOOKUP(prod_declarations[[#This Row],[RefProd]],meth_nomenclature_produits[],2,FALSE)</f>
        <v>Acier2</v>
      </c>
      <c r="K878" s="77">
        <f>prod_declarations[[#This Row],[pv acier]]*VLOOKUP(prod_declarations[[#This Row],[acier ]],data_compta!$M$7:$O$11,2,FALSE)</f>
        <v>0</v>
      </c>
      <c r="L878" s="77">
        <f>IF(LEFT(prod_declarations[[#This Row],[Mach]],5)="MachR",prod_declarations[[#This Row],[QteProdPcs]]/100,0)</f>
        <v>1781.6138411458332</v>
      </c>
      <c r="M878" s="7" t="str">
        <f>VLOOKUP(prod_declarations[[#This Row],[RefProd]],meth_nomenclature_produits[],3,FALSE)</f>
        <v>Rdelle3</v>
      </c>
      <c r="N878" s="77">
        <f>IFERROR(prod_declarations[[#This Row],[pv  rondelle]]*VLOOKUP(prod_declarations[[#This Row],[rondelle]],data_compta!$M$12:$O$16,2,FALSE),0)</f>
        <v>7536.226548046875</v>
      </c>
    </row>
    <row r="879" spans="2:14">
      <c r="B879" s="2">
        <v>44858</v>
      </c>
      <c r="C879" t="s">
        <v>265</v>
      </c>
      <c r="D879" t="s">
        <v>699</v>
      </c>
      <c r="E879" t="s">
        <v>284</v>
      </c>
      <c r="F879" s="7">
        <v>6673.1754969599997</v>
      </c>
      <c r="G879" s="7">
        <f>prod_declarations[[#This Row],[QteProdKg]]*1000/VLOOKUP(prod_declarations[[#This Row],[RefProd]],meth_nomenclature_produits[#All],5,FALSE)</f>
        <v>173780.61190000002</v>
      </c>
      <c r="H879" s="7">
        <f>prod_declarations[[#This Row],[QteProdPcs]]*VLOOKUP(prod_declarations[[#This Row],[RefProd]],cptb_prix_vente[#All],2,FALSE)/100</f>
        <v>28235.873821511999</v>
      </c>
      <c r="I879" s="77">
        <f>IF(LEFT(prod_declarations[[#This Row],[Mach]],5)="MachF",prod_declarations[[#This Row],[QteProdKg]]/1000,0)</f>
        <v>0</v>
      </c>
      <c r="J879" s="7" t="str">
        <f>VLOOKUP(prod_declarations[[#This Row],[RefProd]],meth_nomenclature_produits[],2,FALSE)</f>
        <v>Acier2</v>
      </c>
      <c r="K879" s="77">
        <f>prod_declarations[[#This Row],[pv acier]]*VLOOKUP(prod_declarations[[#This Row],[acier ]],data_compta!$M$7:$O$11,2,FALSE)</f>
        <v>0</v>
      </c>
      <c r="L879" s="77">
        <f>IF(LEFT(prod_declarations[[#This Row],[Mach]],5)="MachR",prod_declarations[[#This Row],[QteProdPcs]]/100,0)</f>
        <v>0</v>
      </c>
      <c r="M879" s="7" t="str">
        <f>VLOOKUP(prod_declarations[[#This Row],[RefProd]],meth_nomenclature_produits[],3,FALSE)</f>
        <v>Rdelle3</v>
      </c>
      <c r="N879" s="77">
        <f>IFERROR(prod_declarations[[#This Row],[pv  rondelle]]*VLOOKUP(prod_declarations[[#This Row],[rondelle]],data_compta!$M$12:$O$16,2,FALSE),0)</f>
        <v>0</v>
      </c>
    </row>
    <row r="880" spans="2:14">
      <c r="B880" s="2">
        <v>44859</v>
      </c>
      <c r="C880" t="s">
        <v>265</v>
      </c>
      <c r="D880" t="s">
        <v>699</v>
      </c>
      <c r="E880" t="s">
        <v>301</v>
      </c>
      <c r="F880" s="7">
        <v>6673.1754969599997</v>
      </c>
      <c r="G880" s="7">
        <f>prod_declarations[[#This Row],[QteProdKg]]*1000/VLOOKUP(prod_declarations[[#This Row],[RefProd]],meth_nomenclature_produits[#All],5,FALSE)</f>
        <v>173780.61190000002</v>
      </c>
      <c r="H880" s="7">
        <f>prod_declarations[[#This Row],[QteProdPcs]]*VLOOKUP(prod_declarations[[#This Row],[RefProd]],cptb_prix_vente[#All],2,FALSE)/100</f>
        <v>28235.873821511999</v>
      </c>
      <c r="I880" s="77">
        <f>IF(LEFT(prod_declarations[[#This Row],[Mach]],5)="MachF",prod_declarations[[#This Row],[QteProdKg]]/1000,0)</f>
        <v>0</v>
      </c>
      <c r="J880" s="7" t="str">
        <f>VLOOKUP(prod_declarations[[#This Row],[RefProd]],meth_nomenclature_produits[],2,FALSE)</f>
        <v>Acier2</v>
      </c>
      <c r="K880" s="77">
        <f>prod_declarations[[#This Row],[pv acier]]*VLOOKUP(prod_declarations[[#This Row],[acier ]],data_compta!$M$7:$O$11,2,FALSE)</f>
        <v>0</v>
      </c>
      <c r="L880" s="77">
        <f>IF(LEFT(prod_declarations[[#This Row],[Mach]],5)="MachR",prod_declarations[[#This Row],[QteProdPcs]]/100,0)</f>
        <v>0</v>
      </c>
      <c r="M880" s="7" t="str">
        <f>VLOOKUP(prod_declarations[[#This Row],[RefProd]],meth_nomenclature_produits[],3,FALSE)</f>
        <v>Rdelle3</v>
      </c>
      <c r="N880" s="77">
        <f>IFERROR(prod_declarations[[#This Row],[pv  rondelle]]*VLOOKUP(prod_declarations[[#This Row],[rondelle]],data_compta!$M$12:$O$16,2,FALSE),0)</f>
        <v>0</v>
      </c>
    </row>
  </sheetData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2:T582"/>
  <sheetViews>
    <sheetView showGridLines="0" tabSelected="1" workbookViewId="0">
      <pane ySplit="6" topLeftCell="A7" activePane="bottomLeft" state="frozen"/>
      <selection pane="bottomLeft"/>
    </sheetView>
  </sheetViews>
  <sheetFormatPr baseColWidth="10" defaultColWidth="11.453125" defaultRowHeight="14.5"/>
  <cols>
    <col min="1" max="1" width="4" customWidth="1"/>
    <col min="2" max="2" width="11.08984375" bestFit="1" customWidth="1"/>
    <col min="3" max="3" width="10" bestFit="1" customWidth="1"/>
    <col min="4" max="4" width="11.90625" bestFit="1" customWidth="1"/>
    <col min="5" max="5" width="8.08984375" bestFit="1" customWidth="1"/>
    <col min="6" max="6" width="10.90625" bestFit="1" customWidth="1"/>
    <col min="7" max="7" width="12.6328125" bestFit="1" customWidth="1"/>
    <col min="8" max="8" width="4" customWidth="1"/>
    <col min="9" max="9" width="10.54296875" bestFit="1" customWidth="1"/>
    <col min="10" max="10" width="8" bestFit="1" customWidth="1"/>
    <col min="11" max="11" width="10" bestFit="1" customWidth="1"/>
    <col min="12" max="12" width="11.90625" bestFit="1" customWidth="1"/>
    <col min="13" max="13" width="10.6328125" bestFit="1" customWidth="1"/>
    <col min="14" max="14" width="11.453125" bestFit="1" customWidth="1"/>
    <col min="15" max="15" width="11.6328125" bestFit="1" customWidth="1"/>
    <col min="16" max="16" width="9.6328125" bestFit="1" customWidth="1"/>
    <col min="17" max="17" width="4" customWidth="1"/>
    <col min="18" max="18" width="27.6328125" bestFit="1" customWidth="1"/>
    <col min="19" max="19" width="9.1796875" bestFit="1" customWidth="1"/>
    <col min="20" max="20" width="66.1796875" customWidth="1"/>
  </cols>
  <sheetData>
    <row r="2" spans="2:20" ht="30" customHeight="1">
      <c r="B2" s="5" t="s">
        <v>735</v>
      </c>
      <c r="C2" s="5" t="s">
        <v>735</v>
      </c>
      <c r="D2" s="4" t="s">
        <v>746</v>
      </c>
      <c r="E2" s="4"/>
      <c r="F2" s="4"/>
      <c r="G2" s="4"/>
      <c r="H2" s="4"/>
      <c r="I2" s="4"/>
      <c r="J2" s="4"/>
      <c r="K2" s="4"/>
      <c r="L2" s="4"/>
      <c r="M2" s="4"/>
      <c r="N2" s="4"/>
      <c r="O2" s="4" t="s">
        <v>47</v>
      </c>
      <c r="P2" s="4"/>
    </row>
    <row r="4" spans="2:20">
      <c r="B4" s="1" t="s">
        <v>747</v>
      </c>
      <c r="C4" s="1"/>
      <c r="D4" s="1"/>
      <c r="E4" s="1"/>
      <c r="F4" s="1"/>
      <c r="G4" s="1"/>
      <c r="I4" s="1" t="s">
        <v>748</v>
      </c>
      <c r="J4" s="1"/>
      <c r="K4" s="1"/>
      <c r="L4" s="1"/>
      <c r="M4" s="1"/>
      <c r="N4" s="1"/>
      <c r="O4" s="1"/>
      <c r="P4" s="1"/>
      <c r="R4" s="73" t="s">
        <v>2824</v>
      </c>
      <c r="S4" s="73"/>
      <c r="T4" s="73"/>
    </row>
    <row r="6" spans="2:20">
      <c r="B6" t="s">
        <v>739</v>
      </c>
      <c r="C6" t="s">
        <v>48</v>
      </c>
      <c r="D6" t="s">
        <v>55</v>
      </c>
      <c r="E6" t="s">
        <v>51</v>
      </c>
      <c r="F6" t="s">
        <v>749</v>
      </c>
      <c r="G6" t="s">
        <v>56</v>
      </c>
      <c r="I6" t="s">
        <v>750</v>
      </c>
      <c r="J6" t="s">
        <v>54</v>
      </c>
      <c r="K6" t="s">
        <v>48</v>
      </c>
      <c r="L6" t="s">
        <v>55</v>
      </c>
      <c r="M6" t="s">
        <v>57</v>
      </c>
      <c r="N6" t="s">
        <v>751</v>
      </c>
      <c r="O6" t="s">
        <v>58</v>
      </c>
      <c r="P6" t="s">
        <v>752</v>
      </c>
      <c r="R6" t="s">
        <v>2753</v>
      </c>
      <c r="S6" t="s">
        <v>2754</v>
      </c>
      <c r="T6" t="s">
        <v>2755</v>
      </c>
    </row>
    <row r="7" spans="2:20">
      <c r="B7" s="2">
        <v>44583</v>
      </c>
      <c r="C7" t="s">
        <v>234</v>
      </c>
      <c r="D7" t="s">
        <v>281</v>
      </c>
      <c r="E7" t="s">
        <v>272</v>
      </c>
      <c r="F7" s="8">
        <v>21689</v>
      </c>
      <c r="G7" t="s">
        <v>83</v>
      </c>
      <c r="I7" s="2">
        <v>44577</v>
      </c>
      <c r="J7" t="s">
        <v>133</v>
      </c>
      <c r="K7" t="s">
        <v>289</v>
      </c>
      <c r="L7" t="s">
        <v>238</v>
      </c>
      <c r="M7" t="s">
        <v>84</v>
      </c>
      <c r="N7" s="8">
        <v>2000</v>
      </c>
      <c r="O7" t="s">
        <v>85</v>
      </c>
      <c r="P7" s="11">
        <v>2570</v>
      </c>
      <c r="R7" t="s">
        <v>747</v>
      </c>
      <c r="S7" t="s">
        <v>739</v>
      </c>
      <c r="T7" t="s">
        <v>2808</v>
      </c>
    </row>
    <row r="8" spans="2:20">
      <c r="B8" s="2">
        <v>44618</v>
      </c>
      <c r="C8" t="s">
        <v>234</v>
      </c>
      <c r="D8" t="s">
        <v>363</v>
      </c>
      <c r="E8" t="s">
        <v>242</v>
      </c>
      <c r="F8" s="8">
        <v>5854</v>
      </c>
      <c r="G8" t="s">
        <v>110</v>
      </c>
      <c r="I8" s="2">
        <v>44585</v>
      </c>
      <c r="J8" t="s">
        <v>107</v>
      </c>
      <c r="K8" t="s">
        <v>315</v>
      </c>
      <c r="L8" t="s">
        <v>263</v>
      </c>
      <c r="M8" t="s">
        <v>111</v>
      </c>
      <c r="N8" s="8">
        <v>1700</v>
      </c>
      <c r="O8" t="s">
        <v>85</v>
      </c>
      <c r="P8" s="11">
        <v>1983</v>
      </c>
      <c r="R8" t="s">
        <v>747</v>
      </c>
      <c r="S8" t="s">
        <v>48</v>
      </c>
      <c r="T8" t="s">
        <v>2809</v>
      </c>
    </row>
    <row r="9" spans="2:20">
      <c r="B9" s="2">
        <v>44632</v>
      </c>
      <c r="C9" t="s">
        <v>234</v>
      </c>
      <c r="D9" t="s">
        <v>396</v>
      </c>
      <c r="E9" t="s">
        <v>278</v>
      </c>
      <c r="F9" s="8">
        <v>18172</v>
      </c>
      <c r="G9" t="s">
        <v>110</v>
      </c>
      <c r="I9" s="2">
        <v>44596</v>
      </c>
      <c r="J9" t="s">
        <v>178</v>
      </c>
      <c r="K9" t="s">
        <v>289</v>
      </c>
      <c r="L9" t="s">
        <v>238</v>
      </c>
      <c r="M9" t="s">
        <v>137</v>
      </c>
      <c r="N9" s="8">
        <v>1000</v>
      </c>
      <c r="O9" t="s">
        <v>112</v>
      </c>
      <c r="P9" s="11">
        <v>50</v>
      </c>
      <c r="R9" t="s">
        <v>747</v>
      </c>
      <c r="S9" t="s">
        <v>55</v>
      </c>
      <c r="T9" t="s">
        <v>2810</v>
      </c>
    </row>
    <row r="10" spans="2:20">
      <c r="B10" s="2">
        <v>44678</v>
      </c>
      <c r="C10" t="s">
        <v>234</v>
      </c>
      <c r="D10" t="s">
        <v>479</v>
      </c>
      <c r="E10" t="s">
        <v>272</v>
      </c>
      <c r="F10" s="8">
        <v>7834</v>
      </c>
      <c r="G10" t="s">
        <v>83</v>
      </c>
      <c r="I10" s="2">
        <v>44600</v>
      </c>
      <c r="J10" t="s">
        <v>107</v>
      </c>
      <c r="K10" t="s">
        <v>234</v>
      </c>
      <c r="L10" t="s">
        <v>281</v>
      </c>
      <c r="M10" t="s">
        <v>111</v>
      </c>
      <c r="N10" s="8">
        <v>1100</v>
      </c>
      <c r="O10" t="s">
        <v>85</v>
      </c>
      <c r="P10" s="11">
        <v>1317</v>
      </c>
      <c r="R10" t="s">
        <v>747</v>
      </c>
      <c r="S10" t="s">
        <v>51</v>
      </c>
      <c r="T10" t="s">
        <v>2811</v>
      </c>
    </row>
    <row r="11" spans="2:20">
      <c r="B11" s="2">
        <v>44707</v>
      </c>
      <c r="C11" t="s">
        <v>234</v>
      </c>
      <c r="D11" t="s">
        <v>527</v>
      </c>
      <c r="E11" t="s">
        <v>242</v>
      </c>
      <c r="F11" s="8">
        <v>2994</v>
      </c>
      <c r="G11" t="s">
        <v>83</v>
      </c>
      <c r="I11" s="2">
        <v>44620</v>
      </c>
      <c r="J11" t="s">
        <v>178</v>
      </c>
      <c r="K11" t="s">
        <v>295</v>
      </c>
      <c r="L11" t="s">
        <v>298</v>
      </c>
      <c r="M11" t="s">
        <v>136</v>
      </c>
      <c r="N11" s="8">
        <v>400</v>
      </c>
      <c r="O11" t="s">
        <v>138</v>
      </c>
      <c r="P11" s="11">
        <v>501</v>
      </c>
      <c r="R11" t="s">
        <v>747</v>
      </c>
      <c r="S11" t="s">
        <v>749</v>
      </c>
      <c r="T11" t="s">
        <v>2812</v>
      </c>
    </row>
    <row r="12" spans="2:20">
      <c r="B12" s="2">
        <v>44716</v>
      </c>
      <c r="C12" t="s">
        <v>234</v>
      </c>
      <c r="D12" t="s">
        <v>541</v>
      </c>
      <c r="E12" t="s">
        <v>260</v>
      </c>
      <c r="F12" s="8">
        <v>10984</v>
      </c>
      <c r="G12" t="s">
        <v>136</v>
      </c>
      <c r="I12" s="2">
        <v>44630</v>
      </c>
      <c r="J12" t="s">
        <v>107</v>
      </c>
      <c r="K12" t="s">
        <v>126</v>
      </c>
      <c r="L12" t="s">
        <v>324</v>
      </c>
      <c r="M12" t="s">
        <v>111</v>
      </c>
      <c r="N12" s="8">
        <v>1700</v>
      </c>
      <c r="O12" t="s">
        <v>85</v>
      </c>
      <c r="P12" s="11">
        <v>2100</v>
      </c>
      <c r="R12" t="s">
        <v>747</v>
      </c>
      <c r="S12" t="s">
        <v>56</v>
      </c>
      <c r="T12" t="s">
        <v>2813</v>
      </c>
    </row>
    <row r="13" spans="2:20">
      <c r="B13" s="2">
        <v>44757</v>
      </c>
      <c r="C13" t="s">
        <v>234</v>
      </c>
      <c r="D13" t="s">
        <v>607</v>
      </c>
      <c r="E13" t="s">
        <v>242</v>
      </c>
      <c r="F13" s="8">
        <v>1220</v>
      </c>
      <c r="G13" t="s">
        <v>136</v>
      </c>
      <c r="I13" s="2">
        <v>44634</v>
      </c>
      <c r="J13" t="s">
        <v>159</v>
      </c>
      <c r="K13" t="s">
        <v>253</v>
      </c>
      <c r="L13" t="s">
        <v>375</v>
      </c>
      <c r="M13" t="s">
        <v>137</v>
      </c>
      <c r="N13" s="8">
        <v>700</v>
      </c>
      <c r="O13" t="s">
        <v>112</v>
      </c>
      <c r="P13" s="11">
        <v>50</v>
      </c>
      <c r="R13" t="s">
        <v>748</v>
      </c>
      <c r="S13" t="s">
        <v>750</v>
      </c>
      <c r="T13" t="s">
        <v>2814</v>
      </c>
    </row>
    <row r="14" spans="2:20">
      <c r="B14" s="2">
        <v>44797</v>
      </c>
      <c r="C14" t="s">
        <v>234</v>
      </c>
      <c r="D14" t="s">
        <v>651</v>
      </c>
      <c r="E14" t="s">
        <v>266</v>
      </c>
      <c r="F14" s="8">
        <v>3084</v>
      </c>
      <c r="G14" t="s">
        <v>136</v>
      </c>
      <c r="I14" s="2">
        <v>44637</v>
      </c>
      <c r="J14" t="s">
        <v>133</v>
      </c>
      <c r="K14" t="s">
        <v>152</v>
      </c>
      <c r="L14" t="s">
        <v>393</v>
      </c>
      <c r="M14" t="s">
        <v>137</v>
      </c>
      <c r="N14" s="8">
        <v>1000</v>
      </c>
      <c r="O14" t="s">
        <v>112</v>
      </c>
      <c r="P14" s="11">
        <v>50</v>
      </c>
      <c r="R14" t="s">
        <v>748</v>
      </c>
      <c r="S14" t="s">
        <v>54</v>
      </c>
      <c r="T14" t="s">
        <v>2815</v>
      </c>
    </row>
    <row r="15" spans="2:20">
      <c r="B15" s="2">
        <v>44820</v>
      </c>
      <c r="C15" t="s">
        <v>234</v>
      </c>
      <c r="D15" t="s">
        <v>665</v>
      </c>
      <c r="E15" t="s">
        <v>242</v>
      </c>
      <c r="F15" s="8">
        <v>2131</v>
      </c>
      <c r="G15" t="s">
        <v>136</v>
      </c>
      <c r="I15" s="2">
        <v>44644</v>
      </c>
      <c r="J15" t="s">
        <v>178</v>
      </c>
      <c r="K15" t="s">
        <v>247</v>
      </c>
      <c r="L15" t="s">
        <v>414</v>
      </c>
      <c r="M15" t="s">
        <v>111</v>
      </c>
      <c r="N15" s="8">
        <v>2700</v>
      </c>
      <c r="O15" t="s">
        <v>85</v>
      </c>
      <c r="P15" s="11">
        <v>4076</v>
      </c>
      <c r="R15" t="s">
        <v>748</v>
      </c>
      <c r="S15" t="s">
        <v>48</v>
      </c>
      <c r="T15" t="s">
        <v>2816</v>
      </c>
    </row>
    <row r="16" spans="2:20">
      <c r="B16" s="2">
        <v>44598</v>
      </c>
      <c r="C16" t="s">
        <v>241</v>
      </c>
      <c r="D16" t="s">
        <v>317</v>
      </c>
      <c r="E16" t="s">
        <v>242</v>
      </c>
      <c r="F16" s="8">
        <v>2947</v>
      </c>
      <c r="G16" t="s">
        <v>136</v>
      </c>
      <c r="I16" s="2">
        <v>44645</v>
      </c>
      <c r="J16" t="s">
        <v>159</v>
      </c>
      <c r="K16" t="s">
        <v>319</v>
      </c>
      <c r="L16" t="s">
        <v>336</v>
      </c>
      <c r="M16" t="s">
        <v>137</v>
      </c>
      <c r="N16" s="8">
        <v>500</v>
      </c>
      <c r="O16" t="s">
        <v>138</v>
      </c>
      <c r="P16" s="11">
        <v>790</v>
      </c>
      <c r="R16" t="s">
        <v>748</v>
      </c>
      <c r="S16" t="s">
        <v>55</v>
      </c>
      <c r="T16" t="s">
        <v>2810</v>
      </c>
    </row>
    <row r="17" spans="2:20">
      <c r="B17" s="2">
        <v>44631</v>
      </c>
      <c r="C17" t="s">
        <v>241</v>
      </c>
      <c r="D17" t="s">
        <v>399</v>
      </c>
      <c r="E17" t="s">
        <v>278</v>
      </c>
      <c r="F17" s="8">
        <v>3218</v>
      </c>
      <c r="G17" t="s">
        <v>110</v>
      </c>
      <c r="I17" s="2">
        <v>44647</v>
      </c>
      <c r="J17" t="s">
        <v>159</v>
      </c>
      <c r="K17" t="s">
        <v>315</v>
      </c>
      <c r="L17" t="s">
        <v>405</v>
      </c>
      <c r="M17" t="s">
        <v>84</v>
      </c>
      <c r="N17" s="8">
        <v>2400</v>
      </c>
      <c r="O17" t="s">
        <v>85</v>
      </c>
      <c r="P17" s="11">
        <v>3107</v>
      </c>
      <c r="R17" t="s">
        <v>748</v>
      </c>
      <c r="S17" t="s">
        <v>57</v>
      </c>
      <c r="T17" t="s">
        <v>2817</v>
      </c>
    </row>
    <row r="18" spans="2:20">
      <c r="B18" s="2">
        <v>44678</v>
      </c>
      <c r="C18" t="s">
        <v>241</v>
      </c>
      <c r="D18" t="s">
        <v>481</v>
      </c>
      <c r="E18" t="s">
        <v>248</v>
      </c>
      <c r="F18" s="8">
        <v>5255</v>
      </c>
      <c r="G18" t="s">
        <v>83</v>
      </c>
      <c r="I18" s="2">
        <v>44652</v>
      </c>
      <c r="J18" t="s">
        <v>107</v>
      </c>
      <c r="K18" t="s">
        <v>99</v>
      </c>
      <c r="L18" t="s">
        <v>420</v>
      </c>
      <c r="M18" t="s">
        <v>84</v>
      </c>
      <c r="N18" s="8">
        <v>2700</v>
      </c>
      <c r="O18" t="s">
        <v>85</v>
      </c>
      <c r="P18" s="11">
        <v>4459</v>
      </c>
      <c r="R18" t="s">
        <v>748</v>
      </c>
      <c r="S18" t="s">
        <v>751</v>
      </c>
      <c r="T18" t="s">
        <v>2818</v>
      </c>
    </row>
    <row r="19" spans="2:20">
      <c r="B19" s="2">
        <v>44708</v>
      </c>
      <c r="C19" t="s">
        <v>241</v>
      </c>
      <c r="D19" t="s">
        <v>531</v>
      </c>
      <c r="E19" t="s">
        <v>266</v>
      </c>
      <c r="F19" s="8">
        <v>7079</v>
      </c>
      <c r="G19" t="s">
        <v>83</v>
      </c>
      <c r="I19" s="2">
        <v>44660</v>
      </c>
      <c r="J19" t="s">
        <v>178</v>
      </c>
      <c r="K19" t="s">
        <v>289</v>
      </c>
      <c r="L19" t="s">
        <v>417</v>
      </c>
      <c r="M19" t="s">
        <v>136</v>
      </c>
      <c r="N19" s="8">
        <v>400</v>
      </c>
      <c r="O19" t="s">
        <v>138</v>
      </c>
      <c r="P19" s="11">
        <v>533</v>
      </c>
      <c r="R19" t="s">
        <v>748</v>
      </c>
      <c r="S19" t="s">
        <v>58</v>
      </c>
      <c r="T19" t="s">
        <v>2819</v>
      </c>
    </row>
    <row r="20" spans="2:20">
      <c r="B20" s="2">
        <v>44714</v>
      </c>
      <c r="C20" t="s">
        <v>241</v>
      </c>
      <c r="D20" t="s">
        <v>539</v>
      </c>
      <c r="E20" t="s">
        <v>248</v>
      </c>
      <c r="F20" s="8">
        <v>1448</v>
      </c>
      <c r="G20" t="s">
        <v>136</v>
      </c>
      <c r="I20" s="2">
        <v>44669</v>
      </c>
      <c r="J20" t="s">
        <v>80</v>
      </c>
      <c r="K20" t="s">
        <v>300</v>
      </c>
      <c r="L20" t="s">
        <v>366</v>
      </c>
      <c r="M20" t="s">
        <v>84</v>
      </c>
      <c r="N20" s="8">
        <v>2300</v>
      </c>
      <c r="O20" t="s">
        <v>85</v>
      </c>
      <c r="P20" s="11">
        <v>3984</v>
      </c>
      <c r="R20" t="s">
        <v>748</v>
      </c>
      <c r="S20" t="s">
        <v>752</v>
      </c>
      <c r="T20" t="s">
        <v>2820</v>
      </c>
    </row>
    <row r="21" spans="2:20">
      <c r="B21" s="2">
        <v>44769</v>
      </c>
      <c r="C21" t="s">
        <v>241</v>
      </c>
      <c r="D21" t="s">
        <v>630</v>
      </c>
      <c r="E21" t="s">
        <v>242</v>
      </c>
      <c r="F21" s="8">
        <v>2916</v>
      </c>
      <c r="G21" t="s">
        <v>110</v>
      </c>
      <c r="I21" s="2">
        <v>44671</v>
      </c>
      <c r="J21" t="s">
        <v>107</v>
      </c>
      <c r="K21" t="s">
        <v>126</v>
      </c>
      <c r="L21" t="s">
        <v>439</v>
      </c>
      <c r="M21" t="s">
        <v>111</v>
      </c>
      <c r="N21" s="8">
        <v>1700</v>
      </c>
      <c r="O21" t="s">
        <v>85</v>
      </c>
      <c r="P21" s="11">
        <v>2369</v>
      </c>
    </row>
    <row r="22" spans="2:20">
      <c r="B22" s="2">
        <v>44790</v>
      </c>
      <c r="C22" t="s">
        <v>241</v>
      </c>
      <c r="D22" t="s">
        <v>641</v>
      </c>
      <c r="E22" t="s">
        <v>248</v>
      </c>
      <c r="F22" s="8">
        <v>4998</v>
      </c>
      <c r="G22" t="s">
        <v>136</v>
      </c>
      <c r="I22" s="2">
        <v>44678</v>
      </c>
      <c r="J22" t="s">
        <v>107</v>
      </c>
      <c r="K22" t="s">
        <v>171</v>
      </c>
      <c r="L22" t="s">
        <v>423</v>
      </c>
      <c r="M22" t="s">
        <v>111</v>
      </c>
      <c r="N22" s="8">
        <v>800</v>
      </c>
      <c r="O22" t="s">
        <v>85</v>
      </c>
      <c r="P22" s="11">
        <v>1507</v>
      </c>
    </row>
    <row r="23" spans="2:20">
      <c r="B23" s="2">
        <v>44832</v>
      </c>
      <c r="C23" t="s">
        <v>241</v>
      </c>
      <c r="D23" t="s">
        <v>677</v>
      </c>
      <c r="E23" t="s">
        <v>248</v>
      </c>
      <c r="F23" s="8">
        <v>4811</v>
      </c>
      <c r="G23" t="s">
        <v>83</v>
      </c>
      <c r="I23" s="2">
        <v>44685</v>
      </c>
      <c r="J23" t="s">
        <v>80</v>
      </c>
      <c r="K23" t="s">
        <v>190</v>
      </c>
      <c r="L23" t="s">
        <v>443</v>
      </c>
      <c r="M23" t="s">
        <v>136</v>
      </c>
      <c r="N23" s="8">
        <v>400</v>
      </c>
      <c r="O23" t="s">
        <v>112</v>
      </c>
      <c r="P23" s="11">
        <v>50</v>
      </c>
    </row>
    <row r="24" spans="2:20">
      <c r="B24" s="2">
        <v>44839</v>
      </c>
      <c r="C24" t="s">
        <v>241</v>
      </c>
      <c r="D24" t="s">
        <v>684</v>
      </c>
      <c r="E24" t="s">
        <v>278</v>
      </c>
      <c r="F24" s="8">
        <v>1420</v>
      </c>
      <c r="G24" t="s">
        <v>136</v>
      </c>
      <c r="I24" s="2">
        <v>44687</v>
      </c>
      <c r="J24" t="s">
        <v>80</v>
      </c>
      <c r="K24" t="s">
        <v>253</v>
      </c>
      <c r="L24" t="s">
        <v>375</v>
      </c>
      <c r="M24" t="s">
        <v>136</v>
      </c>
      <c r="N24" s="8">
        <v>700</v>
      </c>
      <c r="O24" t="s">
        <v>112</v>
      </c>
      <c r="P24" s="11">
        <v>50</v>
      </c>
    </row>
    <row r="25" spans="2:20">
      <c r="B25" s="2">
        <v>44580</v>
      </c>
      <c r="C25" t="s">
        <v>72</v>
      </c>
      <c r="D25" t="s">
        <v>269</v>
      </c>
      <c r="E25" t="s">
        <v>266</v>
      </c>
      <c r="F25" s="8">
        <v>4874</v>
      </c>
      <c r="G25" t="s">
        <v>136</v>
      </c>
      <c r="I25" s="2">
        <v>44688</v>
      </c>
      <c r="J25" t="s">
        <v>80</v>
      </c>
      <c r="K25" t="s">
        <v>253</v>
      </c>
      <c r="L25" t="s">
        <v>467</v>
      </c>
      <c r="M25" t="s">
        <v>84</v>
      </c>
      <c r="N25" s="8">
        <v>2600</v>
      </c>
      <c r="O25" t="s">
        <v>85</v>
      </c>
      <c r="P25" s="11">
        <v>3308</v>
      </c>
    </row>
    <row r="26" spans="2:20">
      <c r="B26" s="2">
        <v>44594</v>
      </c>
      <c r="C26" t="s">
        <v>72</v>
      </c>
      <c r="D26" t="s">
        <v>307</v>
      </c>
      <c r="E26" t="s">
        <v>272</v>
      </c>
      <c r="F26" s="8">
        <v>6213</v>
      </c>
      <c r="G26" t="s">
        <v>136</v>
      </c>
      <c r="I26" s="2">
        <v>44696</v>
      </c>
      <c r="J26" t="s">
        <v>178</v>
      </c>
      <c r="K26" t="s">
        <v>271</v>
      </c>
      <c r="L26" t="s">
        <v>461</v>
      </c>
      <c r="M26" t="s">
        <v>111</v>
      </c>
      <c r="N26" s="8">
        <v>2000</v>
      </c>
      <c r="O26" t="s">
        <v>85</v>
      </c>
      <c r="P26" s="11">
        <v>2629</v>
      </c>
    </row>
    <row r="27" spans="2:20">
      <c r="B27" s="2">
        <v>44632</v>
      </c>
      <c r="C27" t="s">
        <v>72</v>
      </c>
      <c r="D27" t="s">
        <v>402</v>
      </c>
      <c r="E27" t="s">
        <v>248</v>
      </c>
      <c r="F27" s="8">
        <v>13726</v>
      </c>
      <c r="G27" t="s">
        <v>136</v>
      </c>
      <c r="I27" s="2">
        <v>44698</v>
      </c>
      <c r="J27" t="s">
        <v>133</v>
      </c>
      <c r="K27" t="s">
        <v>241</v>
      </c>
      <c r="L27" t="s">
        <v>481</v>
      </c>
      <c r="M27" t="s">
        <v>111</v>
      </c>
      <c r="N27" s="8">
        <v>1400</v>
      </c>
      <c r="O27" t="s">
        <v>85</v>
      </c>
      <c r="P27" s="11">
        <v>1597</v>
      </c>
    </row>
    <row r="28" spans="2:20">
      <c r="B28" s="2">
        <v>44664</v>
      </c>
      <c r="C28" t="s">
        <v>72</v>
      </c>
      <c r="D28" t="s">
        <v>457</v>
      </c>
      <c r="E28" t="s">
        <v>260</v>
      </c>
      <c r="F28" s="8">
        <v>2030</v>
      </c>
      <c r="G28" t="s">
        <v>136</v>
      </c>
      <c r="I28" s="2">
        <v>44698</v>
      </c>
      <c r="J28" t="s">
        <v>159</v>
      </c>
      <c r="K28" t="s">
        <v>126</v>
      </c>
      <c r="L28" t="s">
        <v>485</v>
      </c>
      <c r="M28" t="s">
        <v>111</v>
      </c>
      <c r="N28" s="8">
        <v>2300</v>
      </c>
      <c r="O28" t="s">
        <v>85</v>
      </c>
      <c r="P28" s="11">
        <v>3392</v>
      </c>
    </row>
    <row r="29" spans="2:20">
      <c r="B29" s="2">
        <v>44686</v>
      </c>
      <c r="C29" t="s">
        <v>72</v>
      </c>
      <c r="D29" t="s">
        <v>491</v>
      </c>
      <c r="E29" t="s">
        <v>272</v>
      </c>
      <c r="F29" s="8">
        <v>6958</v>
      </c>
      <c r="G29" t="s">
        <v>83</v>
      </c>
      <c r="I29" s="2">
        <v>44708</v>
      </c>
      <c r="J29" t="s">
        <v>107</v>
      </c>
      <c r="K29" t="s">
        <v>99</v>
      </c>
      <c r="L29" t="s">
        <v>521</v>
      </c>
      <c r="M29" t="s">
        <v>84</v>
      </c>
      <c r="N29" s="8">
        <v>1400</v>
      </c>
      <c r="O29" t="s">
        <v>85</v>
      </c>
      <c r="P29" s="11">
        <v>2028</v>
      </c>
    </row>
    <row r="30" spans="2:20">
      <c r="B30" s="2">
        <v>44729</v>
      </c>
      <c r="C30" t="s">
        <v>72</v>
      </c>
      <c r="D30" t="s">
        <v>559</v>
      </c>
      <c r="E30" t="s">
        <v>242</v>
      </c>
      <c r="F30" s="8">
        <v>9023</v>
      </c>
      <c r="G30" t="s">
        <v>110</v>
      </c>
      <c r="I30" s="2">
        <v>44710</v>
      </c>
      <c r="J30" t="s">
        <v>80</v>
      </c>
      <c r="K30" t="s">
        <v>152</v>
      </c>
      <c r="L30" t="s">
        <v>493</v>
      </c>
      <c r="M30" t="s">
        <v>137</v>
      </c>
      <c r="N30" s="8">
        <v>800</v>
      </c>
      <c r="O30" t="s">
        <v>112</v>
      </c>
      <c r="P30" s="11">
        <v>50</v>
      </c>
    </row>
    <row r="31" spans="2:20">
      <c r="B31" s="2">
        <v>44744</v>
      </c>
      <c r="C31" t="s">
        <v>72</v>
      </c>
      <c r="D31" t="s">
        <v>585</v>
      </c>
      <c r="E31" t="s">
        <v>260</v>
      </c>
      <c r="F31" s="8">
        <v>4983</v>
      </c>
      <c r="G31" t="s">
        <v>83</v>
      </c>
      <c r="I31" s="2">
        <v>44714</v>
      </c>
      <c r="J31" t="s">
        <v>159</v>
      </c>
      <c r="K31" t="s">
        <v>289</v>
      </c>
      <c r="L31" t="s">
        <v>529</v>
      </c>
      <c r="M31" t="s">
        <v>137</v>
      </c>
      <c r="N31" s="8">
        <v>800</v>
      </c>
      <c r="O31" t="s">
        <v>112</v>
      </c>
      <c r="P31" s="11">
        <v>50</v>
      </c>
    </row>
    <row r="32" spans="2:20">
      <c r="B32" s="2">
        <v>44793</v>
      </c>
      <c r="C32" t="s">
        <v>72</v>
      </c>
      <c r="D32" t="s">
        <v>645</v>
      </c>
      <c r="E32" t="s">
        <v>242</v>
      </c>
      <c r="F32" s="8">
        <v>734</v>
      </c>
      <c r="G32" t="s">
        <v>136</v>
      </c>
      <c r="I32" s="2">
        <v>44715</v>
      </c>
      <c r="J32" t="s">
        <v>178</v>
      </c>
      <c r="K32" t="s">
        <v>247</v>
      </c>
      <c r="L32" t="s">
        <v>497</v>
      </c>
      <c r="M32" t="s">
        <v>137</v>
      </c>
      <c r="N32" s="8">
        <v>500</v>
      </c>
      <c r="O32" t="s">
        <v>112</v>
      </c>
      <c r="P32" s="11">
        <v>50</v>
      </c>
    </row>
    <row r="33" spans="2:16">
      <c r="B33" s="2">
        <v>44821</v>
      </c>
      <c r="C33" t="s">
        <v>72</v>
      </c>
      <c r="D33" t="s">
        <v>668</v>
      </c>
      <c r="E33" t="s">
        <v>248</v>
      </c>
      <c r="F33" s="8">
        <v>8169</v>
      </c>
      <c r="G33" t="s">
        <v>83</v>
      </c>
      <c r="I33" s="2">
        <v>44716</v>
      </c>
      <c r="J33" t="s">
        <v>80</v>
      </c>
      <c r="K33" t="s">
        <v>305</v>
      </c>
      <c r="L33" t="s">
        <v>517</v>
      </c>
      <c r="M33" t="s">
        <v>137</v>
      </c>
      <c r="N33" s="8">
        <v>1000</v>
      </c>
      <c r="O33" t="s">
        <v>112</v>
      </c>
      <c r="P33" s="11">
        <v>50</v>
      </c>
    </row>
    <row r="34" spans="2:16">
      <c r="B34" s="2">
        <v>44837</v>
      </c>
      <c r="C34" t="s">
        <v>72</v>
      </c>
      <c r="D34" t="s">
        <v>681</v>
      </c>
      <c r="E34" t="s">
        <v>260</v>
      </c>
      <c r="F34" s="8">
        <v>11334</v>
      </c>
      <c r="G34" t="s">
        <v>83</v>
      </c>
      <c r="I34" s="2">
        <v>44716</v>
      </c>
      <c r="J34" t="s">
        <v>80</v>
      </c>
      <c r="K34" t="s">
        <v>315</v>
      </c>
      <c r="L34" t="s">
        <v>525</v>
      </c>
      <c r="M34" t="s">
        <v>137</v>
      </c>
      <c r="N34" s="8">
        <v>800</v>
      </c>
      <c r="O34" t="s">
        <v>112</v>
      </c>
      <c r="P34" s="11">
        <v>50</v>
      </c>
    </row>
    <row r="35" spans="2:16">
      <c r="B35" s="2">
        <v>44575</v>
      </c>
      <c r="C35" t="s">
        <v>253</v>
      </c>
      <c r="D35" t="s">
        <v>230</v>
      </c>
      <c r="E35" t="s">
        <v>248</v>
      </c>
      <c r="F35" s="8">
        <v>2389</v>
      </c>
      <c r="G35" t="s">
        <v>136</v>
      </c>
      <c r="I35" s="2">
        <v>44717</v>
      </c>
      <c r="J35" t="s">
        <v>178</v>
      </c>
      <c r="K35" t="s">
        <v>271</v>
      </c>
      <c r="L35" t="s">
        <v>523</v>
      </c>
      <c r="M35" t="s">
        <v>137</v>
      </c>
      <c r="N35" s="8">
        <v>600</v>
      </c>
      <c r="O35" t="s">
        <v>138</v>
      </c>
      <c r="P35" s="11">
        <v>658</v>
      </c>
    </row>
    <row r="36" spans="2:16">
      <c r="B36" s="2">
        <v>44597</v>
      </c>
      <c r="C36" t="s">
        <v>253</v>
      </c>
      <c r="D36" t="s">
        <v>321</v>
      </c>
      <c r="E36" t="s">
        <v>248</v>
      </c>
      <c r="F36" s="8">
        <v>2041</v>
      </c>
      <c r="G36" t="s">
        <v>83</v>
      </c>
      <c r="I36" s="2">
        <v>44720</v>
      </c>
      <c r="J36" t="s">
        <v>178</v>
      </c>
      <c r="K36" t="s">
        <v>253</v>
      </c>
      <c r="L36" t="s">
        <v>515</v>
      </c>
      <c r="M36" t="s">
        <v>136</v>
      </c>
      <c r="N36" s="8">
        <v>600</v>
      </c>
      <c r="O36" t="s">
        <v>112</v>
      </c>
      <c r="P36" s="11">
        <v>50</v>
      </c>
    </row>
    <row r="37" spans="2:16">
      <c r="B37" s="2">
        <v>44621</v>
      </c>
      <c r="C37" t="s">
        <v>253</v>
      </c>
      <c r="D37" t="s">
        <v>375</v>
      </c>
      <c r="E37" t="s">
        <v>254</v>
      </c>
      <c r="F37" s="8">
        <v>4269</v>
      </c>
      <c r="G37" t="s">
        <v>83</v>
      </c>
      <c r="I37" s="2">
        <v>44724</v>
      </c>
      <c r="J37" t="s">
        <v>178</v>
      </c>
      <c r="K37" t="s">
        <v>241</v>
      </c>
      <c r="L37" t="s">
        <v>539</v>
      </c>
      <c r="M37" t="s">
        <v>137</v>
      </c>
      <c r="N37" s="8">
        <v>900</v>
      </c>
      <c r="O37" t="s">
        <v>112</v>
      </c>
      <c r="P37" s="11">
        <v>50</v>
      </c>
    </row>
    <row r="38" spans="2:16">
      <c r="B38" s="2">
        <v>44671</v>
      </c>
      <c r="C38" t="s">
        <v>253</v>
      </c>
      <c r="D38" t="s">
        <v>467</v>
      </c>
      <c r="E38" t="s">
        <v>254</v>
      </c>
      <c r="F38" s="8">
        <v>4754</v>
      </c>
      <c r="G38" t="s">
        <v>136</v>
      </c>
      <c r="I38" s="2">
        <v>44724</v>
      </c>
      <c r="J38" t="s">
        <v>107</v>
      </c>
      <c r="K38" t="s">
        <v>265</v>
      </c>
      <c r="L38" t="s">
        <v>511</v>
      </c>
      <c r="M38" t="s">
        <v>137</v>
      </c>
      <c r="N38" s="8">
        <v>600</v>
      </c>
      <c r="O38" t="s">
        <v>138</v>
      </c>
      <c r="P38" s="11">
        <v>683</v>
      </c>
    </row>
    <row r="39" spans="2:16">
      <c r="B39" s="2">
        <v>44699</v>
      </c>
      <c r="C39" t="s">
        <v>253</v>
      </c>
      <c r="D39" t="s">
        <v>515</v>
      </c>
      <c r="E39" t="s">
        <v>248</v>
      </c>
      <c r="F39" s="8">
        <v>2835</v>
      </c>
      <c r="G39" t="s">
        <v>136</v>
      </c>
      <c r="I39" s="2">
        <v>44726</v>
      </c>
      <c r="J39" t="s">
        <v>178</v>
      </c>
      <c r="K39" t="s">
        <v>99</v>
      </c>
      <c r="L39" t="s">
        <v>521</v>
      </c>
      <c r="M39" t="s">
        <v>84</v>
      </c>
      <c r="N39" s="8">
        <v>1600</v>
      </c>
      <c r="O39" t="s">
        <v>85</v>
      </c>
      <c r="P39" s="11">
        <v>1985</v>
      </c>
    </row>
    <row r="40" spans="2:16">
      <c r="B40" s="2">
        <v>44764</v>
      </c>
      <c r="C40" t="s">
        <v>253</v>
      </c>
      <c r="D40" t="s">
        <v>629</v>
      </c>
      <c r="E40" t="s">
        <v>266</v>
      </c>
      <c r="F40" s="8">
        <v>4450</v>
      </c>
      <c r="G40" t="s">
        <v>83</v>
      </c>
      <c r="I40" s="2">
        <v>44732</v>
      </c>
      <c r="J40" t="s">
        <v>178</v>
      </c>
      <c r="K40" t="s">
        <v>99</v>
      </c>
      <c r="L40" t="s">
        <v>545</v>
      </c>
      <c r="M40" t="s">
        <v>136</v>
      </c>
      <c r="N40" s="8">
        <v>400</v>
      </c>
      <c r="O40" t="s">
        <v>138</v>
      </c>
      <c r="P40" s="11">
        <v>430</v>
      </c>
    </row>
    <row r="41" spans="2:16">
      <c r="B41" s="2">
        <v>44796</v>
      </c>
      <c r="C41" t="s">
        <v>253</v>
      </c>
      <c r="D41" t="s">
        <v>647</v>
      </c>
      <c r="E41" t="s">
        <v>266</v>
      </c>
      <c r="F41" s="8">
        <v>9626</v>
      </c>
      <c r="G41" t="s">
        <v>110</v>
      </c>
      <c r="I41" s="2">
        <v>44732</v>
      </c>
      <c r="J41" t="s">
        <v>133</v>
      </c>
      <c r="K41" t="s">
        <v>202</v>
      </c>
      <c r="L41" t="s">
        <v>495</v>
      </c>
      <c r="M41" t="s">
        <v>111</v>
      </c>
      <c r="N41" s="8">
        <v>1300</v>
      </c>
      <c r="O41" t="s">
        <v>85</v>
      </c>
      <c r="P41" s="11">
        <v>2275</v>
      </c>
    </row>
    <row r="42" spans="2:16">
      <c r="B42" s="2">
        <v>44816</v>
      </c>
      <c r="C42" t="s">
        <v>253</v>
      </c>
      <c r="D42" t="s">
        <v>660</v>
      </c>
      <c r="E42" t="s">
        <v>254</v>
      </c>
      <c r="F42" s="8">
        <v>1424</v>
      </c>
      <c r="G42" t="s">
        <v>110</v>
      </c>
      <c r="I42" s="2">
        <v>44743</v>
      </c>
      <c r="J42" t="s">
        <v>178</v>
      </c>
      <c r="K42" t="s">
        <v>202</v>
      </c>
      <c r="L42" t="s">
        <v>565</v>
      </c>
      <c r="M42" t="s">
        <v>137</v>
      </c>
      <c r="N42" s="8">
        <v>700</v>
      </c>
      <c r="O42" t="s">
        <v>112</v>
      </c>
      <c r="P42" s="11">
        <v>50</v>
      </c>
    </row>
    <row r="43" spans="2:16">
      <c r="B43" s="2">
        <v>44841</v>
      </c>
      <c r="C43" t="s">
        <v>253</v>
      </c>
      <c r="D43" t="s">
        <v>686</v>
      </c>
      <c r="E43" t="s">
        <v>248</v>
      </c>
      <c r="F43" s="8">
        <v>5317</v>
      </c>
      <c r="G43" t="s">
        <v>136</v>
      </c>
      <c r="I43" s="2">
        <v>44745</v>
      </c>
      <c r="J43" t="s">
        <v>178</v>
      </c>
      <c r="K43" t="s">
        <v>310</v>
      </c>
      <c r="L43" t="s">
        <v>555</v>
      </c>
      <c r="M43" t="s">
        <v>137</v>
      </c>
      <c r="N43" s="8">
        <v>1000</v>
      </c>
      <c r="O43" t="s">
        <v>112</v>
      </c>
      <c r="P43" s="11">
        <v>50</v>
      </c>
    </row>
    <row r="44" spans="2:16">
      <c r="B44" s="2">
        <v>44576</v>
      </c>
      <c r="C44" t="s">
        <v>259</v>
      </c>
      <c r="D44" t="s">
        <v>257</v>
      </c>
      <c r="E44" t="s">
        <v>248</v>
      </c>
      <c r="F44" s="8">
        <v>741</v>
      </c>
      <c r="G44" t="s">
        <v>110</v>
      </c>
      <c r="I44" s="2">
        <v>44749</v>
      </c>
      <c r="J44" t="s">
        <v>178</v>
      </c>
      <c r="K44" t="s">
        <v>126</v>
      </c>
      <c r="L44" t="s">
        <v>571</v>
      </c>
      <c r="M44" t="s">
        <v>136</v>
      </c>
      <c r="N44" s="8">
        <v>400</v>
      </c>
      <c r="O44" t="s">
        <v>138</v>
      </c>
      <c r="P44" s="11">
        <v>503</v>
      </c>
    </row>
    <row r="45" spans="2:16">
      <c r="B45" s="2">
        <v>44625</v>
      </c>
      <c r="C45" t="s">
        <v>259</v>
      </c>
      <c r="D45" t="s">
        <v>387</v>
      </c>
      <c r="E45" t="s">
        <v>242</v>
      </c>
      <c r="F45" s="8">
        <v>1631</v>
      </c>
      <c r="G45" t="s">
        <v>110</v>
      </c>
      <c r="I45" s="2">
        <v>44759</v>
      </c>
      <c r="J45" t="s">
        <v>178</v>
      </c>
      <c r="K45" t="s">
        <v>300</v>
      </c>
      <c r="L45" t="s">
        <v>587</v>
      </c>
      <c r="M45" t="s">
        <v>137</v>
      </c>
      <c r="N45" s="8">
        <v>600</v>
      </c>
      <c r="O45" t="s">
        <v>112</v>
      </c>
      <c r="P45" s="11">
        <v>50</v>
      </c>
    </row>
    <row r="46" spans="2:16">
      <c r="B46" s="2">
        <v>44658</v>
      </c>
      <c r="C46" t="s">
        <v>259</v>
      </c>
      <c r="D46" t="s">
        <v>445</v>
      </c>
      <c r="E46" t="s">
        <v>272</v>
      </c>
      <c r="F46" s="8">
        <v>880</v>
      </c>
      <c r="G46" t="s">
        <v>83</v>
      </c>
      <c r="I46" s="2">
        <v>44769</v>
      </c>
      <c r="J46" t="s">
        <v>80</v>
      </c>
      <c r="K46" t="s">
        <v>259</v>
      </c>
      <c r="L46" t="s">
        <v>621</v>
      </c>
      <c r="M46" t="s">
        <v>136</v>
      </c>
      <c r="N46" s="8">
        <v>500</v>
      </c>
      <c r="O46" t="s">
        <v>138</v>
      </c>
      <c r="P46" s="11">
        <v>546</v>
      </c>
    </row>
    <row r="47" spans="2:16">
      <c r="B47" s="2">
        <v>44710</v>
      </c>
      <c r="C47" t="s">
        <v>259</v>
      </c>
      <c r="D47" t="s">
        <v>535</v>
      </c>
      <c r="E47" t="s">
        <v>242</v>
      </c>
      <c r="F47" s="8">
        <v>2231</v>
      </c>
      <c r="G47" t="s">
        <v>136</v>
      </c>
      <c r="I47" s="2">
        <v>44775</v>
      </c>
      <c r="J47" t="s">
        <v>159</v>
      </c>
      <c r="K47" t="s">
        <v>214</v>
      </c>
      <c r="L47" t="s">
        <v>619</v>
      </c>
      <c r="M47" t="s">
        <v>137</v>
      </c>
      <c r="N47" s="8">
        <v>900</v>
      </c>
      <c r="O47" t="s">
        <v>112</v>
      </c>
      <c r="P47" s="11">
        <v>50</v>
      </c>
    </row>
    <row r="48" spans="2:16">
      <c r="B48" s="2">
        <v>44736</v>
      </c>
      <c r="C48" t="s">
        <v>259</v>
      </c>
      <c r="D48" t="s">
        <v>583</v>
      </c>
      <c r="E48" t="s">
        <v>242</v>
      </c>
      <c r="F48" s="8">
        <v>4857</v>
      </c>
      <c r="G48" t="s">
        <v>136</v>
      </c>
      <c r="I48" s="2">
        <v>44780</v>
      </c>
      <c r="J48" t="s">
        <v>159</v>
      </c>
      <c r="K48" t="s">
        <v>277</v>
      </c>
      <c r="L48" t="s">
        <v>625</v>
      </c>
      <c r="M48" t="s">
        <v>136</v>
      </c>
      <c r="N48" s="8">
        <v>400</v>
      </c>
      <c r="O48" t="s">
        <v>138</v>
      </c>
      <c r="P48" s="11">
        <v>519</v>
      </c>
    </row>
    <row r="49" spans="2:16">
      <c r="B49" s="2">
        <v>44763</v>
      </c>
      <c r="C49" t="s">
        <v>259</v>
      </c>
      <c r="D49" t="s">
        <v>621</v>
      </c>
      <c r="E49" t="s">
        <v>278</v>
      </c>
      <c r="F49" s="8">
        <v>16263</v>
      </c>
      <c r="G49" t="s">
        <v>136</v>
      </c>
      <c r="I49" s="2">
        <v>44781</v>
      </c>
      <c r="J49" t="s">
        <v>107</v>
      </c>
      <c r="K49" t="s">
        <v>305</v>
      </c>
      <c r="L49" t="s">
        <v>599</v>
      </c>
      <c r="M49" t="s">
        <v>136</v>
      </c>
      <c r="N49" s="8">
        <v>500</v>
      </c>
      <c r="O49" t="s">
        <v>138</v>
      </c>
      <c r="P49" s="11">
        <v>776</v>
      </c>
    </row>
    <row r="50" spans="2:16">
      <c r="B50" s="2">
        <v>44783</v>
      </c>
      <c r="C50" t="s">
        <v>259</v>
      </c>
      <c r="D50" t="s">
        <v>638</v>
      </c>
      <c r="E50" t="s">
        <v>248</v>
      </c>
      <c r="F50" s="8">
        <v>3620</v>
      </c>
      <c r="G50" t="s">
        <v>110</v>
      </c>
      <c r="I50" s="2">
        <v>44794</v>
      </c>
      <c r="J50" t="s">
        <v>159</v>
      </c>
      <c r="K50" t="s">
        <v>289</v>
      </c>
      <c r="L50" t="s">
        <v>589</v>
      </c>
      <c r="M50" t="s">
        <v>136</v>
      </c>
      <c r="N50" s="8">
        <v>700</v>
      </c>
      <c r="O50" t="s">
        <v>112</v>
      </c>
      <c r="P50" s="11">
        <v>50</v>
      </c>
    </row>
    <row r="51" spans="2:16">
      <c r="B51" s="2">
        <v>44820</v>
      </c>
      <c r="C51" t="s">
        <v>259</v>
      </c>
      <c r="D51" t="s">
        <v>669</v>
      </c>
      <c r="E51" t="s">
        <v>242</v>
      </c>
      <c r="F51" s="8">
        <v>1459</v>
      </c>
      <c r="G51" t="s">
        <v>83</v>
      </c>
      <c r="I51" s="2">
        <v>44796</v>
      </c>
      <c r="J51" t="s">
        <v>133</v>
      </c>
      <c r="K51" t="s">
        <v>259</v>
      </c>
      <c r="L51" t="s">
        <v>638</v>
      </c>
      <c r="M51" t="s">
        <v>137</v>
      </c>
      <c r="N51" s="8">
        <v>400</v>
      </c>
      <c r="O51" t="s">
        <v>138</v>
      </c>
      <c r="P51" s="11">
        <v>639</v>
      </c>
    </row>
    <row r="52" spans="2:16">
      <c r="B52" s="2">
        <v>44840</v>
      </c>
      <c r="C52" t="s">
        <v>259</v>
      </c>
      <c r="D52" t="s">
        <v>685</v>
      </c>
      <c r="E52" t="s">
        <v>260</v>
      </c>
      <c r="F52" s="8">
        <v>2480</v>
      </c>
      <c r="G52" t="s">
        <v>83</v>
      </c>
      <c r="I52" s="2">
        <v>44798</v>
      </c>
      <c r="J52" t="s">
        <v>159</v>
      </c>
      <c r="K52" t="s">
        <v>152</v>
      </c>
      <c r="L52" t="s">
        <v>643</v>
      </c>
      <c r="M52" t="s">
        <v>137</v>
      </c>
      <c r="N52" s="8">
        <v>700</v>
      </c>
      <c r="O52" t="s">
        <v>112</v>
      </c>
      <c r="P52" s="11">
        <v>50</v>
      </c>
    </row>
    <row r="53" spans="2:16">
      <c r="B53" s="2">
        <v>44564</v>
      </c>
      <c r="C53" t="s">
        <v>265</v>
      </c>
      <c r="D53" t="s">
        <v>82</v>
      </c>
      <c r="E53" t="s">
        <v>266</v>
      </c>
      <c r="F53" s="8">
        <v>21051</v>
      </c>
      <c r="G53" t="s">
        <v>110</v>
      </c>
      <c r="I53" s="2">
        <v>44808</v>
      </c>
      <c r="J53" t="s">
        <v>133</v>
      </c>
      <c r="K53" t="s">
        <v>277</v>
      </c>
      <c r="L53" t="s">
        <v>644</v>
      </c>
      <c r="M53" t="s">
        <v>84</v>
      </c>
      <c r="N53" s="8">
        <v>2800</v>
      </c>
      <c r="O53" t="s">
        <v>85</v>
      </c>
      <c r="P53" s="11">
        <v>3239</v>
      </c>
    </row>
    <row r="54" spans="2:16">
      <c r="B54" s="2">
        <v>44616</v>
      </c>
      <c r="C54" t="s">
        <v>265</v>
      </c>
      <c r="D54" t="s">
        <v>354</v>
      </c>
      <c r="E54" t="s">
        <v>254</v>
      </c>
      <c r="F54" s="8">
        <v>391</v>
      </c>
      <c r="G54" t="s">
        <v>136</v>
      </c>
      <c r="I54" s="2">
        <v>44815</v>
      </c>
      <c r="J54" t="s">
        <v>133</v>
      </c>
      <c r="K54" t="s">
        <v>72</v>
      </c>
      <c r="L54" t="s">
        <v>645</v>
      </c>
      <c r="M54" t="s">
        <v>137</v>
      </c>
      <c r="N54" s="8">
        <v>600</v>
      </c>
      <c r="O54" t="s">
        <v>112</v>
      </c>
      <c r="P54" s="11">
        <v>50</v>
      </c>
    </row>
    <row r="55" spans="2:16">
      <c r="B55" s="2">
        <v>44623</v>
      </c>
      <c r="C55" t="s">
        <v>265</v>
      </c>
      <c r="D55" t="s">
        <v>381</v>
      </c>
      <c r="E55" t="s">
        <v>272</v>
      </c>
      <c r="F55" s="8">
        <v>272</v>
      </c>
      <c r="G55" t="s">
        <v>83</v>
      </c>
      <c r="I55" s="2">
        <v>44821</v>
      </c>
      <c r="J55" t="s">
        <v>159</v>
      </c>
      <c r="K55" t="s">
        <v>310</v>
      </c>
      <c r="L55" t="s">
        <v>649</v>
      </c>
      <c r="M55" t="s">
        <v>111</v>
      </c>
      <c r="N55" s="8">
        <v>1900</v>
      </c>
      <c r="O55" t="s">
        <v>85</v>
      </c>
      <c r="P55" s="11">
        <v>3281</v>
      </c>
    </row>
    <row r="56" spans="2:16">
      <c r="B56" s="2">
        <v>44665</v>
      </c>
      <c r="C56" t="s">
        <v>265</v>
      </c>
      <c r="D56" t="s">
        <v>459</v>
      </c>
      <c r="E56" t="s">
        <v>272</v>
      </c>
      <c r="F56" s="8">
        <v>3583</v>
      </c>
      <c r="G56" t="s">
        <v>83</v>
      </c>
      <c r="I56" s="2">
        <v>44840</v>
      </c>
      <c r="J56" t="s">
        <v>159</v>
      </c>
      <c r="K56" t="s">
        <v>226</v>
      </c>
      <c r="L56" t="s">
        <v>675</v>
      </c>
      <c r="M56" t="s">
        <v>84</v>
      </c>
      <c r="N56" s="8">
        <v>900</v>
      </c>
      <c r="O56" t="s">
        <v>85</v>
      </c>
      <c r="P56" s="11">
        <v>1610</v>
      </c>
    </row>
    <row r="57" spans="2:16">
      <c r="B57" s="2">
        <v>44694</v>
      </c>
      <c r="C57" t="s">
        <v>265</v>
      </c>
      <c r="D57" t="s">
        <v>511</v>
      </c>
      <c r="E57" t="s">
        <v>272</v>
      </c>
      <c r="F57" s="8">
        <v>10614</v>
      </c>
      <c r="G57" t="s">
        <v>110</v>
      </c>
      <c r="I57" s="2">
        <v>44857</v>
      </c>
      <c r="J57" t="s">
        <v>178</v>
      </c>
      <c r="K57" t="s">
        <v>283</v>
      </c>
      <c r="L57" t="s">
        <v>657</v>
      </c>
      <c r="M57" t="s">
        <v>84</v>
      </c>
      <c r="N57" s="8">
        <v>2200</v>
      </c>
      <c r="O57" t="s">
        <v>85</v>
      </c>
      <c r="P57" s="11">
        <v>3974</v>
      </c>
    </row>
    <row r="58" spans="2:16">
      <c r="B58" s="2">
        <v>44730</v>
      </c>
      <c r="C58" t="s">
        <v>265</v>
      </c>
      <c r="D58" t="s">
        <v>563</v>
      </c>
      <c r="E58" t="s">
        <v>260</v>
      </c>
      <c r="F58" s="8">
        <v>2416</v>
      </c>
      <c r="G58" t="s">
        <v>136</v>
      </c>
      <c r="I58" s="2">
        <v>44858</v>
      </c>
      <c r="J58" t="s">
        <v>178</v>
      </c>
      <c r="K58" t="s">
        <v>283</v>
      </c>
      <c r="L58" t="s">
        <v>696</v>
      </c>
      <c r="M58" t="s">
        <v>137</v>
      </c>
      <c r="N58" s="8">
        <v>300</v>
      </c>
      <c r="O58" t="s">
        <v>138</v>
      </c>
      <c r="P58" s="11">
        <v>479</v>
      </c>
    </row>
    <row r="59" spans="2:16">
      <c r="B59" s="2">
        <v>44749</v>
      </c>
      <c r="C59" t="s">
        <v>265</v>
      </c>
      <c r="D59" t="s">
        <v>593</v>
      </c>
      <c r="E59" t="s">
        <v>242</v>
      </c>
      <c r="F59" s="8">
        <v>5433</v>
      </c>
      <c r="G59" t="s">
        <v>83</v>
      </c>
      <c r="I59" s="2">
        <v>44858</v>
      </c>
      <c r="J59" t="s">
        <v>159</v>
      </c>
      <c r="K59" t="s">
        <v>171</v>
      </c>
      <c r="L59" t="s">
        <v>678</v>
      </c>
      <c r="M59" t="s">
        <v>111</v>
      </c>
      <c r="N59" s="8">
        <v>3000</v>
      </c>
      <c r="O59" t="s">
        <v>85</v>
      </c>
      <c r="P59" s="11">
        <v>4465</v>
      </c>
    </row>
    <row r="60" spans="2:16">
      <c r="B60" s="2">
        <v>44790</v>
      </c>
      <c r="C60" t="s">
        <v>265</v>
      </c>
      <c r="D60" t="s">
        <v>642</v>
      </c>
      <c r="E60" t="s">
        <v>242</v>
      </c>
      <c r="F60" s="8">
        <v>5833</v>
      </c>
      <c r="G60" t="s">
        <v>110</v>
      </c>
    </row>
    <row r="61" spans="2:16">
      <c r="B61" s="2">
        <v>44819</v>
      </c>
      <c r="C61" t="s">
        <v>265</v>
      </c>
      <c r="D61" t="s">
        <v>667</v>
      </c>
      <c r="E61" t="s">
        <v>260</v>
      </c>
      <c r="F61" s="8">
        <v>5719</v>
      </c>
      <c r="G61" t="s">
        <v>83</v>
      </c>
    </row>
    <row r="62" spans="2:16">
      <c r="B62" s="2">
        <v>44857</v>
      </c>
      <c r="C62" t="s">
        <v>265</v>
      </c>
      <c r="D62" t="s">
        <v>699</v>
      </c>
      <c r="E62" t="s">
        <v>278</v>
      </c>
      <c r="F62" s="8">
        <v>13791</v>
      </c>
      <c r="G62" t="s">
        <v>83</v>
      </c>
    </row>
    <row r="63" spans="2:16">
      <c r="B63" s="2">
        <v>44598</v>
      </c>
      <c r="C63" t="s">
        <v>277</v>
      </c>
      <c r="D63" t="s">
        <v>327</v>
      </c>
      <c r="E63" t="s">
        <v>278</v>
      </c>
      <c r="F63" s="8">
        <v>1721</v>
      </c>
      <c r="G63" t="s">
        <v>83</v>
      </c>
    </row>
    <row r="64" spans="2:16">
      <c r="B64" s="2">
        <v>44647</v>
      </c>
      <c r="C64" t="s">
        <v>277</v>
      </c>
      <c r="D64" t="s">
        <v>437</v>
      </c>
      <c r="E64" t="s">
        <v>254</v>
      </c>
      <c r="F64" s="8">
        <v>7843</v>
      </c>
      <c r="G64" t="s">
        <v>136</v>
      </c>
    </row>
    <row r="65" spans="2:7">
      <c r="B65" s="2">
        <v>44680</v>
      </c>
      <c r="C65" t="s">
        <v>277</v>
      </c>
      <c r="D65" t="s">
        <v>487</v>
      </c>
      <c r="E65" t="s">
        <v>272</v>
      </c>
      <c r="F65" s="8">
        <v>1746</v>
      </c>
      <c r="G65" t="s">
        <v>136</v>
      </c>
    </row>
    <row r="66" spans="2:7">
      <c r="B66" s="2">
        <v>44688</v>
      </c>
      <c r="C66" t="s">
        <v>277</v>
      </c>
      <c r="D66" t="s">
        <v>503</v>
      </c>
      <c r="E66" t="s">
        <v>278</v>
      </c>
      <c r="F66" s="8">
        <v>1778</v>
      </c>
      <c r="G66" t="s">
        <v>110</v>
      </c>
    </row>
    <row r="67" spans="2:7">
      <c r="B67" s="2">
        <v>44715</v>
      </c>
      <c r="C67" t="s">
        <v>277</v>
      </c>
      <c r="D67" t="s">
        <v>543</v>
      </c>
      <c r="E67" t="s">
        <v>260</v>
      </c>
      <c r="F67" s="8">
        <v>11065</v>
      </c>
      <c r="G67" t="s">
        <v>110</v>
      </c>
    </row>
    <row r="68" spans="2:7">
      <c r="B68" s="2">
        <v>44763</v>
      </c>
      <c r="C68" t="s">
        <v>277</v>
      </c>
      <c r="D68" t="s">
        <v>625</v>
      </c>
      <c r="E68" t="s">
        <v>254</v>
      </c>
      <c r="F68" s="8">
        <v>1892</v>
      </c>
      <c r="G68" t="s">
        <v>110</v>
      </c>
    </row>
    <row r="69" spans="2:7">
      <c r="B69" s="2">
        <v>44792</v>
      </c>
      <c r="C69" t="s">
        <v>277</v>
      </c>
      <c r="D69" t="s">
        <v>644</v>
      </c>
      <c r="E69" t="s">
        <v>242</v>
      </c>
      <c r="F69" s="8">
        <v>2222</v>
      </c>
      <c r="G69" t="s">
        <v>110</v>
      </c>
    </row>
    <row r="70" spans="2:7">
      <c r="B70" s="2">
        <v>44807</v>
      </c>
      <c r="C70" t="s">
        <v>277</v>
      </c>
      <c r="D70" t="s">
        <v>655</v>
      </c>
      <c r="E70" t="s">
        <v>248</v>
      </c>
      <c r="F70" s="8">
        <v>6805</v>
      </c>
      <c r="G70" t="s">
        <v>83</v>
      </c>
    </row>
    <row r="71" spans="2:7">
      <c r="B71" s="2">
        <v>44855</v>
      </c>
      <c r="C71" t="s">
        <v>277</v>
      </c>
      <c r="D71" t="s">
        <v>697</v>
      </c>
      <c r="E71" t="s">
        <v>254</v>
      </c>
      <c r="F71" s="8">
        <v>5496</v>
      </c>
      <c r="G71" t="s">
        <v>83</v>
      </c>
    </row>
    <row r="72" spans="2:7">
      <c r="B72" s="2">
        <v>44567</v>
      </c>
      <c r="C72" t="s">
        <v>283</v>
      </c>
      <c r="D72" t="s">
        <v>161</v>
      </c>
      <c r="E72" t="s">
        <v>248</v>
      </c>
      <c r="F72" s="8">
        <v>6592</v>
      </c>
      <c r="G72" t="s">
        <v>110</v>
      </c>
    </row>
    <row r="73" spans="2:7">
      <c r="B73" s="2">
        <v>44617</v>
      </c>
      <c r="C73" t="s">
        <v>283</v>
      </c>
      <c r="D73" t="s">
        <v>357</v>
      </c>
      <c r="E73" t="s">
        <v>242</v>
      </c>
      <c r="F73" s="8">
        <v>383</v>
      </c>
      <c r="G73" t="s">
        <v>110</v>
      </c>
    </row>
    <row r="74" spans="2:7">
      <c r="B74" s="2">
        <v>44622</v>
      </c>
      <c r="C74" t="s">
        <v>283</v>
      </c>
      <c r="D74" t="s">
        <v>378</v>
      </c>
      <c r="E74" t="s">
        <v>248</v>
      </c>
      <c r="F74" s="8">
        <v>5857</v>
      </c>
      <c r="G74" t="s">
        <v>110</v>
      </c>
    </row>
    <row r="75" spans="2:7">
      <c r="B75" s="2">
        <v>44679</v>
      </c>
      <c r="C75" t="s">
        <v>283</v>
      </c>
      <c r="D75" t="s">
        <v>483</v>
      </c>
      <c r="E75" t="s">
        <v>266</v>
      </c>
      <c r="F75" s="8">
        <v>3078</v>
      </c>
      <c r="G75" t="s">
        <v>110</v>
      </c>
    </row>
    <row r="76" spans="2:7">
      <c r="B76" s="2">
        <v>44684</v>
      </c>
      <c r="C76" t="s">
        <v>283</v>
      </c>
      <c r="D76" t="s">
        <v>489</v>
      </c>
      <c r="E76" t="s">
        <v>266</v>
      </c>
      <c r="F76" s="8">
        <v>2595</v>
      </c>
      <c r="G76" t="s">
        <v>110</v>
      </c>
    </row>
    <row r="77" spans="2:7">
      <c r="B77" s="2">
        <v>44731</v>
      </c>
      <c r="C77" t="s">
        <v>283</v>
      </c>
      <c r="D77" t="s">
        <v>567</v>
      </c>
      <c r="E77" t="s">
        <v>260</v>
      </c>
      <c r="F77" s="8">
        <v>5109</v>
      </c>
      <c r="G77" t="s">
        <v>136</v>
      </c>
    </row>
    <row r="78" spans="2:7">
      <c r="B78" s="2">
        <v>44769</v>
      </c>
      <c r="C78" t="s">
        <v>283</v>
      </c>
      <c r="D78" t="s">
        <v>631</v>
      </c>
      <c r="E78" t="s">
        <v>254</v>
      </c>
      <c r="F78" s="8">
        <v>1503</v>
      </c>
      <c r="G78" t="s">
        <v>110</v>
      </c>
    </row>
    <row r="79" spans="2:7">
      <c r="B79" s="2">
        <v>44778</v>
      </c>
      <c r="C79" t="s">
        <v>283</v>
      </c>
      <c r="D79" t="s">
        <v>636</v>
      </c>
      <c r="E79" t="s">
        <v>260</v>
      </c>
      <c r="F79" s="8">
        <v>4203</v>
      </c>
      <c r="G79" t="s">
        <v>136</v>
      </c>
    </row>
    <row r="80" spans="2:7">
      <c r="B80" s="2">
        <v>44810</v>
      </c>
      <c r="C80" t="s">
        <v>283</v>
      </c>
      <c r="D80" t="s">
        <v>657</v>
      </c>
      <c r="E80" t="s">
        <v>248</v>
      </c>
      <c r="F80" s="8">
        <v>4607</v>
      </c>
      <c r="G80" t="s">
        <v>83</v>
      </c>
    </row>
    <row r="81" spans="2:7">
      <c r="B81" s="2">
        <v>44854</v>
      </c>
      <c r="C81" t="s">
        <v>283</v>
      </c>
      <c r="D81" t="s">
        <v>696</v>
      </c>
      <c r="E81" t="s">
        <v>272</v>
      </c>
      <c r="F81" s="8">
        <v>9910</v>
      </c>
      <c r="G81" t="s">
        <v>110</v>
      </c>
    </row>
    <row r="82" spans="2:7">
      <c r="B82" s="2">
        <v>44575</v>
      </c>
      <c r="C82" t="s">
        <v>289</v>
      </c>
      <c r="D82" t="s">
        <v>238</v>
      </c>
      <c r="E82" t="s">
        <v>260</v>
      </c>
      <c r="F82" s="8">
        <v>1887</v>
      </c>
      <c r="G82" t="s">
        <v>83</v>
      </c>
    </row>
    <row r="83" spans="2:7">
      <c r="B83" s="2">
        <v>44619</v>
      </c>
      <c r="C83" t="s">
        <v>289</v>
      </c>
      <c r="D83" t="s">
        <v>369</v>
      </c>
      <c r="E83" t="s">
        <v>248</v>
      </c>
      <c r="F83" s="8">
        <v>12473</v>
      </c>
      <c r="G83" t="s">
        <v>110</v>
      </c>
    </row>
    <row r="84" spans="2:7">
      <c r="B84" s="2">
        <v>44638</v>
      </c>
      <c r="C84" t="s">
        <v>289</v>
      </c>
      <c r="D84" t="s">
        <v>417</v>
      </c>
      <c r="E84" t="s">
        <v>278</v>
      </c>
      <c r="F84" s="8">
        <v>4744</v>
      </c>
      <c r="G84" t="s">
        <v>136</v>
      </c>
    </row>
    <row r="85" spans="2:7">
      <c r="B85" s="2">
        <v>44665</v>
      </c>
      <c r="C85" t="s">
        <v>289</v>
      </c>
      <c r="D85" t="s">
        <v>463</v>
      </c>
      <c r="E85" t="s">
        <v>242</v>
      </c>
      <c r="F85" s="8">
        <v>2620</v>
      </c>
      <c r="G85" t="s">
        <v>83</v>
      </c>
    </row>
    <row r="86" spans="2:7">
      <c r="B86" s="2">
        <v>44707</v>
      </c>
      <c r="C86" t="s">
        <v>289</v>
      </c>
      <c r="D86" t="s">
        <v>529</v>
      </c>
      <c r="E86" t="s">
        <v>242</v>
      </c>
      <c r="F86" s="8">
        <v>1789</v>
      </c>
      <c r="G86" t="s">
        <v>83</v>
      </c>
    </row>
    <row r="87" spans="2:7">
      <c r="B87" s="2">
        <v>44733</v>
      </c>
      <c r="C87" t="s">
        <v>289</v>
      </c>
      <c r="D87" t="s">
        <v>569</v>
      </c>
      <c r="E87" t="s">
        <v>254</v>
      </c>
      <c r="F87" s="8">
        <v>6392</v>
      </c>
      <c r="G87" t="s">
        <v>83</v>
      </c>
    </row>
    <row r="88" spans="2:7">
      <c r="B88" s="2">
        <v>44745</v>
      </c>
      <c r="C88" t="s">
        <v>289</v>
      </c>
      <c r="D88" t="s">
        <v>589</v>
      </c>
      <c r="E88" t="s">
        <v>260</v>
      </c>
      <c r="F88" s="8">
        <v>7349</v>
      </c>
      <c r="G88" t="s">
        <v>83</v>
      </c>
    </row>
    <row r="89" spans="2:7">
      <c r="B89" s="2">
        <v>44798</v>
      </c>
      <c r="C89" t="s">
        <v>289</v>
      </c>
      <c r="D89" t="s">
        <v>652</v>
      </c>
      <c r="E89" t="s">
        <v>272</v>
      </c>
      <c r="F89" s="8">
        <v>10664</v>
      </c>
      <c r="G89" t="s">
        <v>136</v>
      </c>
    </row>
    <row r="90" spans="2:7">
      <c r="B90" s="2">
        <v>44814</v>
      </c>
      <c r="C90" t="s">
        <v>289</v>
      </c>
      <c r="D90" t="s">
        <v>658</v>
      </c>
      <c r="E90" t="s">
        <v>242</v>
      </c>
      <c r="F90" s="8">
        <v>12437</v>
      </c>
      <c r="G90" t="s">
        <v>83</v>
      </c>
    </row>
    <row r="91" spans="2:7">
      <c r="B91" s="2">
        <v>44845</v>
      </c>
      <c r="C91" t="s">
        <v>289</v>
      </c>
      <c r="D91" t="s">
        <v>691</v>
      </c>
      <c r="E91" t="s">
        <v>266</v>
      </c>
      <c r="F91" s="8">
        <v>2440</v>
      </c>
      <c r="G91" t="s">
        <v>136</v>
      </c>
    </row>
    <row r="92" spans="2:7">
      <c r="B92" s="2">
        <v>44590</v>
      </c>
      <c r="C92" t="s">
        <v>295</v>
      </c>
      <c r="D92" t="s">
        <v>298</v>
      </c>
      <c r="E92" t="s">
        <v>242</v>
      </c>
      <c r="F92" s="8">
        <v>4900</v>
      </c>
      <c r="G92" t="s">
        <v>136</v>
      </c>
    </row>
    <row r="93" spans="2:7">
      <c r="B93" s="2">
        <v>44619</v>
      </c>
      <c r="C93" t="s">
        <v>295</v>
      </c>
      <c r="D93" t="s">
        <v>372</v>
      </c>
      <c r="E93" t="s">
        <v>242</v>
      </c>
      <c r="F93" s="8">
        <v>5930</v>
      </c>
      <c r="G93" t="s">
        <v>110</v>
      </c>
    </row>
    <row r="94" spans="2:7">
      <c r="B94" s="2">
        <v>44637</v>
      </c>
      <c r="C94" t="s">
        <v>295</v>
      </c>
      <c r="D94" t="s">
        <v>408</v>
      </c>
      <c r="E94" t="s">
        <v>260</v>
      </c>
      <c r="F94" s="8">
        <v>5045</v>
      </c>
      <c r="G94" t="s">
        <v>83</v>
      </c>
    </row>
    <row r="95" spans="2:7">
      <c r="B95" s="2">
        <v>44707</v>
      </c>
      <c r="C95" t="s">
        <v>295</v>
      </c>
      <c r="D95" t="s">
        <v>533</v>
      </c>
      <c r="E95" t="s">
        <v>272</v>
      </c>
      <c r="F95" s="8">
        <v>858</v>
      </c>
      <c r="G95" t="s">
        <v>83</v>
      </c>
    </row>
    <row r="96" spans="2:7">
      <c r="B96" s="2">
        <v>44720</v>
      </c>
      <c r="C96" t="s">
        <v>295</v>
      </c>
      <c r="D96" t="s">
        <v>553</v>
      </c>
      <c r="E96" t="s">
        <v>242</v>
      </c>
      <c r="F96" s="8">
        <v>2520</v>
      </c>
      <c r="G96" t="s">
        <v>83</v>
      </c>
    </row>
    <row r="97" spans="2:7">
      <c r="B97" s="2">
        <v>44750</v>
      </c>
      <c r="C97" t="s">
        <v>295</v>
      </c>
      <c r="D97" t="s">
        <v>597</v>
      </c>
      <c r="E97" t="s">
        <v>278</v>
      </c>
      <c r="F97" s="8">
        <v>14298</v>
      </c>
      <c r="G97" t="s">
        <v>110</v>
      </c>
    </row>
    <row r="98" spans="2:7">
      <c r="B98" s="2">
        <v>44784</v>
      </c>
      <c r="C98" t="s">
        <v>295</v>
      </c>
      <c r="D98" t="s">
        <v>640</v>
      </c>
      <c r="E98" t="s">
        <v>272</v>
      </c>
      <c r="F98" s="8">
        <v>4433</v>
      </c>
      <c r="G98" t="s">
        <v>110</v>
      </c>
    </row>
    <row r="99" spans="2:7">
      <c r="B99" s="2">
        <v>44827</v>
      </c>
      <c r="C99" t="s">
        <v>295</v>
      </c>
      <c r="D99" t="s">
        <v>672</v>
      </c>
      <c r="E99" t="s">
        <v>242</v>
      </c>
      <c r="F99" s="8">
        <v>3864</v>
      </c>
      <c r="G99" t="s">
        <v>136</v>
      </c>
    </row>
    <row r="100" spans="2:7">
      <c r="B100" s="2">
        <v>44836</v>
      </c>
      <c r="C100" t="s">
        <v>295</v>
      </c>
      <c r="D100" t="s">
        <v>682</v>
      </c>
      <c r="E100" t="s">
        <v>266</v>
      </c>
      <c r="F100" s="8">
        <v>320</v>
      </c>
      <c r="G100" t="s">
        <v>83</v>
      </c>
    </row>
    <row r="101" spans="2:7">
      <c r="B101" s="2">
        <v>44571</v>
      </c>
      <c r="C101" t="s">
        <v>300</v>
      </c>
      <c r="D101" t="s">
        <v>180</v>
      </c>
      <c r="E101" t="s">
        <v>242</v>
      </c>
      <c r="F101" s="8">
        <v>1472</v>
      </c>
      <c r="G101" t="s">
        <v>110</v>
      </c>
    </row>
    <row r="102" spans="2:7">
      <c r="B102" s="2">
        <v>44618</v>
      </c>
      <c r="C102" t="s">
        <v>300</v>
      </c>
      <c r="D102" t="s">
        <v>366</v>
      </c>
      <c r="E102" t="s">
        <v>278</v>
      </c>
      <c r="F102" s="8">
        <v>10936</v>
      </c>
      <c r="G102" t="s">
        <v>83</v>
      </c>
    </row>
    <row r="103" spans="2:7">
      <c r="B103" s="2">
        <v>44671</v>
      </c>
      <c r="C103" t="s">
        <v>300</v>
      </c>
      <c r="D103" t="s">
        <v>465</v>
      </c>
      <c r="E103" t="s">
        <v>242</v>
      </c>
      <c r="F103" s="8">
        <v>2873</v>
      </c>
      <c r="G103" t="s">
        <v>136</v>
      </c>
    </row>
    <row r="104" spans="2:7">
      <c r="B104" s="2">
        <v>44693</v>
      </c>
      <c r="C104" t="s">
        <v>300</v>
      </c>
      <c r="D104" t="s">
        <v>513</v>
      </c>
      <c r="E104" t="s">
        <v>254</v>
      </c>
      <c r="F104" s="8">
        <v>5681</v>
      </c>
      <c r="G104" t="s">
        <v>110</v>
      </c>
    </row>
    <row r="105" spans="2:7">
      <c r="B105" s="2">
        <v>44720</v>
      </c>
      <c r="C105" t="s">
        <v>300</v>
      </c>
      <c r="D105" t="s">
        <v>549</v>
      </c>
      <c r="E105" t="s">
        <v>278</v>
      </c>
      <c r="F105" s="8">
        <v>6155</v>
      </c>
      <c r="G105" t="s">
        <v>136</v>
      </c>
    </row>
    <row r="106" spans="2:7">
      <c r="B106" s="2">
        <v>44743</v>
      </c>
      <c r="C106" t="s">
        <v>300</v>
      </c>
      <c r="D106" t="s">
        <v>587</v>
      </c>
      <c r="E106" t="s">
        <v>272</v>
      </c>
      <c r="F106" s="8">
        <v>1797</v>
      </c>
      <c r="G106" t="s">
        <v>83</v>
      </c>
    </row>
    <row r="107" spans="2:7">
      <c r="B107" s="2">
        <v>44775</v>
      </c>
      <c r="C107" t="s">
        <v>300</v>
      </c>
      <c r="D107" t="s">
        <v>632</v>
      </c>
      <c r="E107" t="s">
        <v>248</v>
      </c>
      <c r="F107" s="8">
        <v>8041</v>
      </c>
      <c r="G107" t="s">
        <v>136</v>
      </c>
    </row>
    <row r="108" spans="2:7">
      <c r="B108" s="2">
        <v>44833</v>
      </c>
      <c r="C108" t="s">
        <v>300</v>
      </c>
      <c r="D108" t="s">
        <v>679</v>
      </c>
      <c r="E108" t="s">
        <v>266</v>
      </c>
      <c r="F108" s="8">
        <v>6716</v>
      </c>
      <c r="G108" t="s">
        <v>136</v>
      </c>
    </row>
    <row r="109" spans="2:7">
      <c r="B109" s="2">
        <v>44563</v>
      </c>
      <c r="C109" t="s">
        <v>99</v>
      </c>
      <c r="D109" t="s">
        <v>109</v>
      </c>
      <c r="E109" t="s">
        <v>248</v>
      </c>
      <c r="F109" s="8">
        <v>3543</v>
      </c>
      <c r="G109" t="s">
        <v>110</v>
      </c>
    </row>
    <row r="110" spans="2:7">
      <c r="B110" s="2">
        <v>44611</v>
      </c>
      <c r="C110" t="s">
        <v>99</v>
      </c>
      <c r="D110" t="s">
        <v>339</v>
      </c>
      <c r="E110" t="s">
        <v>266</v>
      </c>
      <c r="F110" s="8">
        <v>51</v>
      </c>
      <c r="G110" t="s">
        <v>110</v>
      </c>
    </row>
    <row r="111" spans="2:7">
      <c r="B111" s="2">
        <v>44638</v>
      </c>
      <c r="C111" t="s">
        <v>99</v>
      </c>
      <c r="D111" t="s">
        <v>420</v>
      </c>
      <c r="E111" t="s">
        <v>266</v>
      </c>
      <c r="F111" s="8">
        <v>8391</v>
      </c>
      <c r="G111" t="s">
        <v>83</v>
      </c>
    </row>
    <row r="112" spans="2:7">
      <c r="B112" s="2">
        <v>44657</v>
      </c>
      <c r="C112" t="s">
        <v>99</v>
      </c>
      <c r="D112" t="s">
        <v>447</v>
      </c>
      <c r="E112" t="s">
        <v>254</v>
      </c>
      <c r="F112" s="8">
        <v>758</v>
      </c>
      <c r="G112" t="s">
        <v>110</v>
      </c>
    </row>
    <row r="113" spans="2:7">
      <c r="B113" s="2">
        <v>44703</v>
      </c>
      <c r="C113" t="s">
        <v>99</v>
      </c>
      <c r="D113" t="s">
        <v>521</v>
      </c>
      <c r="E113" t="s">
        <v>254</v>
      </c>
      <c r="F113" s="8">
        <v>12108</v>
      </c>
      <c r="G113" t="s">
        <v>83</v>
      </c>
    </row>
    <row r="114" spans="2:7">
      <c r="B114" s="2">
        <v>44715</v>
      </c>
      <c r="C114" t="s">
        <v>99</v>
      </c>
      <c r="D114" t="s">
        <v>545</v>
      </c>
      <c r="E114" t="s">
        <v>272</v>
      </c>
      <c r="F114" s="8">
        <v>6981</v>
      </c>
      <c r="G114" t="s">
        <v>83</v>
      </c>
    </row>
    <row r="115" spans="2:7">
      <c r="B115" s="2">
        <v>44750</v>
      </c>
      <c r="C115" t="s">
        <v>99</v>
      </c>
      <c r="D115" t="s">
        <v>603</v>
      </c>
      <c r="E115" t="s">
        <v>266</v>
      </c>
      <c r="F115" s="8">
        <v>40</v>
      </c>
      <c r="G115" t="s">
        <v>83</v>
      </c>
    </row>
    <row r="116" spans="2:7">
      <c r="B116" s="2">
        <v>44780</v>
      </c>
      <c r="C116" t="s">
        <v>99</v>
      </c>
      <c r="D116" t="s">
        <v>637</v>
      </c>
      <c r="E116" t="s">
        <v>248</v>
      </c>
      <c r="F116" s="8">
        <v>19606</v>
      </c>
      <c r="G116" t="s">
        <v>110</v>
      </c>
    </row>
    <row r="117" spans="2:7">
      <c r="B117" s="2">
        <v>44819</v>
      </c>
      <c r="C117" t="s">
        <v>99</v>
      </c>
      <c r="D117" t="s">
        <v>664</v>
      </c>
      <c r="E117" t="s">
        <v>260</v>
      </c>
      <c r="F117" s="8">
        <v>39</v>
      </c>
      <c r="G117" t="s">
        <v>83</v>
      </c>
    </row>
    <row r="118" spans="2:7">
      <c r="B118" s="2">
        <v>44850</v>
      </c>
      <c r="C118" t="s">
        <v>99</v>
      </c>
      <c r="D118" t="s">
        <v>694</v>
      </c>
      <c r="E118" t="s">
        <v>254</v>
      </c>
      <c r="F118" s="8">
        <v>5375</v>
      </c>
      <c r="G118" t="s">
        <v>110</v>
      </c>
    </row>
    <row r="119" spans="2:7">
      <c r="B119" s="2">
        <v>44639</v>
      </c>
      <c r="C119" t="s">
        <v>305</v>
      </c>
      <c r="D119" t="s">
        <v>426</v>
      </c>
      <c r="E119" t="s">
        <v>260</v>
      </c>
      <c r="F119" s="8">
        <v>531</v>
      </c>
      <c r="G119" t="s">
        <v>83</v>
      </c>
    </row>
    <row r="120" spans="2:7">
      <c r="B120" s="2">
        <v>44675</v>
      </c>
      <c r="C120" t="s">
        <v>305</v>
      </c>
      <c r="D120" t="s">
        <v>477</v>
      </c>
      <c r="E120" t="s">
        <v>272</v>
      </c>
      <c r="F120" s="8">
        <v>2094</v>
      </c>
      <c r="G120" t="s">
        <v>136</v>
      </c>
    </row>
    <row r="121" spans="2:7">
      <c r="B121" s="2">
        <v>44699</v>
      </c>
      <c r="C121" t="s">
        <v>305</v>
      </c>
      <c r="D121" t="s">
        <v>517</v>
      </c>
      <c r="E121" t="s">
        <v>260</v>
      </c>
      <c r="F121" s="8">
        <v>1618</v>
      </c>
      <c r="G121" t="s">
        <v>136</v>
      </c>
    </row>
    <row r="122" spans="2:7">
      <c r="B122" s="2">
        <v>44734</v>
      </c>
      <c r="C122" t="s">
        <v>305</v>
      </c>
      <c r="D122" t="s">
        <v>577</v>
      </c>
      <c r="E122" t="s">
        <v>266</v>
      </c>
      <c r="F122" s="8">
        <v>1226</v>
      </c>
      <c r="G122" t="s">
        <v>136</v>
      </c>
    </row>
    <row r="123" spans="2:7">
      <c r="B123" s="2">
        <v>44750</v>
      </c>
      <c r="C123" t="s">
        <v>305</v>
      </c>
      <c r="D123" t="s">
        <v>599</v>
      </c>
      <c r="E123" t="s">
        <v>254</v>
      </c>
      <c r="F123" s="8">
        <v>762</v>
      </c>
      <c r="G123" t="s">
        <v>83</v>
      </c>
    </row>
    <row r="124" spans="2:7">
      <c r="B124" s="2">
        <v>44799</v>
      </c>
      <c r="C124" t="s">
        <v>305</v>
      </c>
      <c r="D124" t="s">
        <v>654</v>
      </c>
      <c r="E124" t="s">
        <v>266</v>
      </c>
      <c r="F124" s="8">
        <v>1996</v>
      </c>
      <c r="G124" t="s">
        <v>136</v>
      </c>
    </row>
    <row r="125" spans="2:7">
      <c r="B125" s="2">
        <v>44820</v>
      </c>
      <c r="C125" t="s">
        <v>305</v>
      </c>
      <c r="D125" t="s">
        <v>663</v>
      </c>
      <c r="E125" t="s">
        <v>254</v>
      </c>
      <c r="F125" s="8">
        <v>383</v>
      </c>
      <c r="G125" t="s">
        <v>83</v>
      </c>
    </row>
    <row r="126" spans="2:7">
      <c r="B126" s="2">
        <v>44852</v>
      </c>
      <c r="C126" t="s">
        <v>305</v>
      </c>
      <c r="D126" t="s">
        <v>695</v>
      </c>
      <c r="E126" t="s">
        <v>242</v>
      </c>
      <c r="F126" s="8">
        <v>1229</v>
      </c>
      <c r="G126" t="s">
        <v>83</v>
      </c>
    </row>
    <row r="127" spans="2:7">
      <c r="B127" s="2">
        <v>44567</v>
      </c>
      <c r="C127" t="s">
        <v>310</v>
      </c>
      <c r="D127" t="s">
        <v>135</v>
      </c>
      <c r="E127" t="s">
        <v>248</v>
      </c>
      <c r="F127" s="8">
        <v>1604</v>
      </c>
      <c r="G127" t="s">
        <v>83</v>
      </c>
    </row>
    <row r="128" spans="2:7">
      <c r="B128" s="2">
        <v>44639</v>
      </c>
      <c r="C128" t="s">
        <v>310</v>
      </c>
      <c r="D128" t="s">
        <v>429</v>
      </c>
      <c r="E128" t="s">
        <v>248</v>
      </c>
      <c r="F128" s="8">
        <v>470</v>
      </c>
      <c r="G128" t="s">
        <v>83</v>
      </c>
    </row>
    <row r="129" spans="2:7">
      <c r="B129" s="2">
        <v>44661</v>
      </c>
      <c r="C129" t="s">
        <v>310</v>
      </c>
      <c r="D129" t="s">
        <v>455</v>
      </c>
      <c r="E129" t="s">
        <v>266</v>
      </c>
      <c r="F129" s="8">
        <v>7820</v>
      </c>
      <c r="G129" t="s">
        <v>83</v>
      </c>
    </row>
    <row r="130" spans="2:7">
      <c r="B130" s="2">
        <v>44687</v>
      </c>
      <c r="C130" t="s">
        <v>310</v>
      </c>
      <c r="D130" t="s">
        <v>499</v>
      </c>
      <c r="E130" t="s">
        <v>278</v>
      </c>
      <c r="F130" s="8">
        <v>4906</v>
      </c>
      <c r="G130" t="s">
        <v>83</v>
      </c>
    </row>
    <row r="131" spans="2:7">
      <c r="B131" s="2">
        <v>44727</v>
      </c>
      <c r="C131" t="s">
        <v>310</v>
      </c>
      <c r="D131" t="s">
        <v>555</v>
      </c>
      <c r="E131" t="s">
        <v>266</v>
      </c>
      <c r="F131" s="8">
        <v>1952</v>
      </c>
      <c r="G131" t="s">
        <v>136</v>
      </c>
    </row>
    <row r="132" spans="2:7">
      <c r="B132" s="2">
        <v>44750</v>
      </c>
      <c r="C132" t="s">
        <v>310</v>
      </c>
      <c r="D132" t="s">
        <v>601</v>
      </c>
      <c r="E132" t="s">
        <v>248</v>
      </c>
      <c r="F132" s="8">
        <v>10769</v>
      </c>
      <c r="G132" t="s">
        <v>110</v>
      </c>
    </row>
    <row r="133" spans="2:7">
      <c r="B133" s="2">
        <v>44796</v>
      </c>
      <c r="C133" t="s">
        <v>310</v>
      </c>
      <c r="D133" t="s">
        <v>649</v>
      </c>
      <c r="E133" t="s">
        <v>260</v>
      </c>
      <c r="F133" s="8">
        <v>1398</v>
      </c>
      <c r="G133" t="s">
        <v>110</v>
      </c>
    </row>
    <row r="134" spans="2:7">
      <c r="B134" s="2">
        <v>44812</v>
      </c>
      <c r="C134" t="s">
        <v>310</v>
      </c>
      <c r="D134" t="s">
        <v>659</v>
      </c>
      <c r="E134" t="s">
        <v>266</v>
      </c>
      <c r="F134" s="8">
        <v>11544</v>
      </c>
      <c r="G134" t="s">
        <v>136</v>
      </c>
    </row>
    <row r="135" spans="2:7">
      <c r="B135" s="2">
        <v>44578</v>
      </c>
      <c r="C135" t="s">
        <v>315</v>
      </c>
      <c r="D135" t="s">
        <v>263</v>
      </c>
      <c r="E135" t="s">
        <v>248</v>
      </c>
      <c r="F135" s="8">
        <v>6773</v>
      </c>
      <c r="G135" t="s">
        <v>83</v>
      </c>
    </row>
    <row r="136" spans="2:7">
      <c r="B136" s="2">
        <v>44596</v>
      </c>
      <c r="C136" t="s">
        <v>315</v>
      </c>
      <c r="D136" t="s">
        <v>312</v>
      </c>
      <c r="E136" t="s">
        <v>248</v>
      </c>
      <c r="F136" s="8">
        <v>2082</v>
      </c>
      <c r="G136" t="s">
        <v>136</v>
      </c>
    </row>
    <row r="137" spans="2:7">
      <c r="B137" s="2">
        <v>44636</v>
      </c>
      <c r="C137" t="s">
        <v>315</v>
      </c>
      <c r="D137" t="s">
        <v>405</v>
      </c>
      <c r="E137" t="s">
        <v>260</v>
      </c>
      <c r="F137" s="8">
        <v>6668</v>
      </c>
      <c r="G137" t="s">
        <v>83</v>
      </c>
    </row>
    <row r="138" spans="2:7">
      <c r="B138" s="2">
        <v>44650</v>
      </c>
      <c r="C138" t="s">
        <v>315</v>
      </c>
      <c r="D138" t="s">
        <v>441</v>
      </c>
      <c r="E138" t="s">
        <v>272</v>
      </c>
      <c r="F138" s="8">
        <v>4840</v>
      </c>
      <c r="G138" t="s">
        <v>83</v>
      </c>
    </row>
    <row r="139" spans="2:7">
      <c r="B139" s="2">
        <v>44707</v>
      </c>
      <c r="C139" t="s">
        <v>315</v>
      </c>
      <c r="D139" t="s">
        <v>525</v>
      </c>
      <c r="E139" t="s">
        <v>266</v>
      </c>
      <c r="F139" s="8">
        <v>2250</v>
      </c>
      <c r="G139" t="s">
        <v>110</v>
      </c>
    </row>
    <row r="140" spans="2:7">
      <c r="B140" s="2">
        <v>44756</v>
      </c>
      <c r="C140" t="s">
        <v>315</v>
      </c>
      <c r="D140" t="s">
        <v>605</v>
      </c>
      <c r="E140" t="s">
        <v>278</v>
      </c>
      <c r="F140" s="8">
        <v>807</v>
      </c>
      <c r="G140" t="s">
        <v>136</v>
      </c>
    </row>
    <row r="141" spans="2:7">
      <c r="B141" s="2">
        <v>44776</v>
      </c>
      <c r="C141" t="s">
        <v>315</v>
      </c>
      <c r="D141" t="s">
        <v>633</v>
      </c>
      <c r="E141" t="s">
        <v>272</v>
      </c>
      <c r="F141" s="8">
        <v>2988</v>
      </c>
      <c r="G141" t="s">
        <v>136</v>
      </c>
    </row>
    <row r="142" spans="2:7">
      <c r="B142" s="2">
        <v>44828</v>
      </c>
      <c r="C142" t="s">
        <v>315</v>
      </c>
      <c r="D142" t="s">
        <v>676</v>
      </c>
      <c r="E142" t="s">
        <v>242</v>
      </c>
      <c r="F142" s="8">
        <v>1874</v>
      </c>
      <c r="G142" t="s">
        <v>110</v>
      </c>
    </row>
    <row r="143" spans="2:7">
      <c r="B143" s="2">
        <v>44848</v>
      </c>
      <c r="C143" t="s">
        <v>315</v>
      </c>
      <c r="D143" t="s">
        <v>693</v>
      </c>
      <c r="E143" t="s">
        <v>266</v>
      </c>
      <c r="F143" s="8">
        <v>4571</v>
      </c>
      <c r="G143" t="s">
        <v>83</v>
      </c>
    </row>
    <row r="144" spans="2:7">
      <c r="B144" s="2">
        <v>44608</v>
      </c>
      <c r="C144" t="s">
        <v>319</v>
      </c>
      <c r="D144" t="s">
        <v>336</v>
      </c>
      <c r="E144" t="s">
        <v>266</v>
      </c>
      <c r="F144" s="8">
        <v>9948</v>
      </c>
      <c r="G144" t="s">
        <v>110</v>
      </c>
    </row>
    <row r="145" spans="2:7">
      <c r="B145" s="2">
        <v>44644</v>
      </c>
      <c r="C145" t="s">
        <v>319</v>
      </c>
      <c r="D145" t="s">
        <v>435</v>
      </c>
      <c r="E145" t="s">
        <v>254</v>
      </c>
      <c r="F145" s="8">
        <v>8047</v>
      </c>
      <c r="G145" t="s">
        <v>136</v>
      </c>
    </row>
    <row r="146" spans="2:7">
      <c r="B146" s="2">
        <v>44673</v>
      </c>
      <c r="C146" t="s">
        <v>319</v>
      </c>
      <c r="D146" t="s">
        <v>471</v>
      </c>
      <c r="E146" t="s">
        <v>248</v>
      </c>
      <c r="F146" s="8">
        <v>10383</v>
      </c>
      <c r="G146" t="s">
        <v>136</v>
      </c>
    </row>
    <row r="147" spans="2:7">
      <c r="B147" s="2">
        <v>44700</v>
      </c>
      <c r="C147" t="s">
        <v>319</v>
      </c>
      <c r="D147" t="s">
        <v>519</v>
      </c>
      <c r="E147" t="s">
        <v>266</v>
      </c>
      <c r="F147" s="8">
        <v>2414</v>
      </c>
      <c r="G147" t="s">
        <v>136</v>
      </c>
    </row>
    <row r="148" spans="2:7">
      <c r="B148" s="2">
        <v>44735</v>
      </c>
      <c r="C148" t="s">
        <v>319</v>
      </c>
      <c r="D148" t="s">
        <v>579</v>
      </c>
      <c r="E148" t="s">
        <v>278</v>
      </c>
      <c r="F148" s="8">
        <v>7989</v>
      </c>
      <c r="G148" t="s">
        <v>83</v>
      </c>
    </row>
    <row r="149" spans="2:7">
      <c r="B149" s="2">
        <v>44758</v>
      </c>
      <c r="C149" t="s">
        <v>319</v>
      </c>
      <c r="D149" t="s">
        <v>613</v>
      </c>
      <c r="E149" t="s">
        <v>266</v>
      </c>
      <c r="F149" s="8">
        <v>7151</v>
      </c>
      <c r="G149" t="s">
        <v>83</v>
      </c>
    </row>
    <row r="150" spans="2:7">
      <c r="B150" s="2">
        <v>44827</v>
      </c>
      <c r="C150" t="s">
        <v>319</v>
      </c>
      <c r="D150" t="s">
        <v>673</v>
      </c>
      <c r="E150" t="s">
        <v>266</v>
      </c>
      <c r="F150" s="8">
        <v>11764</v>
      </c>
      <c r="G150" t="s">
        <v>83</v>
      </c>
    </row>
    <row r="151" spans="2:7">
      <c r="B151" s="2">
        <v>44841</v>
      </c>
      <c r="C151" t="s">
        <v>319</v>
      </c>
      <c r="D151" t="s">
        <v>687</v>
      </c>
      <c r="E151" t="s">
        <v>248</v>
      </c>
      <c r="F151" s="8">
        <v>4096</v>
      </c>
      <c r="G151" t="s">
        <v>83</v>
      </c>
    </row>
    <row r="152" spans="2:7">
      <c r="B152" s="2">
        <v>44574</v>
      </c>
      <c r="C152" t="s">
        <v>126</v>
      </c>
      <c r="D152" t="s">
        <v>218</v>
      </c>
      <c r="E152" t="s">
        <v>266</v>
      </c>
      <c r="F152" s="8">
        <v>5814</v>
      </c>
      <c r="G152" t="s">
        <v>136</v>
      </c>
    </row>
    <row r="153" spans="2:7">
      <c r="B153" s="2">
        <v>44597</v>
      </c>
      <c r="C153" t="s">
        <v>126</v>
      </c>
      <c r="D153" t="s">
        <v>324</v>
      </c>
      <c r="E153" t="s">
        <v>254</v>
      </c>
      <c r="F153" s="8">
        <v>15860</v>
      </c>
      <c r="G153" t="s">
        <v>110</v>
      </c>
    </row>
    <row r="154" spans="2:7">
      <c r="B154" s="2">
        <v>44647</v>
      </c>
      <c r="C154" t="s">
        <v>126</v>
      </c>
      <c r="D154" t="s">
        <v>439</v>
      </c>
      <c r="E154" t="s">
        <v>266</v>
      </c>
      <c r="F154" s="8">
        <v>7324</v>
      </c>
      <c r="G154" t="s">
        <v>83</v>
      </c>
    </row>
    <row r="155" spans="2:7">
      <c r="B155" s="2">
        <v>44679</v>
      </c>
      <c r="C155" t="s">
        <v>126</v>
      </c>
      <c r="D155" t="s">
        <v>485</v>
      </c>
      <c r="E155" t="s">
        <v>272</v>
      </c>
      <c r="F155" s="8">
        <v>5441</v>
      </c>
      <c r="G155" t="s">
        <v>83</v>
      </c>
    </row>
    <row r="156" spans="2:7">
      <c r="B156" s="2">
        <v>44710</v>
      </c>
      <c r="C156" t="s">
        <v>126</v>
      </c>
      <c r="D156" t="s">
        <v>537</v>
      </c>
      <c r="E156" t="s">
        <v>260</v>
      </c>
      <c r="F156" s="8">
        <v>16049</v>
      </c>
      <c r="G156" t="s">
        <v>110</v>
      </c>
    </row>
    <row r="157" spans="2:7">
      <c r="B157" s="2">
        <v>44735</v>
      </c>
      <c r="C157" t="s">
        <v>126</v>
      </c>
      <c r="D157" t="s">
        <v>571</v>
      </c>
      <c r="E157" t="s">
        <v>266</v>
      </c>
      <c r="F157" s="8">
        <v>12331</v>
      </c>
      <c r="G157" t="s">
        <v>83</v>
      </c>
    </row>
    <row r="158" spans="2:7">
      <c r="B158" s="2">
        <v>44759</v>
      </c>
      <c r="C158" t="s">
        <v>126</v>
      </c>
      <c r="D158" t="s">
        <v>609</v>
      </c>
      <c r="E158" t="s">
        <v>266</v>
      </c>
      <c r="F158" s="8">
        <v>7303</v>
      </c>
      <c r="G158" t="s">
        <v>136</v>
      </c>
    </row>
    <row r="159" spans="2:7">
      <c r="B159" s="2">
        <v>44792</v>
      </c>
      <c r="C159" t="s">
        <v>126</v>
      </c>
      <c r="D159" t="s">
        <v>646</v>
      </c>
      <c r="E159" t="s">
        <v>254</v>
      </c>
      <c r="F159" s="8">
        <v>322</v>
      </c>
      <c r="G159" t="s">
        <v>83</v>
      </c>
    </row>
    <row r="160" spans="2:7">
      <c r="B160" s="2">
        <v>44827</v>
      </c>
      <c r="C160" t="s">
        <v>126</v>
      </c>
      <c r="D160" t="s">
        <v>674</v>
      </c>
      <c r="E160" t="s">
        <v>242</v>
      </c>
      <c r="F160" s="8">
        <v>11182</v>
      </c>
      <c r="G160" t="s">
        <v>110</v>
      </c>
    </row>
    <row r="161" spans="2:7">
      <c r="B161" s="2">
        <v>44839</v>
      </c>
      <c r="C161" t="s">
        <v>126</v>
      </c>
      <c r="D161" t="s">
        <v>683</v>
      </c>
      <c r="E161" t="s">
        <v>248</v>
      </c>
      <c r="F161" s="8">
        <v>10320</v>
      </c>
      <c r="G161" t="s">
        <v>136</v>
      </c>
    </row>
    <row r="162" spans="2:7">
      <c r="B162" s="2">
        <v>44574</v>
      </c>
      <c r="C162" t="s">
        <v>171</v>
      </c>
      <c r="D162" t="s">
        <v>245</v>
      </c>
      <c r="E162" t="s">
        <v>272</v>
      </c>
      <c r="F162" s="8">
        <v>2419</v>
      </c>
      <c r="G162" t="s">
        <v>110</v>
      </c>
    </row>
    <row r="163" spans="2:7">
      <c r="B163" s="2">
        <v>44612</v>
      </c>
      <c r="C163" t="s">
        <v>171</v>
      </c>
      <c r="D163" t="s">
        <v>345</v>
      </c>
      <c r="E163" t="s">
        <v>242</v>
      </c>
      <c r="F163" s="8">
        <v>2213</v>
      </c>
      <c r="G163" t="s">
        <v>136</v>
      </c>
    </row>
    <row r="164" spans="2:7">
      <c r="B164" s="2">
        <v>44639</v>
      </c>
      <c r="C164" t="s">
        <v>171</v>
      </c>
      <c r="D164" t="s">
        <v>423</v>
      </c>
      <c r="E164" t="s">
        <v>242</v>
      </c>
      <c r="F164" s="8">
        <v>7119</v>
      </c>
      <c r="G164" t="s">
        <v>83</v>
      </c>
    </row>
    <row r="165" spans="2:7">
      <c r="B165" s="2">
        <v>44672</v>
      </c>
      <c r="C165" t="s">
        <v>171</v>
      </c>
      <c r="D165" t="s">
        <v>469</v>
      </c>
      <c r="E165" t="s">
        <v>260</v>
      </c>
      <c r="F165" s="8">
        <v>12713</v>
      </c>
      <c r="G165" t="s">
        <v>110</v>
      </c>
    </row>
    <row r="166" spans="2:7">
      <c r="B166" s="2">
        <v>44687</v>
      </c>
      <c r="C166" t="s">
        <v>171</v>
      </c>
      <c r="D166" t="s">
        <v>501</v>
      </c>
      <c r="E166" t="s">
        <v>272</v>
      </c>
      <c r="F166" s="8">
        <v>5262</v>
      </c>
      <c r="G166" t="s">
        <v>83</v>
      </c>
    </row>
    <row r="167" spans="2:7">
      <c r="B167" s="2">
        <v>44733</v>
      </c>
      <c r="C167" t="s">
        <v>171</v>
      </c>
      <c r="D167" t="s">
        <v>573</v>
      </c>
      <c r="E167" t="s">
        <v>278</v>
      </c>
      <c r="F167" s="8">
        <v>3687</v>
      </c>
      <c r="G167" t="s">
        <v>110</v>
      </c>
    </row>
    <row r="168" spans="2:7">
      <c r="B168" s="2">
        <v>44757</v>
      </c>
      <c r="C168" t="s">
        <v>171</v>
      </c>
      <c r="D168" t="s">
        <v>615</v>
      </c>
      <c r="E168" t="s">
        <v>266</v>
      </c>
      <c r="F168" s="8">
        <v>7148</v>
      </c>
      <c r="G168" t="s">
        <v>136</v>
      </c>
    </row>
    <row r="169" spans="2:7">
      <c r="B169" s="2">
        <v>44797</v>
      </c>
      <c r="C169" t="s">
        <v>171</v>
      </c>
      <c r="D169" t="s">
        <v>650</v>
      </c>
      <c r="E169" t="s">
        <v>272</v>
      </c>
      <c r="F169" s="8">
        <v>2619</v>
      </c>
      <c r="G169" t="s">
        <v>136</v>
      </c>
    </row>
    <row r="170" spans="2:7">
      <c r="B170" s="2">
        <v>44831</v>
      </c>
      <c r="C170" t="s">
        <v>171</v>
      </c>
      <c r="D170" t="s">
        <v>678</v>
      </c>
      <c r="E170" t="s">
        <v>248</v>
      </c>
      <c r="F170" s="8">
        <v>537</v>
      </c>
      <c r="G170" t="s">
        <v>136</v>
      </c>
    </row>
    <row r="171" spans="2:7">
      <c r="B171" s="2">
        <v>44856</v>
      </c>
      <c r="C171" t="s">
        <v>171</v>
      </c>
      <c r="D171" t="s">
        <v>698</v>
      </c>
      <c r="E171" t="s">
        <v>278</v>
      </c>
      <c r="F171" s="8">
        <v>6528</v>
      </c>
      <c r="G171" t="s">
        <v>110</v>
      </c>
    </row>
    <row r="172" spans="2:7">
      <c r="B172" s="2">
        <v>44573</v>
      </c>
      <c r="C172" t="s">
        <v>190</v>
      </c>
      <c r="D172" t="s">
        <v>194</v>
      </c>
      <c r="E172" t="s">
        <v>248</v>
      </c>
      <c r="F172" s="8">
        <v>2280</v>
      </c>
      <c r="G172" t="s">
        <v>110</v>
      </c>
    </row>
    <row r="173" spans="2:7">
      <c r="B173" s="2">
        <v>44617</v>
      </c>
      <c r="C173" t="s">
        <v>190</v>
      </c>
      <c r="D173" t="s">
        <v>360</v>
      </c>
      <c r="E173" t="s">
        <v>278</v>
      </c>
      <c r="F173" s="8">
        <v>7840</v>
      </c>
      <c r="G173" t="s">
        <v>83</v>
      </c>
    </row>
    <row r="174" spans="2:7">
      <c r="B174" s="2">
        <v>44637</v>
      </c>
      <c r="C174" t="s">
        <v>190</v>
      </c>
      <c r="D174" t="s">
        <v>411</v>
      </c>
      <c r="E174" t="s">
        <v>260</v>
      </c>
      <c r="F174" s="8">
        <v>7188</v>
      </c>
      <c r="G174" t="s">
        <v>83</v>
      </c>
    </row>
    <row r="175" spans="2:7">
      <c r="B175" s="2">
        <v>44651</v>
      </c>
      <c r="C175" t="s">
        <v>190</v>
      </c>
      <c r="D175" t="s">
        <v>443</v>
      </c>
      <c r="E175" t="s">
        <v>278</v>
      </c>
      <c r="F175" s="8">
        <v>8550</v>
      </c>
      <c r="G175" t="s">
        <v>83</v>
      </c>
    </row>
    <row r="176" spans="2:7">
      <c r="B176" s="2">
        <v>44692</v>
      </c>
      <c r="C176" t="s">
        <v>190</v>
      </c>
      <c r="D176" t="s">
        <v>509</v>
      </c>
      <c r="E176" t="s">
        <v>242</v>
      </c>
      <c r="F176" s="8">
        <v>6598</v>
      </c>
      <c r="G176" t="s">
        <v>83</v>
      </c>
    </row>
    <row r="177" spans="2:7">
      <c r="B177" s="2">
        <v>44734</v>
      </c>
      <c r="C177" t="s">
        <v>190</v>
      </c>
      <c r="D177" t="s">
        <v>575</v>
      </c>
      <c r="E177" t="s">
        <v>248</v>
      </c>
      <c r="F177" s="8">
        <v>6950</v>
      </c>
      <c r="G177" t="s">
        <v>136</v>
      </c>
    </row>
    <row r="178" spans="2:7">
      <c r="B178" s="2">
        <v>44759</v>
      </c>
      <c r="C178" t="s">
        <v>190</v>
      </c>
      <c r="D178" t="s">
        <v>617</v>
      </c>
      <c r="E178" t="s">
        <v>272</v>
      </c>
      <c r="F178" s="8">
        <v>15266</v>
      </c>
      <c r="G178" t="s">
        <v>110</v>
      </c>
    </row>
    <row r="179" spans="2:7">
      <c r="B179" s="2">
        <v>44777</v>
      </c>
      <c r="C179" t="s">
        <v>190</v>
      </c>
      <c r="D179" t="s">
        <v>634</v>
      </c>
      <c r="E179" t="s">
        <v>260</v>
      </c>
      <c r="F179" s="8">
        <v>4982</v>
      </c>
      <c r="G179" t="s">
        <v>136</v>
      </c>
    </row>
    <row r="180" spans="2:7">
      <c r="B180" s="2">
        <v>44813</v>
      </c>
      <c r="C180" t="s">
        <v>190</v>
      </c>
      <c r="D180" t="s">
        <v>661</v>
      </c>
      <c r="E180" t="s">
        <v>254</v>
      </c>
      <c r="F180" s="8">
        <v>3030</v>
      </c>
      <c r="G180" t="s">
        <v>110</v>
      </c>
    </row>
    <row r="181" spans="2:7">
      <c r="B181" s="2">
        <v>44841</v>
      </c>
      <c r="C181" t="s">
        <v>190</v>
      </c>
      <c r="D181" t="s">
        <v>688</v>
      </c>
      <c r="E181" t="s">
        <v>248</v>
      </c>
      <c r="F181" s="8">
        <v>217</v>
      </c>
      <c r="G181" t="s">
        <v>110</v>
      </c>
    </row>
    <row r="182" spans="2:7">
      <c r="B182" s="2">
        <v>44582</v>
      </c>
      <c r="C182" t="s">
        <v>202</v>
      </c>
      <c r="D182" t="s">
        <v>287</v>
      </c>
      <c r="E182" t="s">
        <v>248</v>
      </c>
      <c r="F182" s="8">
        <v>2801</v>
      </c>
      <c r="G182" t="s">
        <v>136</v>
      </c>
    </row>
    <row r="183" spans="2:7">
      <c r="B183" s="2">
        <v>44612</v>
      </c>
      <c r="C183" t="s">
        <v>202</v>
      </c>
      <c r="D183" t="s">
        <v>348</v>
      </c>
      <c r="E183" t="s">
        <v>242</v>
      </c>
      <c r="F183" s="8">
        <v>1833</v>
      </c>
      <c r="G183" t="s">
        <v>136</v>
      </c>
    </row>
    <row r="184" spans="2:7">
      <c r="B184" s="2">
        <v>44624</v>
      </c>
      <c r="C184" t="s">
        <v>202</v>
      </c>
      <c r="D184" t="s">
        <v>390</v>
      </c>
      <c r="E184" t="s">
        <v>278</v>
      </c>
      <c r="F184" s="8">
        <v>1603</v>
      </c>
      <c r="G184" t="s">
        <v>110</v>
      </c>
    </row>
    <row r="185" spans="2:7">
      <c r="B185" s="2">
        <v>44674</v>
      </c>
      <c r="C185" t="s">
        <v>202</v>
      </c>
      <c r="D185" t="s">
        <v>475</v>
      </c>
      <c r="E185" t="s">
        <v>254</v>
      </c>
      <c r="F185" s="8">
        <v>796</v>
      </c>
      <c r="G185" t="s">
        <v>110</v>
      </c>
    </row>
    <row r="186" spans="2:7">
      <c r="B186" s="2">
        <v>44685</v>
      </c>
      <c r="C186" t="s">
        <v>202</v>
      </c>
      <c r="D186" t="s">
        <v>495</v>
      </c>
      <c r="E186" t="s">
        <v>254</v>
      </c>
      <c r="F186" s="8">
        <v>7639</v>
      </c>
      <c r="G186" t="s">
        <v>110</v>
      </c>
    </row>
    <row r="187" spans="2:7">
      <c r="B187" s="2">
        <v>44730</v>
      </c>
      <c r="C187" t="s">
        <v>202</v>
      </c>
      <c r="D187" t="s">
        <v>565</v>
      </c>
      <c r="E187" t="s">
        <v>248</v>
      </c>
      <c r="F187" s="8">
        <v>3225</v>
      </c>
      <c r="G187" t="s">
        <v>110</v>
      </c>
    </row>
    <row r="188" spans="2:7">
      <c r="B188" s="2">
        <v>44749</v>
      </c>
      <c r="C188" t="s">
        <v>202</v>
      </c>
      <c r="D188" t="s">
        <v>595</v>
      </c>
      <c r="E188" t="s">
        <v>254</v>
      </c>
      <c r="F188" s="8">
        <v>256</v>
      </c>
      <c r="G188" t="s">
        <v>136</v>
      </c>
    </row>
    <row r="189" spans="2:7">
      <c r="B189" s="2">
        <v>44778</v>
      </c>
      <c r="C189" t="s">
        <v>202</v>
      </c>
      <c r="D189" t="s">
        <v>635</v>
      </c>
      <c r="E189" t="s">
        <v>248</v>
      </c>
      <c r="F189" s="8">
        <v>371</v>
      </c>
      <c r="G189" t="s">
        <v>83</v>
      </c>
    </row>
    <row r="190" spans="2:7">
      <c r="B190" s="2">
        <v>44808</v>
      </c>
      <c r="C190" t="s">
        <v>202</v>
      </c>
      <c r="D190" t="s">
        <v>656</v>
      </c>
      <c r="E190" t="s">
        <v>266</v>
      </c>
      <c r="F190" s="8">
        <v>4592</v>
      </c>
      <c r="G190" t="s">
        <v>83</v>
      </c>
    </row>
    <row r="191" spans="2:7">
      <c r="B191" s="2">
        <v>44843</v>
      </c>
      <c r="C191" t="s">
        <v>202</v>
      </c>
      <c r="D191" t="s">
        <v>689</v>
      </c>
      <c r="E191" t="s">
        <v>278</v>
      </c>
      <c r="F191" s="8">
        <v>3051</v>
      </c>
      <c r="G191" t="s">
        <v>110</v>
      </c>
    </row>
    <row r="192" spans="2:7">
      <c r="B192" s="2">
        <v>44590</v>
      </c>
      <c r="C192" t="s">
        <v>214</v>
      </c>
      <c r="D192" t="s">
        <v>303</v>
      </c>
      <c r="E192" t="s">
        <v>278</v>
      </c>
      <c r="F192" s="8">
        <v>2282</v>
      </c>
      <c r="G192" t="s">
        <v>110</v>
      </c>
    </row>
    <row r="193" spans="2:7">
      <c r="B193" s="2">
        <v>44603</v>
      </c>
      <c r="C193" t="s">
        <v>214</v>
      </c>
      <c r="D193" t="s">
        <v>330</v>
      </c>
      <c r="E193" t="s">
        <v>278</v>
      </c>
      <c r="F193" s="8">
        <v>1194</v>
      </c>
      <c r="G193" t="s">
        <v>110</v>
      </c>
    </row>
    <row r="194" spans="2:7">
      <c r="B194" s="2">
        <v>44642</v>
      </c>
      <c r="C194" t="s">
        <v>214</v>
      </c>
      <c r="D194" t="s">
        <v>433</v>
      </c>
      <c r="E194" t="s">
        <v>260</v>
      </c>
      <c r="F194" s="8">
        <v>1435</v>
      </c>
      <c r="G194" t="s">
        <v>110</v>
      </c>
    </row>
    <row r="195" spans="2:7">
      <c r="B195" s="2">
        <v>44673</v>
      </c>
      <c r="C195" t="s">
        <v>214</v>
      </c>
      <c r="D195" t="s">
        <v>473</v>
      </c>
      <c r="E195" t="s">
        <v>254</v>
      </c>
      <c r="F195" s="8">
        <v>5706</v>
      </c>
      <c r="G195" t="s">
        <v>136</v>
      </c>
    </row>
    <row r="196" spans="2:7">
      <c r="B196" s="2">
        <v>44687</v>
      </c>
      <c r="C196" t="s">
        <v>214</v>
      </c>
      <c r="D196" t="s">
        <v>505</v>
      </c>
      <c r="E196" t="s">
        <v>260</v>
      </c>
      <c r="F196" s="8">
        <v>2002</v>
      </c>
      <c r="G196" t="s">
        <v>110</v>
      </c>
    </row>
    <row r="197" spans="2:7">
      <c r="B197" s="2">
        <v>44721</v>
      </c>
      <c r="C197" t="s">
        <v>214</v>
      </c>
      <c r="D197" t="s">
        <v>551</v>
      </c>
      <c r="E197" t="s">
        <v>254</v>
      </c>
      <c r="F197" s="8">
        <v>13116</v>
      </c>
      <c r="G197" t="s">
        <v>136</v>
      </c>
    </row>
    <row r="198" spans="2:7">
      <c r="B198" s="2">
        <v>44762</v>
      </c>
      <c r="C198" t="s">
        <v>214</v>
      </c>
      <c r="D198" t="s">
        <v>619</v>
      </c>
      <c r="E198" t="s">
        <v>272</v>
      </c>
      <c r="F198" s="8">
        <v>1487</v>
      </c>
      <c r="G198" t="s">
        <v>110</v>
      </c>
    </row>
    <row r="199" spans="2:7">
      <c r="B199" s="2">
        <v>44817</v>
      </c>
      <c r="C199" t="s">
        <v>214</v>
      </c>
      <c r="D199" t="s">
        <v>662</v>
      </c>
      <c r="E199" t="s">
        <v>272</v>
      </c>
      <c r="F199" s="8">
        <v>4295</v>
      </c>
      <c r="G199" t="s">
        <v>136</v>
      </c>
    </row>
    <row r="200" spans="2:7">
      <c r="B200" s="2">
        <v>44835</v>
      </c>
      <c r="C200" t="s">
        <v>214</v>
      </c>
      <c r="D200" t="s">
        <v>680</v>
      </c>
      <c r="E200" t="s">
        <v>266</v>
      </c>
      <c r="F200" s="8">
        <v>2354</v>
      </c>
      <c r="G200" t="s">
        <v>110</v>
      </c>
    </row>
    <row r="201" spans="2:7">
      <c r="B201" s="2">
        <v>44574</v>
      </c>
      <c r="C201" t="s">
        <v>226</v>
      </c>
      <c r="D201" t="s">
        <v>251</v>
      </c>
      <c r="E201" t="s">
        <v>266</v>
      </c>
      <c r="F201" s="8">
        <v>538</v>
      </c>
      <c r="G201" t="s">
        <v>136</v>
      </c>
    </row>
    <row r="202" spans="2:7">
      <c r="B202" s="2">
        <v>44612</v>
      </c>
      <c r="C202" t="s">
        <v>226</v>
      </c>
      <c r="D202" t="s">
        <v>351</v>
      </c>
      <c r="E202" t="s">
        <v>278</v>
      </c>
      <c r="F202" s="8">
        <v>3587</v>
      </c>
      <c r="G202" t="s">
        <v>110</v>
      </c>
    </row>
    <row r="203" spans="2:7">
      <c r="B203" s="2">
        <v>44623</v>
      </c>
      <c r="C203" t="s">
        <v>226</v>
      </c>
      <c r="D203" t="s">
        <v>384</v>
      </c>
      <c r="E203" t="s">
        <v>266</v>
      </c>
      <c r="F203" s="8">
        <v>4799</v>
      </c>
      <c r="G203" t="s">
        <v>83</v>
      </c>
    </row>
    <row r="204" spans="2:7">
      <c r="B204" s="2">
        <v>44658</v>
      </c>
      <c r="C204" t="s">
        <v>226</v>
      </c>
      <c r="D204" t="s">
        <v>451</v>
      </c>
      <c r="E204" t="s">
        <v>266</v>
      </c>
      <c r="F204" s="8">
        <v>4661</v>
      </c>
      <c r="G204" t="s">
        <v>83</v>
      </c>
    </row>
    <row r="205" spans="2:7">
      <c r="B205" s="2">
        <v>44688</v>
      </c>
      <c r="C205" t="s">
        <v>226</v>
      </c>
      <c r="D205" t="s">
        <v>507</v>
      </c>
      <c r="E205" t="s">
        <v>254</v>
      </c>
      <c r="F205" s="8">
        <v>1444</v>
      </c>
      <c r="G205" t="s">
        <v>110</v>
      </c>
    </row>
    <row r="206" spans="2:7">
      <c r="B206" s="2">
        <v>44736</v>
      </c>
      <c r="C206" t="s">
        <v>226</v>
      </c>
      <c r="D206" t="s">
        <v>581</v>
      </c>
      <c r="E206" t="s">
        <v>248</v>
      </c>
      <c r="F206" s="8">
        <v>418</v>
      </c>
      <c r="G206" t="s">
        <v>136</v>
      </c>
    </row>
    <row r="207" spans="2:7">
      <c r="B207" s="2">
        <v>44745</v>
      </c>
      <c r="C207" t="s">
        <v>226</v>
      </c>
      <c r="D207" t="s">
        <v>591</v>
      </c>
      <c r="E207" t="s">
        <v>278</v>
      </c>
      <c r="F207" s="8">
        <v>3221</v>
      </c>
      <c r="G207" t="s">
        <v>83</v>
      </c>
    </row>
    <row r="208" spans="2:7">
      <c r="B208" s="2">
        <v>44794</v>
      </c>
      <c r="C208" t="s">
        <v>226</v>
      </c>
      <c r="D208" t="s">
        <v>648</v>
      </c>
      <c r="E208" t="s">
        <v>260</v>
      </c>
      <c r="F208" s="8">
        <v>419</v>
      </c>
      <c r="G208" t="s">
        <v>136</v>
      </c>
    </row>
    <row r="209" spans="2:7">
      <c r="B209" s="2">
        <v>44827</v>
      </c>
      <c r="C209" t="s">
        <v>226</v>
      </c>
      <c r="D209" t="s">
        <v>675</v>
      </c>
      <c r="E209" t="s">
        <v>278</v>
      </c>
      <c r="F209" s="8">
        <v>803</v>
      </c>
      <c r="G209" t="s">
        <v>83</v>
      </c>
    </row>
    <row r="210" spans="2:7">
      <c r="B210" s="2">
        <v>44843</v>
      </c>
      <c r="C210" t="s">
        <v>226</v>
      </c>
      <c r="D210" t="s">
        <v>690</v>
      </c>
      <c r="E210" t="s">
        <v>242</v>
      </c>
      <c r="F210" s="8">
        <v>7544</v>
      </c>
      <c r="G210" t="s">
        <v>136</v>
      </c>
    </row>
    <row r="211" spans="2:7">
      <c r="B211" s="2">
        <v>44584</v>
      </c>
      <c r="C211" t="s">
        <v>234</v>
      </c>
      <c r="D211" t="s">
        <v>281</v>
      </c>
      <c r="E211" t="s">
        <v>284</v>
      </c>
      <c r="F211" s="8">
        <v>40107</v>
      </c>
      <c r="G211" t="s">
        <v>84</v>
      </c>
    </row>
    <row r="212" spans="2:7">
      <c r="B212" s="2">
        <v>44618</v>
      </c>
      <c r="C212" t="s">
        <v>234</v>
      </c>
      <c r="D212" t="s">
        <v>363</v>
      </c>
      <c r="E212" t="s">
        <v>290</v>
      </c>
      <c r="F212" s="8">
        <v>3763</v>
      </c>
      <c r="G212" t="s">
        <v>181</v>
      </c>
    </row>
    <row r="213" spans="2:7">
      <c r="B213" s="2">
        <v>44633</v>
      </c>
      <c r="C213" t="s">
        <v>234</v>
      </c>
      <c r="D213" t="s">
        <v>396</v>
      </c>
      <c r="E213" t="s">
        <v>284</v>
      </c>
      <c r="F213" s="8">
        <v>25274</v>
      </c>
      <c r="G213" t="s">
        <v>181</v>
      </c>
    </row>
    <row r="214" spans="2:7">
      <c r="B214" s="2">
        <v>44679</v>
      </c>
      <c r="C214" t="s">
        <v>234</v>
      </c>
      <c r="D214" t="s">
        <v>479</v>
      </c>
      <c r="E214" t="s">
        <v>290</v>
      </c>
      <c r="F214" s="8">
        <v>8050</v>
      </c>
      <c r="G214" t="s">
        <v>181</v>
      </c>
    </row>
    <row r="215" spans="2:7">
      <c r="B215" s="2">
        <v>44708</v>
      </c>
      <c r="C215" t="s">
        <v>234</v>
      </c>
      <c r="D215" t="s">
        <v>527</v>
      </c>
      <c r="E215" t="s">
        <v>290</v>
      </c>
      <c r="F215" s="8">
        <v>62861</v>
      </c>
      <c r="G215" t="s">
        <v>195</v>
      </c>
    </row>
    <row r="216" spans="2:7">
      <c r="B216" s="2">
        <v>44717</v>
      </c>
      <c r="C216" t="s">
        <v>234</v>
      </c>
      <c r="D216" t="s">
        <v>541</v>
      </c>
      <c r="E216" t="s">
        <v>290</v>
      </c>
      <c r="F216" s="8">
        <v>25440</v>
      </c>
      <c r="G216" t="s">
        <v>84</v>
      </c>
    </row>
    <row r="217" spans="2:7">
      <c r="B217" s="2">
        <v>44757</v>
      </c>
      <c r="C217" t="s">
        <v>234</v>
      </c>
      <c r="D217" t="s">
        <v>607</v>
      </c>
      <c r="E217" t="s">
        <v>290</v>
      </c>
      <c r="F217" s="8">
        <v>5995</v>
      </c>
      <c r="G217" t="s">
        <v>84</v>
      </c>
    </row>
    <row r="218" spans="2:7">
      <c r="B218" s="2">
        <v>44798</v>
      </c>
      <c r="C218" t="s">
        <v>234</v>
      </c>
      <c r="D218" t="s">
        <v>651</v>
      </c>
      <c r="E218" t="s">
        <v>284</v>
      </c>
      <c r="F218" s="8">
        <v>8467</v>
      </c>
      <c r="G218" t="s">
        <v>181</v>
      </c>
    </row>
    <row r="219" spans="2:7">
      <c r="B219" s="2">
        <v>44821</v>
      </c>
      <c r="C219" t="s">
        <v>234</v>
      </c>
      <c r="D219" t="s">
        <v>665</v>
      </c>
      <c r="E219" t="s">
        <v>290</v>
      </c>
      <c r="F219" s="8">
        <v>16048</v>
      </c>
      <c r="G219" t="s">
        <v>195</v>
      </c>
    </row>
    <row r="220" spans="2:7">
      <c r="B220" s="2">
        <v>44598</v>
      </c>
      <c r="C220" t="s">
        <v>241</v>
      </c>
      <c r="D220" t="s">
        <v>317</v>
      </c>
      <c r="E220" t="s">
        <v>290</v>
      </c>
      <c r="F220" s="8">
        <v>42851</v>
      </c>
      <c r="G220" t="s">
        <v>195</v>
      </c>
    </row>
    <row r="221" spans="2:7">
      <c r="B221" s="2">
        <v>44632</v>
      </c>
      <c r="C221" t="s">
        <v>241</v>
      </c>
      <c r="D221" t="s">
        <v>399</v>
      </c>
      <c r="E221" t="s">
        <v>290</v>
      </c>
      <c r="F221" s="8">
        <v>21268</v>
      </c>
      <c r="G221" t="s">
        <v>181</v>
      </c>
    </row>
    <row r="222" spans="2:7">
      <c r="B222" s="2">
        <v>44679</v>
      </c>
      <c r="C222" t="s">
        <v>241</v>
      </c>
      <c r="D222" t="s">
        <v>481</v>
      </c>
      <c r="E222" t="s">
        <v>290</v>
      </c>
      <c r="F222" s="8">
        <v>17059</v>
      </c>
      <c r="G222" t="s">
        <v>195</v>
      </c>
    </row>
    <row r="223" spans="2:7">
      <c r="B223" s="2">
        <v>44709</v>
      </c>
      <c r="C223" t="s">
        <v>241</v>
      </c>
      <c r="D223" t="s">
        <v>531</v>
      </c>
      <c r="E223" t="s">
        <v>284</v>
      </c>
      <c r="F223" s="8">
        <v>52824</v>
      </c>
      <c r="G223" t="s">
        <v>181</v>
      </c>
    </row>
    <row r="224" spans="2:7">
      <c r="B224" s="2">
        <v>44714</v>
      </c>
      <c r="C224" t="s">
        <v>241</v>
      </c>
      <c r="D224" t="s">
        <v>539</v>
      </c>
      <c r="E224" t="s">
        <v>290</v>
      </c>
      <c r="F224" s="8">
        <v>20478</v>
      </c>
      <c r="G224" t="s">
        <v>195</v>
      </c>
    </row>
    <row r="225" spans="2:7">
      <c r="B225" s="2">
        <v>44769</v>
      </c>
      <c r="C225" t="s">
        <v>241</v>
      </c>
      <c r="D225" t="s">
        <v>630</v>
      </c>
      <c r="E225" t="s">
        <v>284</v>
      </c>
      <c r="F225" s="8">
        <v>15207</v>
      </c>
      <c r="G225" t="s">
        <v>181</v>
      </c>
    </row>
    <row r="226" spans="2:7">
      <c r="B226" s="2">
        <v>44791</v>
      </c>
      <c r="C226" t="s">
        <v>241</v>
      </c>
      <c r="D226" t="s">
        <v>641</v>
      </c>
      <c r="E226" t="s">
        <v>284</v>
      </c>
      <c r="F226" s="8">
        <v>33035</v>
      </c>
      <c r="G226" t="s">
        <v>84</v>
      </c>
    </row>
    <row r="227" spans="2:7">
      <c r="B227" s="2">
        <v>44832</v>
      </c>
      <c r="C227" t="s">
        <v>241</v>
      </c>
      <c r="D227" t="s">
        <v>677</v>
      </c>
      <c r="E227" t="s">
        <v>284</v>
      </c>
      <c r="F227" s="8">
        <v>33849</v>
      </c>
      <c r="G227" t="s">
        <v>181</v>
      </c>
    </row>
    <row r="228" spans="2:7">
      <c r="B228" s="2">
        <v>44840</v>
      </c>
      <c r="C228" t="s">
        <v>241</v>
      </c>
      <c r="D228" t="s">
        <v>684</v>
      </c>
      <c r="E228" t="s">
        <v>284</v>
      </c>
      <c r="F228" s="8">
        <v>22512</v>
      </c>
      <c r="G228" t="s">
        <v>84</v>
      </c>
    </row>
    <row r="229" spans="2:7">
      <c r="B229" s="2">
        <v>44581</v>
      </c>
      <c r="C229" t="s">
        <v>72</v>
      </c>
      <c r="D229" t="s">
        <v>269</v>
      </c>
      <c r="E229" t="s">
        <v>284</v>
      </c>
      <c r="F229" s="8">
        <v>15518</v>
      </c>
      <c r="G229" t="s">
        <v>84</v>
      </c>
    </row>
    <row r="230" spans="2:7">
      <c r="B230" s="2">
        <v>44595</v>
      </c>
      <c r="C230" t="s">
        <v>72</v>
      </c>
      <c r="D230" t="s">
        <v>307</v>
      </c>
      <c r="E230" t="s">
        <v>290</v>
      </c>
      <c r="F230" s="8">
        <v>33434</v>
      </c>
      <c r="G230" t="s">
        <v>84</v>
      </c>
    </row>
    <row r="231" spans="2:7">
      <c r="B231" s="2">
        <v>44633</v>
      </c>
      <c r="C231" t="s">
        <v>72</v>
      </c>
      <c r="D231" t="s">
        <v>402</v>
      </c>
      <c r="E231" t="s">
        <v>284</v>
      </c>
      <c r="F231" s="8">
        <v>45105</v>
      </c>
      <c r="G231" t="s">
        <v>181</v>
      </c>
    </row>
    <row r="232" spans="2:7">
      <c r="B232" s="2">
        <v>44664</v>
      </c>
      <c r="C232" t="s">
        <v>72</v>
      </c>
      <c r="D232" t="s">
        <v>457</v>
      </c>
      <c r="E232" t="s">
        <v>290</v>
      </c>
      <c r="F232" s="8">
        <v>39113</v>
      </c>
      <c r="G232" t="s">
        <v>84</v>
      </c>
    </row>
    <row r="233" spans="2:7">
      <c r="B233" s="2">
        <v>44687</v>
      </c>
      <c r="C233" t="s">
        <v>72</v>
      </c>
      <c r="D233" t="s">
        <v>491</v>
      </c>
      <c r="E233" t="s">
        <v>284</v>
      </c>
      <c r="F233" s="8">
        <v>31370</v>
      </c>
      <c r="G233" t="s">
        <v>84</v>
      </c>
    </row>
    <row r="234" spans="2:7">
      <c r="B234" s="2">
        <v>44730</v>
      </c>
      <c r="C234" t="s">
        <v>72</v>
      </c>
      <c r="D234" t="s">
        <v>559</v>
      </c>
      <c r="E234" t="s">
        <v>290</v>
      </c>
      <c r="F234" s="8">
        <v>24308</v>
      </c>
      <c r="G234" t="s">
        <v>195</v>
      </c>
    </row>
    <row r="235" spans="2:7">
      <c r="B235" s="2">
        <v>44745</v>
      </c>
      <c r="C235" t="s">
        <v>72</v>
      </c>
      <c r="D235" t="s">
        <v>585</v>
      </c>
      <c r="E235" t="s">
        <v>290</v>
      </c>
      <c r="F235" s="8">
        <v>13424</v>
      </c>
      <c r="G235" t="s">
        <v>195</v>
      </c>
    </row>
    <row r="236" spans="2:7">
      <c r="B236" s="2">
        <v>44793</v>
      </c>
      <c r="C236" t="s">
        <v>72</v>
      </c>
      <c r="D236" t="s">
        <v>645</v>
      </c>
      <c r="E236" t="s">
        <v>290</v>
      </c>
      <c r="F236" s="8">
        <v>13378</v>
      </c>
      <c r="G236" t="s">
        <v>195</v>
      </c>
    </row>
    <row r="237" spans="2:7">
      <c r="B237" s="2">
        <v>44822</v>
      </c>
      <c r="C237" t="s">
        <v>72</v>
      </c>
      <c r="D237" t="s">
        <v>668</v>
      </c>
      <c r="E237" t="s">
        <v>290</v>
      </c>
      <c r="F237" s="8">
        <v>30306</v>
      </c>
      <c r="G237" t="s">
        <v>181</v>
      </c>
    </row>
    <row r="238" spans="2:7">
      <c r="B238" s="2">
        <v>44838</v>
      </c>
      <c r="C238" t="s">
        <v>72</v>
      </c>
      <c r="D238" t="s">
        <v>681</v>
      </c>
      <c r="E238" t="s">
        <v>284</v>
      </c>
      <c r="F238" s="8">
        <v>30533</v>
      </c>
      <c r="G238" t="s">
        <v>195</v>
      </c>
    </row>
    <row r="239" spans="2:7">
      <c r="B239" s="2">
        <v>44582</v>
      </c>
      <c r="C239" t="s">
        <v>247</v>
      </c>
      <c r="D239" t="s">
        <v>275</v>
      </c>
      <c r="E239" t="s">
        <v>284</v>
      </c>
      <c r="F239" s="8">
        <v>16165</v>
      </c>
      <c r="G239" t="s">
        <v>195</v>
      </c>
    </row>
    <row r="240" spans="2:7">
      <c r="B240" s="2">
        <v>44639</v>
      </c>
      <c r="C240" t="s">
        <v>247</v>
      </c>
      <c r="D240" t="s">
        <v>414</v>
      </c>
      <c r="E240" t="s">
        <v>284</v>
      </c>
      <c r="F240" s="8">
        <v>16012</v>
      </c>
      <c r="G240" t="s">
        <v>195</v>
      </c>
    </row>
    <row r="241" spans="2:7">
      <c r="B241" s="2">
        <v>44660</v>
      </c>
      <c r="C241" t="s">
        <v>247</v>
      </c>
      <c r="D241" t="s">
        <v>453</v>
      </c>
      <c r="E241" t="s">
        <v>290</v>
      </c>
      <c r="F241" s="8">
        <v>18390</v>
      </c>
      <c r="G241" t="s">
        <v>195</v>
      </c>
    </row>
    <row r="242" spans="2:7">
      <c r="B242" s="2">
        <v>44687</v>
      </c>
      <c r="C242" t="s">
        <v>247</v>
      </c>
      <c r="D242" t="s">
        <v>497</v>
      </c>
      <c r="E242" t="s">
        <v>284</v>
      </c>
      <c r="F242" s="8">
        <v>15373</v>
      </c>
      <c r="G242" t="s">
        <v>181</v>
      </c>
    </row>
    <row r="243" spans="2:7">
      <c r="B243" s="2">
        <v>44728</v>
      </c>
      <c r="C243" t="s">
        <v>247</v>
      </c>
      <c r="D243" t="s">
        <v>561</v>
      </c>
      <c r="E243" t="s">
        <v>290</v>
      </c>
      <c r="F243" s="8">
        <v>1682</v>
      </c>
      <c r="G243" t="s">
        <v>195</v>
      </c>
    </row>
    <row r="244" spans="2:7">
      <c r="B244" s="2">
        <v>44758</v>
      </c>
      <c r="C244" t="s">
        <v>247</v>
      </c>
      <c r="D244" t="s">
        <v>611</v>
      </c>
      <c r="E244" t="s">
        <v>290</v>
      </c>
      <c r="F244" s="8">
        <v>5542</v>
      </c>
      <c r="G244" t="s">
        <v>195</v>
      </c>
    </row>
    <row r="245" spans="2:7">
      <c r="B245" s="2">
        <v>44800</v>
      </c>
      <c r="C245" t="s">
        <v>247</v>
      </c>
      <c r="D245" t="s">
        <v>653</v>
      </c>
      <c r="E245" t="s">
        <v>290</v>
      </c>
      <c r="F245" s="8">
        <v>16806</v>
      </c>
      <c r="G245" t="s">
        <v>84</v>
      </c>
    </row>
    <row r="246" spans="2:7">
      <c r="B246" s="2">
        <v>44820</v>
      </c>
      <c r="C246" t="s">
        <v>247</v>
      </c>
      <c r="D246" t="s">
        <v>666</v>
      </c>
      <c r="E246" t="s">
        <v>290</v>
      </c>
      <c r="F246" s="8">
        <v>23851</v>
      </c>
      <c r="G246" t="s">
        <v>84</v>
      </c>
    </row>
    <row r="247" spans="2:7">
      <c r="B247" s="2">
        <v>44575</v>
      </c>
      <c r="C247" t="s">
        <v>253</v>
      </c>
      <c r="D247" t="s">
        <v>230</v>
      </c>
      <c r="E247" t="s">
        <v>290</v>
      </c>
      <c r="F247" s="8">
        <v>6617</v>
      </c>
      <c r="G247" t="s">
        <v>195</v>
      </c>
    </row>
    <row r="248" spans="2:7">
      <c r="B248" s="2">
        <v>44598</v>
      </c>
      <c r="C248" t="s">
        <v>253</v>
      </c>
      <c r="D248" t="s">
        <v>321</v>
      </c>
      <c r="E248" t="s">
        <v>290</v>
      </c>
      <c r="F248" s="8">
        <v>13650</v>
      </c>
      <c r="G248" t="s">
        <v>181</v>
      </c>
    </row>
    <row r="249" spans="2:7">
      <c r="B249" s="2">
        <v>44622</v>
      </c>
      <c r="C249" t="s">
        <v>253</v>
      </c>
      <c r="D249" t="s">
        <v>375</v>
      </c>
      <c r="E249" t="s">
        <v>284</v>
      </c>
      <c r="F249" s="8">
        <v>15401</v>
      </c>
      <c r="G249" t="s">
        <v>195</v>
      </c>
    </row>
    <row r="250" spans="2:7">
      <c r="B250" s="2">
        <v>44672</v>
      </c>
      <c r="C250" t="s">
        <v>253</v>
      </c>
      <c r="D250" t="s">
        <v>467</v>
      </c>
      <c r="E250" t="s">
        <v>290</v>
      </c>
      <c r="F250" s="8">
        <v>11893</v>
      </c>
      <c r="G250" t="s">
        <v>195</v>
      </c>
    </row>
    <row r="251" spans="2:7">
      <c r="B251" s="2">
        <v>44700</v>
      </c>
      <c r="C251" t="s">
        <v>253</v>
      </c>
      <c r="D251" t="s">
        <v>515</v>
      </c>
      <c r="E251" t="s">
        <v>284</v>
      </c>
      <c r="F251" s="8">
        <v>406</v>
      </c>
      <c r="G251" t="s">
        <v>181</v>
      </c>
    </row>
    <row r="252" spans="2:7">
      <c r="B252" s="2">
        <v>44765</v>
      </c>
      <c r="C252" t="s">
        <v>253</v>
      </c>
      <c r="D252" t="s">
        <v>629</v>
      </c>
      <c r="E252" t="s">
        <v>290</v>
      </c>
      <c r="F252" s="8">
        <v>9060</v>
      </c>
      <c r="G252" t="s">
        <v>195</v>
      </c>
    </row>
    <row r="253" spans="2:7">
      <c r="B253" s="2">
        <v>44798</v>
      </c>
      <c r="C253" t="s">
        <v>253</v>
      </c>
      <c r="D253" t="s">
        <v>647</v>
      </c>
      <c r="E253" t="s">
        <v>284</v>
      </c>
      <c r="F253" s="8">
        <v>41674</v>
      </c>
      <c r="G253" t="s">
        <v>195</v>
      </c>
    </row>
    <row r="254" spans="2:7">
      <c r="B254" s="2">
        <v>44817</v>
      </c>
      <c r="C254" t="s">
        <v>253</v>
      </c>
      <c r="D254" t="s">
        <v>660</v>
      </c>
      <c r="E254" t="s">
        <v>284</v>
      </c>
      <c r="F254" s="8">
        <v>38268</v>
      </c>
      <c r="G254" t="s">
        <v>181</v>
      </c>
    </row>
    <row r="255" spans="2:7">
      <c r="B255" s="2">
        <v>44842</v>
      </c>
      <c r="C255" t="s">
        <v>253</v>
      </c>
      <c r="D255" t="s">
        <v>686</v>
      </c>
      <c r="E255" t="s">
        <v>290</v>
      </c>
      <c r="F255" s="8">
        <v>33291</v>
      </c>
      <c r="G255" t="s">
        <v>195</v>
      </c>
    </row>
    <row r="256" spans="2:7">
      <c r="B256" s="2">
        <v>44576</v>
      </c>
      <c r="C256" t="s">
        <v>259</v>
      </c>
      <c r="D256" t="s">
        <v>257</v>
      </c>
      <c r="E256" t="s">
        <v>290</v>
      </c>
      <c r="F256" s="8">
        <v>20162</v>
      </c>
      <c r="G256" t="s">
        <v>84</v>
      </c>
    </row>
    <row r="257" spans="2:7">
      <c r="B257" s="2">
        <v>44625</v>
      </c>
      <c r="C257" t="s">
        <v>259</v>
      </c>
      <c r="D257" t="s">
        <v>387</v>
      </c>
      <c r="E257" t="s">
        <v>284</v>
      </c>
      <c r="F257" s="8">
        <v>8655</v>
      </c>
      <c r="G257" t="s">
        <v>84</v>
      </c>
    </row>
    <row r="258" spans="2:7">
      <c r="B258" s="2">
        <v>44658</v>
      </c>
      <c r="C258" t="s">
        <v>259</v>
      </c>
      <c r="D258" t="s">
        <v>445</v>
      </c>
      <c r="E258" t="s">
        <v>284</v>
      </c>
      <c r="F258" s="8">
        <v>1568</v>
      </c>
      <c r="G258" t="s">
        <v>84</v>
      </c>
    </row>
    <row r="259" spans="2:7">
      <c r="B259" s="2">
        <v>44711</v>
      </c>
      <c r="C259" t="s">
        <v>259</v>
      </c>
      <c r="D259" t="s">
        <v>535</v>
      </c>
      <c r="E259" t="s">
        <v>284</v>
      </c>
      <c r="F259" s="8">
        <v>21572</v>
      </c>
      <c r="G259" t="s">
        <v>181</v>
      </c>
    </row>
    <row r="260" spans="2:7">
      <c r="B260" s="2">
        <v>44737</v>
      </c>
      <c r="C260" t="s">
        <v>259</v>
      </c>
      <c r="D260" t="s">
        <v>583</v>
      </c>
      <c r="E260" t="s">
        <v>284</v>
      </c>
      <c r="F260" s="8">
        <v>5647</v>
      </c>
      <c r="G260" t="s">
        <v>195</v>
      </c>
    </row>
    <row r="261" spans="2:7">
      <c r="B261" s="2">
        <v>44764</v>
      </c>
      <c r="C261" t="s">
        <v>259</v>
      </c>
      <c r="D261" t="s">
        <v>621</v>
      </c>
      <c r="E261" t="s">
        <v>284</v>
      </c>
      <c r="F261" s="8">
        <v>7880</v>
      </c>
      <c r="G261" t="s">
        <v>195</v>
      </c>
    </row>
    <row r="262" spans="2:7">
      <c r="B262" s="2">
        <v>44784</v>
      </c>
      <c r="C262" t="s">
        <v>259</v>
      </c>
      <c r="D262" t="s">
        <v>638</v>
      </c>
      <c r="E262" t="s">
        <v>290</v>
      </c>
      <c r="F262" s="8">
        <v>23108</v>
      </c>
      <c r="G262" t="s">
        <v>195</v>
      </c>
    </row>
    <row r="263" spans="2:7">
      <c r="B263" s="2">
        <v>44820</v>
      </c>
      <c r="C263" t="s">
        <v>259</v>
      </c>
      <c r="D263" t="s">
        <v>669</v>
      </c>
      <c r="E263" t="s">
        <v>284</v>
      </c>
      <c r="F263" s="8">
        <v>9316</v>
      </c>
      <c r="G263" t="s">
        <v>181</v>
      </c>
    </row>
    <row r="264" spans="2:7">
      <c r="B264" s="2">
        <v>44841</v>
      </c>
      <c r="C264" t="s">
        <v>259</v>
      </c>
      <c r="D264" t="s">
        <v>685</v>
      </c>
      <c r="E264" t="s">
        <v>284</v>
      </c>
      <c r="F264" s="8">
        <v>15829</v>
      </c>
      <c r="G264" t="s">
        <v>195</v>
      </c>
    </row>
    <row r="265" spans="2:7">
      <c r="B265" s="2">
        <v>44566</v>
      </c>
      <c r="C265" t="s">
        <v>265</v>
      </c>
      <c r="D265" t="s">
        <v>82</v>
      </c>
      <c r="E265" t="s">
        <v>284</v>
      </c>
      <c r="F265" s="8">
        <v>15920</v>
      </c>
      <c r="G265" t="s">
        <v>195</v>
      </c>
    </row>
    <row r="266" spans="2:7">
      <c r="B266" s="2">
        <v>44616</v>
      </c>
      <c r="C266" t="s">
        <v>265</v>
      </c>
      <c r="D266" t="s">
        <v>354</v>
      </c>
      <c r="E266" t="s">
        <v>290</v>
      </c>
      <c r="F266" s="8">
        <v>8913</v>
      </c>
      <c r="G266" t="s">
        <v>195</v>
      </c>
    </row>
    <row r="267" spans="2:7">
      <c r="B267" s="2">
        <v>44624</v>
      </c>
      <c r="C267" t="s">
        <v>265</v>
      </c>
      <c r="D267" t="s">
        <v>381</v>
      </c>
      <c r="E267" t="s">
        <v>290</v>
      </c>
      <c r="F267" s="8">
        <v>6199</v>
      </c>
      <c r="G267" t="s">
        <v>195</v>
      </c>
    </row>
    <row r="268" spans="2:7">
      <c r="B268" s="2">
        <v>44665</v>
      </c>
      <c r="C268" t="s">
        <v>265</v>
      </c>
      <c r="D268" t="s">
        <v>459</v>
      </c>
      <c r="E268" t="s">
        <v>290</v>
      </c>
      <c r="F268" s="8">
        <v>14808</v>
      </c>
      <c r="G268" t="s">
        <v>84</v>
      </c>
    </row>
    <row r="269" spans="2:7">
      <c r="B269" s="2">
        <v>44695</v>
      </c>
      <c r="C269" t="s">
        <v>265</v>
      </c>
      <c r="D269" t="s">
        <v>511</v>
      </c>
      <c r="E269" t="s">
        <v>290</v>
      </c>
      <c r="F269" s="8">
        <v>47526</v>
      </c>
      <c r="G269" t="s">
        <v>84</v>
      </c>
    </row>
    <row r="270" spans="2:7">
      <c r="B270" s="2">
        <v>44730</v>
      </c>
      <c r="C270" t="s">
        <v>265</v>
      </c>
      <c r="D270" t="s">
        <v>563</v>
      </c>
      <c r="E270" t="s">
        <v>284</v>
      </c>
      <c r="F270" s="8">
        <v>17030</v>
      </c>
      <c r="G270" t="s">
        <v>181</v>
      </c>
    </row>
    <row r="271" spans="2:7">
      <c r="B271" s="2">
        <v>44750</v>
      </c>
      <c r="C271" t="s">
        <v>265</v>
      </c>
      <c r="D271" t="s">
        <v>593</v>
      </c>
      <c r="E271" t="s">
        <v>284</v>
      </c>
      <c r="F271" s="8">
        <v>11256</v>
      </c>
      <c r="G271" t="s">
        <v>84</v>
      </c>
    </row>
    <row r="272" spans="2:7">
      <c r="B272" s="2">
        <v>44791</v>
      </c>
      <c r="C272" t="s">
        <v>265</v>
      </c>
      <c r="D272" t="s">
        <v>642</v>
      </c>
      <c r="E272" t="s">
        <v>284</v>
      </c>
      <c r="F272" s="8">
        <v>7209</v>
      </c>
      <c r="G272" t="s">
        <v>181</v>
      </c>
    </row>
    <row r="273" spans="2:7">
      <c r="B273" s="2">
        <v>44820</v>
      </c>
      <c r="C273" t="s">
        <v>265</v>
      </c>
      <c r="D273" t="s">
        <v>667</v>
      </c>
      <c r="E273" t="s">
        <v>290</v>
      </c>
      <c r="F273" s="8">
        <v>4126</v>
      </c>
      <c r="G273" t="s">
        <v>84</v>
      </c>
    </row>
    <row r="274" spans="2:7">
      <c r="B274" s="2">
        <v>44858</v>
      </c>
      <c r="C274" t="s">
        <v>265</v>
      </c>
      <c r="D274" t="s">
        <v>699</v>
      </c>
      <c r="E274" t="s">
        <v>284</v>
      </c>
      <c r="F274" s="8">
        <v>4381</v>
      </c>
      <c r="G274" t="s">
        <v>195</v>
      </c>
    </row>
    <row r="275" spans="2:7">
      <c r="B275" s="2">
        <v>44574</v>
      </c>
      <c r="C275" t="s">
        <v>271</v>
      </c>
      <c r="D275" t="s">
        <v>206</v>
      </c>
      <c r="E275" t="s">
        <v>284</v>
      </c>
      <c r="F275" s="8">
        <v>15317</v>
      </c>
      <c r="G275" t="s">
        <v>181</v>
      </c>
    </row>
    <row r="276" spans="2:7">
      <c r="B276" s="2">
        <v>44610</v>
      </c>
      <c r="C276" t="s">
        <v>271</v>
      </c>
      <c r="D276" t="s">
        <v>333</v>
      </c>
      <c r="E276" t="s">
        <v>284</v>
      </c>
      <c r="F276" s="8">
        <v>4006</v>
      </c>
      <c r="G276" t="s">
        <v>181</v>
      </c>
    </row>
    <row r="277" spans="2:7">
      <c r="B277" s="2">
        <v>44640</v>
      </c>
      <c r="C277" t="s">
        <v>271</v>
      </c>
      <c r="D277" t="s">
        <v>431</v>
      </c>
      <c r="E277" t="s">
        <v>284</v>
      </c>
      <c r="F277" s="8">
        <v>13686</v>
      </c>
      <c r="G277" t="s">
        <v>181</v>
      </c>
    </row>
    <row r="278" spans="2:7">
      <c r="B278" s="2">
        <v>44665</v>
      </c>
      <c r="C278" t="s">
        <v>271</v>
      </c>
      <c r="D278" t="s">
        <v>461</v>
      </c>
      <c r="E278" t="s">
        <v>284</v>
      </c>
      <c r="F278" s="8">
        <v>16911</v>
      </c>
      <c r="G278" t="s">
        <v>195</v>
      </c>
    </row>
    <row r="279" spans="2:7">
      <c r="B279" s="2">
        <v>44706</v>
      </c>
      <c r="C279" t="s">
        <v>271</v>
      </c>
      <c r="D279" t="s">
        <v>523</v>
      </c>
      <c r="E279" t="s">
        <v>290</v>
      </c>
      <c r="F279" s="8">
        <v>14727</v>
      </c>
      <c r="G279" t="s">
        <v>84</v>
      </c>
    </row>
    <row r="280" spans="2:7">
      <c r="B280" s="2">
        <v>44718</v>
      </c>
      <c r="C280" t="s">
        <v>271</v>
      </c>
      <c r="D280" t="s">
        <v>547</v>
      </c>
      <c r="E280" t="s">
        <v>284</v>
      </c>
      <c r="F280" s="8">
        <v>3581</v>
      </c>
      <c r="G280" t="s">
        <v>195</v>
      </c>
    </row>
    <row r="281" spans="2:7">
      <c r="B281" s="2">
        <v>44763</v>
      </c>
      <c r="C281" t="s">
        <v>271</v>
      </c>
      <c r="D281" t="s">
        <v>623</v>
      </c>
      <c r="E281" t="s">
        <v>284</v>
      </c>
      <c r="F281" s="8">
        <v>19259</v>
      </c>
      <c r="G281" t="s">
        <v>181</v>
      </c>
    </row>
    <row r="282" spans="2:7">
      <c r="B282" s="2">
        <v>44784</v>
      </c>
      <c r="C282" t="s">
        <v>271</v>
      </c>
      <c r="D282" t="s">
        <v>639</v>
      </c>
      <c r="E282" t="s">
        <v>284</v>
      </c>
      <c r="F282" s="8">
        <v>14056</v>
      </c>
      <c r="G282" t="s">
        <v>195</v>
      </c>
    </row>
    <row r="283" spans="2:7">
      <c r="B283" s="2">
        <v>44830</v>
      </c>
      <c r="C283" t="s">
        <v>271</v>
      </c>
      <c r="D283" t="s">
        <v>671</v>
      </c>
      <c r="E283" t="s">
        <v>284</v>
      </c>
      <c r="F283" s="8">
        <v>28650</v>
      </c>
      <c r="G283" t="s">
        <v>84</v>
      </c>
    </row>
    <row r="284" spans="2:7">
      <c r="B284" s="2">
        <v>44599</v>
      </c>
      <c r="C284" t="s">
        <v>277</v>
      </c>
      <c r="D284" t="s">
        <v>327</v>
      </c>
      <c r="E284" t="s">
        <v>290</v>
      </c>
      <c r="F284" s="8">
        <v>23676</v>
      </c>
      <c r="G284" t="s">
        <v>181</v>
      </c>
    </row>
    <row r="285" spans="2:7">
      <c r="B285" s="2">
        <v>44648</v>
      </c>
      <c r="C285" t="s">
        <v>277</v>
      </c>
      <c r="D285" t="s">
        <v>437</v>
      </c>
      <c r="E285" t="s">
        <v>284</v>
      </c>
      <c r="F285" s="8">
        <v>38958</v>
      </c>
      <c r="G285" t="s">
        <v>181</v>
      </c>
    </row>
    <row r="286" spans="2:7">
      <c r="B286" s="2">
        <v>44681</v>
      </c>
      <c r="C286" t="s">
        <v>277</v>
      </c>
      <c r="D286" t="s">
        <v>487</v>
      </c>
      <c r="E286" t="s">
        <v>284</v>
      </c>
      <c r="F286" s="8">
        <v>12952</v>
      </c>
      <c r="G286" t="s">
        <v>84</v>
      </c>
    </row>
    <row r="287" spans="2:7">
      <c r="B287" s="2">
        <v>44688</v>
      </c>
      <c r="C287" t="s">
        <v>277</v>
      </c>
      <c r="D287" t="s">
        <v>503</v>
      </c>
      <c r="E287" t="s">
        <v>284</v>
      </c>
      <c r="F287" s="8">
        <v>13193</v>
      </c>
      <c r="G287" t="s">
        <v>181</v>
      </c>
    </row>
    <row r="288" spans="2:7">
      <c r="B288" s="2">
        <v>44715</v>
      </c>
      <c r="C288" t="s">
        <v>277</v>
      </c>
      <c r="D288" t="s">
        <v>543</v>
      </c>
      <c r="E288" t="s">
        <v>290</v>
      </c>
      <c r="F288" s="8">
        <v>22323</v>
      </c>
      <c r="G288" t="s">
        <v>84</v>
      </c>
    </row>
    <row r="289" spans="2:7">
      <c r="B289" s="2">
        <v>44764</v>
      </c>
      <c r="C289" t="s">
        <v>277</v>
      </c>
      <c r="D289" t="s">
        <v>625</v>
      </c>
      <c r="E289" t="s">
        <v>284</v>
      </c>
      <c r="F289" s="8">
        <v>28471</v>
      </c>
      <c r="G289" t="s">
        <v>195</v>
      </c>
    </row>
    <row r="290" spans="2:7">
      <c r="B290" s="2">
        <v>44793</v>
      </c>
      <c r="C290" t="s">
        <v>277</v>
      </c>
      <c r="D290" t="s">
        <v>644</v>
      </c>
      <c r="E290" t="s">
        <v>290</v>
      </c>
      <c r="F290" s="8">
        <v>32773</v>
      </c>
      <c r="G290" t="s">
        <v>195</v>
      </c>
    </row>
    <row r="291" spans="2:7">
      <c r="B291" s="2">
        <v>44807</v>
      </c>
      <c r="C291" t="s">
        <v>277</v>
      </c>
      <c r="D291" t="s">
        <v>655</v>
      </c>
      <c r="E291" t="s">
        <v>284</v>
      </c>
      <c r="F291" s="8">
        <v>52862</v>
      </c>
      <c r="G291" t="s">
        <v>181</v>
      </c>
    </row>
    <row r="292" spans="2:7">
      <c r="B292" s="2">
        <v>44856</v>
      </c>
      <c r="C292" t="s">
        <v>277</v>
      </c>
      <c r="D292" t="s">
        <v>697</v>
      </c>
      <c r="E292" t="s">
        <v>284</v>
      </c>
      <c r="F292" s="8">
        <v>17887</v>
      </c>
      <c r="G292" t="s">
        <v>84</v>
      </c>
    </row>
    <row r="293" spans="2:7">
      <c r="B293" s="2">
        <v>44568</v>
      </c>
      <c r="C293" t="s">
        <v>283</v>
      </c>
      <c r="D293" t="s">
        <v>161</v>
      </c>
      <c r="E293" t="s">
        <v>284</v>
      </c>
      <c r="F293" s="8">
        <v>3518</v>
      </c>
      <c r="G293" t="s">
        <v>195</v>
      </c>
    </row>
    <row r="294" spans="2:7">
      <c r="B294" s="2">
        <v>44618</v>
      </c>
      <c r="C294" t="s">
        <v>283</v>
      </c>
      <c r="D294" t="s">
        <v>357</v>
      </c>
      <c r="E294" t="s">
        <v>290</v>
      </c>
      <c r="F294" s="8">
        <v>7706</v>
      </c>
      <c r="G294" t="s">
        <v>181</v>
      </c>
    </row>
    <row r="295" spans="2:7">
      <c r="B295" s="2">
        <v>44623</v>
      </c>
      <c r="C295" t="s">
        <v>283</v>
      </c>
      <c r="D295" t="s">
        <v>378</v>
      </c>
      <c r="E295" t="s">
        <v>290</v>
      </c>
      <c r="F295" s="8">
        <v>6559</v>
      </c>
      <c r="G295" t="s">
        <v>84</v>
      </c>
    </row>
    <row r="296" spans="2:7">
      <c r="B296" s="2">
        <v>44680</v>
      </c>
      <c r="C296" t="s">
        <v>283</v>
      </c>
      <c r="D296" t="s">
        <v>483</v>
      </c>
      <c r="E296" t="s">
        <v>290</v>
      </c>
      <c r="F296" s="8">
        <v>19226</v>
      </c>
      <c r="G296" t="s">
        <v>195</v>
      </c>
    </row>
    <row r="297" spans="2:7">
      <c r="B297" s="2">
        <v>44685</v>
      </c>
      <c r="C297" t="s">
        <v>283</v>
      </c>
      <c r="D297" t="s">
        <v>489</v>
      </c>
      <c r="E297" t="s">
        <v>290</v>
      </c>
      <c r="F297" s="8">
        <v>19153</v>
      </c>
      <c r="G297" t="s">
        <v>195</v>
      </c>
    </row>
    <row r="298" spans="2:7">
      <c r="B298" s="2">
        <v>44732</v>
      </c>
      <c r="C298" t="s">
        <v>283</v>
      </c>
      <c r="D298" t="s">
        <v>567</v>
      </c>
      <c r="E298" t="s">
        <v>290</v>
      </c>
      <c r="F298" s="8">
        <v>5685</v>
      </c>
      <c r="G298" t="s">
        <v>181</v>
      </c>
    </row>
    <row r="299" spans="2:7">
      <c r="B299" s="2">
        <v>44769</v>
      </c>
      <c r="C299" t="s">
        <v>283</v>
      </c>
      <c r="D299" t="s">
        <v>631</v>
      </c>
      <c r="E299" t="s">
        <v>284</v>
      </c>
      <c r="F299" s="8">
        <v>9386</v>
      </c>
      <c r="G299" t="s">
        <v>195</v>
      </c>
    </row>
    <row r="300" spans="2:7">
      <c r="B300" s="2">
        <v>44779</v>
      </c>
      <c r="C300" t="s">
        <v>283</v>
      </c>
      <c r="D300" t="s">
        <v>636</v>
      </c>
      <c r="E300" t="s">
        <v>284</v>
      </c>
      <c r="F300" s="8">
        <v>7010</v>
      </c>
      <c r="G300" t="s">
        <v>195</v>
      </c>
    </row>
    <row r="301" spans="2:7">
      <c r="B301" s="2">
        <v>44811</v>
      </c>
      <c r="C301" t="s">
        <v>283</v>
      </c>
      <c r="D301" t="s">
        <v>657</v>
      </c>
      <c r="E301" t="s">
        <v>284</v>
      </c>
      <c r="F301" s="8">
        <v>8383</v>
      </c>
      <c r="G301" t="s">
        <v>195</v>
      </c>
    </row>
    <row r="302" spans="2:7">
      <c r="B302" s="2">
        <v>44855</v>
      </c>
      <c r="C302" t="s">
        <v>283</v>
      </c>
      <c r="D302" t="s">
        <v>696</v>
      </c>
      <c r="E302" t="s">
        <v>284</v>
      </c>
      <c r="F302" s="8">
        <v>4277</v>
      </c>
      <c r="G302" t="s">
        <v>181</v>
      </c>
    </row>
    <row r="303" spans="2:7">
      <c r="B303" s="2">
        <v>44575</v>
      </c>
      <c r="C303" t="s">
        <v>289</v>
      </c>
      <c r="D303" t="s">
        <v>238</v>
      </c>
      <c r="E303" t="s">
        <v>284</v>
      </c>
      <c r="F303" s="8">
        <v>23931</v>
      </c>
      <c r="G303" t="s">
        <v>181</v>
      </c>
    </row>
    <row r="304" spans="2:7">
      <c r="B304" s="2">
        <v>44620</v>
      </c>
      <c r="C304" t="s">
        <v>289</v>
      </c>
      <c r="D304" t="s">
        <v>369</v>
      </c>
      <c r="E304" t="s">
        <v>290</v>
      </c>
      <c r="F304" s="8">
        <v>59178</v>
      </c>
      <c r="G304" t="s">
        <v>181</v>
      </c>
    </row>
    <row r="305" spans="2:7">
      <c r="B305" s="2">
        <v>44639</v>
      </c>
      <c r="C305" t="s">
        <v>289</v>
      </c>
      <c r="D305" t="s">
        <v>417</v>
      </c>
      <c r="E305" t="s">
        <v>284</v>
      </c>
      <c r="F305" s="8">
        <v>22506</v>
      </c>
      <c r="G305" t="s">
        <v>84</v>
      </c>
    </row>
    <row r="306" spans="2:7">
      <c r="B306" s="2">
        <v>44666</v>
      </c>
      <c r="C306" t="s">
        <v>289</v>
      </c>
      <c r="D306" t="s">
        <v>463</v>
      </c>
      <c r="E306" t="s">
        <v>284</v>
      </c>
      <c r="F306" s="8">
        <v>36352</v>
      </c>
      <c r="G306" t="s">
        <v>181</v>
      </c>
    </row>
    <row r="307" spans="2:7">
      <c r="B307" s="2">
        <v>44708</v>
      </c>
      <c r="C307" t="s">
        <v>289</v>
      </c>
      <c r="D307" t="s">
        <v>529</v>
      </c>
      <c r="E307" t="s">
        <v>284</v>
      </c>
      <c r="F307" s="8">
        <v>25368</v>
      </c>
      <c r="G307" t="s">
        <v>181</v>
      </c>
    </row>
    <row r="308" spans="2:7">
      <c r="B308" s="2">
        <v>44734</v>
      </c>
      <c r="C308" t="s">
        <v>289</v>
      </c>
      <c r="D308" t="s">
        <v>569</v>
      </c>
      <c r="E308" t="s">
        <v>290</v>
      </c>
      <c r="F308" s="8">
        <v>34426</v>
      </c>
      <c r="G308" t="s">
        <v>181</v>
      </c>
    </row>
    <row r="309" spans="2:7">
      <c r="B309" s="2">
        <v>44746</v>
      </c>
      <c r="C309" t="s">
        <v>289</v>
      </c>
      <c r="D309" t="s">
        <v>589</v>
      </c>
      <c r="E309" t="s">
        <v>290</v>
      </c>
      <c r="F309" s="8">
        <v>37883</v>
      </c>
      <c r="G309" t="s">
        <v>84</v>
      </c>
    </row>
    <row r="310" spans="2:7">
      <c r="B310" s="2">
        <v>44799</v>
      </c>
      <c r="C310" t="s">
        <v>289</v>
      </c>
      <c r="D310" t="s">
        <v>652</v>
      </c>
      <c r="E310" t="s">
        <v>284</v>
      </c>
      <c r="F310" s="8">
        <v>59902</v>
      </c>
      <c r="G310" t="s">
        <v>84</v>
      </c>
    </row>
    <row r="311" spans="2:7">
      <c r="B311" s="2">
        <v>44815</v>
      </c>
      <c r="C311" t="s">
        <v>289</v>
      </c>
      <c r="D311" t="s">
        <v>658</v>
      </c>
      <c r="E311" t="s">
        <v>284</v>
      </c>
      <c r="F311" s="8">
        <v>62377</v>
      </c>
      <c r="G311" t="s">
        <v>84</v>
      </c>
    </row>
    <row r="312" spans="2:7">
      <c r="B312" s="2">
        <v>44846</v>
      </c>
      <c r="C312" t="s">
        <v>289</v>
      </c>
      <c r="D312" t="s">
        <v>691</v>
      </c>
      <c r="E312" t="s">
        <v>290</v>
      </c>
      <c r="F312" s="8">
        <v>33860</v>
      </c>
      <c r="G312" t="s">
        <v>181</v>
      </c>
    </row>
    <row r="313" spans="2:7">
      <c r="B313" s="2">
        <v>44591</v>
      </c>
      <c r="C313" t="s">
        <v>295</v>
      </c>
      <c r="D313" t="s">
        <v>298</v>
      </c>
      <c r="E313" t="s">
        <v>284</v>
      </c>
      <c r="F313" s="8">
        <v>35340</v>
      </c>
      <c r="G313" t="s">
        <v>84</v>
      </c>
    </row>
    <row r="314" spans="2:7">
      <c r="B314" s="2">
        <v>44620</v>
      </c>
      <c r="C314" t="s">
        <v>295</v>
      </c>
      <c r="D314" t="s">
        <v>372</v>
      </c>
      <c r="E314" t="s">
        <v>290</v>
      </c>
      <c r="F314" s="8">
        <v>51043</v>
      </c>
      <c r="G314" t="s">
        <v>84</v>
      </c>
    </row>
    <row r="315" spans="2:7">
      <c r="B315" s="2">
        <v>44638</v>
      </c>
      <c r="C315" t="s">
        <v>295</v>
      </c>
      <c r="D315" t="s">
        <v>408</v>
      </c>
      <c r="E315" t="s">
        <v>290</v>
      </c>
      <c r="F315" s="8">
        <v>14825</v>
      </c>
      <c r="G315" t="s">
        <v>195</v>
      </c>
    </row>
    <row r="316" spans="2:7">
      <c r="B316" s="2">
        <v>44708</v>
      </c>
      <c r="C316" t="s">
        <v>295</v>
      </c>
      <c r="D316" t="s">
        <v>533</v>
      </c>
      <c r="E316" t="s">
        <v>290</v>
      </c>
      <c r="F316" s="8">
        <v>14200</v>
      </c>
      <c r="G316" t="s">
        <v>84</v>
      </c>
    </row>
    <row r="317" spans="2:7">
      <c r="B317" s="2">
        <v>44720</v>
      </c>
      <c r="C317" t="s">
        <v>295</v>
      </c>
      <c r="D317" t="s">
        <v>553</v>
      </c>
      <c r="E317" t="s">
        <v>284</v>
      </c>
      <c r="F317" s="8">
        <v>6242</v>
      </c>
      <c r="G317" t="s">
        <v>84</v>
      </c>
    </row>
    <row r="318" spans="2:7">
      <c r="B318" s="2">
        <v>44751</v>
      </c>
      <c r="C318" t="s">
        <v>295</v>
      </c>
      <c r="D318" t="s">
        <v>597</v>
      </c>
      <c r="E318" t="s">
        <v>284</v>
      </c>
      <c r="F318" s="8">
        <v>35417</v>
      </c>
      <c r="G318" t="s">
        <v>195</v>
      </c>
    </row>
    <row r="319" spans="2:7">
      <c r="B319" s="2">
        <v>44785</v>
      </c>
      <c r="C319" t="s">
        <v>295</v>
      </c>
      <c r="D319" t="s">
        <v>640</v>
      </c>
      <c r="E319" t="s">
        <v>284</v>
      </c>
      <c r="F319" s="8">
        <v>38157</v>
      </c>
      <c r="G319" t="s">
        <v>181</v>
      </c>
    </row>
    <row r="320" spans="2:7">
      <c r="B320" s="2">
        <v>44828</v>
      </c>
      <c r="C320" t="s">
        <v>295</v>
      </c>
      <c r="D320" t="s">
        <v>672</v>
      </c>
      <c r="E320" t="s">
        <v>284</v>
      </c>
      <c r="F320" s="8">
        <v>72215</v>
      </c>
      <c r="G320" t="s">
        <v>84</v>
      </c>
    </row>
    <row r="321" spans="2:7">
      <c r="B321" s="2">
        <v>44837</v>
      </c>
      <c r="C321" t="s">
        <v>295</v>
      </c>
      <c r="D321" t="s">
        <v>682</v>
      </c>
      <c r="E321" t="s">
        <v>290</v>
      </c>
      <c r="F321" s="8">
        <v>42073</v>
      </c>
      <c r="G321" t="s">
        <v>84</v>
      </c>
    </row>
    <row r="322" spans="2:7">
      <c r="B322" s="2">
        <v>44572</v>
      </c>
      <c r="C322" t="s">
        <v>300</v>
      </c>
      <c r="D322" t="s">
        <v>180</v>
      </c>
      <c r="E322" t="s">
        <v>284</v>
      </c>
      <c r="F322" s="8">
        <v>40686</v>
      </c>
      <c r="G322" t="s">
        <v>84</v>
      </c>
    </row>
    <row r="323" spans="2:7">
      <c r="B323" s="2">
        <v>44619</v>
      </c>
      <c r="C323" t="s">
        <v>300</v>
      </c>
      <c r="D323" t="s">
        <v>366</v>
      </c>
      <c r="E323" t="s">
        <v>290</v>
      </c>
      <c r="F323" s="8">
        <v>3892</v>
      </c>
      <c r="G323" t="s">
        <v>181</v>
      </c>
    </row>
    <row r="324" spans="2:7">
      <c r="B324" s="2">
        <v>44671</v>
      </c>
      <c r="C324" t="s">
        <v>300</v>
      </c>
      <c r="D324" t="s">
        <v>465</v>
      </c>
      <c r="E324" t="s">
        <v>284</v>
      </c>
      <c r="F324" s="8">
        <v>21756</v>
      </c>
      <c r="G324" t="s">
        <v>195</v>
      </c>
    </row>
    <row r="325" spans="2:7">
      <c r="B325" s="2">
        <v>44694</v>
      </c>
      <c r="C325" t="s">
        <v>300</v>
      </c>
      <c r="D325" t="s">
        <v>513</v>
      </c>
      <c r="E325" t="s">
        <v>290</v>
      </c>
      <c r="F325" s="8">
        <v>22650</v>
      </c>
      <c r="G325" t="s">
        <v>195</v>
      </c>
    </row>
    <row r="326" spans="2:7">
      <c r="B326" s="2">
        <v>44721</v>
      </c>
      <c r="C326" t="s">
        <v>300</v>
      </c>
      <c r="D326" t="s">
        <v>549</v>
      </c>
      <c r="E326" t="s">
        <v>290</v>
      </c>
      <c r="F326" s="8">
        <v>22309</v>
      </c>
      <c r="G326" t="s">
        <v>181</v>
      </c>
    </row>
    <row r="327" spans="2:7">
      <c r="B327" s="2">
        <v>44744</v>
      </c>
      <c r="C327" t="s">
        <v>300</v>
      </c>
      <c r="D327" t="s">
        <v>587</v>
      </c>
      <c r="E327" t="s">
        <v>290</v>
      </c>
      <c r="F327" s="8">
        <v>12472</v>
      </c>
      <c r="G327" t="s">
        <v>84</v>
      </c>
    </row>
    <row r="328" spans="2:7">
      <c r="B328" s="2">
        <v>44776</v>
      </c>
      <c r="C328" t="s">
        <v>300</v>
      </c>
      <c r="D328" t="s">
        <v>632</v>
      </c>
      <c r="E328" t="s">
        <v>290</v>
      </c>
      <c r="F328" s="8">
        <v>4115</v>
      </c>
      <c r="G328" t="s">
        <v>195</v>
      </c>
    </row>
    <row r="329" spans="2:7">
      <c r="B329" s="2">
        <v>44834</v>
      </c>
      <c r="C329" t="s">
        <v>300</v>
      </c>
      <c r="D329" t="s">
        <v>679</v>
      </c>
      <c r="E329" t="s">
        <v>290</v>
      </c>
      <c r="F329" s="8">
        <v>31644</v>
      </c>
      <c r="G329" t="s">
        <v>195</v>
      </c>
    </row>
    <row r="330" spans="2:7">
      <c r="B330" s="2">
        <v>44564</v>
      </c>
      <c r="C330" t="s">
        <v>99</v>
      </c>
      <c r="D330" t="s">
        <v>109</v>
      </c>
      <c r="E330" t="s">
        <v>284</v>
      </c>
      <c r="F330" s="8">
        <v>9738</v>
      </c>
      <c r="G330" t="s">
        <v>181</v>
      </c>
    </row>
    <row r="331" spans="2:7">
      <c r="B331" s="2">
        <v>44612</v>
      </c>
      <c r="C331" t="s">
        <v>99</v>
      </c>
      <c r="D331" t="s">
        <v>339</v>
      </c>
      <c r="E331" t="s">
        <v>284</v>
      </c>
      <c r="F331" s="8">
        <v>26612</v>
      </c>
      <c r="G331" t="s">
        <v>181</v>
      </c>
    </row>
    <row r="332" spans="2:7">
      <c r="B332" s="2">
        <v>44639</v>
      </c>
      <c r="C332" t="s">
        <v>99</v>
      </c>
      <c r="D332" t="s">
        <v>420</v>
      </c>
      <c r="E332" t="s">
        <v>290</v>
      </c>
      <c r="F332" s="8">
        <v>31243</v>
      </c>
      <c r="G332" t="s">
        <v>181</v>
      </c>
    </row>
    <row r="333" spans="2:7">
      <c r="B333" s="2">
        <v>44657</v>
      </c>
      <c r="C333" t="s">
        <v>99</v>
      </c>
      <c r="D333" t="s">
        <v>447</v>
      </c>
      <c r="E333" t="s">
        <v>290</v>
      </c>
      <c r="F333" s="8">
        <v>9597</v>
      </c>
      <c r="G333" t="s">
        <v>195</v>
      </c>
    </row>
    <row r="334" spans="2:7">
      <c r="B334" s="2">
        <v>44704</v>
      </c>
      <c r="C334" t="s">
        <v>99</v>
      </c>
      <c r="D334" t="s">
        <v>521</v>
      </c>
      <c r="E334" t="s">
        <v>290</v>
      </c>
      <c r="F334" s="8">
        <v>41326</v>
      </c>
      <c r="G334" t="s">
        <v>84</v>
      </c>
    </row>
    <row r="335" spans="2:7">
      <c r="B335" s="2">
        <v>44716</v>
      </c>
      <c r="C335" t="s">
        <v>99</v>
      </c>
      <c r="D335" t="s">
        <v>545</v>
      </c>
      <c r="E335" t="s">
        <v>284</v>
      </c>
      <c r="F335" s="8">
        <v>20785</v>
      </c>
      <c r="G335" t="s">
        <v>195</v>
      </c>
    </row>
    <row r="336" spans="2:7">
      <c r="B336" s="2">
        <v>44751</v>
      </c>
      <c r="C336" t="s">
        <v>99</v>
      </c>
      <c r="D336" t="s">
        <v>603</v>
      </c>
      <c r="E336" t="s">
        <v>284</v>
      </c>
      <c r="F336" s="8">
        <v>19818</v>
      </c>
      <c r="G336" t="s">
        <v>195</v>
      </c>
    </row>
    <row r="337" spans="2:7">
      <c r="B337" s="2">
        <v>44781</v>
      </c>
      <c r="C337" t="s">
        <v>99</v>
      </c>
      <c r="D337" t="s">
        <v>637</v>
      </c>
      <c r="E337" t="s">
        <v>284</v>
      </c>
      <c r="F337" s="8">
        <v>65355</v>
      </c>
      <c r="G337" t="s">
        <v>195</v>
      </c>
    </row>
    <row r="338" spans="2:7">
      <c r="B338" s="2">
        <v>44820</v>
      </c>
      <c r="C338" t="s">
        <v>99</v>
      </c>
      <c r="D338" t="s">
        <v>664</v>
      </c>
      <c r="E338" t="s">
        <v>284</v>
      </c>
      <c r="F338" s="8">
        <v>17842</v>
      </c>
      <c r="G338" t="s">
        <v>181</v>
      </c>
    </row>
    <row r="339" spans="2:7">
      <c r="B339" s="2">
        <v>44850</v>
      </c>
      <c r="C339" t="s">
        <v>99</v>
      </c>
      <c r="D339" t="s">
        <v>694</v>
      </c>
      <c r="E339" t="s">
        <v>284</v>
      </c>
      <c r="F339" s="8">
        <v>16832</v>
      </c>
      <c r="G339" t="s">
        <v>181</v>
      </c>
    </row>
    <row r="340" spans="2:7">
      <c r="B340" s="2">
        <v>44567</v>
      </c>
      <c r="C340" t="s">
        <v>310</v>
      </c>
      <c r="D340" t="s">
        <v>135</v>
      </c>
      <c r="E340" t="s">
        <v>284</v>
      </c>
      <c r="F340" s="8">
        <v>24479</v>
      </c>
      <c r="G340" t="s">
        <v>195</v>
      </c>
    </row>
    <row r="341" spans="2:7">
      <c r="B341" s="2">
        <v>44640</v>
      </c>
      <c r="C341" t="s">
        <v>310</v>
      </c>
      <c r="D341" t="s">
        <v>429</v>
      </c>
      <c r="E341" t="s">
        <v>284</v>
      </c>
      <c r="F341" s="8">
        <v>54935</v>
      </c>
      <c r="G341" t="s">
        <v>84</v>
      </c>
    </row>
    <row r="342" spans="2:7">
      <c r="B342" s="2">
        <v>44662</v>
      </c>
      <c r="C342" t="s">
        <v>310</v>
      </c>
      <c r="D342" t="s">
        <v>455</v>
      </c>
      <c r="E342" t="s">
        <v>284</v>
      </c>
      <c r="F342" s="8">
        <v>35200</v>
      </c>
      <c r="G342" t="s">
        <v>84</v>
      </c>
    </row>
    <row r="343" spans="2:7">
      <c r="B343" s="2">
        <v>44688</v>
      </c>
      <c r="C343" t="s">
        <v>310</v>
      </c>
      <c r="D343" t="s">
        <v>499</v>
      </c>
      <c r="E343" t="s">
        <v>284</v>
      </c>
      <c r="F343" s="8">
        <v>75867</v>
      </c>
      <c r="G343" t="s">
        <v>195</v>
      </c>
    </row>
    <row r="344" spans="2:7">
      <c r="B344" s="2">
        <v>44728</v>
      </c>
      <c r="C344" t="s">
        <v>310</v>
      </c>
      <c r="D344" t="s">
        <v>555</v>
      </c>
      <c r="E344" t="s">
        <v>284</v>
      </c>
      <c r="F344" s="8">
        <v>5595</v>
      </c>
      <c r="G344" t="s">
        <v>84</v>
      </c>
    </row>
    <row r="345" spans="2:7">
      <c r="B345" s="2">
        <v>44751</v>
      </c>
      <c r="C345" t="s">
        <v>310</v>
      </c>
      <c r="D345" t="s">
        <v>601</v>
      </c>
      <c r="E345" t="s">
        <v>290</v>
      </c>
      <c r="F345" s="8">
        <v>42431</v>
      </c>
      <c r="G345" t="s">
        <v>195</v>
      </c>
    </row>
    <row r="346" spans="2:7">
      <c r="B346" s="2">
        <v>44796</v>
      </c>
      <c r="C346" t="s">
        <v>310</v>
      </c>
      <c r="D346" t="s">
        <v>649</v>
      </c>
      <c r="E346" t="s">
        <v>284</v>
      </c>
      <c r="F346" s="8">
        <v>7104</v>
      </c>
      <c r="G346" t="s">
        <v>84</v>
      </c>
    </row>
    <row r="347" spans="2:7">
      <c r="B347" s="2">
        <v>44812</v>
      </c>
      <c r="C347" t="s">
        <v>310</v>
      </c>
      <c r="D347" t="s">
        <v>659</v>
      </c>
      <c r="E347" t="s">
        <v>290</v>
      </c>
      <c r="F347" s="8">
        <v>28110</v>
      </c>
      <c r="G347" t="s">
        <v>84</v>
      </c>
    </row>
    <row r="348" spans="2:7">
      <c r="B348" s="2">
        <v>44579</v>
      </c>
      <c r="C348" t="s">
        <v>315</v>
      </c>
      <c r="D348" t="s">
        <v>263</v>
      </c>
      <c r="E348" t="s">
        <v>284</v>
      </c>
      <c r="F348" s="8">
        <v>26697</v>
      </c>
      <c r="G348" t="s">
        <v>84</v>
      </c>
    </row>
    <row r="349" spans="2:7">
      <c r="B349" s="2">
        <v>44596</v>
      </c>
      <c r="C349" t="s">
        <v>315</v>
      </c>
      <c r="D349" t="s">
        <v>312</v>
      </c>
      <c r="E349" t="s">
        <v>284</v>
      </c>
      <c r="F349" s="8">
        <v>13966</v>
      </c>
      <c r="G349" t="s">
        <v>84</v>
      </c>
    </row>
    <row r="350" spans="2:7">
      <c r="B350" s="2">
        <v>44637</v>
      </c>
      <c r="C350" t="s">
        <v>315</v>
      </c>
      <c r="D350" t="s">
        <v>405</v>
      </c>
      <c r="E350" t="s">
        <v>284</v>
      </c>
      <c r="F350" s="8">
        <v>20178</v>
      </c>
      <c r="G350" t="s">
        <v>181</v>
      </c>
    </row>
    <row r="351" spans="2:7">
      <c r="B351" s="2">
        <v>44650</v>
      </c>
      <c r="C351" t="s">
        <v>315</v>
      </c>
      <c r="D351" t="s">
        <v>441</v>
      </c>
      <c r="E351" t="s">
        <v>290</v>
      </c>
      <c r="F351" s="8">
        <v>22543</v>
      </c>
      <c r="G351" t="s">
        <v>181</v>
      </c>
    </row>
    <row r="352" spans="2:7">
      <c r="B352" s="2">
        <v>44708</v>
      </c>
      <c r="C352" t="s">
        <v>315</v>
      </c>
      <c r="D352" t="s">
        <v>525</v>
      </c>
      <c r="E352" t="s">
        <v>290</v>
      </c>
      <c r="F352" s="8">
        <v>46741</v>
      </c>
      <c r="G352" t="s">
        <v>181</v>
      </c>
    </row>
    <row r="353" spans="2:7">
      <c r="B353" s="2">
        <v>44756</v>
      </c>
      <c r="C353" t="s">
        <v>315</v>
      </c>
      <c r="D353" t="s">
        <v>605</v>
      </c>
      <c r="E353" t="s">
        <v>284</v>
      </c>
      <c r="F353" s="8">
        <v>14950</v>
      </c>
      <c r="G353" t="s">
        <v>84</v>
      </c>
    </row>
    <row r="354" spans="2:7">
      <c r="B354" s="2">
        <v>44777</v>
      </c>
      <c r="C354" t="s">
        <v>315</v>
      </c>
      <c r="D354" t="s">
        <v>633</v>
      </c>
      <c r="E354" t="s">
        <v>284</v>
      </c>
      <c r="F354" s="8">
        <v>62072</v>
      </c>
      <c r="G354" t="s">
        <v>181</v>
      </c>
    </row>
    <row r="355" spans="2:7">
      <c r="B355" s="2">
        <v>44828</v>
      </c>
      <c r="C355" t="s">
        <v>315</v>
      </c>
      <c r="D355" t="s">
        <v>676</v>
      </c>
      <c r="E355" t="s">
        <v>290</v>
      </c>
      <c r="F355" s="8">
        <v>16188</v>
      </c>
      <c r="G355" t="s">
        <v>84</v>
      </c>
    </row>
    <row r="356" spans="2:7">
      <c r="B356" s="2">
        <v>44849</v>
      </c>
      <c r="C356" t="s">
        <v>315</v>
      </c>
      <c r="D356" t="s">
        <v>693</v>
      </c>
      <c r="E356" t="s">
        <v>290</v>
      </c>
      <c r="F356" s="8">
        <v>16379</v>
      </c>
      <c r="G356" t="s">
        <v>195</v>
      </c>
    </row>
    <row r="357" spans="2:7">
      <c r="B357" s="2">
        <v>44609</v>
      </c>
      <c r="C357" t="s">
        <v>319</v>
      </c>
      <c r="D357" t="s">
        <v>336</v>
      </c>
      <c r="E357" t="s">
        <v>284</v>
      </c>
      <c r="F357" s="8">
        <v>3017</v>
      </c>
      <c r="G357" t="s">
        <v>84</v>
      </c>
    </row>
    <row r="358" spans="2:7">
      <c r="B358" s="2">
        <v>44645</v>
      </c>
      <c r="C358" t="s">
        <v>319</v>
      </c>
      <c r="D358" t="s">
        <v>435</v>
      </c>
      <c r="E358" t="s">
        <v>290</v>
      </c>
      <c r="F358" s="8">
        <v>19983</v>
      </c>
      <c r="G358" t="s">
        <v>84</v>
      </c>
    </row>
    <row r="359" spans="2:7">
      <c r="B359" s="2">
        <v>44674</v>
      </c>
      <c r="C359" t="s">
        <v>319</v>
      </c>
      <c r="D359" t="s">
        <v>471</v>
      </c>
      <c r="E359" t="s">
        <v>284</v>
      </c>
      <c r="F359" s="8">
        <v>19833</v>
      </c>
      <c r="G359" t="s">
        <v>84</v>
      </c>
    </row>
    <row r="360" spans="2:7">
      <c r="B360" s="2">
        <v>44701</v>
      </c>
      <c r="C360" t="s">
        <v>319</v>
      </c>
      <c r="D360" t="s">
        <v>519</v>
      </c>
      <c r="E360" t="s">
        <v>290</v>
      </c>
      <c r="F360" s="8">
        <v>10313</v>
      </c>
      <c r="G360" t="s">
        <v>181</v>
      </c>
    </row>
    <row r="361" spans="2:7">
      <c r="B361" s="2">
        <v>44736</v>
      </c>
      <c r="C361" t="s">
        <v>319</v>
      </c>
      <c r="D361" t="s">
        <v>579</v>
      </c>
      <c r="E361" t="s">
        <v>290</v>
      </c>
      <c r="F361" s="8">
        <v>36973</v>
      </c>
      <c r="G361" t="s">
        <v>181</v>
      </c>
    </row>
    <row r="362" spans="2:7">
      <c r="B362" s="2">
        <v>44759</v>
      </c>
      <c r="C362" t="s">
        <v>319</v>
      </c>
      <c r="D362" t="s">
        <v>613</v>
      </c>
      <c r="E362" t="s">
        <v>284</v>
      </c>
      <c r="F362" s="8">
        <v>19619</v>
      </c>
      <c r="G362" t="s">
        <v>195</v>
      </c>
    </row>
    <row r="363" spans="2:7">
      <c r="B363" s="2">
        <v>44828</v>
      </c>
      <c r="C363" t="s">
        <v>319</v>
      </c>
      <c r="D363" t="s">
        <v>673</v>
      </c>
      <c r="E363" t="s">
        <v>290</v>
      </c>
      <c r="F363" s="8">
        <v>32278</v>
      </c>
      <c r="G363" t="s">
        <v>195</v>
      </c>
    </row>
    <row r="364" spans="2:7">
      <c r="B364" s="2">
        <v>44842</v>
      </c>
      <c r="C364" t="s">
        <v>319</v>
      </c>
      <c r="D364" t="s">
        <v>687</v>
      </c>
      <c r="E364" t="s">
        <v>290</v>
      </c>
      <c r="F364" s="8">
        <v>30080</v>
      </c>
      <c r="G364" t="s">
        <v>181</v>
      </c>
    </row>
    <row r="365" spans="2:7">
      <c r="B365" s="2">
        <v>44587</v>
      </c>
      <c r="C365" t="s">
        <v>152</v>
      </c>
      <c r="D365" t="s">
        <v>293</v>
      </c>
      <c r="E365" t="s">
        <v>290</v>
      </c>
      <c r="F365" s="8">
        <v>24912</v>
      </c>
      <c r="G365" t="s">
        <v>181</v>
      </c>
    </row>
    <row r="366" spans="2:7">
      <c r="B366" s="2">
        <v>44612</v>
      </c>
      <c r="C366" t="s">
        <v>152</v>
      </c>
      <c r="D366" t="s">
        <v>342</v>
      </c>
      <c r="E366" t="s">
        <v>284</v>
      </c>
      <c r="F366" s="8">
        <v>4886</v>
      </c>
      <c r="G366" t="s">
        <v>84</v>
      </c>
    </row>
    <row r="367" spans="2:7">
      <c r="B367" s="2">
        <v>44626</v>
      </c>
      <c r="C367" t="s">
        <v>152</v>
      </c>
      <c r="D367" t="s">
        <v>393</v>
      </c>
      <c r="E367" t="s">
        <v>284</v>
      </c>
      <c r="F367" s="8">
        <v>19775</v>
      </c>
      <c r="G367" t="s">
        <v>195</v>
      </c>
    </row>
    <row r="368" spans="2:7">
      <c r="B368" s="2">
        <v>44658</v>
      </c>
      <c r="C368" t="s">
        <v>152</v>
      </c>
      <c r="D368" t="s">
        <v>449</v>
      </c>
      <c r="E368" t="s">
        <v>284</v>
      </c>
      <c r="F368" s="8">
        <v>24967</v>
      </c>
      <c r="G368" t="s">
        <v>84</v>
      </c>
    </row>
    <row r="369" spans="2:7">
      <c r="B369" s="2">
        <v>44685</v>
      </c>
      <c r="C369" t="s">
        <v>152</v>
      </c>
      <c r="D369" t="s">
        <v>493</v>
      </c>
      <c r="E369" t="s">
        <v>290</v>
      </c>
      <c r="F369" s="8">
        <v>10159</v>
      </c>
      <c r="G369" t="s">
        <v>181</v>
      </c>
    </row>
    <row r="370" spans="2:7">
      <c r="B370" s="2">
        <v>44728</v>
      </c>
      <c r="C370" t="s">
        <v>152</v>
      </c>
      <c r="D370" t="s">
        <v>557</v>
      </c>
      <c r="E370" t="s">
        <v>290</v>
      </c>
      <c r="F370" s="8">
        <v>7059</v>
      </c>
      <c r="G370" t="s">
        <v>84</v>
      </c>
    </row>
    <row r="371" spans="2:7">
      <c r="B371" s="2">
        <v>44762</v>
      </c>
      <c r="C371" t="s">
        <v>152</v>
      </c>
      <c r="D371" t="s">
        <v>627</v>
      </c>
      <c r="E371" t="s">
        <v>290</v>
      </c>
      <c r="F371" s="8">
        <v>1546</v>
      </c>
      <c r="G371" t="s">
        <v>84</v>
      </c>
    </row>
    <row r="372" spans="2:7">
      <c r="B372" s="2">
        <v>44790</v>
      </c>
      <c r="C372" t="s">
        <v>152</v>
      </c>
      <c r="D372" t="s">
        <v>643</v>
      </c>
      <c r="E372" t="s">
        <v>284</v>
      </c>
      <c r="F372" s="8">
        <v>14487</v>
      </c>
      <c r="G372" t="s">
        <v>195</v>
      </c>
    </row>
    <row r="373" spans="2:7">
      <c r="B373" s="2">
        <v>44821</v>
      </c>
      <c r="C373" t="s">
        <v>152</v>
      </c>
      <c r="D373" t="s">
        <v>670</v>
      </c>
      <c r="E373" t="s">
        <v>290</v>
      </c>
      <c r="F373" s="8">
        <v>15769</v>
      </c>
      <c r="G373" t="s">
        <v>195</v>
      </c>
    </row>
    <row r="374" spans="2:7">
      <c r="B374" s="2">
        <v>44846</v>
      </c>
      <c r="C374" t="s">
        <v>152</v>
      </c>
      <c r="D374" t="s">
        <v>692</v>
      </c>
      <c r="E374" t="s">
        <v>284</v>
      </c>
      <c r="F374" s="8">
        <v>15773</v>
      </c>
      <c r="G374" t="s">
        <v>84</v>
      </c>
    </row>
    <row r="375" spans="2:7">
      <c r="B375" s="2">
        <v>44575</v>
      </c>
      <c r="C375" t="s">
        <v>171</v>
      </c>
      <c r="D375" t="s">
        <v>245</v>
      </c>
      <c r="E375" t="s">
        <v>284</v>
      </c>
      <c r="F375" s="8">
        <v>19328</v>
      </c>
      <c r="G375" t="s">
        <v>181</v>
      </c>
    </row>
    <row r="376" spans="2:7">
      <c r="B376" s="2">
        <v>44612</v>
      </c>
      <c r="C376" t="s">
        <v>171</v>
      </c>
      <c r="D376" t="s">
        <v>345</v>
      </c>
      <c r="E376" t="s">
        <v>284</v>
      </c>
      <c r="F376" s="8">
        <v>41906</v>
      </c>
      <c r="G376" t="s">
        <v>84</v>
      </c>
    </row>
    <row r="377" spans="2:7">
      <c r="B377" s="2">
        <v>44639</v>
      </c>
      <c r="C377" t="s">
        <v>171</v>
      </c>
      <c r="D377" t="s">
        <v>423</v>
      </c>
      <c r="E377" t="s">
        <v>290</v>
      </c>
      <c r="F377" s="8">
        <v>38407</v>
      </c>
      <c r="G377" t="s">
        <v>84</v>
      </c>
    </row>
    <row r="378" spans="2:7">
      <c r="B378" s="2">
        <v>44672</v>
      </c>
      <c r="C378" t="s">
        <v>171</v>
      </c>
      <c r="D378" t="s">
        <v>469</v>
      </c>
      <c r="E378" t="s">
        <v>284</v>
      </c>
      <c r="F378" s="8">
        <v>24041</v>
      </c>
      <c r="G378" t="s">
        <v>181</v>
      </c>
    </row>
    <row r="379" spans="2:7">
      <c r="B379" s="2">
        <v>44687</v>
      </c>
      <c r="C379" t="s">
        <v>171</v>
      </c>
      <c r="D379" t="s">
        <v>501</v>
      </c>
      <c r="E379" t="s">
        <v>290</v>
      </c>
      <c r="F379" s="8">
        <v>39643</v>
      </c>
      <c r="G379" t="s">
        <v>181</v>
      </c>
    </row>
    <row r="380" spans="2:7">
      <c r="B380" s="2">
        <v>44734</v>
      </c>
      <c r="C380" t="s">
        <v>171</v>
      </c>
      <c r="D380" t="s">
        <v>573</v>
      </c>
      <c r="E380" t="s">
        <v>284</v>
      </c>
      <c r="F380" s="8">
        <v>18817</v>
      </c>
      <c r="G380" t="s">
        <v>181</v>
      </c>
    </row>
    <row r="381" spans="2:7">
      <c r="B381" s="2">
        <v>44758</v>
      </c>
      <c r="C381" t="s">
        <v>171</v>
      </c>
      <c r="D381" t="s">
        <v>615</v>
      </c>
      <c r="E381" t="s">
        <v>290</v>
      </c>
      <c r="F381" s="8">
        <v>22533</v>
      </c>
      <c r="G381" t="s">
        <v>195</v>
      </c>
    </row>
    <row r="382" spans="2:7">
      <c r="B382" s="2">
        <v>44797</v>
      </c>
      <c r="C382" t="s">
        <v>171</v>
      </c>
      <c r="D382" t="s">
        <v>650</v>
      </c>
      <c r="E382" t="s">
        <v>290</v>
      </c>
      <c r="F382" s="8">
        <v>22120</v>
      </c>
      <c r="G382" t="s">
        <v>195</v>
      </c>
    </row>
    <row r="383" spans="2:7">
      <c r="B383" s="2">
        <v>44831</v>
      </c>
      <c r="C383" t="s">
        <v>171</v>
      </c>
      <c r="D383" t="s">
        <v>678</v>
      </c>
      <c r="E383" t="s">
        <v>284</v>
      </c>
      <c r="F383" s="8">
        <v>8527</v>
      </c>
      <c r="G383" t="s">
        <v>195</v>
      </c>
    </row>
    <row r="384" spans="2:7">
      <c r="B384" s="2">
        <v>44856</v>
      </c>
      <c r="C384" t="s">
        <v>171</v>
      </c>
      <c r="D384" t="s">
        <v>698</v>
      </c>
      <c r="E384" t="s">
        <v>290</v>
      </c>
      <c r="F384" s="8">
        <v>24338</v>
      </c>
      <c r="G384" t="s">
        <v>195</v>
      </c>
    </row>
    <row r="385" spans="2:7">
      <c r="B385" s="2">
        <v>44574</v>
      </c>
      <c r="C385" t="s">
        <v>190</v>
      </c>
      <c r="D385" t="s">
        <v>194</v>
      </c>
      <c r="E385" t="s">
        <v>290</v>
      </c>
      <c r="F385" s="8">
        <v>38531</v>
      </c>
      <c r="G385" t="s">
        <v>181</v>
      </c>
    </row>
    <row r="386" spans="2:7">
      <c r="B386" s="2">
        <v>44617</v>
      </c>
      <c r="C386" t="s">
        <v>190</v>
      </c>
      <c r="D386" t="s">
        <v>360</v>
      </c>
      <c r="E386" t="s">
        <v>290</v>
      </c>
      <c r="F386" s="8">
        <v>21213</v>
      </c>
      <c r="G386" t="s">
        <v>195</v>
      </c>
    </row>
    <row r="387" spans="2:7">
      <c r="B387" s="2">
        <v>44638</v>
      </c>
      <c r="C387" t="s">
        <v>190</v>
      </c>
      <c r="D387" t="s">
        <v>411</v>
      </c>
      <c r="E387" t="s">
        <v>284</v>
      </c>
      <c r="F387" s="8">
        <v>13746</v>
      </c>
      <c r="G387" t="s">
        <v>181</v>
      </c>
    </row>
    <row r="388" spans="2:7">
      <c r="B388" s="2">
        <v>44651</v>
      </c>
      <c r="C388" t="s">
        <v>190</v>
      </c>
      <c r="D388" t="s">
        <v>443</v>
      </c>
      <c r="E388" t="s">
        <v>284</v>
      </c>
      <c r="F388" s="8">
        <v>34145</v>
      </c>
      <c r="G388" t="s">
        <v>181</v>
      </c>
    </row>
    <row r="389" spans="2:7">
      <c r="B389" s="2">
        <v>44692</v>
      </c>
      <c r="C389" t="s">
        <v>190</v>
      </c>
      <c r="D389" t="s">
        <v>509</v>
      </c>
      <c r="E389" t="s">
        <v>290</v>
      </c>
      <c r="F389" s="8">
        <v>30367</v>
      </c>
      <c r="G389" t="s">
        <v>181</v>
      </c>
    </row>
    <row r="390" spans="2:7">
      <c r="B390" s="2">
        <v>44734</v>
      </c>
      <c r="C390" t="s">
        <v>190</v>
      </c>
      <c r="D390" t="s">
        <v>575</v>
      </c>
      <c r="E390" t="s">
        <v>284</v>
      </c>
      <c r="F390" s="8">
        <v>36113</v>
      </c>
      <c r="G390" t="s">
        <v>181</v>
      </c>
    </row>
    <row r="391" spans="2:7">
      <c r="B391" s="2">
        <v>44760</v>
      </c>
      <c r="C391" t="s">
        <v>190</v>
      </c>
      <c r="D391" t="s">
        <v>617</v>
      </c>
      <c r="E391" t="s">
        <v>284</v>
      </c>
      <c r="F391" s="8">
        <v>35032</v>
      </c>
      <c r="G391" t="s">
        <v>181</v>
      </c>
    </row>
    <row r="392" spans="2:7">
      <c r="B392" s="2">
        <v>44778</v>
      </c>
      <c r="C392" t="s">
        <v>190</v>
      </c>
      <c r="D392" t="s">
        <v>634</v>
      </c>
      <c r="E392" t="s">
        <v>284</v>
      </c>
      <c r="F392" s="8">
        <v>13481</v>
      </c>
      <c r="G392" t="s">
        <v>195</v>
      </c>
    </row>
    <row r="393" spans="2:7">
      <c r="B393" s="2">
        <v>44814</v>
      </c>
      <c r="C393" t="s">
        <v>190</v>
      </c>
      <c r="D393" t="s">
        <v>661</v>
      </c>
      <c r="E393" t="s">
        <v>284</v>
      </c>
      <c r="F393" s="8">
        <v>22051</v>
      </c>
      <c r="G393" t="s">
        <v>84</v>
      </c>
    </row>
    <row r="394" spans="2:7">
      <c r="B394" s="2">
        <v>44842</v>
      </c>
      <c r="C394" t="s">
        <v>190</v>
      </c>
      <c r="D394" t="s">
        <v>688</v>
      </c>
      <c r="E394" t="s">
        <v>284</v>
      </c>
      <c r="F394" s="8">
        <v>33817</v>
      </c>
      <c r="G394" t="s">
        <v>195</v>
      </c>
    </row>
    <row r="395" spans="2:7">
      <c r="B395" s="2">
        <v>44583</v>
      </c>
      <c r="C395" t="s">
        <v>202</v>
      </c>
      <c r="D395" t="s">
        <v>287</v>
      </c>
      <c r="E395" t="s">
        <v>290</v>
      </c>
      <c r="F395" s="8">
        <v>15491</v>
      </c>
      <c r="G395" t="s">
        <v>195</v>
      </c>
    </row>
    <row r="396" spans="2:7">
      <c r="B396" s="2">
        <v>44612</v>
      </c>
      <c r="C396" t="s">
        <v>202</v>
      </c>
      <c r="D396" t="s">
        <v>348</v>
      </c>
      <c r="E396" t="s">
        <v>290</v>
      </c>
      <c r="F396" s="8">
        <v>7378</v>
      </c>
      <c r="G396" t="s">
        <v>84</v>
      </c>
    </row>
    <row r="397" spans="2:7">
      <c r="B397" s="2">
        <v>44625</v>
      </c>
      <c r="C397" t="s">
        <v>202</v>
      </c>
      <c r="D397" t="s">
        <v>390</v>
      </c>
      <c r="E397" t="s">
        <v>290</v>
      </c>
      <c r="F397" s="8">
        <v>27724</v>
      </c>
      <c r="G397" t="s">
        <v>84</v>
      </c>
    </row>
    <row r="398" spans="2:7">
      <c r="B398" s="2">
        <v>44674</v>
      </c>
      <c r="C398" t="s">
        <v>202</v>
      </c>
      <c r="D398" t="s">
        <v>475</v>
      </c>
      <c r="E398" t="s">
        <v>290</v>
      </c>
      <c r="F398" s="8">
        <v>15148</v>
      </c>
      <c r="G398" t="s">
        <v>195</v>
      </c>
    </row>
    <row r="399" spans="2:7">
      <c r="B399" s="2">
        <v>44685</v>
      </c>
      <c r="C399" t="s">
        <v>202</v>
      </c>
      <c r="D399" t="s">
        <v>495</v>
      </c>
      <c r="E399" t="s">
        <v>284</v>
      </c>
      <c r="F399" s="8">
        <v>14569</v>
      </c>
      <c r="G399" t="s">
        <v>84</v>
      </c>
    </row>
    <row r="400" spans="2:7">
      <c r="B400" s="2">
        <v>44730</v>
      </c>
      <c r="C400" t="s">
        <v>202</v>
      </c>
      <c r="D400" t="s">
        <v>565</v>
      </c>
      <c r="E400" t="s">
        <v>284</v>
      </c>
      <c r="F400" s="8">
        <v>53492</v>
      </c>
      <c r="G400" t="s">
        <v>84</v>
      </c>
    </row>
    <row r="401" spans="2:7">
      <c r="B401" s="2">
        <v>44750</v>
      </c>
      <c r="C401" t="s">
        <v>202</v>
      </c>
      <c r="D401" t="s">
        <v>595</v>
      </c>
      <c r="E401" t="s">
        <v>284</v>
      </c>
      <c r="F401" s="8">
        <v>63163</v>
      </c>
      <c r="G401" t="s">
        <v>195</v>
      </c>
    </row>
    <row r="402" spans="2:7">
      <c r="B402" s="2">
        <v>44779</v>
      </c>
      <c r="C402" t="s">
        <v>202</v>
      </c>
      <c r="D402" t="s">
        <v>635</v>
      </c>
      <c r="E402" t="s">
        <v>284</v>
      </c>
      <c r="F402" s="8">
        <v>87792</v>
      </c>
      <c r="G402" t="s">
        <v>84</v>
      </c>
    </row>
    <row r="403" spans="2:7">
      <c r="B403" s="2">
        <v>44808</v>
      </c>
      <c r="C403" t="s">
        <v>202</v>
      </c>
      <c r="D403" t="s">
        <v>656</v>
      </c>
      <c r="E403" t="s">
        <v>290</v>
      </c>
      <c r="F403" s="8">
        <v>8759</v>
      </c>
      <c r="G403" t="s">
        <v>195</v>
      </c>
    </row>
    <row r="404" spans="2:7">
      <c r="B404" s="2">
        <v>44843</v>
      </c>
      <c r="C404" t="s">
        <v>202</v>
      </c>
      <c r="D404" t="s">
        <v>689</v>
      </c>
      <c r="E404" t="s">
        <v>290</v>
      </c>
      <c r="F404" s="8">
        <v>15963</v>
      </c>
      <c r="G404" t="s">
        <v>84</v>
      </c>
    </row>
    <row r="405" spans="2:7">
      <c r="B405" s="2">
        <v>44590</v>
      </c>
      <c r="C405" t="s">
        <v>214</v>
      </c>
      <c r="D405" t="s">
        <v>303</v>
      </c>
      <c r="E405" t="s">
        <v>284</v>
      </c>
      <c r="F405" s="8">
        <v>17725</v>
      </c>
      <c r="G405" t="s">
        <v>181</v>
      </c>
    </row>
    <row r="406" spans="2:7">
      <c r="B406" s="2">
        <v>44603</v>
      </c>
      <c r="C406" t="s">
        <v>214</v>
      </c>
      <c r="D406" t="s">
        <v>330</v>
      </c>
      <c r="E406" t="s">
        <v>290</v>
      </c>
      <c r="F406" s="8">
        <v>18273</v>
      </c>
      <c r="G406" t="s">
        <v>195</v>
      </c>
    </row>
    <row r="407" spans="2:7">
      <c r="B407" s="2">
        <v>44642</v>
      </c>
      <c r="C407" t="s">
        <v>214</v>
      </c>
      <c r="D407" t="s">
        <v>433</v>
      </c>
      <c r="E407" t="s">
        <v>284</v>
      </c>
      <c r="F407" s="8">
        <v>8743</v>
      </c>
      <c r="G407" t="s">
        <v>181</v>
      </c>
    </row>
    <row r="408" spans="2:7">
      <c r="B408" s="2">
        <v>44673</v>
      </c>
      <c r="C408" t="s">
        <v>214</v>
      </c>
      <c r="D408" t="s">
        <v>473</v>
      </c>
      <c r="E408" t="s">
        <v>290</v>
      </c>
      <c r="F408" s="8">
        <v>23240</v>
      </c>
      <c r="G408" t="s">
        <v>84</v>
      </c>
    </row>
    <row r="409" spans="2:7">
      <c r="B409" s="2">
        <v>44687</v>
      </c>
      <c r="C409" t="s">
        <v>214</v>
      </c>
      <c r="D409" t="s">
        <v>505</v>
      </c>
      <c r="E409" t="s">
        <v>284</v>
      </c>
      <c r="F409" s="8">
        <v>12198</v>
      </c>
      <c r="G409" t="s">
        <v>181</v>
      </c>
    </row>
    <row r="410" spans="2:7">
      <c r="B410" s="2">
        <v>44722</v>
      </c>
      <c r="C410" t="s">
        <v>214</v>
      </c>
      <c r="D410" t="s">
        <v>551</v>
      </c>
      <c r="E410" t="s">
        <v>284</v>
      </c>
      <c r="F410" s="8">
        <v>61502</v>
      </c>
      <c r="G410" t="s">
        <v>84</v>
      </c>
    </row>
    <row r="411" spans="2:7">
      <c r="B411" s="2">
        <v>44763</v>
      </c>
      <c r="C411" t="s">
        <v>214</v>
      </c>
      <c r="D411" t="s">
        <v>619</v>
      </c>
      <c r="E411" t="s">
        <v>290</v>
      </c>
      <c r="F411" s="8">
        <v>25683</v>
      </c>
      <c r="G411" t="s">
        <v>195</v>
      </c>
    </row>
    <row r="412" spans="2:7">
      <c r="B412" s="2">
        <v>44819</v>
      </c>
      <c r="C412" t="s">
        <v>214</v>
      </c>
      <c r="D412" t="s">
        <v>662</v>
      </c>
      <c r="E412" t="s">
        <v>290</v>
      </c>
      <c r="F412" s="8">
        <v>78432</v>
      </c>
      <c r="G412" t="s">
        <v>195</v>
      </c>
    </row>
    <row r="413" spans="2:7">
      <c r="B413" s="2">
        <v>44835</v>
      </c>
      <c r="C413" t="s">
        <v>214</v>
      </c>
      <c r="D413" t="s">
        <v>680</v>
      </c>
      <c r="E413" t="s">
        <v>290</v>
      </c>
      <c r="F413" s="8">
        <v>42990</v>
      </c>
      <c r="G413" t="s">
        <v>195</v>
      </c>
    </row>
    <row r="414" spans="2:7">
      <c r="B414" s="2">
        <v>44575</v>
      </c>
      <c r="C414" t="s">
        <v>226</v>
      </c>
      <c r="D414" t="s">
        <v>251</v>
      </c>
      <c r="E414" t="s">
        <v>290</v>
      </c>
      <c r="F414" s="8">
        <v>14195</v>
      </c>
      <c r="G414" t="s">
        <v>195</v>
      </c>
    </row>
    <row r="415" spans="2:7">
      <c r="B415" s="2">
        <v>44613</v>
      </c>
      <c r="C415" t="s">
        <v>226</v>
      </c>
      <c r="D415" t="s">
        <v>351</v>
      </c>
      <c r="E415" t="s">
        <v>290</v>
      </c>
      <c r="F415" s="8">
        <v>7864</v>
      </c>
      <c r="G415" t="s">
        <v>181</v>
      </c>
    </row>
    <row r="416" spans="2:7">
      <c r="B416" s="2">
        <v>44623</v>
      </c>
      <c r="C416" t="s">
        <v>226</v>
      </c>
      <c r="D416" t="s">
        <v>384</v>
      </c>
      <c r="E416" t="s">
        <v>284</v>
      </c>
      <c r="F416" s="8">
        <v>37863</v>
      </c>
      <c r="G416" t="s">
        <v>84</v>
      </c>
    </row>
    <row r="417" spans="2:7">
      <c r="B417" s="2">
        <v>44658</v>
      </c>
      <c r="C417" t="s">
        <v>226</v>
      </c>
      <c r="D417" t="s">
        <v>451</v>
      </c>
      <c r="E417" t="s">
        <v>290</v>
      </c>
      <c r="F417" s="8">
        <v>22383</v>
      </c>
      <c r="G417" t="s">
        <v>195</v>
      </c>
    </row>
    <row r="418" spans="2:7">
      <c r="B418" s="2">
        <v>44689</v>
      </c>
      <c r="C418" t="s">
        <v>226</v>
      </c>
      <c r="D418" t="s">
        <v>507</v>
      </c>
      <c r="E418" t="s">
        <v>284</v>
      </c>
      <c r="F418" s="8">
        <v>32735</v>
      </c>
      <c r="G418" t="s">
        <v>181</v>
      </c>
    </row>
    <row r="419" spans="2:7">
      <c r="B419" s="2">
        <v>44736</v>
      </c>
      <c r="C419" t="s">
        <v>226</v>
      </c>
      <c r="D419" t="s">
        <v>581</v>
      </c>
      <c r="E419" t="s">
        <v>290</v>
      </c>
      <c r="F419" s="8">
        <v>13031</v>
      </c>
      <c r="G419" t="s">
        <v>181</v>
      </c>
    </row>
    <row r="420" spans="2:7">
      <c r="B420" s="2">
        <v>44745</v>
      </c>
      <c r="C420" t="s">
        <v>226</v>
      </c>
      <c r="D420" t="s">
        <v>591</v>
      </c>
      <c r="E420" t="s">
        <v>284</v>
      </c>
      <c r="F420" s="8">
        <v>6419</v>
      </c>
      <c r="G420" t="s">
        <v>195</v>
      </c>
    </row>
    <row r="421" spans="2:7">
      <c r="B421" s="2">
        <v>44794</v>
      </c>
      <c r="C421" t="s">
        <v>226</v>
      </c>
      <c r="D421" t="s">
        <v>648</v>
      </c>
      <c r="E421" t="s">
        <v>284</v>
      </c>
      <c r="F421" s="8">
        <v>12055</v>
      </c>
      <c r="G421" t="s">
        <v>195</v>
      </c>
    </row>
    <row r="422" spans="2:7">
      <c r="B422" s="2">
        <v>44827</v>
      </c>
      <c r="C422" t="s">
        <v>226</v>
      </c>
      <c r="D422" t="s">
        <v>675</v>
      </c>
      <c r="E422" t="s">
        <v>284</v>
      </c>
      <c r="F422" s="8">
        <v>19279</v>
      </c>
      <c r="G422" t="s">
        <v>195</v>
      </c>
    </row>
    <row r="423" spans="2:7">
      <c r="B423" s="2">
        <v>44843</v>
      </c>
      <c r="C423" t="s">
        <v>226</v>
      </c>
      <c r="D423" t="s">
        <v>690</v>
      </c>
      <c r="E423" t="s">
        <v>290</v>
      </c>
      <c r="F423" s="8">
        <v>23628</v>
      </c>
      <c r="G423" t="s">
        <v>181</v>
      </c>
    </row>
    <row r="424" spans="2:7">
      <c r="B424" s="2">
        <v>44585</v>
      </c>
      <c r="C424" t="s">
        <v>234</v>
      </c>
      <c r="D424" t="s">
        <v>281</v>
      </c>
      <c r="E424" t="s">
        <v>296</v>
      </c>
      <c r="F424" s="8">
        <v>5046</v>
      </c>
      <c r="G424" t="s">
        <v>137</v>
      </c>
    </row>
    <row r="425" spans="2:7">
      <c r="B425" s="2">
        <v>44618</v>
      </c>
      <c r="C425" t="s">
        <v>234</v>
      </c>
      <c r="D425" t="s">
        <v>363</v>
      </c>
      <c r="E425" t="s">
        <v>296</v>
      </c>
      <c r="F425" s="8">
        <v>634</v>
      </c>
      <c r="G425" t="s">
        <v>137</v>
      </c>
    </row>
    <row r="426" spans="2:7">
      <c r="B426" s="2">
        <v>44633</v>
      </c>
      <c r="C426" t="s">
        <v>234</v>
      </c>
      <c r="D426" t="s">
        <v>396</v>
      </c>
      <c r="E426" t="s">
        <v>296</v>
      </c>
      <c r="F426" s="8">
        <v>2862</v>
      </c>
      <c r="G426" t="s">
        <v>195</v>
      </c>
    </row>
    <row r="427" spans="2:7">
      <c r="B427" s="2">
        <v>44680</v>
      </c>
      <c r="C427" t="s">
        <v>234</v>
      </c>
      <c r="D427" t="s">
        <v>479</v>
      </c>
      <c r="E427" t="s">
        <v>296</v>
      </c>
      <c r="F427" s="8">
        <v>3139</v>
      </c>
      <c r="G427" t="s">
        <v>219</v>
      </c>
    </row>
    <row r="428" spans="2:7">
      <c r="B428" s="2">
        <v>44718</v>
      </c>
      <c r="C428" t="s">
        <v>234</v>
      </c>
      <c r="D428" t="s">
        <v>541</v>
      </c>
      <c r="E428" t="s">
        <v>296</v>
      </c>
      <c r="F428" s="8">
        <v>6233</v>
      </c>
      <c r="G428" t="s">
        <v>137</v>
      </c>
    </row>
    <row r="429" spans="2:7">
      <c r="B429" s="2">
        <v>44757</v>
      </c>
      <c r="C429" t="s">
        <v>234</v>
      </c>
      <c r="D429" t="s">
        <v>607</v>
      </c>
      <c r="E429" t="s">
        <v>296</v>
      </c>
      <c r="F429" s="8">
        <v>1079</v>
      </c>
      <c r="G429" t="s">
        <v>219</v>
      </c>
    </row>
    <row r="430" spans="2:7">
      <c r="B430" s="2">
        <v>44799</v>
      </c>
      <c r="C430" t="s">
        <v>234</v>
      </c>
      <c r="D430" t="s">
        <v>651</v>
      </c>
      <c r="E430" t="s">
        <v>296</v>
      </c>
      <c r="F430" s="8">
        <v>2286</v>
      </c>
      <c r="G430" t="s">
        <v>219</v>
      </c>
    </row>
    <row r="431" spans="2:7">
      <c r="B431" s="2">
        <v>44633</v>
      </c>
      <c r="C431" t="s">
        <v>241</v>
      </c>
      <c r="D431" t="s">
        <v>399</v>
      </c>
      <c r="E431" t="s">
        <v>296</v>
      </c>
      <c r="F431" s="8">
        <v>4116</v>
      </c>
      <c r="G431" t="s">
        <v>137</v>
      </c>
    </row>
    <row r="432" spans="2:7">
      <c r="B432" s="2">
        <v>44710</v>
      </c>
      <c r="C432" t="s">
        <v>241</v>
      </c>
      <c r="D432" t="s">
        <v>531</v>
      </c>
      <c r="E432" t="s">
        <v>296</v>
      </c>
      <c r="F432" s="8">
        <v>5916</v>
      </c>
      <c r="G432" t="s">
        <v>219</v>
      </c>
    </row>
    <row r="433" spans="2:7">
      <c r="B433" s="2">
        <v>44770</v>
      </c>
      <c r="C433" t="s">
        <v>241</v>
      </c>
      <c r="D433" t="s">
        <v>630</v>
      </c>
      <c r="E433" t="s">
        <v>296</v>
      </c>
      <c r="F433" s="8">
        <v>2392</v>
      </c>
      <c r="G433" t="s">
        <v>195</v>
      </c>
    </row>
    <row r="434" spans="2:7">
      <c r="B434" s="2">
        <v>44791</v>
      </c>
      <c r="C434" t="s">
        <v>241</v>
      </c>
      <c r="D434" t="s">
        <v>641</v>
      </c>
      <c r="E434" t="s">
        <v>296</v>
      </c>
      <c r="F434" s="8">
        <v>2131</v>
      </c>
      <c r="G434" t="s">
        <v>195</v>
      </c>
    </row>
    <row r="435" spans="2:7">
      <c r="B435" s="2">
        <v>44833</v>
      </c>
      <c r="C435" t="s">
        <v>241</v>
      </c>
      <c r="D435" t="s">
        <v>677</v>
      </c>
      <c r="E435" t="s">
        <v>296</v>
      </c>
      <c r="F435" s="8">
        <v>6093</v>
      </c>
      <c r="G435" t="s">
        <v>219</v>
      </c>
    </row>
    <row r="436" spans="2:7">
      <c r="B436" s="2">
        <v>44841</v>
      </c>
      <c r="C436" t="s">
        <v>241</v>
      </c>
      <c r="D436" t="s">
        <v>684</v>
      </c>
      <c r="E436" t="s">
        <v>296</v>
      </c>
      <c r="F436" s="8">
        <v>3541</v>
      </c>
      <c r="G436" t="s">
        <v>219</v>
      </c>
    </row>
    <row r="437" spans="2:7">
      <c r="B437" s="2">
        <v>44581</v>
      </c>
      <c r="C437" t="s">
        <v>72</v>
      </c>
      <c r="D437" t="s">
        <v>269</v>
      </c>
      <c r="E437" t="s">
        <v>301</v>
      </c>
      <c r="F437" s="8">
        <v>2316</v>
      </c>
      <c r="G437" t="s">
        <v>195</v>
      </c>
    </row>
    <row r="438" spans="2:7">
      <c r="B438" s="2">
        <v>44665</v>
      </c>
      <c r="C438" t="s">
        <v>72</v>
      </c>
      <c r="D438" t="s">
        <v>457</v>
      </c>
      <c r="E438" t="s">
        <v>301</v>
      </c>
      <c r="F438" s="8">
        <v>4102</v>
      </c>
      <c r="G438" t="s">
        <v>219</v>
      </c>
    </row>
    <row r="439" spans="2:7">
      <c r="B439" s="2">
        <v>44730</v>
      </c>
      <c r="C439" t="s">
        <v>72</v>
      </c>
      <c r="D439" t="s">
        <v>559</v>
      </c>
      <c r="E439" t="s">
        <v>301</v>
      </c>
      <c r="F439" s="8">
        <v>6563</v>
      </c>
      <c r="G439" t="s">
        <v>137</v>
      </c>
    </row>
    <row r="440" spans="2:7">
      <c r="B440" s="2">
        <v>44746</v>
      </c>
      <c r="C440" t="s">
        <v>72</v>
      </c>
      <c r="D440" t="s">
        <v>585</v>
      </c>
      <c r="E440" t="s">
        <v>301</v>
      </c>
      <c r="F440" s="8">
        <v>3624</v>
      </c>
      <c r="G440" t="s">
        <v>195</v>
      </c>
    </row>
    <row r="441" spans="2:7">
      <c r="B441" s="2">
        <v>44793</v>
      </c>
      <c r="C441" t="s">
        <v>72</v>
      </c>
      <c r="D441" t="s">
        <v>645</v>
      </c>
      <c r="E441" t="s">
        <v>301</v>
      </c>
      <c r="F441" s="8">
        <v>1498</v>
      </c>
      <c r="G441" t="s">
        <v>137</v>
      </c>
    </row>
    <row r="442" spans="2:7">
      <c r="B442" s="2">
        <v>44822</v>
      </c>
      <c r="C442" t="s">
        <v>72</v>
      </c>
      <c r="D442" t="s">
        <v>668</v>
      </c>
      <c r="E442" t="s">
        <v>301</v>
      </c>
      <c r="F442" s="8">
        <v>3394</v>
      </c>
      <c r="G442" t="s">
        <v>137</v>
      </c>
    </row>
    <row r="443" spans="2:7">
      <c r="B443" s="2">
        <v>44583</v>
      </c>
      <c r="C443" t="s">
        <v>247</v>
      </c>
      <c r="D443" t="s">
        <v>275</v>
      </c>
      <c r="E443" t="s">
        <v>301</v>
      </c>
      <c r="F443" s="8">
        <v>1960</v>
      </c>
      <c r="G443" t="s">
        <v>219</v>
      </c>
    </row>
    <row r="444" spans="2:7">
      <c r="B444" s="2">
        <v>44660</v>
      </c>
      <c r="C444" t="s">
        <v>247</v>
      </c>
      <c r="D444" t="s">
        <v>453</v>
      </c>
      <c r="E444" t="s">
        <v>301</v>
      </c>
      <c r="F444" s="8">
        <v>6069</v>
      </c>
      <c r="G444" t="s">
        <v>219</v>
      </c>
    </row>
    <row r="445" spans="2:7">
      <c r="B445" s="2">
        <v>44728</v>
      </c>
      <c r="C445" t="s">
        <v>247</v>
      </c>
      <c r="D445" t="s">
        <v>561</v>
      </c>
      <c r="E445" t="s">
        <v>301</v>
      </c>
      <c r="F445" s="8">
        <v>336</v>
      </c>
      <c r="G445" t="s">
        <v>137</v>
      </c>
    </row>
    <row r="446" spans="2:7">
      <c r="B446" s="2">
        <v>44758</v>
      </c>
      <c r="C446" t="s">
        <v>247</v>
      </c>
      <c r="D446" t="s">
        <v>611</v>
      </c>
      <c r="E446" t="s">
        <v>301</v>
      </c>
      <c r="F446" s="8">
        <v>2217</v>
      </c>
      <c r="G446" t="s">
        <v>219</v>
      </c>
    </row>
    <row r="447" spans="2:7">
      <c r="B447" s="2">
        <v>44801</v>
      </c>
      <c r="C447" t="s">
        <v>247</v>
      </c>
      <c r="D447" t="s">
        <v>653</v>
      </c>
      <c r="E447" t="s">
        <v>301</v>
      </c>
      <c r="F447" s="8">
        <v>4076</v>
      </c>
      <c r="G447" t="s">
        <v>219</v>
      </c>
    </row>
    <row r="448" spans="2:7">
      <c r="B448" s="2">
        <v>44576</v>
      </c>
      <c r="C448" t="s">
        <v>253</v>
      </c>
      <c r="D448" t="s">
        <v>230</v>
      </c>
      <c r="E448" t="s">
        <v>301</v>
      </c>
      <c r="F448" s="8">
        <v>1191</v>
      </c>
      <c r="G448" t="s">
        <v>137</v>
      </c>
    </row>
    <row r="449" spans="2:7">
      <c r="B449" s="2">
        <v>44598</v>
      </c>
      <c r="C449" t="s">
        <v>253</v>
      </c>
      <c r="D449" t="s">
        <v>321</v>
      </c>
      <c r="E449" t="s">
        <v>301</v>
      </c>
      <c r="F449" s="8">
        <v>3371</v>
      </c>
      <c r="G449" t="s">
        <v>219</v>
      </c>
    </row>
    <row r="450" spans="2:7">
      <c r="B450" s="2">
        <v>44622</v>
      </c>
      <c r="C450" t="s">
        <v>253</v>
      </c>
      <c r="D450" t="s">
        <v>375</v>
      </c>
      <c r="E450" t="s">
        <v>301</v>
      </c>
      <c r="F450" s="8">
        <v>1540</v>
      </c>
      <c r="G450" t="s">
        <v>137</v>
      </c>
    </row>
    <row r="451" spans="2:7">
      <c r="B451" s="2">
        <v>44673</v>
      </c>
      <c r="C451" t="s">
        <v>253</v>
      </c>
      <c r="D451" t="s">
        <v>467</v>
      </c>
      <c r="E451" t="s">
        <v>301</v>
      </c>
      <c r="F451" s="8">
        <v>1775</v>
      </c>
      <c r="G451" t="s">
        <v>219</v>
      </c>
    </row>
    <row r="452" spans="2:7">
      <c r="B452" s="2">
        <v>44701</v>
      </c>
      <c r="C452" t="s">
        <v>253</v>
      </c>
      <c r="D452" t="s">
        <v>515</v>
      </c>
      <c r="E452" t="s">
        <v>301</v>
      </c>
      <c r="F452" s="8">
        <v>933</v>
      </c>
      <c r="G452" t="s">
        <v>137</v>
      </c>
    </row>
    <row r="453" spans="2:7">
      <c r="B453" s="2">
        <v>44799</v>
      </c>
      <c r="C453" t="s">
        <v>253</v>
      </c>
      <c r="D453" t="s">
        <v>647</v>
      </c>
      <c r="E453" t="s">
        <v>301</v>
      </c>
      <c r="F453" s="8">
        <v>6807</v>
      </c>
      <c r="G453" t="s">
        <v>219</v>
      </c>
    </row>
    <row r="454" spans="2:7">
      <c r="B454" s="2">
        <v>44843</v>
      </c>
      <c r="C454" t="s">
        <v>253</v>
      </c>
      <c r="D454" t="s">
        <v>686</v>
      </c>
      <c r="E454" t="s">
        <v>301</v>
      </c>
      <c r="F454" s="8">
        <v>6658</v>
      </c>
      <c r="G454" t="s">
        <v>195</v>
      </c>
    </row>
    <row r="455" spans="2:7">
      <c r="B455" s="2">
        <v>44577</v>
      </c>
      <c r="C455" t="s">
        <v>259</v>
      </c>
      <c r="D455" t="s">
        <v>257</v>
      </c>
      <c r="E455" t="s">
        <v>301</v>
      </c>
      <c r="F455" s="8">
        <v>3629</v>
      </c>
      <c r="G455" t="s">
        <v>219</v>
      </c>
    </row>
    <row r="456" spans="2:7">
      <c r="B456" s="2">
        <v>44625</v>
      </c>
      <c r="C456" t="s">
        <v>259</v>
      </c>
      <c r="D456" t="s">
        <v>387</v>
      </c>
      <c r="E456" t="s">
        <v>301</v>
      </c>
      <c r="F456" s="8">
        <v>3786</v>
      </c>
      <c r="G456" t="s">
        <v>219</v>
      </c>
    </row>
    <row r="457" spans="2:7">
      <c r="B457" s="2">
        <v>44712</v>
      </c>
      <c r="C457" t="s">
        <v>259</v>
      </c>
      <c r="D457" t="s">
        <v>535</v>
      </c>
      <c r="E457" t="s">
        <v>301</v>
      </c>
      <c r="F457" s="8">
        <v>2920</v>
      </c>
      <c r="G457" t="s">
        <v>195</v>
      </c>
    </row>
    <row r="458" spans="2:7">
      <c r="B458" s="2">
        <v>44738</v>
      </c>
      <c r="C458" t="s">
        <v>259</v>
      </c>
      <c r="D458" t="s">
        <v>583</v>
      </c>
      <c r="E458" t="s">
        <v>301</v>
      </c>
      <c r="F458" s="8">
        <v>1013</v>
      </c>
      <c r="G458" t="s">
        <v>195</v>
      </c>
    </row>
    <row r="459" spans="2:7">
      <c r="B459" s="2">
        <v>44785</v>
      </c>
      <c r="C459" t="s">
        <v>259</v>
      </c>
      <c r="D459" t="s">
        <v>638</v>
      </c>
      <c r="E459" t="s">
        <v>301</v>
      </c>
      <c r="F459" s="8">
        <v>6932</v>
      </c>
      <c r="G459" t="s">
        <v>219</v>
      </c>
    </row>
    <row r="460" spans="2:7">
      <c r="B460" s="2">
        <v>44820</v>
      </c>
      <c r="C460" t="s">
        <v>259</v>
      </c>
      <c r="D460" t="s">
        <v>669</v>
      </c>
      <c r="E460" t="s">
        <v>301</v>
      </c>
      <c r="F460" s="8">
        <v>1863</v>
      </c>
      <c r="G460" t="s">
        <v>219</v>
      </c>
    </row>
    <row r="461" spans="2:7">
      <c r="B461" s="2">
        <v>44841</v>
      </c>
      <c r="C461" t="s">
        <v>259</v>
      </c>
      <c r="D461" t="s">
        <v>685</v>
      </c>
      <c r="E461" t="s">
        <v>301</v>
      </c>
      <c r="F461" s="8">
        <v>3166</v>
      </c>
      <c r="G461" t="s">
        <v>137</v>
      </c>
    </row>
    <row r="462" spans="2:7">
      <c r="B462" s="2">
        <v>44625</v>
      </c>
      <c r="C462" t="s">
        <v>265</v>
      </c>
      <c r="D462" t="s">
        <v>381</v>
      </c>
      <c r="E462" t="s">
        <v>301</v>
      </c>
      <c r="F462" s="8">
        <v>506</v>
      </c>
      <c r="G462" t="s">
        <v>137</v>
      </c>
    </row>
    <row r="463" spans="2:7">
      <c r="B463" s="2">
        <v>44666</v>
      </c>
      <c r="C463" t="s">
        <v>265</v>
      </c>
      <c r="D463" t="s">
        <v>459</v>
      </c>
      <c r="E463" t="s">
        <v>301</v>
      </c>
      <c r="F463" s="8">
        <v>2419</v>
      </c>
      <c r="G463" t="s">
        <v>195</v>
      </c>
    </row>
    <row r="464" spans="2:7">
      <c r="B464" s="2">
        <v>44696</v>
      </c>
      <c r="C464" t="s">
        <v>265</v>
      </c>
      <c r="D464" t="s">
        <v>511</v>
      </c>
      <c r="E464" t="s">
        <v>301</v>
      </c>
      <c r="F464" s="8">
        <v>10639</v>
      </c>
      <c r="G464" t="s">
        <v>195</v>
      </c>
    </row>
    <row r="465" spans="2:7">
      <c r="B465" s="2">
        <v>44731</v>
      </c>
      <c r="C465" t="s">
        <v>265</v>
      </c>
      <c r="D465" t="s">
        <v>563</v>
      </c>
      <c r="E465" t="s">
        <v>301</v>
      </c>
      <c r="F465" s="8">
        <v>4172</v>
      </c>
      <c r="G465" t="s">
        <v>195</v>
      </c>
    </row>
    <row r="466" spans="2:7">
      <c r="B466" s="2">
        <v>44751</v>
      </c>
      <c r="C466" t="s">
        <v>265</v>
      </c>
      <c r="D466" t="s">
        <v>593</v>
      </c>
      <c r="E466" t="s">
        <v>301</v>
      </c>
      <c r="F466" s="8">
        <v>5507</v>
      </c>
      <c r="G466" t="s">
        <v>195</v>
      </c>
    </row>
    <row r="467" spans="2:7">
      <c r="B467" s="2">
        <v>44792</v>
      </c>
      <c r="C467" t="s">
        <v>265</v>
      </c>
      <c r="D467" t="s">
        <v>642</v>
      </c>
      <c r="E467" t="s">
        <v>301</v>
      </c>
      <c r="F467" s="8">
        <v>1586</v>
      </c>
      <c r="G467" t="s">
        <v>219</v>
      </c>
    </row>
    <row r="468" spans="2:7">
      <c r="B468" s="2">
        <v>44641</v>
      </c>
      <c r="C468" t="s">
        <v>271</v>
      </c>
      <c r="D468" t="s">
        <v>431</v>
      </c>
      <c r="E468" t="s">
        <v>296</v>
      </c>
      <c r="F468" s="8">
        <v>1916</v>
      </c>
      <c r="G468" t="s">
        <v>219</v>
      </c>
    </row>
    <row r="469" spans="2:7">
      <c r="B469" s="2">
        <v>44665</v>
      </c>
      <c r="C469" t="s">
        <v>271</v>
      </c>
      <c r="D469" t="s">
        <v>461</v>
      </c>
      <c r="E469" t="s">
        <v>296</v>
      </c>
      <c r="F469" s="8">
        <v>8371</v>
      </c>
      <c r="G469" t="s">
        <v>137</v>
      </c>
    </row>
    <row r="470" spans="2:7">
      <c r="B470" s="2">
        <v>44707</v>
      </c>
      <c r="C470" t="s">
        <v>271</v>
      </c>
      <c r="D470" t="s">
        <v>523</v>
      </c>
      <c r="E470" t="s">
        <v>296</v>
      </c>
      <c r="F470" s="8">
        <v>4123</v>
      </c>
      <c r="G470" t="s">
        <v>195</v>
      </c>
    </row>
    <row r="471" spans="2:7">
      <c r="B471" s="2">
        <v>44718</v>
      </c>
      <c r="C471" t="s">
        <v>271</v>
      </c>
      <c r="D471" t="s">
        <v>547</v>
      </c>
      <c r="E471" t="s">
        <v>296</v>
      </c>
      <c r="F471" s="8">
        <v>1772</v>
      </c>
      <c r="G471" t="s">
        <v>195</v>
      </c>
    </row>
    <row r="472" spans="2:7">
      <c r="B472" s="2">
        <v>44764</v>
      </c>
      <c r="C472" t="s">
        <v>271</v>
      </c>
      <c r="D472" t="s">
        <v>623</v>
      </c>
      <c r="E472" t="s">
        <v>296</v>
      </c>
      <c r="F472" s="8">
        <v>4670</v>
      </c>
      <c r="G472" t="s">
        <v>195</v>
      </c>
    </row>
    <row r="473" spans="2:7">
      <c r="B473" s="2">
        <v>44785</v>
      </c>
      <c r="C473" t="s">
        <v>271</v>
      </c>
      <c r="D473" t="s">
        <v>639</v>
      </c>
      <c r="E473" t="s">
        <v>296</v>
      </c>
      <c r="F473" s="8">
        <v>1704</v>
      </c>
      <c r="G473" t="s">
        <v>137</v>
      </c>
    </row>
    <row r="474" spans="2:7">
      <c r="B474" s="2">
        <v>44600</v>
      </c>
      <c r="C474" t="s">
        <v>277</v>
      </c>
      <c r="D474" t="s">
        <v>327</v>
      </c>
      <c r="E474" t="s">
        <v>296</v>
      </c>
      <c r="F474" s="8">
        <v>2226</v>
      </c>
      <c r="G474" t="s">
        <v>219</v>
      </c>
    </row>
    <row r="475" spans="2:7">
      <c r="B475" s="2">
        <v>44649</v>
      </c>
      <c r="C475" t="s">
        <v>277</v>
      </c>
      <c r="D475" t="s">
        <v>437</v>
      </c>
      <c r="E475" t="s">
        <v>296</v>
      </c>
      <c r="F475" s="8">
        <v>6545</v>
      </c>
      <c r="G475" t="s">
        <v>137</v>
      </c>
    </row>
    <row r="476" spans="2:7">
      <c r="B476" s="2">
        <v>44682</v>
      </c>
      <c r="C476" t="s">
        <v>277</v>
      </c>
      <c r="D476" t="s">
        <v>487</v>
      </c>
      <c r="E476" t="s">
        <v>296</v>
      </c>
      <c r="F476" s="8">
        <v>1826</v>
      </c>
      <c r="G476" t="s">
        <v>137</v>
      </c>
    </row>
    <row r="477" spans="2:7">
      <c r="B477" s="2">
        <v>44716</v>
      </c>
      <c r="C477" t="s">
        <v>277</v>
      </c>
      <c r="D477" t="s">
        <v>543</v>
      </c>
      <c r="E477" t="s">
        <v>296</v>
      </c>
      <c r="F477" s="8">
        <v>2009</v>
      </c>
      <c r="G477" t="s">
        <v>219</v>
      </c>
    </row>
    <row r="478" spans="2:7">
      <c r="B478" s="2">
        <v>44765</v>
      </c>
      <c r="C478" t="s">
        <v>277</v>
      </c>
      <c r="D478" t="s">
        <v>625</v>
      </c>
      <c r="E478" t="s">
        <v>296</v>
      </c>
      <c r="F478" s="8">
        <v>1199</v>
      </c>
      <c r="G478" t="s">
        <v>195</v>
      </c>
    </row>
    <row r="479" spans="2:7">
      <c r="B479" s="2">
        <v>44794</v>
      </c>
      <c r="C479" t="s">
        <v>277</v>
      </c>
      <c r="D479" t="s">
        <v>644</v>
      </c>
      <c r="E479" t="s">
        <v>296</v>
      </c>
      <c r="F479" s="8">
        <v>5899</v>
      </c>
      <c r="G479" t="s">
        <v>219</v>
      </c>
    </row>
    <row r="480" spans="2:7">
      <c r="B480" s="2">
        <v>44808</v>
      </c>
      <c r="C480" t="s">
        <v>277</v>
      </c>
      <c r="D480" t="s">
        <v>655</v>
      </c>
      <c r="E480" t="s">
        <v>296</v>
      </c>
      <c r="F480" s="8">
        <v>2349</v>
      </c>
      <c r="G480" t="s">
        <v>137</v>
      </c>
    </row>
    <row r="481" spans="2:7">
      <c r="B481" s="2">
        <v>44856</v>
      </c>
      <c r="C481" t="s">
        <v>277</v>
      </c>
      <c r="D481" t="s">
        <v>697</v>
      </c>
      <c r="E481" t="s">
        <v>296</v>
      </c>
      <c r="F481" s="8">
        <v>2308</v>
      </c>
      <c r="G481" t="s">
        <v>219</v>
      </c>
    </row>
    <row r="482" spans="2:7">
      <c r="B482" s="2">
        <v>44568</v>
      </c>
      <c r="C482" t="s">
        <v>283</v>
      </c>
      <c r="D482" t="s">
        <v>161</v>
      </c>
      <c r="E482" t="s">
        <v>296</v>
      </c>
      <c r="F482" s="8">
        <v>2791</v>
      </c>
      <c r="G482" t="s">
        <v>219</v>
      </c>
    </row>
    <row r="483" spans="2:7">
      <c r="B483" s="2">
        <v>44619</v>
      </c>
      <c r="C483" t="s">
        <v>283</v>
      </c>
      <c r="D483" t="s">
        <v>357</v>
      </c>
      <c r="E483" t="s">
        <v>296</v>
      </c>
      <c r="F483" s="8">
        <v>1259</v>
      </c>
      <c r="G483" t="s">
        <v>219</v>
      </c>
    </row>
    <row r="484" spans="2:7">
      <c r="B484" s="2">
        <v>44681</v>
      </c>
      <c r="C484" t="s">
        <v>283</v>
      </c>
      <c r="D484" t="s">
        <v>483</v>
      </c>
      <c r="E484" t="s">
        <v>296</v>
      </c>
      <c r="F484" s="8">
        <v>5191</v>
      </c>
      <c r="G484" t="s">
        <v>219</v>
      </c>
    </row>
    <row r="485" spans="2:7">
      <c r="B485" s="2">
        <v>44686</v>
      </c>
      <c r="C485" t="s">
        <v>283</v>
      </c>
      <c r="D485" t="s">
        <v>489</v>
      </c>
      <c r="E485" t="s">
        <v>296</v>
      </c>
      <c r="F485" s="8">
        <v>4287</v>
      </c>
      <c r="G485" t="s">
        <v>195</v>
      </c>
    </row>
    <row r="486" spans="2:7">
      <c r="B486" s="2">
        <v>44732</v>
      </c>
      <c r="C486" t="s">
        <v>283</v>
      </c>
      <c r="D486" t="s">
        <v>567</v>
      </c>
      <c r="E486" t="s">
        <v>296</v>
      </c>
      <c r="F486" s="8">
        <v>1144</v>
      </c>
      <c r="G486" t="s">
        <v>219</v>
      </c>
    </row>
    <row r="487" spans="2:7">
      <c r="B487" s="2">
        <v>44770</v>
      </c>
      <c r="C487" t="s">
        <v>283</v>
      </c>
      <c r="D487" t="s">
        <v>631</v>
      </c>
      <c r="E487" t="s">
        <v>296</v>
      </c>
      <c r="F487" s="8">
        <v>1690</v>
      </c>
      <c r="G487" t="s">
        <v>137</v>
      </c>
    </row>
    <row r="488" spans="2:7">
      <c r="B488" s="2">
        <v>44779</v>
      </c>
      <c r="C488" t="s">
        <v>283</v>
      </c>
      <c r="D488" t="s">
        <v>636</v>
      </c>
      <c r="E488" t="s">
        <v>296</v>
      </c>
      <c r="F488" s="8">
        <v>3188</v>
      </c>
      <c r="G488" t="s">
        <v>195</v>
      </c>
    </row>
    <row r="489" spans="2:7">
      <c r="B489" s="2">
        <v>44811</v>
      </c>
      <c r="C489" t="s">
        <v>283</v>
      </c>
      <c r="D489" t="s">
        <v>657</v>
      </c>
      <c r="E489" t="s">
        <v>296</v>
      </c>
      <c r="F489" s="8">
        <v>4672</v>
      </c>
      <c r="G489" t="s">
        <v>137</v>
      </c>
    </row>
    <row r="490" spans="2:7">
      <c r="B490" s="2">
        <v>44855</v>
      </c>
      <c r="C490" t="s">
        <v>283</v>
      </c>
      <c r="D490" t="s">
        <v>696</v>
      </c>
      <c r="E490" t="s">
        <v>296</v>
      </c>
      <c r="F490" s="8">
        <v>5103</v>
      </c>
      <c r="G490" t="s">
        <v>195</v>
      </c>
    </row>
    <row r="491" spans="2:7">
      <c r="B491" s="2">
        <v>44575</v>
      </c>
      <c r="C491" t="s">
        <v>289</v>
      </c>
      <c r="D491" t="s">
        <v>238</v>
      </c>
      <c r="E491" t="s">
        <v>296</v>
      </c>
      <c r="F491" s="8">
        <v>3375</v>
      </c>
      <c r="G491" t="s">
        <v>137</v>
      </c>
    </row>
    <row r="492" spans="2:7">
      <c r="B492" s="2">
        <v>44621</v>
      </c>
      <c r="C492" t="s">
        <v>289</v>
      </c>
      <c r="D492" t="s">
        <v>369</v>
      </c>
      <c r="E492" t="s">
        <v>296</v>
      </c>
      <c r="F492" s="8">
        <v>9942</v>
      </c>
      <c r="G492" t="s">
        <v>195</v>
      </c>
    </row>
    <row r="493" spans="2:7">
      <c r="B493" s="2">
        <v>44666</v>
      </c>
      <c r="C493" t="s">
        <v>289</v>
      </c>
      <c r="D493" t="s">
        <v>463</v>
      </c>
      <c r="E493" t="s">
        <v>296</v>
      </c>
      <c r="F493" s="8">
        <v>3061</v>
      </c>
      <c r="G493" t="s">
        <v>195</v>
      </c>
    </row>
    <row r="494" spans="2:7">
      <c r="B494" s="2">
        <v>44709</v>
      </c>
      <c r="C494" t="s">
        <v>289</v>
      </c>
      <c r="D494" t="s">
        <v>529</v>
      </c>
      <c r="E494" t="s">
        <v>296</v>
      </c>
      <c r="F494" s="8">
        <v>1330</v>
      </c>
      <c r="G494" t="s">
        <v>219</v>
      </c>
    </row>
    <row r="495" spans="2:7">
      <c r="B495" s="2">
        <v>44735</v>
      </c>
      <c r="C495" t="s">
        <v>289</v>
      </c>
      <c r="D495" t="s">
        <v>569</v>
      </c>
      <c r="E495" t="s">
        <v>296</v>
      </c>
      <c r="F495" s="8">
        <v>4348</v>
      </c>
      <c r="G495" t="s">
        <v>195</v>
      </c>
    </row>
    <row r="496" spans="2:7">
      <c r="B496" s="2">
        <v>44799</v>
      </c>
      <c r="C496" t="s">
        <v>289</v>
      </c>
      <c r="D496" t="s">
        <v>652</v>
      </c>
      <c r="E496" t="s">
        <v>296</v>
      </c>
      <c r="F496" s="8">
        <v>7181</v>
      </c>
      <c r="G496" t="s">
        <v>195</v>
      </c>
    </row>
    <row r="497" spans="2:7">
      <c r="B497" s="2">
        <v>44816</v>
      </c>
      <c r="C497" t="s">
        <v>289</v>
      </c>
      <c r="D497" t="s">
        <v>658</v>
      </c>
      <c r="E497" t="s">
        <v>296</v>
      </c>
      <c r="F497" s="8">
        <v>3271</v>
      </c>
      <c r="G497" t="s">
        <v>137</v>
      </c>
    </row>
    <row r="498" spans="2:7">
      <c r="B498" s="2">
        <v>44847</v>
      </c>
      <c r="C498" t="s">
        <v>289</v>
      </c>
      <c r="D498" t="s">
        <v>691</v>
      </c>
      <c r="E498" t="s">
        <v>296</v>
      </c>
      <c r="F498" s="8">
        <v>4277</v>
      </c>
      <c r="G498" t="s">
        <v>195</v>
      </c>
    </row>
    <row r="499" spans="2:7">
      <c r="B499" s="2">
        <v>44592</v>
      </c>
      <c r="C499" t="s">
        <v>295</v>
      </c>
      <c r="D499" t="s">
        <v>298</v>
      </c>
      <c r="E499" t="s">
        <v>296</v>
      </c>
      <c r="F499" s="8">
        <v>4560</v>
      </c>
      <c r="G499" t="s">
        <v>137</v>
      </c>
    </row>
    <row r="500" spans="2:7">
      <c r="B500" s="2">
        <v>44621</v>
      </c>
      <c r="C500" t="s">
        <v>295</v>
      </c>
      <c r="D500" t="s">
        <v>372</v>
      </c>
      <c r="E500" t="s">
        <v>296</v>
      </c>
      <c r="F500" s="8">
        <v>2676</v>
      </c>
      <c r="G500" t="s">
        <v>137</v>
      </c>
    </row>
    <row r="501" spans="2:7">
      <c r="B501" s="2">
        <v>44638</v>
      </c>
      <c r="C501" t="s">
        <v>295</v>
      </c>
      <c r="D501" t="s">
        <v>408</v>
      </c>
      <c r="E501" t="s">
        <v>296</v>
      </c>
      <c r="F501" s="8">
        <v>2421</v>
      </c>
      <c r="G501" t="s">
        <v>137</v>
      </c>
    </row>
    <row r="502" spans="2:7">
      <c r="B502" s="2">
        <v>44708</v>
      </c>
      <c r="C502" t="s">
        <v>295</v>
      </c>
      <c r="D502" t="s">
        <v>533</v>
      </c>
      <c r="E502" t="s">
        <v>296</v>
      </c>
      <c r="F502" s="8">
        <v>2748</v>
      </c>
      <c r="G502" t="s">
        <v>137</v>
      </c>
    </row>
    <row r="503" spans="2:7">
      <c r="B503" s="2">
        <v>44752</v>
      </c>
      <c r="C503" t="s">
        <v>295</v>
      </c>
      <c r="D503" t="s">
        <v>597</v>
      </c>
      <c r="E503" t="s">
        <v>296</v>
      </c>
      <c r="F503" s="8">
        <v>2643</v>
      </c>
      <c r="G503" t="s">
        <v>195</v>
      </c>
    </row>
    <row r="504" spans="2:7">
      <c r="B504" s="2">
        <v>44786</v>
      </c>
      <c r="C504" t="s">
        <v>295</v>
      </c>
      <c r="D504" t="s">
        <v>640</v>
      </c>
      <c r="E504" t="s">
        <v>296</v>
      </c>
      <c r="F504" s="8">
        <v>2001</v>
      </c>
      <c r="G504" t="s">
        <v>137</v>
      </c>
    </row>
    <row r="505" spans="2:7">
      <c r="B505" s="2">
        <v>44829</v>
      </c>
      <c r="C505" t="s">
        <v>295</v>
      </c>
      <c r="D505" t="s">
        <v>672</v>
      </c>
      <c r="E505" t="s">
        <v>296</v>
      </c>
      <c r="F505" s="8">
        <v>12132</v>
      </c>
      <c r="G505" t="s">
        <v>195</v>
      </c>
    </row>
    <row r="506" spans="2:7">
      <c r="B506" s="2">
        <v>44837</v>
      </c>
      <c r="C506" t="s">
        <v>295</v>
      </c>
      <c r="D506" t="s">
        <v>682</v>
      </c>
      <c r="E506" t="s">
        <v>296</v>
      </c>
      <c r="F506" s="8">
        <v>1870</v>
      </c>
      <c r="G506" t="s">
        <v>219</v>
      </c>
    </row>
    <row r="507" spans="2:7">
      <c r="B507" s="2">
        <v>44573</v>
      </c>
      <c r="C507" t="s">
        <v>300</v>
      </c>
      <c r="D507" t="s">
        <v>180</v>
      </c>
      <c r="E507" t="s">
        <v>296</v>
      </c>
      <c r="F507" s="8">
        <v>3323</v>
      </c>
      <c r="G507" t="s">
        <v>137</v>
      </c>
    </row>
    <row r="508" spans="2:7">
      <c r="B508" s="2">
        <v>44620</v>
      </c>
      <c r="C508" t="s">
        <v>300</v>
      </c>
      <c r="D508" t="s">
        <v>366</v>
      </c>
      <c r="E508" t="s">
        <v>296</v>
      </c>
      <c r="F508" s="8">
        <v>4165</v>
      </c>
      <c r="G508" t="s">
        <v>137</v>
      </c>
    </row>
    <row r="509" spans="2:7">
      <c r="B509" s="2">
        <v>44672</v>
      </c>
      <c r="C509" t="s">
        <v>300</v>
      </c>
      <c r="D509" t="s">
        <v>465</v>
      </c>
      <c r="E509" t="s">
        <v>296</v>
      </c>
      <c r="F509" s="8">
        <v>5330</v>
      </c>
      <c r="G509" t="s">
        <v>137</v>
      </c>
    </row>
    <row r="510" spans="2:7">
      <c r="B510" s="2">
        <v>44721</v>
      </c>
      <c r="C510" t="s">
        <v>300</v>
      </c>
      <c r="D510" t="s">
        <v>549</v>
      </c>
      <c r="E510" t="s">
        <v>296</v>
      </c>
      <c r="F510" s="8">
        <v>4462</v>
      </c>
      <c r="G510" t="s">
        <v>137</v>
      </c>
    </row>
    <row r="511" spans="2:7">
      <c r="B511" s="2">
        <v>44744</v>
      </c>
      <c r="C511" t="s">
        <v>300</v>
      </c>
      <c r="D511" t="s">
        <v>587</v>
      </c>
      <c r="E511" t="s">
        <v>296</v>
      </c>
      <c r="F511" s="8">
        <v>1123</v>
      </c>
      <c r="G511" t="s">
        <v>137</v>
      </c>
    </row>
    <row r="512" spans="2:7">
      <c r="B512" s="2">
        <v>44776</v>
      </c>
      <c r="C512" t="s">
        <v>300</v>
      </c>
      <c r="D512" t="s">
        <v>632</v>
      </c>
      <c r="E512" t="s">
        <v>296</v>
      </c>
      <c r="F512" s="8">
        <v>1165</v>
      </c>
      <c r="G512" t="s">
        <v>219</v>
      </c>
    </row>
    <row r="513" spans="2:7">
      <c r="B513" s="2">
        <v>44564</v>
      </c>
      <c r="C513" t="s">
        <v>99</v>
      </c>
      <c r="D513" t="s">
        <v>109</v>
      </c>
      <c r="E513" t="s">
        <v>296</v>
      </c>
      <c r="F513" s="8">
        <v>2386</v>
      </c>
      <c r="G513" t="s">
        <v>195</v>
      </c>
    </row>
    <row r="514" spans="2:7">
      <c r="B514" s="2">
        <v>44612</v>
      </c>
      <c r="C514" t="s">
        <v>99</v>
      </c>
      <c r="D514" t="s">
        <v>339</v>
      </c>
      <c r="E514" t="s">
        <v>296</v>
      </c>
      <c r="F514" s="8">
        <v>2980</v>
      </c>
      <c r="G514" t="s">
        <v>219</v>
      </c>
    </row>
    <row r="515" spans="2:7">
      <c r="B515" s="2">
        <v>44657</v>
      </c>
      <c r="C515" t="s">
        <v>99</v>
      </c>
      <c r="D515" t="s">
        <v>447</v>
      </c>
      <c r="E515" t="s">
        <v>296</v>
      </c>
      <c r="F515" s="8">
        <v>619</v>
      </c>
      <c r="G515" t="s">
        <v>219</v>
      </c>
    </row>
    <row r="516" spans="2:7">
      <c r="B516" s="2">
        <v>44704</v>
      </c>
      <c r="C516" t="s">
        <v>99</v>
      </c>
      <c r="D516" t="s">
        <v>521</v>
      </c>
      <c r="E516" t="s">
        <v>296</v>
      </c>
      <c r="F516" s="8">
        <v>7439</v>
      </c>
      <c r="G516" t="s">
        <v>219</v>
      </c>
    </row>
    <row r="517" spans="2:7">
      <c r="B517" s="2">
        <v>44751</v>
      </c>
      <c r="C517" t="s">
        <v>99</v>
      </c>
      <c r="D517" t="s">
        <v>603</v>
      </c>
      <c r="E517" t="s">
        <v>296</v>
      </c>
      <c r="F517" s="8">
        <v>1189</v>
      </c>
      <c r="G517" t="s">
        <v>195</v>
      </c>
    </row>
    <row r="518" spans="2:7">
      <c r="B518" s="2">
        <v>44781</v>
      </c>
      <c r="C518" t="s">
        <v>99</v>
      </c>
      <c r="D518" t="s">
        <v>637</v>
      </c>
      <c r="E518" t="s">
        <v>296</v>
      </c>
      <c r="F518" s="8">
        <v>3921</v>
      </c>
      <c r="G518" t="s">
        <v>195</v>
      </c>
    </row>
    <row r="519" spans="2:7">
      <c r="B519" s="2">
        <v>44821</v>
      </c>
      <c r="C519" t="s">
        <v>99</v>
      </c>
      <c r="D519" t="s">
        <v>664</v>
      </c>
      <c r="E519" t="s">
        <v>296</v>
      </c>
      <c r="F519" s="8">
        <v>1151</v>
      </c>
      <c r="G519" t="s">
        <v>195</v>
      </c>
    </row>
    <row r="520" spans="2:7">
      <c r="B520" s="2">
        <v>44851</v>
      </c>
      <c r="C520" t="s">
        <v>99</v>
      </c>
      <c r="D520" t="s">
        <v>694</v>
      </c>
      <c r="E520" t="s">
        <v>296</v>
      </c>
      <c r="F520" s="8">
        <v>3258</v>
      </c>
      <c r="G520" t="s">
        <v>219</v>
      </c>
    </row>
    <row r="521" spans="2:7">
      <c r="B521" s="2">
        <v>44568</v>
      </c>
      <c r="C521" t="s">
        <v>310</v>
      </c>
      <c r="D521" t="s">
        <v>135</v>
      </c>
      <c r="E521" t="s">
        <v>296</v>
      </c>
      <c r="F521" s="8">
        <v>3159</v>
      </c>
      <c r="G521" t="s">
        <v>219</v>
      </c>
    </row>
    <row r="522" spans="2:7">
      <c r="B522" s="2">
        <v>44641</v>
      </c>
      <c r="C522" t="s">
        <v>310</v>
      </c>
      <c r="D522" t="s">
        <v>429</v>
      </c>
      <c r="E522" t="s">
        <v>296</v>
      </c>
      <c r="F522" s="8">
        <v>4626</v>
      </c>
      <c r="G522" t="s">
        <v>195</v>
      </c>
    </row>
    <row r="523" spans="2:7">
      <c r="B523" s="2">
        <v>44663</v>
      </c>
      <c r="C523" t="s">
        <v>310</v>
      </c>
      <c r="D523" t="s">
        <v>455</v>
      </c>
      <c r="E523" t="s">
        <v>296</v>
      </c>
      <c r="F523" s="8">
        <v>6813</v>
      </c>
      <c r="G523" t="s">
        <v>195</v>
      </c>
    </row>
    <row r="524" spans="2:7">
      <c r="B524" s="2">
        <v>44729</v>
      </c>
      <c r="C524" t="s">
        <v>310</v>
      </c>
      <c r="D524" t="s">
        <v>555</v>
      </c>
      <c r="E524" t="s">
        <v>296</v>
      </c>
      <c r="F524" s="8">
        <v>1371</v>
      </c>
      <c r="G524" t="s">
        <v>219</v>
      </c>
    </row>
    <row r="525" spans="2:7">
      <c r="B525" s="2">
        <v>44752</v>
      </c>
      <c r="C525" t="s">
        <v>310</v>
      </c>
      <c r="D525" t="s">
        <v>601</v>
      </c>
      <c r="E525" t="s">
        <v>296</v>
      </c>
      <c r="F525" s="8">
        <v>2225</v>
      </c>
      <c r="G525" t="s">
        <v>219</v>
      </c>
    </row>
    <row r="526" spans="2:7">
      <c r="B526" s="2">
        <v>44797</v>
      </c>
      <c r="C526" t="s">
        <v>310</v>
      </c>
      <c r="D526" t="s">
        <v>649</v>
      </c>
      <c r="E526" t="s">
        <v>296</v>
      </c>
      <c r="F526" s="8">
        <v>398</v>
      </c>
      <c r="G526" t="s">
        <v>137</v>
      </c>
    </row>
    <row r="527" spans="2:7">
      <c r="B527" s="2">
        <v>44813</v>
      </c>
      <c r="C527" t="s">
        <v>310</v>
      </c>
      <c r="D527" t="s">
        <v>659</v>
      </c>
      <c r="E527" t="s">
        <v>296</v>
      </c>
      <c r="F527" s="8">
        <v>4195</v>
      </c>
      <c r="G527" t="s">
        <v>137</v>
      </c>
    </row>
    <row r="528" spans="2:7">
      <c r="B528" s="2">
        <v>44597</v>
      </c>
      <c r="C528" t="s">
        <v>315</v>
      </c>
      <c r="D528" t="s">
        <v>312</v>
      </c>
      <c r="E528" t="s">
        <v>301</v>
      </c>
      <c r="F528" s="8">
        <v>3771</v>
      </c>
      <c r="G528" t="s">
        <v>219</v>
      </c>
    </row>
    <row r="529" spans="2:7">
      <c r="B529" s="2">
        <v>44651</v>
      </c>
      <c r="C529" t="s">
        <v>315</v>
      </c>
      <c r="D529" t="s">
        <v>441</v>
      </c>
      <c r="E529" t="s">
        <v>301</v>
      </c>
      <c r="F529" s="8">
        <v>1682</v>
      </c>
      <c r="G529" t="s">
        <v>195</v>
      </c>
    </row>
    <row r="530" spans="2:7">
      <c r="B530" s="2">
        <v>44757</v>
      </c>
      <c r="C530" t="s">
        <v>315</v>
      </c>
      <c r="D530" t="s">
        <v>605</v>
      </c>
      <c r="E530" t="s">
        <v>301</v>
      </c>
      <c r="F530" s="8">
        <v>1794</v>
      </c>
      <c r="G530" t="s">
        <v>137</v>
      </c>
    </row>
    <row r="531" spans="2:7">
      <c r="B531" s="2">
        <v>44829</v>
      </c>
      <c r="C531" t="s">
        <v>315</v>
      </c>
      <c r="D531" t="s">
        <v>676</v>
      </c>
      <c r="E531" t="s">
        <v>301</v>
      </c>
      <c r="F531" s="8">
        <v>2546</v>
      </c>
      <c r="G531" t="s">
        <v>137</v>
      </c>
    </row>
    <row r="532" spans="2:7">
      <c r="B532" s="2">
        <v>44850</v>
      </c>
      <c r="C532" t="s">
        <v>315</v>
      </c>
      <c r="D532" t="s">
        <v>693</v>
      </c>
      <c r="E532" t="s">
        <v>301</v>
      </c>
      <c r="F532" s="8">
        <v>3276</v>
      </c>
      <c r="G532" t="s">
        <v>195</v>
      </c>
    </row>
    <row r="533" spans="2:7">
      <c r="B533" s="2">
        <v>44646</v>
      </c>
      <c r="C533" t="s">
        <v>319</v>
      </c>
      <c r="D533" t="s">
        <v>435</v>
      </c>
      <c r="E533" t="s">
        <v>296</v>
      </c>
      <c r="F533" s="8">
        <v>2982</v>
      </c>
      <c r="G533" t="s">
        <v>137</v>
      </c>
    </row>
    <row r="534" spans="2:7">
      <c r="B534" s="2">
        <v>44675</v>
      </c>
      <c r="C534" t="s">
        <v>319</v>
      </c>
      <c r="D534" t="s">
        <v>471</v>
      </c>
      <c r="E534" t="s">
        <v>296</v>
      </c>
      <c r="F534" s="8">
        <v>1983</v>
      </c>
      <c r="G534" t="s">
        <v>219</v>
      </c>
    </row>
    <row r="535" spans="2:7">
      <c r="B535" s="2">
        <v>44701</v>
      </c>
      <c r="C535" t="s">
        <v>319</v>
      </c>
      <c r="D535" t="s">
        <v>519</v>
      </c>
      <c r="E535" t="s">
        <v>296</v>
      </c>
      <c r="F535" s="8">
        <v>2527</v>
      </c>
      <c r="G535" t="s">
        <v>137</v>
      </c>
    </row>
    <row r="536" spans="2:7">
      <c r="B536" s="2">
        <v>44830</v>
      </c>
      <c r="C536" t="s">
        <v>319</v>
      </c>
      <c r="D536" t="s">
        <v>673</v>
      </c>
      <c r="E536" t="s">
        <v>296</v>
      </c>
      <c r="F536" s="8">
        <v>8715</v>
      </c>
      <c r="G536" t="s">
        <v>219</v>
      </c>
    </row>
    <row r="537" spans="2:7">
      <c r="B537" s="2">
        <v>44844</v>
      </c>
      <c r="C537" t="s">
        <v>319</v>
      </c>
      <c r="D537" t="s">
        <v>687</v>
      </c>
      <c r="E537" t="s">
        <v>296</v>
      </c>
      <c r="F537" s="8">
        <v>2457</v>
      </c>
      <c r="G537" t="s">
        <v>137</v>
      </c>
    </row>
    <row r="538" spans="2:7">
      <c r="B538" s="2">
        <v>44587</v>
      </c>
      <c r="C538" t="s">
        <v>152</v>
      </c>
      <c r="D538" t="s">
        <v>293</v>
      </c>
      <c r="E538" t="s">
        <v>296</v>
      </c>
      <c r="F538" s="8">
        <v>3021</v>
      </c>
      <c r="G538" t="s">
        <v>195</v>
      </c>
    </row>
    <row r="539" spans="2:7">
      <c r="B539" s="2">
        <v>44612</v>
      </c>
      <c r="C539" t="s">
        <v>152</v>
      </c>
      <c r="D539" t="s">
        <v>342</v>
      </c>
      <c r="E539" t="s">
        <v>296</v>
      </c>
      <c r="F539" s="8">
        <v>2931</v>
      </c>
      <c r="G539" t="s">
        <v>137</v>
      </c>
    </row>
    <row r="540" spans="2:7">
      <c r="B540" s="2">
        <v>44658</v>
      </c>
      <c r="C540" t="s">
        <v>152</v>
      </c>
      <c r="D540" t="s">
        <v>449</v>
      </c>
      <c r="E540" t="s">
        <v>296</v>
      </c>
      <c r="F540" s="8">
        <v>6055</v>
      </c>
      <c r="G540" t="s">
        <v>219</v>
      </c>
    </row>
    <row r="541" spans="2:7">
      <c r="B541" s="2">
        <v>44728</v>
      </c>
      <c r="C541" t="s">
        <v>152</v>
      </c>
      <c r="D541" t="s">
        <v>557</v>
      </c>
      <c r="E541" t="s">
        <v>296</v>
      </c>
      <c r="F541" s="8">
        <v>2823</v>
      </c>
      <c r="G541" t="s">
        <v>195</v>
      </c>
    </row>
    <row r="542" spans="2:7">
      <c r="B542" s="2">
        <v>44762</v>
      </c>
      <c r="C542" t="s">
        <v>152</v>
      </c>
      <c r="D542" t="s">
        <v>627</v>
      </c>
      <c r="E542" t="s">
        <v>296</v>
      </c>
      <c r="F542" s="8">
        <v>928</v>
      </c>
      <c r="G542" t="s">
        <v>137</v>
      </c>
    </row>
    <row r="543" spans="2:7">
      <c r="B543" s="2">
        <v>44790</v>
      </c>
      <c r="C543" t="s">
        <v>152</v>
      </c>
      <c r="D543" t="s">
        <v>643</v>
      </c>
      <c r="E543" t="s">
        <v>296</v>
      </c>
      <c r="F543" s="8">
        <v>8692</v>
      </c>
      <c r="G543" t="s">
        <v>195</v>
      </c>
    </row>
    <row r="544" spans="2:7">
      <c r="B544" s="2">
        <v>44822</v>
      </c>
      <c r="C544" t="s">
        <v>152</v>
      </c>
      <c r="D544" t="s">
        <v>670</v>
      </c>
      <c r="E544" t="s">
        <v>296</v>
      </c>
      <c r="F544" s="8">
        <v>6623</v>
      </c>
      <c r="G544" t="s">
        <v>219</v>
      </c>
    </row>
    <row r="545" spans="2:7">
      <c r="B545" s="2">
        <v>44847</v>
      </c>
      <c r="C545" t="s">
        <v>152</v>
      </c>
      <c r="D545" t="s">
        <v>692</v>
      </c>
      <c r="E545" t="s">
        <v>296</v>
      </c>
      <c r="F545" s="8">
        <v>7808</v>
      </c>
      <c r="G545" t="s">
        <v>137</v>
      </c>
    </row>
    <row r="546" spans="2:7">
      <c r="B546" s="2">
        <v>44575</v>
      </c>
      <c r="C546" t="s">
        <v>171</v>
      </c>
      <c r="D546" t="s">
        <v>245</v>
      </c>
      <c r="E546" t="s">
        <v>301</v>
      </c>
      <c r="F546" s="8">
        <v>1082</v>
      </c>
      <c r="G546" t="s">
        <v>137</v>
      </c>
    </row>
    <row r="547" spans="2:7">
      <c r="B547" s="2">
        <v>44613</v>
      </c>
      <c r="C547" t="s">
        <v>171</v>
      </c>
      <c r="D547" t="s">
        <v>345</v>
      </c>
      <c r="E547" t="s">
        <v>301</v>
      </c>
      <c r="F547" s="8">
        <v>2197</v>
      </c>
      <c r="G547" t="s">
        <v>137</v>
      </c>
    </row>
    <row r="548" spans="2:7">
      <c r="B548" s="2">
        <v>44640</v>
      </c>
      <c r="C548" t="s">
        <v>171</v>
      </c>
      <c r="D548" t="s">
        <v>423</v>
      </c>
      <c r="E548" t="s">
        <v>301</v>
      </c>
      <c r="F548" s="8">
        <v>4028</v>
      </c>
      <c r="G548" t="s">
        <v>137</v>
      </c>
    </row>
    <row r="549" spans="2:7">
      <c r="B549" s="2">
        <v>44673</v>
      </c>
      <c r="C549" t="s">
        <v>171</v>
      </c>
      <c r="D549" t="s">
        <v>469</v>
      </c>
      <c r="E549" t="s">
        <v>301</v>
      </c>
      <c r="F549" s="8">
        <v>2404</v>
      </c>
      <c r="G549" t="s">
        <v>137</v>
      </c>
    </row>
    <row r="550" spans="2:7">
      <c r="B550" s="2">
        <v>44688</v>
      </c>
      <c r="C550" t="s">
        <v>171</v>
      </c>
      <c r="D550" t="s">
        <v>501</v>
      </c>
      <c r="E550" t="s">
        <v>301</v>
      </c>
      <c r="F550" s="8">
        <v>7136</v>
      </c>
      <c r="G550" t="s">
        <v>195</v>
      </c>
    </row>
    <row r="551" spans="2:7">
      <c r="B551" s="2">
        <v>44758</v>
      </c>
      <c r="C551" t="s">
        <v>171</v>
      </c>
      <c r="D551" t="s">
        <v>615</v>
      </c>
      <c r="E551" t="s">
        <v>301</v>
      </c>
      <c r="F551" s="8">
        <v>1681</v>
      </c>
      <c r="G551" t="s">
        <v>195</v>
      </c>
    </row>
    <row r="552" spans="2:7">
      <c r="B552" s="2">
        <v>44797</v>
      </c>
      <c r="C552" t="s">
        <v>171</v>
      </c>
      <c r="D552" t="s">
        <v>650</v>
      </c>
      <c r="E552" t="s">
        <v>301</v>
      </c>
      <c r="F552" s="8">
        <v>3479</v>
      </c>
      <c r="G552" t="s">
        <v>137</v>
      </c>
    </row>
    <row r="553" spans="2:7">
      <c r="B553" s="2">
        <v>44831</v>
      </c>
      <c r="C553" t="s">
        <v>171</v>
      </c>
      <c r="D553" t="s">
        <v>678</v>
      </c>
      <c r="E553" t="s">
        <v>301</v>
      </c>
      <c r="F553" s="8">
        <v>1100</v>
      </c>
      <c r="G553" t="s">
        <v>137</v>
      </c>
    </row>
    <row r="554" spans="2:7">
      <c r="B554" s="2">
        <v>44857</v>
      </c>
      <c r="C554" t="s">
        <v>171</v>
      </c>
      <c r="D554" t="s">
        <v>698</v>
      </c>
      <c r="E554" t="s">
        <v>301</v>
      </c>
      <c r="F554" s="8">
        <v>4089</v>
      </c>
      <c r="G554" t="s">
        <v>137</v>
      </c>
    </row>
    <row r="555" spans="2:7">
      <c r="B555" s="2">
        <v>44575</v>
      </c>
      <c r="C555" t="s">
        <v>190</v>
      </c>
      <c r="D555" t="s">
        <v>194</v>
      </c>
      <c r="E555" t="s">
        <v>301</v>
      </c>
      <c r="F555" s="8">
        <v>4972</v>
      </c>
      <c r="G555" t="s">
        <v>137</v>
      </c>
    </row>
    <row r="556" spans="2:7">
      <c r="B556" s="2">
        <v>44618</v>
      </c>
      <c r="C556" t="s">
        <v>190</v>
      </c>
      <c r="D556" t="s">
        <v>360</v>
      </c>
      <c r="E556" t="s">
        <v>301</v>
      </c>
      <c r="F556" s="8">
        <v>1909</v>
      </c>
      <c r="G556" t="s">
        <v>219</v>
      </c>
    </row>
    <row r="557" spans="2:7">
      <c r="B557" s="2">
        <v>44638</v>
      </c>
      <c r="C557" t="s">
        <v>190</v>
      </c>
      <c r="D557" t="s">
        <v>411</v>
      </c>
      <c r="E557" t="s">
        <v>301</v>
      </c>
      <c r="F557" s="8">
        <v>1375</v>
      </c>
      <c r="G557" t="s">
        <v>219</v>
      </c>
    </row>
    <row r="558" spans="2:7">
      <c r="B558" s="2">
        <v>44693</v>
      </c>
      <c r="C558" t="s">
        <v>190</v>
      </c>
      <c r="D558" t="s">
        <v>509</v>
      </c>
      <c r="E558" t="s">
        <v>301</v>
      </c>
      <c r="F558" s="8">
        <v>1959</v>
      </c>
      <c r="G558" t="s">
        <v>195</v>
      </c>
    </row>
    <row r="559" spans="2:7">
      <c r="B559" s="2">
        <v>44735</v>
      </c>
      <c r="C559" t="s">
        <v>190</v>
      </c>
      <c r="D559" t="s">
        <v>575</v>
      </c>
      <c r="E559" t="s">
        <v>301</v>
      </c>
      <c r="F559" s="8">
        <v>6067</v>
      </c>
      <c r="G559" t="s">
        <v>219</v>
      </c>
    </row>
    <row r="560" spans="2:7">
      <c r="B560" s="2">
        <v>44761</v>
      </c>
      <c r="C560" t="s">
        <v>190</v>
      </c>
      <c r="D560" t="s">
        <v>617</v>
      </c>
      <c r="E560" t="s">
        <v>301</v>
      </c>
      <c r="F560" s="8">
        <v>5722</v>
      </c>
      <c r="G560" t="s">
        <v>219</v>
      </c>
    </row>
    <row r="561" spans="2:7">
      <c r="B561" s="2">
        <v>44778</v>
      </c>
      <c r="C561" t="s">
        <v>190</v>
      </c>
      <c r="D561" t="s">
        <v>634</v>
      </c>
      <c r="E561" t="s">
        <v>301</v>
      </c>
      <c r="F561" s="8">
        <v>2427</v>
      </c>
      <c r="G561" t="s">
        <v>137</v>
      </c>
    </row>
    <row r="562" spans="2:7">
      <c r="B562" s="2">
        <v>44814</v>
      </c>
      <c r="C562" t="s">
        <v>190</v>
      </c>
      <c r="D562" t="s">
        <v>661</v>
      </c>
      <c r="E562" t="s">
        <v>301</v>
      </c>
      <c r="F562" s="8">
        <v>4268</v>
      </c>
      <c r="G562" t="s">
        <v>219</v>
      </c>
    </row>
    <row r="563" spans="2:7">
      <c r="B563" s="2">
        <v>44842</v>
      </c>
      <c r="C563" t="s">
        <v>190</v>
      </c>
      <c r="D563" t="s">
        <v>688</v>
      </c>
      <c r="E563" t="s">
        <v>301</v>
      </c>
      <c r="F563" s="8">
        <v>1424</v>
      </c>
      <c r="G563" t="s">
        <v>137</v>
      </c>
    </row>
    <row r="564" spans="2:7">
      <c r="B564" s="2">
        <v>44583</v>
      </c>
      <c r="C564" t="s">
        <v>202</v>
      </c>
      <c r="D564" t="s">
        <v>287</v>
      </c>
      <c r="E564" t="s">
        <v>301</v>
      </c>
      <c r="F564" s="8">
        <v>2437</v>
      </c>
      <c r="G564" t="s">
        <v>137</v>
      </c>
    </row>
    <row r="565" spans="2:7">
      <c r="B565" s="2">
        <v>44612</v>
      </c>
      <c r="C565" t="s">
        <v>202</v>
      </c>
      <c r="D565" t="s">
        <v>348</v>
      </c>
      <c r="E565" t="s">
        <v>301</v>
      </c>
      <c r="F565" s="8">
        <v>1161</v>
      </c>
      <c r="G565" t="s">
        <v>195</v>
      </c>
    </row>
    <row r="566" spans="2:7">
      <c r="B566" s="2">
        <v>44674</v>
      </c>
      <c r="C566" t="s">
        <v>202</v>
      </c>
      <c r="D566" t="s">
        <v>475</v>
      </c>
      <c r="E566" t="s">
        <v>301</v>
      </c>
      <c r="F566" s="8">
        <v>1697</v>
      </c>
      <c r="G566" t="s">
        <v>195</v>
      </c>
    </row>
    <row r="567" spans="2:7">
      <c r="B567" s="2">
        <v>44750</v>
      </c>
      <c r="C567" t="s">
        <v>202</v>
      </c>
      <c r="D567" t="s">
        <v>595</v>
      </c>
      <c r="E567" t="s">
        <v>301</v>
      </c>
      <c r="F567" s="8">
        <v>7572</v>
      </c>
      <c r="G567" t="s">
        <v>219</v>
      </c>
    </row>
    <row r="568" spans="2:7">
      <c r="B568" s="2">
        <v>44779</v>
      </c>
      <c r="C568" t="s">
        <v>202</v>
      </c>
      <c r="D568" t="s">
        <v>635</v>
      </c>
      <c r="E568" t="s">
        <v>301</v>
      </c>
      <c r="F568" s="8">
        <v>11090</v>
      </c>
      <c r="G568" t="s">
        <v>219</v>
      </c>
    </row>
    <row r="569" spans="2:7">
      <c r="B569" s="2">
        <v>44809</v>
      </c>
      <c r="C569" t="s">
        <v>202</v>
      </c>
      <c r="D569" t="s">
        <v>656</v>
      </c>
      <c r="E569" t="s">
        <v>301</v>
      </c>
      <c r="F569" s="8">
        <v>876</v>
      </c>
      <c r="G569" t="s">
        <v>219</v>
      </c>
    </row>
    <row r="570" spans="2:7">
      <c r="B570" s="2">
        <v>44591</v>
      </c>
      <c r="C570" t="s">
        <v>214</v>
      </c>
      <c r="D570" t="s">
        <v>303</v>
      </c>
      <c r="E570" t="s">
        <v>296</v>
      </c>
      <c r="F570" s="8">
        <v>993</v>
      </c>
      <c r="G570" t="s">
        <v>137</v>
      </c>
    </row>
    <row r="571" spans="2:7">
      <c r="B571" s="2">
        <v>44603</v>
      </c>
      <c r="C571" t="s">
        <v>214</v>
      </c>
      <c r="D571" t="s">
        <v>330</v>
      </c>
      <c r="E571" t="s">
        <v>296</v>
      </c>
      <c r="F571" s="8">
        <v>1179</v>
      </c>
      <c r="G571" t="s">
        <v>195</v>
      </c>
    </row>
    <row r="572" spans="2:7">
      <c r="B572" s="2">
        <v>44643</v>
      </c>
      <c r="C572" t="s">
        <v>214</v>
      </c>
      <c r="D572" t="s">
        <v>433</v>
      </c>
      <c r="E572" t="s">
        <v>296</v>
      </c>
      <c r="F572" s="8">
        <v>787</v>
      </c>
      <c r="G572" t="s">
        <v>219</v>
      </c>
    </row>
    <row r="573" spans="2:7">
      <c r="B573" s="2">
        <v>44674</v>
      </c>
      <c r="C573" t="s">
        <v>214</v>
      </c>
      <c r="D573" t="s">
        <v>473</v>
      </c>
      <c r="E573" t="s">
        <v>296</v>
      </c>
      <c r="F573" s="8">
        <v>5694</v>
      </c>
      <c r="G573" t="s">
        <v>195</v>
      </c>
    </row>
    <row r="574" spans="2:7">
      <c r="B574" s="2">
        <v>44688</v>
      </c>
      <c r="C574" t="s">
        <v>214</v>
      </c>
      <c r="D574" t="s">
        <v>505</v>
      </c>
      <c r="E574" t="s">
        <v>296</v>
      </c>
      <c r="F574" s="8">
        <v>2196</v>
      </c>
      <c r="G574" t="s">
        <v>195</v>
      </c>
    </row>
    <row r="575" spans="2:7">
      <c r="B575" s="2">
        <v>44723</v>
      </c>
      <c r="C575" t="s">
        <v>214</v>
      </c>
      <c r="D575" t="s">
        <v>551</v>
      </c>
      <c r="E575" t="s">
        <v>296</v>
      </c>
      <c r="F575" s="8">
        <v>7380</v>
      </c>
      <c r="G575" t="s">
        <v>195</v>
      </c>
    </row>
    <row r="576" spans="2:7">
      <c r="B576" s="2">
        <v>44763</v>
      </c>
      <c r="C576" t="s">
        <v>214</v>
      </c>
      <c r="D576" t="s">
        <v>619</v>
      </c>
      <c r="E576" t="s">
        <v>296</v>
      </c>
      <c r="F576" s="8">
        <v>2877</v>
      </c>
      <c r="G576" t="s">
        <v>219</v>
      </c>
    </row>
    <row r="577" spans="2:7">
      <c r="B577" s="2">
        <v>44819</v>
      </c>
      <c r="C577" t="s">
        <v>214</v>
      </c>
      <c r="D577" t="s">
        <v>662</v>
      </c>
      <c r="E577" t="s">
        <v>296</v>
      </c>
      <c r="F577" s="8">
        <v>12337</v>
      </c>
      <c r="G577" t="s">
        <v>137</v>
      </c>
    </row>
    <row r="578" spans="2:7">
      <c r="B578" s="2">
        <v>44836</v>
      </c>
      <c r="C578" t="s">
        <v>214</v>
      </c>
      <c r="D578" t="s">
        <v>680</v>
      </c>
      <c r="E578" t="s">
        <v>296</v>
      </c>
      <c r="F578" s="8">
        <v>4508</v>
      </c>
      <c r="G578" t="s">
        <v>137</v>
      </c>
    </row>
    <row r="579" spans="2:7">
      <c r="B579" s="2">
        <v>44575</v>
      </c>
      <c r="C579" t="s">
        <v>226</v>
      </c>
      <c r="D579" t="s">
        <v>251</v>
      </c>
      <c r="E579" t="s">
        <v>296</v>
      </c>
      <c r="F579" s="8">
        <v>3833</v>
      </c>
      <c r="G579" t="s">
        <v>219</v>
      </c>
    </row>
    <row r="580" spans="2:7">
      <c r="B580" s="2">
        <v>44613</v>
      </c>
      <c r="C580" t="s">
        <v>226</v>
      </c>
      <c r="D580" t="s">
        <v>351</v>
      </c>
      <c r="E580" t="s">
        <v>296</v>
      </c>
      <c r="F580" s="8">
        <v>2123</v>
      </c>
      <c r="G580" t="s">
        <v>195</v>
      </c>
    </row>
    <row r="581" spans="2:7">
      <c r="B581" s="2">
        <v>44736</v>
      </c>
      <c r="C581" t="s">
        <v>226</v>
      </c>
      <c r="D581" t="s">
        <v>581</v>
      </c>
      <c r="E581" t="s">
        <v>296</v>
      </c>
      <c r="F581" s="8">
        <v>972</v>
      </c>
      <c r="G581" t="s">
        <v>137</v>
      </c>
    </row>
    <row r="582" spans="2:7">
      <c r="B582" s="2">
        <v>44745</v>
      </c>
      <c r="C582" t="s">
        <v>226</v>
      </c>
      <c r="D582" t="s">
        <v>591</v>
      </c>
      <c r="E582" t="s">
        <v>296</v>
      </c>
      <c r="F582" s="8">
        <v>642</v>
      </c>
      <c r="G582" t="s">
        <v>219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B1:AB183"/>
  <sheetViews>
    <sheetView showGridLines="0" workbookViewId="0">
      <pane ySplit="6" topLeftCell="A8" activePane="bottomLeft" state="frozen"/>
      <selection pane="bottomLeft"/>
    </sheetView>
  </sheetViews>
  <sheetFormatPr baseColWidth="10" defaultColWidth="11.453125" defaultRowHeight="14.5"/>
  <cols>
    <col min="1" max="1" width="4" customWidth="1"/>
    <col min="2" max="2" width="10.54296875" bestFit="1" customWidth="1"/>
    <col min="3" max="3" width="11.08984375" bestFit="1" customWidth="1"/>
    <col min="4" max="4" width="11.6328125" bestFit="1" customWidth="1"/>
    <col min="5" max="5" width="9.90625" customWidth="1"/>
    <col min="6" max="6" width="7.90625" bestFit="1" customWidth="1"/>
    <col min="7" max="7" width="11.6328125" bestFit="1" customWidth="1"/>
    <col min="8" max="8" width="15.54296875" bestFit="1" customWidth="1"/>
    <col min="9" max="9" width="12.453125" bestFit="1" customWidth="1"/>
    <col min="10" max="10" width="4" customWidth="1"/>
    <col min="11" max="11" width="11.54296875" bestFit="1" customWidth="1"/>
    <col min="12" max="12" width="9.453125" bestFit="1" customWidth="1"/>
    <col min="13" max="13" width="4" customWidth="1"/>
    <col min="14" max="14" width="11.6328125" bestFit="1" customWidth="1"/>
    <col min="15" max="15" width="6.90625" bestFit="1" customWidth="1"/>
    <col min="16" max="16" width="6.54296875" bestFit="1" customWidth="1"/>
    <col min="17" max="17" width="7.36328125" bestFit="1" customWidth="1"/>
    <col min="18" max="18" width="5.90625" bestFit="1" customWidth="1"/>
    <col min="19" max="19" width="6.36328125" bestFit="1" customWidth="1"/>
    <col min="20" max="20" width="6.453125" bestFit="1" customWidth="1"/>
    <col min="21" max="21" width="5.6328125" bestFit="1" customWidth="1"/>
    <col min="22" max="22" width="7.08984375" bestFit="1" customWidth="1"/>
    <col min="23" max="23" width="6.6328125" bestFit="1" customWidth="1"/>
    <col min="24" max="24" width="5.90625" bestFit="1" customWidth="1"/>
    <col min="25" max="25" width="4" customWidth="1"/>
    <col min="26" max="26" width="55.08984375" bestFit="1" customWidth="1"/>
    <col min="27" max="27" width="9.90625" bestFit="1" customWidth="1"/>
    <col min="28" max="28" width="80" bestFit="1" customWidth="1"/>
  </cols>
  <sheetData>
    <row r="1" spans="2:28">
      <c r="B1" s="2"/>
      <c r="C1" s="2"/>
    </row>
    <row r="2" spans="2:28" ht="30" customHeight="1">
      <c r="B2" s="5" t="s">
        <v>735</v>
      </c>
      <c r="C2" s="5" t="s">
        <v>735</v>
      </c>
      <c r="D2" s="4" t="s">
        <v>753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 t="s">
        <v>47</v>
      </c>
      <c r="W2" s="4"/>
      <c r="X2" s="4"/>
    </row>
    <row r="4" spans="2:28">
      <c r="B4" s="1" t="s">
        <v>754</v>
      </c>
      <c r="C4" s="1"/>
      <c r="D4" s="1"/>
      <c r="E4" s="1"/>
      <c r="F4" s="1"/>
      <c r="G4" s="1"/>
      <c r="H4" s="1"/>
      <c r="I4" s="1"/>
      <c r="J4" s="1"/>
      <c r="K4" s="1"/>
      <c r="L4" s="1"/>
      <c r="N4" s="3" t="s">
        <v>755</v>
      </c>
      <c r="O4" s="3"/>
      <c r="P4" s="3"/>
      <c r="Q4" s="3"/>
      <c r="R4" s="3"/>
      <c r="S4" s="3"/>
      <c r="T4" s="3"/>
      <c r="U4" s="3"/>
      <c r="V4" s="3"/>
      <c r="W4" s="3"/>
      <c r="X4" s="3"/>
      <c r="Z4" s="73" t="s">
        <v>2825</v>
      </c>
      <c r="AA4" s="73"/>
      <c r="AB4" s="73"/>
    </row>
    <row r="6" spans="2:28">
      <c r="B6" t="s">
        <v>756</v>
      </c>
      <c r="C6" t="s">
        <v>59</v>
      </c>
      <c r="D6" t="s">
        <v>60</v>
      </c>
      <c r="E6" t="s">
        <v>64</v>
      </c>
      <c r="F6" t="s">
        <v>63</v>
      </c>
      <c r="G6" t="s">
        <v>61</v>
      </c>
      <c r="H6" t="s">
        <v>62</v>
      </c>
      <c r="I6" t="s">
        <v>66</v>
      </c>
      <c r="K6" t="s">
        <v>64</v>
      </c>
      <c r="L6" t="s">
        <v>65</v>
      </c>
      <c r="N6" t="s">
        <v>60</v>
      </c>
      <c r="O6" t="s">
        <v>95</v>
      </c>
      <c r="P6" t="s">
        <v>122</v>
      </c>
      <c r="Q6" t="s">
        <v>148</v>
      </c>
      <c r="R6" t="s">
        <v>168</v>
      </c>
      <c r="S6" t="s">
        <v>187</v>
      </c>
      <c r="T6" t="s">
        <v>200</v>
      </c>
      <c r="U6" t="s">
        <v>212</v>
      </c>
      <c r="V6" t="s">
        <v>224</v>
      </c>
      <c r="W6" t="s">
        <v>233</v>
      </c>
      <c r="X6" t="s">
        <v>240</v>
      </c>
      <c r="Z6" t="s">
        <v>2753</v>
      </c>
      <c r="AA6" t="s">
        <v>2754</v>
      </c>
      <c r="AB6" t="s">
        <v>2755</v>
      </c>
    </row>
    <row r="7" spans="2:28">
      <c r="B7" s="2">
        <v>44562</v>
      </c>
      <c r="C7" t="s">
        <v>139</v>
      </c>
      <c r="D7" t="s">
        <v>140</v>
      </c>
      <c r="E7" t="s">
        <v>175</v>
      </c>
      <c r="F7" t="s">
        <v>143</v>
      </c>
      <c r="G7" t="s">
        <v>88</v>
      </c>
      <c r="H7" t="s">
        <v>163</v>
      </c>
      <c r="I7" t="s">
        <v>118</v>
      </c>
      <c r="K7" t="s">
        <v>76</v>
      </c>
      <c r="L7" t="s">
        <v>75</v>
      </c>
      <c r="N7" t="s">
        <v>140</v>
      </c>
      <c r="O7" t="s">
        <v>735</v>
      </c>
      <c r="P7">
        <v>60</v>
      </c>
      <c r="Q7">
        <v>17</v>
      </c>
      <c r="R7">
        <v>10</v>
      </c>
      <c r="S7" t="s">
        <v>735</v>
      </c>
      <c r="T7" t="s">
        <v>735</v>
      </c>
      <c r="U7" t="s">
        <v>735</v>
      </c>
      <c r="V7" t="s">
        <v>735</v>
      </c>
      <c r="W7">
        <v>15</v>
      </c>
      <c r="X7">
        <v>26</v>
      </c>
      <c r="Z7" t="s">
        <v>754</v>
      </c>
      <c r="AA7" t="s">
        <v>756</v>
      </c>
      <c r="AB7" t="s">
        <v>2826</v>
      </c>
    </row>
    <row r="8" spans="2:28">
      <c r="B8" s="2">
        <v>44563</v>
      </c>
      <c r="C8" t="s">
        <v>86</v>
      </c>
      <c r="D8" t="s">
        <v>87</v>
      </c>
      <c r="E8" t="s">
        <v>272</v>
      </c>
      <c r="F8" t="s">
        <v>183</v>
      </c>
      <c r="G8" t="s">
        <v>88</v>
      </c>
      <c r="H8" t="s">
        <v>89</v>
      </c>
      <c r="I8" t="s">
        <v>91</v>
      </c>
      <c r="K8" t="s">
        <v>103</v>
      </c>
      <c r="L8" t="s">
        <v>75</v>
      </c>
      <c r="N8" t="s">
        <v>114</v>
      </c>
      <c r="O8" t="s">
        <v>735</v>
      </c>
      <c r="P8">
        <v>11</v>
      </c>
      <c r="Q8" t="s">
        <v>735</v>
      </c>
      <c r="R8" t="s">
        <v>735</v>
      </c>
      <c r="S8" t="s">
        <v>735</v>
      </c>
      <c r="T8" t="s">
        <v>735</v>
      </c>
      <c r="U8" t="s">
        <v>735</v>
      </c>
      <c r="V8" t="s">
        <v>735</v>
      </c>
      <c r="W8" t="s">
        <v>735</v>
      </c>
      <c r="X8" t="s">
        <v>735</v>
      </c>
      <c r="Z8" t="s">
        <v>754</v>
      </c>
      <c r="AA8" t="s">
        <v>59</v>
      </c>
      <c r="AB8" t="s">
        <v>2827</v>
      </c>
    </row>
    <row r="9" spans="2:28">
      <c r="B9" s="2">
        <v>44567</v>
      </c>
      <c r="C9" t="s">
        <v>86</v>
      </c>
      <c r="D9" t="s">
        <v>140</v>
      </c>
      <c r="E9" t="s">
        <v>254</v>
      </c>
      <c r="F9" t="s">
        <v>164</v>
      </c>
      <c r="G9" t="s">
        <v>88</v>
      </c>
      <c r="H9" t="s">
        <v>220</v>
      </c>
      <c r="I9" t="s">
        <v>222</v>
      </c>
      <c r="K9" t="s">
        <v>130</v>
      </c>
      <c r="L9" t="s">
        <v>75</v>
      </c>
      <c r="N9" t="s">
        <v>196</v>
      </c>
      <c r="O9" t="s">
        <v>735</v>
      </c>
      <c r="P9" t="s">
        <v>735</v>
      </c>
      <c r="Q9">
        <v>27</v>
      </c>
      <c r="R9" t="s">
        <v>735</v>
      </c>
      <c r="S9" t="s">
        <v>735</v>
      </c>
      <c r="T9" t="s">
        <v>735</v>
      </c>
      <c r="U9" t="s">
        <v>735</v>
      </c>
      <c r="V9" t="s">
        <v>735</v>
      </c>
      <c r="W9" t="s">
        <v>735</v>
      </c>
      <c r="X9" t="s">
        <v>735</v>
      </c>
      <c r="Z9" t="s">
        <v>754</v>
      </c>
      <c r="AA9" t="s">
        <v>60</v>
      </c>
      <c r="AB9" t="s">
        <v>2828</v>
      </c>
    </row>
    <row r="10" spans="2:28">
      <c r="B10" s="2">
        <v>44568</v>
      </c>
      <c r="C10" t="s">
        <v>139</v>
      </c>
      <c r="D10" t="s">
        <v>140</v>
      </c>
      <c r="E10" t="s">
        <v>242</v>
      </c>
      <c r="F10" t="s">
        <v>164</v>
      </c>
      <c r="G10" t="s">
        <v>88</v>
      </c>
      <c r="H10" t="s">
        <v>220</v>
      </c>
      <c r="I10" t="s">
        <v>222</v>
      </c>
      <c r="K10" t="s">
        <v>156</v>
      </c>
      <c r="L10" t="s">
        <v>75</v>
      </c>
      <c r="N10" t="s">
        <v>87</v>
      </c>
      <c r="O10" t="s">
        <v>735</v>
      </c>
      <c r="P10">
        <v>54</v>
      </c>
      <c r="Q10">
        <v>20</v>
      </c>
      <c r="R10">
        <v>8</v>
      </c>
      <c r="S10">
        <v>30</v>
      </c>
      <c r="T10">
        <v>19</v>
      </c>
      <c r="U10">
        <v>21</v>
      </c>
      <c r="V10">
        <v>22</v>
      </c>
      <c r="W10" t="s">
        <v>735</v>
      </c>
      <c r="X10">
        <v>48</v>
      </c>
      <c r="Z10" t="s">
        <v>754</v>
      </c>
      <c r="AA10" t="s">
        <v>64</v>
      </c>
      <c r="AB10" t="s">
        <v>2829</v>
      </c>
    </row>
    <row r="11" spans="2:28">
      <c r="B11" s="2">
        <v>44569</v>
      </c>
      <c r="C11" t="s">
        <v>86</v>
      </c>
      <c r="D11" t="s">
        <v>114</v>
      </c>
      <c r="E11" t="s">
        <v>203</v>
      </c>
      <c r="F11" t="s">
        <v>90</v>
      </c>
      <c r="G11" t="s">
        <v>115</v>
      </c>
      <c r="H11" t="s">
        <v>142</v>
      </c>
      <c r="I11" t="s">
        <v>91</v>
      </c>
      <c r="K11" t="s">
        <v>175</v>
      </c>
      <c r="L11" t="s">
        <v>75</v>
      </c>
      <c r="N11" t="s">
        <v>207</v>
      </c>
      <c r="O11">
        <v>28</v>
      </c>
      <c r="P11" t="s">
        <v>735</v>
      </c>
      <c r="Q11" t="s">
        <v>735</v>
      </c>
      <c r="R11" t="s">
        <v>735</v>
      </c>
      <c r="S11" t="s">
        <v>735</v>
      </c>
      <c r="T11" t="s">
        <v>735</v>
      </c>
      <c r="U11" t="s">
        <v>735</v>
      </c>
      <c r="V11" t="s">
        <v>735</v>
      </c>
      <c r="W11" t="s">
        <v>735</v>
      </c>
      <c r="X11" t="s">
        <v>735</v>
      </c>
      <c r="Z11" t="s">
        <v>754</v>
      </c>
      <c r="AA11" t="s">
        <v>63</v>
      </c>
      <c r="AB11" t="s">
        <v>2830</v>
      </c>
    </row>
    <row r="12" spans="2:28">
      <c r="B12" s="2">
        <v>44571</v>
      </c>
      <c r="C12" t="s">
        <v>86</v>
      </c>
      <c r="D12" t="s">
        <v>87</v>
      </c>
      <c r="E12" t="s">
        <v>215</v>
      </c>
      <c r="F12" t="s">
        <v>183</v>
      </c>
      <c r="G12" t="s">
        <v>88</v>
      </c>
      <c r="H12" t="s">
        <v>142</v>
      </c>
      <c r="I12" t="s">
        <v>118</v>
      </c>
      <c r="K12" t="s">
        <v>191</v>
      </c>
      <c r="L12" t="s">
        <v>75</v>
      </c>
      <c r="Z12" t="s">
        <v>754</v>
      </c>
      <c r="AA12" t="s">
        <v>61</v>
      </c>
      <c r="AB12" t="s">
        <v>2831</v>
      </c>
    </row>
    <row r="13" spans="2:28">
      <c r="B13" s="2">
        <v>44578</v>
      </c>
      <c r="C13" t="s">
        <v>86</v>
      </c>
      <c r="D13" t="s">
        <v>140</v>
      </c>
      <c r="E13" t="s">
        <v>308</v>
      </c>
      <c r="F13" t="s">
        <v>183</v>
      </c>
      <c r="G13" t="s">
        <v>141</v>
      </c>
      <c r="H13" t="s">
        <v>89</v>
      </c>
      <c r="I13" t="s">
        <v>210</v>
      </c>
      <c r="K13" t="s">
        <v>203</v>
      </c>
      <c r="L13" t="s">
        <v>75</v>
      </c>
      <c r="Z13" t="s">
        <v>754</v>
      </c>
      <c r="AA13" t="s">
        <v>62</v>
      </c>
      <c r="AB13" t="s">
        <v>2832</v>
      </c>
    </row>
    <row r="14" spans="2:28">
      <c r="B14" s="2">
        <v>44578</v>
      </c>
      <c r="C14" t="s">
        <v>139</v>
      </c>
      <c r="D14" t="s">
        <v>162</v>
      </c>
      <c r="E14" t="s">
        <v>221</v>
      </c>
      <c r="F14" t="s">
        <v>183</v>
      </c>
      <c r="G14" t="s">
        <v>115</v>
      </c>
      <c r="H14" t="s">
        <v>208</v>
      </c>
      <c r="I14" t="s">
        <v>166</v>
      </c>
      <c r="K14" t="s">
        <v>215</v>
      </c>
      <c r="L14" t="s">
        <v>75</v>
      </c>
      <c r="Z14" t="s">
        <v>754</v>
      </c>
      <c r="AA14" t="s">
        <v>66</v>
      </c>
      <c r="AB14" t="s">
        <v>2833</v>
      </c>
    </row>
    <row r="15" spans="2:28">
      <c r="B15" s="2">
        <v>44578</v>
      </c>
      <c r="C15" t="s">
        <v>139</v>
      </c>
      <c r="D15" t="s">
        <v>162</v>
      </c>
      <c r="E15" t="s">
        <v>184</v>
      </c>
      <c r="F15" t="s">
        <v>183</v>
      </c>
      <c r="G15" t="s">
        <v>115</v>
      </c>
      <c r="H15" t="s">
        <v>208</v>
      </c>
      <c r="I15" t="s">
        <v>166</v>
      </c>
      <c r="K15" t="s">
        <v>227</v>
      </c>
      <c r="L15" t="s">
        <v>75</v>
      </c>
      <c r="Z15" t="s">
        <v>754</v>
      </c>
      <c r="AA15" t="s">
        <v>64</v>
      </c>
      <c r="AB15" t="s">
        <v>2829</v>
      </c>
    </row>
    <row r="16" spans="2:28">
      <c r="B16" s="2">
        <v>44579</v>
      </c>
      <c r="C16" t="s">
        <v>86</v>
      </c>
      <c r="D16" t="s">
        <v>87</v>
      </c>
      <c r="E16" t="s">
        <v>301</v>
      </c>
      <c r="F16" t="s">
        <v>164</v>
      </c>
      <c r="G16" t="s">
        <v>141</v>
      </c>
      <c r="H16" t="s">
        <v>89</v>
      </c>
      <c r="I16" t="s">
        <v>91</v>
      </c>
      <c r="K16" t="s">
        <v>235</v>
      </c>
      <c r="L16" t="s">
        <v>75</v>
      </c>
      <c r="Z16" t="s">
        <v>754</v>
      </c>
      <c r="AA16" t="s">
        <v>65</v>
      </c>
      <c r="AB16" t="s">
        <v>2834</v>
      </c>
    </row>
    <row r="17" spans="2:28">
      <c r="B17" s="2">
        <v>44582</v>
      </c>
      <c r="C17" t="s">
        <v>86</v>
      </c>
      <c r="D17" t="s">
        <v>87</v>
      </c>
      <c r="E17" t="s">
        <v>156</v>
      </c>
      <c r="F17" t="s">
        <v>117</v>
      </c>
      <c r="G17" t="s">
        <v>115</v>
      </c>
      <c r="H17" t="s">
        <v>142</v>
      </c>
      <c r="I17" t="s">
        <v>166</v>
      </c>
      <c r="K17" t="s">
        <v>242</v>
      </c>
      <c r="L17" t="s">
        <v>102</v>
      </c>
      <c r="Z17" t="s">
        <v>755</v>
      </c>
      <c r="AA17" t="s">
        <v>60</v>
      </c>
      <c r="AB17" t="s">
        <v>2835</v>
      </c>
    </row>
    <row r="18" spans="2:28">
      <c r="B18" s="2">
        <v>44582</v>
      </c>
      <c r="C18" t="s">
        <v>86</v>
      </c>
      <c r="D18" t="s">
        <v>140</v>
      </c>
      <c r="E18" t="s">
        <v>278</v>
      </c>
      <c r="F18" t="s">
        <v>117</v>
      </c>
      <c r="G18" t="s">
        <v>141</v>
      </c>
      <c r="H18" t="s">
        <v>163</v>
      </c>
      <c r="I18" t="s">
        <v>185</v>
      </c>
      <c r="K18" t="s">
        <v>248</v>
      </c>
      <c r="L18" t="s">
        <v>102</v>
      </c>
      <c r="Z18" t="s">
        <v>755</v>
      </c>
      <c r="AA18" t="s">
        <v>95</v>
      </c>
      <c r="AB18" t="s">
        <v>2836</v>
      </c>
    </row>
    <row r="19" spans="2:28">
      <c r="B19" s="2">
        <v>44583</v>
      </c>
      <c r="C19" t="s">
        <v>86</v>
      </c>
      <c r="D19" t="s">
        <v>140</v>
      </c>
      <c r="E19" t="s">
        <v>308</v>
      </c>
      <c r="F19" t="s">
        <v>143</v>
      </c>
      <c r="G19" t="s">
        <v>141</v>
      </c>
      <c r="H19" t="s">
        <v>163</v>
      </c>
      <c r="I19" t="s">
        <v>145</v>
      </c>
      <c r="K19" t="s">
        <v>254</v>
      </c>
      <c r="L19" t="s">
        <v>102</v>
      </c>
      <c r="Z19" t="s">
        <v>755</v>
      </c>
      <c r="AA19" t="s">
        <v>122</v>
      </c>
      <c r="AB19" t="s">
        <v>2837</v>
      </c>
    </row>
    <row r="20" spans="2:28">
      <c r="B20" s="2">
        <v>44585</v>
      </c>
      <c r="C20" t="s">
        <v>86</v>
      </c>
      <c r="D20" t="s">
        <v>162</v>
      </c>
      <c r="E20" t="s">
        <v>221</v>
      </c>
      <c r="F20" t="s">
        <v>183</v>
      </c>
      <c r="G20" t="s">
        <v>115</v>
      </c>
      <c r="H20" t="s">
        <v>208</v>
      </c>
      <c r="I20" t="s">
        <v>185</v>
      </c>
      <c r="K20" t="s">
        <v>260</v>
      </c>
      <c r="L20" t="s">
        <v>102</v>
      </c>
      <c r="Z20" t="s">
        <v>755</v>
      </c>
      <c r="AA20" t="s">
        <v>148</v>
      </c>
      <c r="AB20" t="s">
        <v>2838</v>
      </c>
    </row>
    <row r="21" spans="2:28">
      <c r="B21" s="2">
        <v>44586</v>
      </c>
      <c r="C21" t="s">
        <v>86</v>
      </c>
      <c r="D21" t="s">
        <v>140</v>
      </c>
      <c r="E21" t="s">
        <v>103</v>
      </c>
      <c r="F21" t="s">
        <v>143</v>
      </c>
      <c r="G21" t="s">
        <v>88</v>
      </c>
      <c r="H21" t="s">
        <v>142</v>
      </c>
      <c r="I21" t="s">
        <v>118</v>
      </c>
      <c r="K21" t="s">
        <v>266</v>
      </c>
      <c r="L21" t="s">
        <v>102</v>
      </c>
      <c r="Z21" t="s">
        <v>755</v>
      </c>
      <c r="AA21" t="s">
        <v>168</v>
      </c>
      <c r="AB21" t="s">
        <v>2839</v>
      </c>
    </row>
    <row r="22" spans="2:28">
      <c r="B22" s="2">
        <v>44586</v>
      </c>
      <c r="C22" t="s">
        <v>113</v>
      </c>
      <c r="D22" t="s">
        <v>207</v>
      </c>
      <c r="E22" t="s">
        <v>209</v>
      </c>
      <c r="F22" t="s">
        <v>90</v>
      </c>
      <c r="G22" t="s">
        <v>115</v>
      </c>
      <c r="H22" t="s">
        <v>208</v>
      </c>
      <c r="I22" t="s">
        <v>166</v>
      </c>
      <c r="K22" t="s">
        <v>272</v>
      </c>
      <c r="L22" t="s">
        <v>102</v>
      </c>
      <c r="Z22" t="s">
        <v>755</v>
      </c>
      <c r="AA22" t="s">
        <v>187</v>
      </c>
      <c r="AB22" t="s">
        <v>2840</v>
      </c>
    </row>
    <row r="23" spans="2:28">
      <c r="B23" s="2">
        <v>44588</v>
      </c>
      <c r="C23" t="s">
        <v>86</v>
      </c>
      <c r="D23" t="s">
        <v>87</v>
      </c>
      <c r="E23" t="s">
        <v>284</v>
      </c>
      <c r="F23" t="s">
        <v>143</v>
      </c>
      <c r="G23" t="s">
        <v>88</v>
      </c>
      <c r="H23" t="s">
        <v>89</v>
      </c>
      <c r="I23" t="s">
        <v>210</v>
      </c>
      <c r="K23" t="s">
        <v>278</v>
      </c>
      <c r="L23" t="s">
        <v>102</v>
      </c>
      <c r="Z23" t="s">
        <v>755</v>
      </c>
      <c r="AA23" t="s">
        <v>200</v>
      </c>
      <c r="AB23" t="s">
        <v>2841</v>
      </c>
    </row>
    <row r="24" spans="2:28">
      <c r="B24" s="2">
        <v>44589</v>
      </c>
      <c r="C24" t="s">
        <v>86</v>
      </c>
      <c r="D24" t="s">
        <v>162</v>
      </c>
      <c r="E24" t="s">
        <v>184</v>
      </c>
      <c r="F24" t="s">
        <v>143</v>
      </c>
      <c r="G24" t="s">
        <v>88</v>
      </c>
      <c r="H24" t="s">
        <v>182</v>
      </c>
      <c r="I24" t="s">
        <v>118</v>
      </c>
      <c r="K24" t="s">
        <v>284</v>
      </c>
      <c r="L24" t="s">
        <v>144</v>
      </c>
      <c r="Z24" t="s">
        <v>755</v>
      </c>
      <c r="AA24" t="s">
        <v>212</v>
      </c>
      <c r="AB24" t="s">
        <v>2842</v>
      </c>
    </row>
    <row r="25" spans="2:28">
      <c r="B25" s="2">
        <v>44589</v>
      </c>
      <c r="C25" t="s">
        <v>139</v>
      </c>
      <c r="D25" t="s">
        <v>87</v>
      </c>
      <c r="E25" t="s">
        <v>76</v>
      </c>
      <c r="F25" t="s">
        <v>164</v>
      </c>
      <c r="G25" t="s">
        <v>88</v>
      </c>
      <c r="H25" t="s">
        <v>163</v>
      </c>
      <c r="I25" t="s">
        <v>145</v>
      </c>
      <c r="K25" t="s">
        <v>290</v>
      </c>
      <c r="L25" t="s">
        <v>144</v>
      </c>
      <c r="Z25" t="s">
        <v>755</v>
      </c>
      <c r="AA25" t="s">
        <v>224</v>
      </c>
      <c r="AB25" t="s">
        <v>2843</v>
      </c>
    </row>
    <row r="26" spans="2:28">
      <c r="B26" s="2">
        <v>44591</v>
      </c>
      <c r="C26" t="s">
        <v>86</v>
      </c>
      <c r="D26" t="s">
        <v>87</v>
      </c>
      <c r="E26" t="s">
        <v>215</v>
      </c>
      <c r="F26" t="s">
        <v>183</v>
      </c>
      <c r="G26" t="s">
        <v>88</v>
      </c>
      <c r="H26" t="s">
        <v>142</v>
      </c>
      <c r="I26" t="s">
        <v>91</v>
      </c>
      <c r="K26" t="s">
        <v>296</v>
      </c>
      <c r="L26" t="s">
        <v>144</v>
      </c>
      <c r="Z26" t="s">
        <v>755</v>
      </c>
      <c r="AA26" t="s">
        <v>233</v>
      </c>
      <c r="AB26" t="s">
        <v>2844</v>
      </c>
    </row>
    <row r="27" spans="2:28">
      <c r="B27" s="2">
        <v>44591</v>
      </c>
      <c r="C27" t="s">
        <v>86</v>
      </c>
      <c r="D27" t="s">
        <v>87</v>
      </c>
      <c r="E27" t="s">
        <v>313</v>
      </c>
      <c r="F27" t="s">
        <v>183</v>
      </c>
      <c r="G27" t="s">
        <v>88</v>
      </c>
      <c r="H27" t="s">
        <v>89</v>
      </c>
      <c r="I27" t="s">
        <v>210</v>
      </c>
      <c r="K27" t="s">
        <v>301</v>
      </c>
      <c r="L27" t="s">
        <v>144</v>
      </c>
      <c r="Z27" t="s">
        <v>755</v>
      </c>
      <c r="AA27" t="s">
        <v>240</v>
      </c>
      <c r="AB27" t="s">
        <v>2845</v>
      </c>
    </row>
    <row r="28" spans="2:28">
      <c r="B28" s="2">
        <v>44591</v>
      </c>
      <c r="C28" t="s">
        <v>139</v>
      </c>
      <c r="D28" t="s">
        <v>87</v>
      </c>
      <c r="E28" t="s">
        <v>130</v>
      </c>
      <c r="F28" t="s">
        <v>183</v>
      </c>
      <c r="G28" t="s">
        <v>88</v>
      </c>
      <c r="H28" t="s">
        <v>163</v>
      </c>
      <c r="I28" t="s">
        <v>118</v>
      </c>
      <c r="K28" t="s">
        <v>308</v>
      </c>
      <c r="L28" t="s">
        <v>165</v>
      </c>
    </row>
    <row r="29" spans="2:28">
      <c r="B29" s="2">
        <v>44593</v>
      </c>
      <c r="C29" t="s">
        <v>86</v>
      </c>
      <c r="D29" t="s">
        <v>87</v>
      </c>
      <c r="E29" t="s">
        <v>227</v>
      </c>
      <c r="F29" t="s">
        <v>117</v>
      </c>
      <c r="G29" t="s">
        <v>88</v>
      </c>
      <c r="H29" t="s">
        <v>163</v>
      </c>
      <c r="I29" t="s">
        <v>118</v>
      </c>
      <c r="K29" t="s">
        <v>313</v>
      </c>
      <c r="L29" t="s">
        <v>165</v>
      </c>
    </row>
    <row r="30" spans="2:28">
      <c r="B30" s="2">
        <v>44593</v>
      </c>
      <c r="C30" t="s">
        <v>86</v>
      </c>
      <c r="D30" t="s">
        <v>140</v>
      </c>
      <c r="E30" t="s">
        <v>191</v>
      </c>
      <c r="F30" t="s">
        <v>164</v>
      </c>
      <c r="G30" t="s">
        <v>88</v>
      </c>
      <c r="H30" t="s">
        <v>220</v>
      </c>
      <c r="I30" t="s">
        <v>222</v>
      </c>
      <c r="K30" t="s">
        <v>221</v>
      </c>
      <c r="L30" t="s">
        <v>141</v>
      </c>
    </row>
    <row r="31" spans="2:28">
      <c r="B31" s="2">
        <v>44593</v>
      </c>
      <c r="C31" t="s">
        <v>86</v>
      </c>
      <c r="D31" t="s">
        <v>140</v>
      </c>
      <c r="E31" t="s">
        <v>308</v>
      </c>
      <c r="F31" t="s">
        <v>164</v>
      </c>
      <c r="G31" t="s">
        <v>141</v>
      </c>
      <c r="H31" t="s">
        <v>89</v>
      </c>
      <c r="I31" t="s">
        <v>210</v>
      </c>
      <c r="K31" t="s">
        <v>184</v>
      </c>
      <c r="L31" t="s">
        <v>141</v>
      </c>
    </row>
    <row r="32" spans="2:28">
      <c r="B32" s="2">
        <v>44593</v>
      </c>
      <c r="C32" t="s">
        <v>139</v>
      </c>
      <c r="D32" t="s">
        <v>140</v>
      </c>
      <c r="E32" t="s">
        <v>235</v>
      </c>
      <c r="F32" t="s">
        <v>164</v>
      </c>
      <c r="G32" t="s">
        <v>88</v>
      </c>
      <c r="H32" t="s">
        <v>163</v>
      </c>
      <c r="I32" t="s">
        <v>145</v>
      </c>
      <c r="K32" t="s">
        <v>209</v>
      </c>
      <c r="L32" t="s">
        <v>141</v>
      </c>
    </row>
    <row r="33" spans="2:12">
      <c r="B33" s="2">
        <v>44594</v>
      </c>
      <c r="C33" t="s">
        <v>86</v>
      </c>
      <c r="D33" t="s">
        <v>162</v>
      </c>
      <c r="E33" t="s">
        <v>221</v>
      </c>
      <c r="F33" t="s">
        <v>117</v>
      </c>
      <c r="G33" t="s">
        <v>141</v>
      </c>
      <c r="H33" t="s">
        <v>89</v>
      </c>
      <c r="I33" t="s">
        <v>91</v>
      </c>
      <c r="K33" t="s">
        <v>197</v>
      </c>
      <c r="L33" t="s">
        <v>141</v>
      </c>
    </row>
    <row r="34" spans="2:12">
      <c r="B34" s="2">
        <v>44595</v>
      </c>
      <c r="C34" t="s">
        <v>86</v>
      </c>
      <c r="D34" t="s">
        <v>140</v>
      </c>
      <c r="E34" t="s">
        <v>248</v>
      </c>
      <c r="F34" t="s">
        <v>164</v>
      </c>
      <c r="G34" t="s">
        <v>88</v>
      </c>
      <c r="H34" t="s">
        <v>142</v>
      </c>
      <c r="I34" t="s">
        <v>118</v>
      </c>
      <c r="K34" t="s">
        <v>231</v>
      </c>
      <c r="L34" t="s">
        <v>141</v>
      </c>
    </row>
    <row r="35" spans="2:12">
      <c r="B35" s="2">
        <v>44598</v>
      </c>
      <c r="C35" t="s">
        <v>113</v>
      </c>
      <c r="D35" t="s">
        <v>140</v>
      </c>
      <c r="E35" t="s">
        <v>308</v>
      </c>
      <c r="F35" t="s">
        <v>183</v>
      </c>
      <c r="G35" t="s">
        <v>88</v>
      </c>
      <c r="H35" t="s">
        <v>89</v>
      </c>
      <c r="I35" t="s">
        <v>210</v>
      </c>
    </row>
    <row r="36" spans="2:12">
      <c r="B36" s="2">
        <v>44599</v>
      </c>
      <c r="C36" t="s">
        <v>86</v>
      </c>
      <c r="D36" t="s">
        <v>87</v>
      </c>
      <c r="E36" t="s">
        <v>175</v>
      </c>
      <c r="F36" t="s">
        <v>183</v>
      </c>
      <c r="G36" t="s">
        <v>141</v>
      </c>
      <c r="H36" t="s">
        <v>89</v>
      </c>
      <c r="I36" t="s">
        <v>91</v>
      </c>
    </row>
    <row r="37" spans="2:12">
      <c r="B37" s="2">
        <v>44600</v>
      </c>
      <c r="C37" t="s">
        <v>86</v>
      </c>
      <c r="D37" t="s">
        <v>87</v>
      </c>
      <c r="E37" t="s">
        <v>175</v>
      </c>
      <c r="F37" t="s">
        <v>143</v>
      </c>
      <c r="G37" t="s">
        <v>88</v>
      </c>
      <c r="H37" t="s">
        <v>142</v>
      </c>
      <c r="I37" t="s">
        <v>145</v>
      </c>
    </row>
    <row r="38" spans="2:12">
      <c r="B38" s="2">
        <v>44600</v>
      </c>
      <c r="C38" t="s">
        <v>86</v>
      </c>
      <c r="D38" t="s">
        <v>196</v>
      </c>
      <c r="E38" t="s">
        <v>313</v>
      </c>
      <c r="F38" t="s">
        <v>117</v>
      </c>
      <c r="G38" t="s">
        <v>88</v>
      </c>
      <c r="H38" t="s">
        <v>142</v>
      </c>
      <c r="I38" t="s">
        <v>118</v>
      </c>
    </row>
    <row r="39" spans="2:12">
      <c r="B39" s="2">
        <v>44600</v>
      </c>
      <c r="C39" t="s">
        <v>113</v>
      </c>
      <c r="D39" t="s">
        <v>140</v>
      </c>
      <c r="E39" t="s">
        <v>130</v>
      </c>
      <c r="F39" t="s">
        <v>117</v>
      </c>
      <c r="G39" t="s">
        <v>88</v>
      </c>
      <c r="H39" t="s">
        <v>220</v>
      </c>
      <c r="I39" t="s">
        <v>222</v>
      </c>
    </row>
    <row r="40" spans="2:12">
      <c r="B40" s="2">
        <v>44602</v>
      </c>
      <c r="C40" t="s">
        <v>86</v>
      </c>
      <c r="D40" t="s">
        <v>140</v>
      </c>
      <c r="E40" t="s">
        <v>308</v>
      </c>
      <c r="F40" t="s">
        <v>117</v>
      </c>
      <c r="G40" t="s">
        <v>141</v>
      </c>
      <c r="H40" t="s">
        <v>89</v>
      </c>
      <c r="I40" t="s">
        <v>91</v>
      </c>
    </row>
    <row r="41" spans="2:12">
      <c r="B41" s="2">
        <v>44602</v>
      </c>
      <c r="C41" t="s">
        <v>139</v>
      </c>
      <c r="D41" t="s">
        <v>196</v>
      </c>
      <c r="E41" t="s">
        <v>313</v>
      </c>
      <c r="F41" t="s">
        <v>164</v>
      </c>
      <c r="G41" t="s">
        <v>88</v>
      </c>
      <c r="H41" t="s">
        <v>163</v>
      </c>
      <c r="I41" t="s">
        <v>118</v>
      </c>
    </row>
    <row r="42" spans="2:12">
      <c r="B42" s="2">
        <v>44602</v>
      </c>
      <c r="C42" t="s">
        <v>113</v>
      </c>
      <c r="D42" t="s">
        <v>87</v>
      </c>
      <c r="E42" t="s">
        <v>184</v>
      </c>
      <c r="F42" t="s">
        <v>117</v>
      </c>
      <c r="G42" t="s">
        <v>141</v>
      </c>
      <c r="H42" t="s">
        <v>89</v>
      </c>
      <c r="I42" t="s">
        <v>91</v>
      </c>
    </row>
    <row r="43" spans="2:12">
      <c r="B43" s="2">
        <v>44603</v>
      </c>
      <c r="C43" t="s">
        <v>139</v>
      </c>
      <c r="D43" t="s">
        <v>87</v>
      </c>
      <c r="E43" t="s">
        <v>242</v>
      </c>
      <c r="F43" t="s">
        <v>164</v>
      </c>
      <c r="G43" t="s">
        <v>141</v>
      </c>
      <c r="H43" t="s">
        <v>163</v>
      </c>
      <c r="I43" t="s">
        <v>118</v>
      </c>
    </row>
    <row r="44" spans="2:12">
      <c r="B44" s="2">
        <v>44603</v>
      </c>
      <c r="C44" t="s">
        <v>113</v>
      </c>
      <c r="D44" t="s">
        <v>114</v>
      </c>
      <c r="E44" t="s">
        <v>209</v>
      </c>
      <c r="F44" t="s">
        <v>90</v>
      </c>
      <c r="G44" t="s">
        <v>115</v>
      </c>
      <c r="H44" t="s">
        <v>208</v>
      </c>
      <c r="I44" t="s">
        <v>166</v>
      </c>
    </row>
    <row r="45" spans="2:12">
      <c r="B45" s="2">
        <v>44604</v>
      </c>
      <c r="C45" t="s">
        <v>86</v>
      </c>
      <c r="D45" t="s">
        <v>87</v>
      </c>
      <c r="E45" t="s">
        <v>76</v>
      </c>
      <c r="F45" t="s">
        <v>164</v>
      </c>
      <c r="G45" t="s">
        <v>141</v>
      </c>
      <c r="H45" t="s">
        <v>163</v>
      </c>
      <c r="I45" t="s">
        <v>118</v>
      </c>
    </row>
    <row r="46" spans="2:12">
      <c r="B46" s="2">
        <v>44604</v>
      </c>
      <c r="C46" t="s">
        <v>113</v>
      </c>
      <c r="D46" t="s">
        <v>140</v>
      </c>
      <c r="E46" t="s">
        <v>308</v>
      </c>
      <c r="F46" t="s">
        <v>117</v>
      </c>
      <c r="G46" t="s">
        <v>141</v>
      </c>
      <c r="H46" t="s">
        <v>89</v>
      </c>
      <c r="I46" t="s">
        <v>222</v>
      </c>
    </row>
    <row r="47" spans="2:12">
      <c r="B47" s="2">
        <v>44606</v>
      </c>
      <c r="C47" t="s">
        <v>86</v>
      </c>
      <c r="D47" t="s">
        <v>87</v>
      </c>
      <c r="E47" t="s">
        <v>227</v>
      </c>
      <c r="F47" t="s">
        <v>183</v>
      </c>
      <c r="G47" t="s">
        <v>88</v>
      </c>
      <c r="H47" t="s">
        <v>163</v>
      </c>
      <c r="I47" t="s">
        <v>118</v>
      </c>
    </row>
    <row r="48" spans="2:12">
      <c r="B48" s="2">
        <v>44610</v>
      </c>
      <c r="C48" t="s">
        <v>86</v>
      </c>
      <c r="D48" t="s">
        <v>87</v>
      </c>
      <c r="E48" t="s">
        <v>242</v>
      </c>
      <c r="F48" t="s">
        <v>143</v>
      </c>
      <c r="G48" t="s">
        <v>88</v>
      </c>
      <c r="H48" t="s">
        <v>89</v>
      </c>
      <c r="I48" t="s">
        <v>210</v>
      </c>
    </row>
    <row r="49" spans="2:9">
      <c r="B49" s="2">
        <v>44610</v>
      </c>
      <c r="C49" t="s">
        <v>139</v>
      </c>
      <c r="D49" t="s">
        <v>87</v>
      </c>
      <c r="E49" t="s">
        <v>301</v>
      </c>
      <c r="F49" t="s">
        <v>143</v>
      </c>
      <c r="G49" t="s">
        <v>88</v>
      </c>
      <c r="H49" t="s">
        <v>182</v>
      </c>
      <c r="I49" t="s">
        <v>118</v>
      </c>
    </row>
    <row r="50" spans="2:9">
      <c r="B50" s="2">
        <v>44610</v>
      </c>
      <c r="C50" t="s">
        <v>139</v>
      </c>
      <c r="D50" t="s">
        <v>87</v>
      </c>
      <c r="E50" t="s">
        <v>284</v>
      </c>
      <c r="F50" t="s">
        <v>117</v>
      </c>
      <c r="G50" t="s">
        <v>88</v>
      </c>
      <c r="H50" t="s">
        <v>116</v>
      </c>
      <c r="I50" t="s">
        <v>145</v>
      </c>
    </row>
    <row r="51" spans="2:9">
      <c r="B51" s="2">
        <v>44611</v>
      </c>
      <c r="C51" t="s">
        <v>113</v>
      </c>
      <c r="D51" t="s">
        <v>87</v>
      </c>
      <c r="E51" t="s">
        <v>235</v>
      </c>
      <c r="F51" t="s">
        <v>164</v>
      </c>
      <c r="G51" t="s">
        <v>115</v>
      </c>
      <c r="H51" t="s">
        <v>208</v>
      </c>
      <c r="I51" t="s">
        <v>185</v>
      </c>
    </row>
    <row r="52" spans="2:9">
      <c r="B52" s="2">
        <v>44613</v>
      </c>
      <c r="C52" t="s">
        <v>86</v>
      </c>
      <c r="D52" t="s">
        <v>87</v>
      </c>
      <c r="E52" t="s">
        <v>203</v>
      </c>
      <c r="F52" t="s">
        <v>183</v>
      </c>
      <c r="G52" t="s">
        <v>88</v>
      </c>
      <c r="H52" t="s">
        <v>89</v>
      </c>
      <c r="I52" t="s">
        <v>210</v>
      </c>
    </row>
    <row r="53" spans="2:9">
      <c r="B53" s="2">
        <v>44613</v>
      </c>
      <c r="C53" t="s">
        <v>86</v>
      </c>
      <c r="D53" t="s">
        <v>140</v>
      </c>
      <c r="E53" t="s">
        <v>296</v>
      </c>
      <c r="F53" t="s">
        <v>183</v>
      </c>
      <c r="G53" t="s">
        <v>115</v>
      </c>
      <c r="H53" t="s">
        <v>142</v>
      </c>
      <c r="I53" t="s">
        <v>91</v>
      </c>
    </row>
    <row r="54" spans="2:9">
      <c r="B54" s="2">
        <v>44613</v>
      </c>
      <c r="C54" t="s">
        <v>139</v>
      </c>
      <c r="D54" t="s">
        <v>114</v>
      </c>
      <c r="E54" t="s">
        <v>191</v>
      </c>
      <c r="F54" t="s">
        <v>90</v>
      </c>
      <c r="G54" t="s">
        <v>115</v>
      </c>
      <c r="H54" t="s">
        <v>163</v>
      </c>
      <c r="I54" t="s">
        <v>91</v>
      </c>
    </row>
    <row r="55" spans="2:9">
      <c r="B55" s="2">
        <v>44617</v>
      </c>
      <c r="C55" t="s">
        <v>86</v>
      </c>
      <c r="D55" t="s">
        <v>196</v>
      </c>
      <c r="E55" t="s">
        <v>254</v>
      </c>
      <c r="F55" t="s">
        <v>164</v>
      </c>
      <c r="G55" t="s">
        <v>88</v>
      </c>
      <c r="H55" t="s">
        <v>182</v>
      </c>
      <c r="I55" t="s">
        <v>145</v>
      </c>
    </row>
    <row r="56" spans="2:9">
      <c r="B56" s="2">
        <v>44619</v>
      </c>
      <c r="C56" t="s">
        <v>139</v>
      </c>
      <c r="D56" t="s">
        <v>140</v>
      </c>
      <c r="E56" t="s">
        <v>296</v>
      </c>
      <c r="F56" t="s">
        <v>183</v>
      </c>
      <c r="G56" t="s">
        <v>88</v>
      </c>
      <c r="H56" t="s">
        <v>182</v>
      </c>
      <c r="I56" t="s">
        <v>118</v>
      </c>
    </row>
    <row r="57" spans="2:9">
      <c r="B57" s="2">
        <v>44624</v>
      </c>
      <c r="C57" t="s">
        <v>86</v>
      </c>
      <c r="D57" t="s">
        <v>162</v>
      </c>
      <c r="E57" t="s">
        <v>184</v>
      </c>
      <c r="F57" t="s">
        <v>164</v>
      </c>
      <c r="G57" t="s">
        <v>88</v>
      </c>
      <c r="H57" t="s">
        <v>182</v>
      </c>
      <c r="I57" t="s">
        <v>118</v>
      </c>
    </row>
    <row r="58" spans="2:9">
      <c r="B58" s="2">
        <v>44627</v>
      </c>
      <c r="C58" t="s">
        <v>86</v>
      </c>
      <c r="D58" t="s">
        <v>87</v>
      </c>
      <c r="E58" t="s">
        <v>313</v>
      </c>
      <c r="F58" t="s">
        <v>183</v>
      </c>
      <c r="G58" t="s">
        <v>141</v>
      </c>
      <c r="H58" t="s">
        <v>163</v>
      </c>
      <c r="I58" t="s">
        <v>198</v>
      </c>
    </row>
    <row r="59" spans="2:9">
      <c r="B59" s="2">
        <v>44629</v>
      </c>
      <c r="C59" t="s">
        <v>86</v>
      </c>
      <c r="D59" t="s">
        <v>87</v>
      </c>
      <c r="E59" t="s">
        <v>76</v>
      </c>
      <c r="F59" t="s">
        <v>143</v>
      </c>
      <c r="G59" t="s">
        <v>88</v>
      </c>
      <c r="H59" t="s">
        <v>89</v>
      </c>
      <c r="I59" t="s">
        <v>91</v>
      </c>
    </row>
    <row r="60" spans="2:9">
      <c r="B60" s="2">
        <v>44630</v>
      </c>
      <c r="C60" t="s">
        <v>86</v>
      </c>
      <c r="D60" t="s">
        <v>87</v>
      </c>
      <c r="E60" t="s">
        <v>266</v>
      </c>
      <c r="F60" t="s">
        <v>143</v>
      </c>
      <c r="G60" t="s">
        <v>88</v>
      </c>
      <c r="H60" t="s">
        <v>142</v>
      </c>
      <c r="I60" t="s">
        <v>185</v>
      </c>
    </row>
    <row r="61" spans="2:9">
      <c r="B61" s="2">
        <v>44632</v>
      </c>
      <c r="C61" t="s">
        <v>139</v>
      </c>
      <c r="D61" t="s">
        <v>87</v>
      </c>
      <c r="E61" t="s">
        <v>296</v>
      </c>
      <c r="F61" t="s">
        <v>117</v>
      </c>
      <c r="G61" t="s">
        <v>88</v>
      </c>
      <c r="H61" t="s">
        <v>182</v>
      </c>
      <c r="I61" t="s">
        <v>118</v>
      </c>
    </row>
    <row r="62" spans="2:9">
      <c r="B62" s="2">
        <v>44632</v>
      </c>
      <c r="C62" t="s">
        <v>139</v>
      </c>
      <c r="D62" t="s">
        <v>140</v>
      </c>
      <c r="E62" t="s">
        <v>227</v>
      </c>
      <c r="F62" t="s">
        <v>164</v>
      </c>
      <c r="G62" t="s">
        <v>88</v>
      </c>
      <c r="H62" t="s">
        <v>163</v>
      </c>
      <c r="I62" t="s">
        <v>118</v>
      </c>
    </row>
    <row r="63" spans="2:9">
      <c r="B63" s="2">
        <v>44632</v>
      </c>
      <c r="C63" t="s">
        <v>113</v>
      </c>
      <c r="D63" t="s">
        <v>87</v>
      </c>
      <c r="E63" t="s">
        <v>227</v>
      </c>
      <c r="F63" t="s">
        <v>143</v>
      </c>
      <c r="G63" t="s">
        <v>141</v>
      </c>
      <c r="H63" t="s">
        <v>163</v>
      </c>
      <c r="I63" t="s">
        <v>91</v>
      </c>
    </row>
    <row r="64" spans="2:9">
      <c r="B64" s="2">
        <v>44633</v>
      </c>
      <c r="C64" t="s">
        <v>86</v>
      </c>
      <c r="D64" t="s">
        <v>87</v>
      </c>
      <c r="E64" t="s">
        <v>272</v>
      </c>
      <c r="F64" t="s">
        <v>183</v>
      </c>
      <c r="G64" t="s">
        <v>115</v>
      </c>
      <c r="H64" t="s">
        <v>89</v>
      </c>
      <c r="I64" t="s">
        <v>91</v>
      </c>
    </row>
    <row r="65" spans="2:9">
      <c r="B65" s="2">
        <v>44633</v>
      </c>
      <c r="C65" t="s">
        <v>113</v>
      </c>
      <c r="D65" t="s">
        <v>87</v>
      </c>
      <c r="E65" t="s">
        <v>76</v>
      </c>
      <c r="F65" t="s">
        <v>183</v>
      </c>
      <c r="G65" t="s">
        <v>115</v>
      </c>
      <c r="H65" t="s">
        <v>208</v>
      </c>
      <c r="I65" t="s">
        <v>185</v>
      </c>
    </row>
    <row r="66" spans="2:9">
      <c r="B66" s="2">
        <v>44634</v>
      </c>
      <c r="C66" t="s">
        <v>86</v>
      </c>
      <c r="D66" t="s">
        <v>140</v>
      </c>
      <c r="E66" t="s">
        <v>227</v>
      </c>
      <c r="F66" t="s">
        <v>183</v>
      </c>
      <c r="G66" t="s">
        <v>141</v>
      </c>
      <c r="H66" t="s">
        <v>89</v>
      </c>
      <c r="I66" t="s">
        <v>91</v>
      </c>
    </row>
    <row r="67" spans="2:9">
      <c r="B67" s="2">
        <v>44634</v>
      </c>
      <c r="C67" t="s">
        <v>113</v>
      </c>
      <c r="D67" t="s">
        <v>87</v>
      </c>
      <c r="E67" t="s">
        <v>191</v>
      </c>
      <c r="F67" t="s">
        <v>183</v>
      </c>
      <c r="G67" t="s">
        <v>115</v>
      </c>
      <c r="H67" t="s">
        <v>208</v>
      </c>
      <c r="I67" t="s">
        <v>166</v>
      </c>
    </row>
    <row r="68" spans="2:9">
      <c r="B68" s="2">
        <v>44635</v>
      </c>
      <c r="C68" t="s">
        <v>86</v>
      </c>
      <c r="D68" t="s">
        <v>87</v>
      </c>
      <c r="E68" t="s">
        <v>242</v>
      </c>
      <c r="F68" t="s">
        <v>117</v>
      </c>
      <c r="G68" t="s">
        <v>88</v>
      </c>
      <c r="H68" t="s">
        <v>142</v>
      </c>
      <c r="I68" t="s">
        <v>91</v>
      </c>
    </row>
    <row r="69" spans="2:9">
      <c r="B69" s="2">
        <v>44635</v>
      </c>
      <c r="C69" t="s">
        <v>113</v>
      </c>
      <c r="D69" t="s">
        <v>87</v>
      </c>
      <c r="E69" t="s">
        <v>156</v>
      </c>
      <c r="F69" t="s">
        <v>117</v>
      </c>
      <c r="G69" t="s">
        <v>88</v>
      </c>
      <c r="H69" t="s">
        <v>163</v>
      </c>
      <c r="I69" t="s">
        <v>118</v>
      </c>
    </row>
    <row r="70" spans="2:9">
      <c r="B70" s="2">
        <v>44636</v>
      </c>
      <c r="C70" t="s">
        <v>86</v>
      </c>
      <c r="D70" t="s">
        <v>87</v>
      </c>
      <c r="E70" t="s">
        <v>296</v>
      </c>
      <c r="F70" t="s">
        <v>117</v>
      </c>
      <c r="G70" t="s">
        <v>141</v>
      </c>
      <c r="H70" t="s">
        <v>163</v>
      </c>
      <c r="I70" t="s">
        <v>118</v>
      </c>
    </row>
    <row r="71" spans="2:9">
      <c r="B71" s="2">
        <v>44637</v>
      </c>
      <c r="C71" t="s">
        <v>113</v>
      </c>
      <c r="D71" t="s">
        <v>140</v>
      </c>
      <c r="E71" t="s">
        <v>308</v>
      </c>
      <c r="F71" t="s">
        <v>117</v>
      </c>
      <c r="G71" t="s">
        <v>88</v>
      </c>
      <c r="H71" t="s">
        <v>89</v>
      </c>
      <c r="I71" t="s">
        <v>210</v>
      </c>
    </row>
    <row r="72" spans="2:9">
      <c r="B72" s="2">
        <v>44638</v>
      </c>
      <c r="C72" t="s">
        <v>86</v>
      </c>
      <c r="D72" t="s">
        <v>87</v>
      </c>
      <c r="E72" t="s">
        <v>215</v>
      </c>
      <c r="F72" t="s">
        <v>117</v>
      </c>
      <c r="G72" t="s">
        <v>115</v>
      </c>
      <c r="H72" t="s">
        <v>89</v>
      </c>
      <c r="I72" t="s">
        <v>91</v>
      </c>
    </row>
    <row r="73" spans="2:9">
      <c r="B73" s="2">
        <v>44644</v>
      </c>
      <c r="C73" t="s">
        <v>139</v>
      </c>
      <c r="D73" t="s">
        <v>87</v>
      </c>
      <c r="E73" t="s">
        <v>130</v>
      </c>
      <c r="F73" t="s">
        <v>164</v>
      </c>
      <c r="G73" t="s">
        <v>88</v>
      </c>
      <c r="H73" t="s">
        <v>163</v>
      </c>
      <c r="I73" t="s">
        <v>118</v>
      </c>
    </row>
    <row r="74" spans="2:9">
      <c r="B74" s="2">
        <v>44644</v>
      </c>
      <c r="C74" t="s">
        <v>139</v>
      </c>
      <c r="D74" t="s">
        <v>162</v>
      </c>
      <c r="E74" t="s">
        <v>221</v>
      </c>
      <c r="F74" t="s">
        <v>143</v>
      </c>
      <c r="G74" t="s">
        <v>141</v>
      </c>
      <c r="H74" t="s">
        <v>89</v>
      </c>
      <c r="I74" t="s">
        <v>91</v>
      </c>
    </row>
    <row r="75" spans="2:9">
      <c r="B75" s="2">
        <v>44646</v>
      </c>
      <c r="C75" t="s">
        <v>86</v>
      </c>
      <c r="D75" t="s">
        <v>140</v>
      </c>
      <c r="E75" t="s">
        <v>215</v>
      </c>
      <c r="F75" t="s">
        <v>164</v>
      </c>
      <c r="G75" t="s">
        <v>141</v>
      </c>
      <c r="H75" t="s">
        <v>89</v>
      </c>
      <c r="I75" t="s">
        <v>91</v>
      </c>
    </row>
    <row r="76" spans="2:9">
      <c r="B76" s="2">
        <v>44646</v>
      </c>
      <c r="C76" t="s">
        <v>86</v>
      </c>
      <c r="D76" t="s">
        <v>140</v>
      </c>
      <c r="E76" t="s">
        <v>227</v>
      </c>
      <c r="F76" t="s">
        <v>143</v>
      </c>
      <c r="G76" t="s">
        <v>88</v>
      </c>
      <c r="H76" t="s">
        <v>89</v>
      </c>
      <c r="I76" t="s">
        <v>210</v>
      </c>
    </row>
    <row r="77" spans="2:9">
      <c r="B77" s="2">
        <v>44649</v>
      </c>
      <c r="C77" t="s">
        <v>86</v>
      </c>
      <c r="D77" t="s">
        <v>140</v>
      </c>
      <c r="E77" t="s">
        <v>284</v>
      </c>
      <c r="F77" t="s">
        <v>164</v>
      </c>
      <c r="G77" t="s">
        <v>115</v>
      </c>
      <c r="H77" t="s">
        <v>142</v>
      </c>
      <c r="I77" t="s">
        <v>91</v>
      </c>
    </row>
    <row r="78" spans="2:9">
      <c r="B78" s="2">
        <v>44650</v>
      </c>
      <c r="C78" t="s">
        <v>113</v>
      </c>
      <c r="D78" t="s">
        <v>196</v>
      </c>
      <c r="E78" t="s">
        <v>231</v>
      </c>
      <c r="F78" t="s">
        <v>117</v>
      </c>
      <c r="G78" t="s">
        <v>115</v>
      </c>
      <c r="H78" t="s">
        <v>208</v>
      </c>
      <c r="I78" t="s">
        <v>185</v>
      </c>
    </row>
    <row r="79" spans="2:9">
      <c r="B79" s="2">
        <v>44652</v>
      </c>
      <c r="C79" t="s">
        <v>86</v>
      </c>
      <c r="D79" t="s">
        <v>140</v>
      </c>
      <c r="E79" t="s">
        <v>272</v>
      </c>
      <c r="F79" t="s">
        <v>117</v>
      </c>
      <c r="G79" t="s">
        <v>115</v>
      </c>
      <c r="H79" t="s">
        <v>142</v>
      </c>
      <c r="I79" t="s">
        <v>185</v>
      </c>
    </row>
    <row r="80" spans="2:9">
      <c r="B80" s="2">
        <v>44656</v>
      </c>
      <c r="C80" t="s">
        <v>86</v>
      </c>
      <c r="D80" t="s">
        <v>140</v>
      </c>
      <c r="E80" t="s">
        <v>278</v>
      </c>
      <c r="F80" t="s">
        <v>117</v>
      </c>
      <c r="G80" t="s">
        <v>141</v>
      </c>
      <c r="H80" t="s">
        <v>163</v>
      </c>
      <c r="I80" t="s">
        <v>118</v>
      </c>
    </row>
    <row r="81" spans="2:9">
      <c r="B81" s="2">
        <v>44656</v>
      </c>
      <c r="C81" t="s">
        <v>86</v>
      </c>
      <c r="D81" t="s">
        <v>114</v>
      </c>
      <c r="E81" t="s">
        <v>242</v>
      </c>
      <c r="F81" t="s">
        <v>90</v>
      </c>
      <c r="G81" t="s">
        <v>115</v>
      </c>
      <c r="H81" t="s">
        <v>89</v>
      </c>
      <c r="I81" t="s">
        <v>91</v>
      </c>
    </row>
    <row r="82" spans="2:9">
      <c r="B82" s="2">
        <v>44658</v>
      </c>
      <c r="C82" t="s">
        <v>86</v>
      </c>
      <c r="D82" t="s">
        <v>196</v>
      </c>
      <c r="E82" t="s">
        <v>313</v>
      </c>
      <c r="F82" t="s">
        <v>143</v>
      </c>
      <c r="G82" t="s">
        <v>141</v>
      </c>
      <c r="H82" t="s">
        <v>89</v>
      </c>
      <c r="I82" t="s">
        <v>91</v>
      </c>
    </row>
    <row r="83" spans="2:9">
      <c r="B83" s="2">
        <v>44659</v>
      </c>
      <c r="C83" t="s">
        <v>86</v>
      </c>
      <c r="D83" t="s">
        <v>140</v>
      </c>
      <c r="E83" t="s">
        <v>103</v>
      </c>
      <c r="F83" t="s">
        <v>143</v>
      </c>
      <c r="G83" t="s">
        <v>88</v>
      </c>
      <c r="H83" t="s">
        <v>142</v>
      </c>
      <c r="I83" t="s">
        <v>118</v>
      </c>
    </row>
    <row r="84" spans="2:9">
      <c r="B84" s="2">
        <v>44659</v>
      </c>
      <c r="C84" t="s">
        <v>86</v>
      </c>
      <c r="D84" t="s">
        <v>140</v>
      </c>
      <c r="E84" t="s">
        <v>175</v>
      </c>
      <c r="F84" t="s">
        <v>164</v>
      </c>
      <c r="G84" t="s">
        <v>88</v>
      </c>
      <c r="H84" t="s">
        <v>142</v>
      </c>
      <c r="I84" t="s">
        <v>91</v>
      </c>
    </row>
    <row r="85" spans="2:9">
      <c r="B85" s="2">
        <v>44661</v>
      </c>
      <c r="C85" t="s">
        <v>86</v>
      </c>
      <c r="D85" t="s">
        <v>140</v>
      </c>
      <c r="E85" t="s">
        <v>203</v>
      </c>
      <c r="F85" t="s">
        <v>183</v>
      </c>
      <c r="G85" t="s">
        <v>141</v>
      </c>
      <c r="H85" t="s">
        <v>163</v>
      </c>
      <c r="I85" t="s">
        <v>145</v>
      </c>
    </row>
    <row r="86" spans="2:9">
      <c r="B86" s="2">
        <v>44664</v>
      </c>
      <c r="C86" t="s">
        <v>86</v>
      </c>
      <c r="D86" t="s">
        <v>196</v>
      </c>
      <c r="E86" t="s">
        <v>313</v>
      </c>
      <c r="F86" t="s">
        <v>117</v>
      </c>
      <c r="G86" t="s">
        <v>141</v>
      </c>
      <c r="H86" t="s">
        <v>89</v>
      </c>
      <c r="I86" t="s">
        <v>91</v>
      </c>
    </row>
    <row r="87" spans="2:9">
      <c r="B87" s="2">
        <v>44666</v>
      </c>
      <c r="C87" t="s">
        <v>86</v>
      </c>
      <c r="D87" t="s">
        <v>87</v>
      </c>
      <c r="E87" t="s">
        <v>266</v>
      </c>
      <c r="F87" t="s">
        <v>164</v>
      </c>
      <c r="G87" t="s">
        <v>88</v>
      </c>
      <c r="H87" t="s">
        <v>163</v>
      </c>
      <c r="I87" t="s">
        <v>118</v>
      </c>
    </row>
    <row r="88" spans="2:9">
      <c r="B88" s="2">
        <v>44666</v>
      </c>
      <c r="C88" t="s">
        <v>86</v>
      </c>
      <c r="D88" t="s">
        <v>87</v>
      </c>
      <c r="E88" t="s">
        <v>301</v>
      </c>
      <c r="F88" t="s">
        <v>164</v>
      </c>
      <c r="G88" t="s">
        <v>88</v>
      </c>
      <c r="H88" t="s">
        <v>182</v>
      </c>
      <c r="I88" t="s">
        <v>118</v>
      </c>
    </row>
    <row r="89" spans="2:9">
      <c r="B89" s="2">
        <v>44667</v>
      </c>
      <c r="C89" t="s">
        <v>86</v>
      </c>
      <c r="D89" t="s">
        <v>87</v>
      </c>
      <c r="E89" t="s">
        <v>266</v>
      </c>
      <c r="F89" t="s">
        <v>143</v>
      </c>
      <c r="G89" t="s">
        <v>88</v>
      </c>
      <c r="H89" t="s">
        <v>89</v>
      </c>
      <c r="I89" t="s">
        <v>91</v>
      </c>
    </row>
    <row r="90" spans="2:9">
      <c r="B90" s="2">
        <v>44667</v>
      </c>
      <c r="C90" t="s">
        <v>113</v>
      </c>
      <c r="D90" t="s">
        <v>140</v>
      </c>
      <c r="E90" t="s">
        <v>191</v>
      </c>
      <c r="F90" t="s">
        <v>164</v>
      </c>
      <c r="G90" t="s">
        <v>88</v>
      </c>
      <c r="H90" t="s">
        <v>220</v>
      </c>
      <c r="I90" t="s">
        <v>222</v>
      </c>
    </row>
    <row r="91" spans="2:9">
      <c r="B91" s="2">
        <v>44668</v>
      </c>
      <c r="C91" t="s">
        <v>86</v>
      </c>
      <c r="D91" t="s">
        <v>87</v>
      </c>
      <c r="E91" t="s">
        <v>308</v>
      </c>
      <c r="F91" t="s">
        <v>183</v>
      </c>
      <c r="G91" t="s">
        <v>115</v>
      </c>
      <c r="H91" t="s">
        <v>89</v>
      </c>
      <c r="I91" t="s">
        <v>166</v>
      </c>
    </row>
    <row r="92" spans="2:9">
      <c r="B92" s="2">
        <v>44668</v>
      </c>
      <c r="C92" t="s">
        <v>86</v>
      </c>
      <c r="D92" t="s">
        <v>140</v>
      </c>
      <c r="E92" t="s">
        <v>227</v>
      </c>
      <c r="F92" t="s">
        <v>183</v>
      </c>
      <c r="G92" t="s">
        <v>88</v>
      </c>
      <c r="H92" t="s">
        <v>163</v>
      </c>
      <c r="I92" t="s">
        <v>118</v>
      </c>
    </row>
    <row r="93" spans="2:9">
      <c r="B93" s="2">
        <v>44671</v>
      </c>
      <c r="C93" t="s">
        <v>86</v>
      </c>
      <c r="D93" t="s">
        <v>87</v>
      </c>
      <c r="E93" t="s">
        <v>175</v>
      </c>
      <c r="F93" t="s">
        <v>164</v>
      </c>
      <c r="G93" t="s">
        <v>88</v>
      </c>
      <c r="H93" t="s">
        <v>163</v>
      </c>
      <c r="I93" t="s">
        <v>145</v>
      </c>
    </row>
    <row r="94" spans="2:9">
      <c r="B94" s="2">
        <v>44671</v>
      </c>
      <c r="C94" t="s">
        <v>113</v>
      </c>
      <c r="D94" t="s">
        <v>140</v>
      </c>
      <c r="E94" t="s">
        <v>296</v>
      </c>
      <c r="F94" t="s">
        <v>164</v>
      </c>
      <c r="G94" t="s">
        <v>88</v>
      </c>
      <c r="H94" t="s">
        <v>163</v>
      </c>
      <c r="I94" t="s">
        <v>198</v>
      </c>
    </row>
    <row r="95" spans="2:9">
      <c r="B95" s="2">
        <v>44672</v>
      </c>
      <c r="C95" t="s">
        <v>86</v>
      </c>
      <c r="D95" t="s">
        <v>87</v>
      </c>
      <c r="E95" t="s">
        <v>296</v>
      </c>
      <c r="F95" t="s">
        <v>143</v>
      </c>
      <c r="G95" t="s">
        <v>88</v>
      </c>
      <c r="H95" t="s">
        <v>182</v>
      </c>
      <c r="I95" t="s">
        <v>118</v>
      </c>
    </row>
    <row r="96" spans="2:9">
      <c r="B96" s="2">
        <v>44677</v>
      </c>
      <c r="C96" t="s">
        <v>86</v>
      </c>
      <c r="D96" t="s">
        <v>87</v>
      </c>
      <c r="E96" t="s">
        <v>76</v>
      </c>
      <c r="F96" t="s">
        <v>117</v>
      </c>
      <c r="G96" t="s">
        <v>88</v>
      </c>
      <c r="H96" t="s">
        <v>163</v>
      </c>
      <c r="I96" t="s">
        <v>145</v>
      </c>
    </row>
    <row r="97" spans="2:9">
      <c r="B97" s="2">
        <v>44678</v>
      </c>
      <c r="C97" t="s">
        <v>113</v>
      </c>
      <c r="D97" t="s">
        <v>87</v>
      </c>
      <c r="E97" t="s">
        <v>215</v>
      </c>
      <c r="F97" t="s">
        <v>143</v>
      </c>
      <c r="G97" t="s">
        <v>88</v>
      </c>
      <c r="H97" t="s">
        <v>163</v>
      </c>
      <c r="I97" t="s">
        <v>118</v>
      </c>
    </row>
    <row r="98" spans="2:9">
      <c r="B98" s="2">
        <v>44681</v>
      </c>
      <c r="C98" t="s">
        <v>86</v>
      </c>
      <c r="D98" t="s">
        <v>140</v>
      </c>
      <c r="E98" t="s">
        <v>296</v>
      </c>
      <c r="F98" t="s">
        <v>117</v>
      </c>
      <c r="G98" t="s">
        <v>88</v>
      </c>
      <c r="H98" t="s">
        <v>220</v>
      </c>
      <c r="I98" t="s">
        <v>222</v>
      </c>
    </row>
    <row r="99" spans="2:9">
      <c r="B99" s="2">
        <v>44682</v>
      </c>
      <c r="C99" t="s">
        <v>86</v>
      </c>
      <c r="D99" t="s">
        <v>87</v>
      </c>
      <c r="E99" t="s">
        <v>242</v>
      </c>
      <c r="F99" t="s">
        <v>183</v>
      </c>
      <c r="G99" t="s">
        <v>88</v>
      </c>
      <c r="H99" t="s">
        <v>142</v>
      </c>
      <c r="I99" t="s">
        <v>185</v>
      </c>
    </row>
    <row r="100" spans="2:9">
      <c r="B100" s="2">
        <v>44683</v>
      </c>
      <c r="C100" t="s">
        <v>86</v>
      </c>
      <c r="D100" t="s">
        <v>140</v>
      </c>
      <c r="E100" t="s">
        <v>235</v>
      </c>
      <c r="F100" t="s">
        <v>183</v>
      </c>
      <c r="G100" t="s">
        <v>115</v>
      </c>
      <c r="H100" t="s">
        <v>142</v>
      </c>
      <c r="I100" t="s">
        <v>91</v>
      </c>
    </row>
    <row r="101" spans="2:9">
      <c r="B101" s="2">
        <v>44685</v>
      </c>
      <c r="C101" t="s">
        <v>86</v>
      </c>
      <c r="D101" t="s">
        <v>87</v>
      </c>
      <c r="E101" t="s">
        <v>76</v>
      </c>
      <c r="F101" t="s">
        <v>117</v>
      </c>
      <c r="G101" t="s">
        <v>88</v>
      </c>
      <c r="H101" t="s">
        <v>163</v>
      </c>
      <c r="I101" t="s">
        <v>145</v>
      </c>
    </row>
    <row r="102" spans="2:9">
      <c r="B102" s="2">
        <v>44687</v>
      </c>
      <c r="C102" t="s">
        <v>139</v>
      </c>
      <c r="D102" t="s">
        <v>87</v>
      </c>
      <c r="E102" t="s">
        <v>260</v>
      </c>
      <c r="F102" t="s">
        <v>143</v>
      </c>
      <c r="G102" t="s">
        <v>115</v>
      </c>
      <c r="H102" t="s">
        <v>208</v>
      </c>
      <c r="I102" t="s">
        <v>185</v>
      </c>
    </row>
    <row r="103" spans="2:9">
      <c r="B103" s="2">
        <v>44690</v>
      </c>
      <c r="C103" t="s">
        <v>113</v>
      </c>
      <c r="D103" t="s">
        <v>87</v>
      </c>
      <c r="E103" t="s">
        <v>197</v>
      </c>
      <c r="F103" t="s">
        <v>183</v>
      </c>
      <c r="G103" t="s">
        <v>115</v>
      </c>
      <c r="H103" t="s">
        <v>142</v>
      </c>
      <c r="I103" t="s">
        <v>91</v>
      </c>
    </row>
    <row r="104" spans="2:9">
      <c r="B104" s="2">
        <v>44694</v>
      </c>
      <c r="C104" t="s">
        <v>86</v>
      </c>
      <c r="D104" t="s">
        <v>87</v>
      </c>
      <c r="E104" t="s">
        <v>203</v>
      </c>
      <c r="F104" t="s">
        <v>164</v>
      </c>
      <c r="G104" t="s">
        <v>88</v>
      </c>
      <c r="H104" t="s">
        <v>142</v>
      </c>
      <c r="I104" t="s">
        <v>166</v>
      </c>
    </row>
    <row r="105" spans="2:9">
      <c r="B105" s="2">
        <v>44696</v>
      </c>
      <c r="C105" t="s">
        <v>86</v>
      </c>
      <c r="D105" t="s">
        <v>162</v>
      </c>
      <c r="E105" t="s">
        <v>184</v>
      </c>
      <c r="F105" t="s">
        <v>183</v>
      </c>
      <c r="G105" t="s">
        <v>115</v>
      </c>
      <c r="H105" t="s">
        <v>208</v>
      </c>
      <c r="I105" t="s">
        <v>118</v>
      </c>
    </row>
    <row r="106" spans="2:9">
      <c r="B106" s="2">
        <v>44696</v>
      </c>
      <c r="C106" t="s">
        <v>139</v>
      </c>
      <c r="D106" t="s">
        <v>140</v>
      </c>
      <c r="E106" t="s">
        <v>260</v>
      </c>
      <c r="F106" t="s">
        <v>183</v>
      </c>
      <c r="G106" t="s">
        <v>141</v>
      </c>
      <c r="H106" t="s">
        <v>163</v>
      </c>
      <c r="I106" t="s">
        <v>118</v>
      </c>
    </row>
    <row r="107" spans="2:9">
      <c r="B107" s="2">
        <v>44702</v>
      </c>
      <c r="C107" t="s">
        <v>86</v>
      </c>
      <c r="D107" t="s">
        <v>87</v>
      </c>
      <c r="E107" t="s">
        <v>278</v>
      </c>
      <c r="F107" t="s">
        <v>164</v>
      </c>
      <c r="G107" t="s">
        <v>141</v>
      </c>
      <c r="H107" t="s">
        <v>163</v>
      </c>
      <c r="I107" t="s">
        <v>145</v>
      </c>
    </row>
    <row r="108" spans="2:9">
      <c r="B108" s="2">
        <v>44704</v>
      </c>
      <c r="C108" t="s">
        <v>86</v>
      </c>
      <c r="D108" t="s">
        <v>162</v>
      </c>
      <c r="E108" t="s">
        <v>184</v>
      </c>
      <c r="F108" t="s">
        <v>183</v>
      </c>
      <c r="G108" t="s">
        <v>115</v>
      </c>
      <c r="H108" t="s">
        <v>89</v>
      </c>
      <c r="I108" t="s">
        <v>91</v>
      </c>
    </row>
    <row r="109" spans="2:9">
      <c r="B109" s="2">
        <v>44705</v>
      </c>
      <c r="C109" t="s">
        <v>139</v>
      </c>
      <c r="D109" t="s">
        <v>87</v>
      </c>
      <c r="E109" t="s">
        <v>266</v>
      </c>
      <c r="F109" t="s">
        <v>117</v>
      </c>
      <c r="G109" t="s">
        <v>88</v>
      </c>
      <c r="H109" t="s">
        <v>163</v>
      </c>
      <c r="I109" t="s">
        <v>118</v>
      </c>
    </row>
    <row r="110" spans="2:9">
      <c r="B110" s="2">
        <v>44711</v>
      </c>
      <c r="C110" t="s">
        <v>86</v>
      </c>
      <c r="D110" t="s">
        <v>140</v>
      </c>
      <c r="E110" t="s">
        <v>203</v>
      </c>
      <c r="F110" t="s">
        <v>183</v>
      </c>
      <c r="G110" t="s">
        <v>115</v>
      </c>
      <c r="H110" t="s">
        <v>142</v>
      </c>
      <c r="I110" t="s">
        <v>91</v>
      </c>
    </row>
    <row r="111" spans="2:9">
      <c r="B111" s="2">
        <v>44713</v>
      </c>
      <c r="C111" t="s">
        <v>86</v>
      </c>
      <c r="D111" t="s">
        <v>87</v>
      </c>
      <c r="E111" t="s">
        <v>296</v>
      </c>
      <c r="F111" t="s">
        <v>143</v>
      </c>
      <c r="G111" t="s">
        <v>115</v>
      </c>
      <c r="H111" t="s">
        <v>142</v>
      </c>
      <c r="I111" t="s">
        <v>198</v>
      </c>
    </row>
    <row r="112" spans="2:9">
      <c r="B112" s="2">
        <v>44713</v>
      </c>
      <c r="C112" t="s">
        <v>86</v>
      </c>
      <c r="D112" t="s">
        <v>140</v>
      </c>
      <c r="E112" t="s">
        <v>76</v>
      </c>
      <c r="F112" t="s">
        <v>117</v>
      </c>
      <c r="G112" t="s">
        <v>115</v>
      </c>
      <c r="H112" t="s">
        <v>142</v>
      </c>
      <c r="I112" t="s">
        <v>210</v>
      </c>
    </row>
    <row r="113" spans="2:9">
      <c r="B113" s="2">
        <v>44715</v>
      </c>
      <c r="C113" t="s">
        <v>86</v>
      </c>
      <c r="D113" t="s">
        <v>140</v>
      </c>
      <c r="E113" t="s">
        <v>103</v>
      </c>
      <c r="F113" t="s">
        <v>117</v>
      </c>
      <c r="G113" t="s">
        <v>88</v>
      </c>
      <c r="H113" t="s">
        <v>220</v>
      </c>
      <c r="I113" t="s">
        <v>222</v>
      </c>
    </row>
    <row r="114" spans="2:9">
      <c r="B114" s="2">
        <v>44715</v>
      </c>
      <c r="C114" t="s">
        <v>86</v>
      </c>
      <c r="D114" t="s">
        <v>140</v>
      </c>
      <c r="E114" t="s">
        <v>278</v>
      </c>
      <c r="F114" t="s">
        <v>143</v>
      </c>
      <c r="G114" t="s">
        <v>88</v>
      </c>
      <c r="H114" t="s">
        <v>163</v>
      </c>
      <c r="I114" t="s">
        <v>118</v>
      </c>
    </row>
    <row r="115" spans="2:9">
      <c r="B115" s="2">
        <v>44721</v>
      </c>
      <c r="C115" t="s">
        <v>86</v>
      </c>
      <c r="D115" t="s">
        <v>162</v>
      </c>
      <c r="E115" t="s">
        <v>221</v>
      </c>
      <c r="F115" t="s">
        <v>117</v>
      </c>
      <c r="G115" t="s">
        <v>88</v>
      </c>
      <c r="H115" t="s">
        <v>142</v>
      </c>
      <c r="I115" t="s">
        <v>91</v>
      </c>
    </row>
    <row r="116" spans="2:9">
      <c r="B116" s="2">
        <v>44723</v>
      </c>
      <c r="C116" t="s">
        <v>86</v>
      </c>
      <c r="D116" t="s">
        <v>87</v>
      </c>
      <c r="E116" t="s">
        <v>284</v>
      </c>
      <c r="F116" t="s">
        <v>143</v>
      </c>
      <c r="G116" t="s">
        <v>141</v>
      </c>
      <c r="H116" t="s">
        <v>89</v>
      </c>
      <c r="I116" t="s">
        <v>91</v>
      </c>
    </row>
    <row r="117" spans="2:9">
      <c r="B117" s="2">
        <v>44724</v>
      </c>
      <c r="C117" t="s">
        <v>86</v>
      </c>
      <c r="D117" t="s">
        <v>87</v>
      </c>
      <c r="E117" t="s">
        <v>203</v>
      </c>
      <c r="F117" t="s">
        <v>183</v>
      </c>
      <c r="G117" t="s">
        <v>141</v>
      </c>
      <c r="H117" t="s">
        <v>89</v>
      </c>
      <c r="I117" t="s">
        <v>91</v>
      </c>
    </row>
    <row r="118" spans="2:9">
      <c r="B118" s="2">
        <v>44727</v>
      </c>
      <c r="C118" t="s">
        <v>86</v>
      </c>
      <c r="D118" t="s">
        <v>87</v>
      </c>
      <c r="E118" t="s">
        <v>175</v>
      </c>
      <c r="F118" t="s">
        <v>143</v>
      </c>
      <c r="G118" t="s">
        <v>88</v>
      </c>
      <c r="H118" t="s">
        <v>142</v>
      </c>
      <c r="I118" t="s">
        <v>118</v>
      </c>
    </row>
    <row r="119" spans="2:9">
      <c r="B119" s="2">
        <v>44727</v>
      </c>
      <c r="C119" t="s">
        <v>139</v>
      </c>
      <c r="D119" t="s">
        <v>87</v>
      </c>
      <c r="E119" t="s">
        <v>290</v>
      </c>
      <c r="F119" t="s">
        <v>143</v>
      </c>
      <c r="G119" t="s">
        <v>88</v>
      </c>
      <c r="H119" t="s">
        <v>182</v>
      </c>
      <c r="I119" t="s">
        <v>118</v>
      </c>
    </row>
    <row r="120" spans="2:9">
      <c r="B120" s="2">
        <v>44728</v>
      </c>
      <c r="C120" t="s">
        <v>86</v>
      </c>
      <c r="D120" t="s">
        <v>140</v>
      </c>
      <c r="E120" t="s">
        <v>156</v>
      </c>
      <c r="F120" t="s">
        <v>143</v>
      </c>
      <c r="G120" t="s">
        <v>88</v>
      </c>
      <c r="H120" t="s">
        <v>142</v>
      </c>
      <c r="I120" t="s">
        <v>145</v>
      </c>
    </row>
    <row r="121" spans="2:9">
      <c r="B121" s="2">
        <v>44729</v>
      </c>
      <c r="C121" t="s">
        <v>86</v>
      </c>
      <c r="D121" t="s">
        <v>87</v>
      </c>
      <c r="E121" t="s">
        <v>235</v>
      </c>
      <c r="F121" t="s">
        <v>164</v>
      </c>
      <c r="G121" t="s">
        <v>88</v>
      </c>
      <c r="H121" t="s">
        <v>142</v>
      </c>
      <c r="I121" t="s">
        <v>145</v>
      </c>
    </row>
    <row r="122" spans="2:9">
      <c r="B122" s="2">
        <v>44730</v>
      </c>
      <c r="C122" t="s">
        <v>86</v>
      </c>
      <c r="D122" t="s">
        <v>196</v>
      </c>
      <c r="E122" t="s">
        <v>313</v>
      </c>
      <c r="F122" t="s">
        <v>164</v>
      </c>
      <c r="G122" t="s">
        <v>88</v>
      </c>
      <c r="H122" t="s">
        <v>142</v>
      </c>
      <c r="I122" t="s">
        <v>145</v>
      </c>
    </row>
    <row r="123" spans="2:9">
      <c r="B123" s="2">
        <v>44731</v>
      </c>
      <c r="C123" t="s">
        <v>139</v>
      </c>
      <c r="D123" t="s">
        <v>196</v>
      </c>
      <c r="E123" t="s">
        <v>313</v>
      </c>
      <c r="F123" t="s">
        <v>183</v>
      </c>
      <c r="G123" t="s">
        <v>88</v>
      </c>
      <c r="H123" t="s">
        <v>163</v>
      </c>
      <c r="I123" t="s">
        <v>118</v>
      </c>
    </row>
    <row r="124" spans="2:9">
      <c r="B124" s="2">
        <v>44735</v>
      </c>
      <c r="C124" t="s">
        <v>113</v>
      </c>
      <c r="D124" t="s">
        <v>87</v>
      </c>
      <c r="E124" t="s">
        <v>242</v>
      </c>
      <c r="F124" t="s">
        <v>117</v>
      </c>
      <c r="G124" t="s">
        <v>141</v>
      </c>
      <c r="H124" t="s">
        <v>89</v>
      </c>
      <c r="I124" t="s">
        <v>145</v>
      </c>
    </row>
    <row r="125" spans="2:9">
      <c r="B125" s="2">
        <v>44739</v>
      </c>
      <c r="C125" t="s">
        <v>86</v>
      </c>
      <c r="D125" t="s">
        <v>196</v>
      </c>
      <c r="E125" t="s">
        <v>175</v>
      </c>
      <c r="F125" t="s">
        <v>183</v>
      </c>
      <c r="G125" t="s">
        <v>88</v>
      </c>
      <c r="H125" t="s">
        <v>89</v>
      </c>
      <c r="I125" t="s">
        <v>210</v>
      </c>
    </row>
    <row r="126" spans="2:9">
      <c r="B126" s="2">
        <v>44740</v>
      </c>
      <c r="C126" t="s">
        <v>86</v>
      </c>
      <c r="D126" t="s">
        <v>140</v>
      </c>
      <c r="E126" t="s">
        <v>227</v>
      </c>
      <c r="F126" t="s">
        <v>164</v>
      </c>
      <c r="G126" t="s">
        <v>88</v>
      </c>
      <c r="H126" t="s">
        <v>142</v>
      </c>
      <c r="I126" t="s">
        <v>91</v>
      </c>
    </row>
    <row r="127" spans="2:9">
      <c r="B127" s="2">
        <v>44740</v>
      </c>
      <c r="C127" t="s">
        <v>86</v>
      </c>
      <c r="D127" t="s">
        <v>196</v>
      </c>
      <c r="E127" t="s">
        <v>313</v>
      </c>
      <c r="F127" t="s">
        <v>143</v>
      </c>
      <c r="G127" t="s">
        <v>141</v>
      </c>
      <c r="H127" t="s">
        <v>89</v>
      </c>
      <c r="I127" t="s">
        <v>91</v>
      </c>
    </row>
    <row r="128" spans="2:9">
      <c r="B128" s="2">
        <v>44741</v>
      </c>
      <c r="C128" t="s">
        <v>86</v>
      </c>
      <c r="D128" t="s">
        <v>87</v>
      </c>
      <c r="E128" t="s">
        <v>248</v>
      </c>
      <c r="F128" t="s">
        <v>164</v>
      </c>
      <c r="G128" t="s">
        <v>141</v>
      </c>
      <c r="H128" t="s">
        <v>89</v>
      </c>
      <c r="I128" t="s">
        <v>91</v>
      </c>
    </row>
    <row r="129" spans="2:9">
      <c r="B129" s="2">
        <v>44745</v>
      </c>
      <c r="C129" t="s">
        <v>139</v>
      </c>
      <c r="D129" t="s">
        <v>87</v>
      </c>
      <c r="E129" t="s">
        <v>130</v>
      </c>
      <c r="F129" t="s">
        <v>183</v>
      </c>
      <c r="G129" t="s">
        <v>115</v>
      </c>
      <c r="H129" t="s">
        <v>208</v>
      </c>
      <c r="I129" t="s">
        <v>166</v>
      </c>
    </row>
    <row r="130" spans="2:9">
      <c r="B130" s="2">
        <v>44747</v>
      </c>
      <c r="C130" t="s">
        <v>86</v>
      </c>
      <c r="D130" t="s">
        <v>87</v>
      </c>
      <c r="E130" t="s">
        <v>175</v>
      </c>
      <c r="F130" t="s">
        <v>164</v>
      </c>
      <c r="G130" t="s">
        <v>88</v>
      </c>
      <c r="H130" t="s">
        <v>142</v>
      </c>
      <c r="I130" t="s">
        <v>118</v>
      </c>
    </row>
    <row r="131" spans="2:9">
      <c r="B131" s="2">
        <v>44749</v>
      </c>
      <c r="C131" t="s">
        <v>86</v>
      </c>
      <c r="D131" t="s">
        <v>162</v>
      </c>
      <c r="E131" t="s">
        <v>221</v>
      </c>
      <c r="F131" t="s">
        <v>143</v>
      </c>
      <c r="G131" t="s">
        <v>141</v>
      </c>
      <c r="H131" t="s">
        <v>89</v>
      </c>
      <c r="I131" t="s">
        <v>210</v>
      </c>
    </row>
    <row r="132" spans="2:9">
      <c r="B132" s="2">
        <v>44755</v>
      </c>
      <c r="C132" t="s">
        <v>86</v>
      </c>
      <c r="D132" t="s">
        <v>114</v>
      </c>
      <c r="E132" t="s">
        <v>103</v>
      </c>
      <c r="F132" t="s">
        <v>90</v>
      </c>
      <c r="G132" t="s">
        <v>141</v>
      </c>
      <c r="H132" t="s">
        <v>89</v>
      </c>
      <c r="I132" t="s">
        <v>91</v>
      </c>
    </row>
    <row r="133" spans="2:9">
      <c r="B133" s="2">
        <v>44756</v>
      </c>
      <c r="C133" t="s">
        <v>86</v>
      </c>
      <c r="D133" t="s">
        <v>196</v>
      </c>
      <c r="E133" t="s">
        <v>313</v>
      </c>
      <c r="F133" t="s">
        <v>117</v>
      </c>
      <c r="G133" t="s">
        <v>141</v>
      </c>
      <c r="H133" t="s">
        <v>89</v>
      </c>
      <c r="I133" t="s">
        <v>91</v>
      </c>
    </row>
    <row r="134" spans="2:9">
      <c r="B134" s="2">
        <v>44760</v>
      </c>
      <c r="C134" t="s">
        <v>86</v>
      </c>
      <c r="D134" t="s">
        <v>87</v>
      </c>
      <c r="E134" t="s">
        <v>191</v>
      </c>
      <c r="F134" t="s">
        <v>183</v>
      </c>
      <c r="G134" t="s">
        <v>88</v>
      </c>
      <c r="H134" t="s">
        <v>142</v>
      </c>
      <c r="I134" t="s">
        <v>118</v>
      </c>
    </row>
    <row r="135" spans="2:9">
      <c r="B135" s="2">
        <v>44763</v>
      </c>
      <c r="C135" t="s">
        <v>86</v>
      </c>
      <c r="D135" t="s">
        <v>140</v>
      </c>
      <c r="E135" t="s">
        <v>242</v>
      </c>
      <c r="F135" t="s">
        <v>143</v>
      </c>
      <c r="G135" t="s">
        <v>88</v>
      </c>
      <c r="H135" t="s">
        <v>142</v>
      </c>
      <c r="I135" t="s">
        <v>118</v>
      </c>
    </row>
    <row r="136" spans="2:9">
      <c r="B136" s="2">
        <v>44763</v>
      </c>
      <c r="C136" t="s">
        <v>86</v>
      </c>
      <c r="D136" t="s">
        <v>162</v>
      </c>
      <c r="E136" t="s">
        <v>221</v>
      </c>
      <c r="F136" t="s">
        <v>164</v>
      </c>
      <c r="G136" t="s">
        <v>88</v>
      </c>
      <c r="H136" t="s">
        <v>142</v>
      </c>
      <c r="I136" t="s">
        <v>91</v>
      </c>
    </row>
    <row r="137" spans="2:9">
      <c r="B137" s="2">
        <v>44768</v>
      </c>
      <c r="C137" t="s">
        <v>86</v>
      </c>
      <c r="D137" t="s">
        <v>140</v>
      </c>
      <c r="E137" t="s">
        <v>103</v>
      </c>
      <c r="F137" t="s">
        <v>117</v>
      </c>
      <c r="G137" t="s">
        <v>88</v>
      </c>
      <c r="H137" t="s">
        <v>142</v>
      </c>
      <c r="I137" t="s">
        <v>91</v>
      </c>
    </row>
    <row r="138" spans="2:9">
      <c r="B138" s="2">
        <v>44768</v>
      </c>
      <c r="C138" t="s">
        <v>86</v>
      </c>
      <c r="D138" t="s">
        <v>162</v>
      </c>
      <c r="E138" t="s">
        <v>221</v>
      </c>
      <c r="F138" t="s">
        <v>117</v>
      </c>
      <c r="G138" t="s">
        <v>88</v>
      </c>
      <c r="H138" t="s">
        <v>142</v>
      </c>
      <c r="I138" t="s">
        <v>91</v>
      </c>
    </row>
    <row r="139" spans="2:9">
      <c r="B139" s="2">
        <v>44768</v>
      </c>
      <c r="C139" t="s">
        <v>86</v>
      </c>
      <c r="D139" t="s">
        <v>196</v>
      </c>
      <c r="E139" t="s">
        <v>215</v>
      </c>
      <c r="F139" t="s">
        <v>117</v>
      </c>
      <c r="G139" t="s">
        <v>88</v>
      </c>
      <c r="H139" t="s">
        <v>89</v>
      </c>
      <c r="I139" t="s">
        <v>210</v>
      </c>
    </row>
    <row r="140" spans="2:9">
      <c r="B140" s="2">
        <v>44772</v>
      </c>
      <c r="C140" t="s">
        <v>113</v>
      </c>
      <c r="D140" t="s">
        <v>87</v>
      </c>
      <c r="E140" t="s">
        <v>156</v>
      </c>
      <c r="F140" t="s">
        <v>164</v>
      </c>
      <c r="G140" t="s">
        <v>115</v>
      </c>
      <c r="H140" t="s">
        <v>208</v>
      </c>
      <c r="I140" t="s">
        <v>145</v>
      </c>
    </row>
    <row r="141" spans="2:9">
      <c r="B141" s="2">
        <v>44773</v>
      </c>
      <c r="C141" t="s">
        <v>86</v>
      </c>
      <c r="D141" t="s">
        <v>87</v>
      </c>
      <c r="E141" t="s">
        <v>313</v>
      </c>
      <c r="F141" t="s">
        <v>183</v>
      </c>
      <c r="G141" t="s">
        <v>88</v>
      </c>
      <c r="H141" t="s">
        <v>142</v>
      </c>
      <c r="I141" t="s">
        <v>118</v>
      </c>
    </row>
    <row r="142" spans="2:9">
      <c r="B142" s="2">
        <v>44775</v>
      </c>
      <c r="C142" t="s">
        <v>86</v>
      </c>
      <c r="D142" t="s">
        <v>114</v>
      </c>
      <c r="E142" t="s">
        <v>215</v>
      </c>
      <c r="F142" t="s">
        <v>90</v>
      </c>
      <c r="G142" t="s">
        <v>141</v>
      </c>
      <c r="H142" t="s">
        <v>89</v>
      </c>
      <c r="I142" t="s">
        <v>210</v>
      </c>
    </row>
    <row r="143" spans="2:9">
      <c r="B143" s="2">
        <v>44776</v>
      </c>
      <c r="C143" t="s">
        <v>139</v>
      </c>
      <c r="D143" t="s">
        <v>162</v>
      </c>
      <c r="E143" t="s">
        <v>221</v>
      </c>
      <c r="F143" t="s">
        <v>164</v>
      </c>
      <c r="G143" t="s">
        <v>88</v>
      </c>
      <c r="H143" t="s">
        <v>163</v>
      </c>
      <c r="I143" t="s">
        <v>91</v>
      </c>
    </row>
    <row r="144" spans="2:9">
      <c r="B144" s="2">
        <v>44777</v>
      </c>
      <c r="C144" t="s">
        <v>86</v>
      </c>
      <c r="D144" t="s">
        <v>87</v>
      </c>
      <c r="E144" t="s">
        <v>227</v>
      </c>
      <c r="F144" t="s">
        <v>164</v>
      </c>
      <c r="G144" t="s">
        <v>88</v>
      </c>
      <c r="H144" t="s">
        <v>142</v>
      </c>
      <c r="I144" t="s">
        <v>145</v>
      </c>
    </row>
    <row r="145" spans="2:9">
      <c r="B145" s="2">
        <v>44781</v>
      </c>
      <c r="C145" t="s">
        <v>86</v>
      </c>
      <c r="D145" t="s">
        <v>140</v>
      </c>
      <c r="E145" t="s">
        <v>203</v>
      </c>
      <c r="F145" t="s">
        <v>183</v>
      </c>
      <c r="G145" t="s">
        <v>88</v>
      </c>
      <c r="H145" t="s">
        <v>220</v>
      </c>
      <c r="I145" t="s">
        <v>222</v>
      </c>
    </row>
    <row r="146" spans="2:9">
      <c r="B146" s="2">
        <v>44784</v>
      </c>
      <c r="C146" t="s">
        <v>139</v>
      </c>
      <c r="D146" t="s">
        <v>87</v>
      </c>
      <c r="E146" t="s">
        <v>203</v>
      </c>
      <c r="F146" t="s">
        <v>164</v>
      </c>
      <c r="G146" t="s">
        <v>88</v>
      </c>
      <c r="H146" t="s">
        <v>163</v>
      </c>
      <c r="I146" t="s">
        <v>118</v>
      </c>
    </row>
    <row r="147" spans="2:9">
      <c r="B147" s="2">
        <v>44784</v>
      </c>
      <c r="C147" t="s">
        <v>139</v>
      </c>
      <c r="D147" t="s">
        <v>87</v>
      </c>
      <c r="E147" t="s">
        <v>278</v>
      </c>
      <c r="F147" t="s">
        <v>164</v>
      </c>
      <c r="G147" t="s">
        <v>88</v>
      </c>
      <c r="H147" t="s">
        <v>163</v>
      </c>
      <c r="I147" t="s">
        <v>118</v>
      </c>
    </row>
    <row r="148" spans="2:9">
      <c r="B148" s="2">
        <v>44785</v>
      </c>
      <c r="C148" t="s">
        <v>113</v>
      </c>
      <c r="D148" t="s">
        <v>87</v>
      </c>
      <c r="E148" t="s">
        <v>272</v>
      </c>
      <c r="F148" t="s">
        <v>164</v>
      </c>
      <c r="G148" t="s">
        <v>115</v>
      </c>
      <c r="H148" t="s">
        <v>208</v>
      </c>
      <c r="I148" t="s">
        <v>118</v>
      </c>
    </row>
    <row r="149" spans="2:9">
      <c r="B149" s="2">
        <v>44787</v>
      </c>
      <c r="C149" t="s">
        <v>86</v>
      </c>
      <c r="D149" t="s">
        <v>140</v>
      </c>
      <c r="E149" t="s">
        <v>278</v>
      </c>
      <c r="F149" t="s">
        <v>183</v>
      </c>
      <c r="G149" t="s">
        <v>88</v>
      </c>
      <c r="H149" t="s">
        <v>142</v>
      </c>
      <c r="I149" t="s">
        <v>118</v>
      </c>
    </row>
    <row r="150" spans="2:9">
      <c r="B150" s="2">
        <v>44790</v>
      </c>
      <c r="C150" t="s">
        <v>86</v>
      </c>
      <c r="D150" t="s">
        <v>196</v>
      </c>
      <c r="E150" t="s">
        <v>215</v>
      </c>
      <c r="F150" t="s">
        <v>143</v>
      </c>
      <c r="G150" t="s">
        <v>88</v>
      </c>
      <c r="H150" t="s">
        <v>182</v>
      </c>
      <c r="I150" t="s">
        <v>118</v>
      </c>
    </row>
    <row r="151" spans="2:9">
      <c r="B151" s="2">
        <v>44792</v>
      </c>
      <c r="C151" t="s">
        <v>86</v>
      </c>
      <c r="D151" t="s">
        <v>140</v>
      </c>
      <c r="E151" t="s">
        <v>103</v>
      </c>
      <c r="F151" t="s">
        <v>143</v>
      </c>
      <c r="G151" t="s">
        <v>141</v>
      </c>
      <c r="H151" t="s">
        <v>163</v>
      </c>
      <c r="I151" t="s">
        <v>118</v>
      </c>
    </row>
    <row r="152" spans="2:9">
      <c r="B152" s="2">
        <v>44793</v>
      </c>
      <c r="C152" t="s">
        <v>139</v>
      </c>
      <c r="D152" t="s">
        <v>140</v>
      </c>
      <c r="E152" t="s">
        <v>103</v>
      </c>
      <c r="F152" t="s">
        <v>117</v>
      </c>
      <c r="G152" t="s">
        <v>88</v>
      </c>
      <c r="H152" t="s">
        <v>220</v>
      </c>
      <c r="I152" t="s">
        <v>222</v>
      </c>
    </row>
    <row r="153" spans="2:9">
      <c r="B153" s="2">
        <v>44795</v>
      </c>
      <c r="C153" t="s">
        <v>86</v>
      </c>
      <c r="D153" t="s">
        <v>87</v>
      </c>
      <c r="E153" t="s">
        <v>296</v>
      </c>
      <c r="F153" t="s">
        <v>183</v>
      </c>
      <c r="G153" t="s">
        <v>115</v>
      </c>
      <c r="H153" t="s">
        <v>142</v>
      </c>
      <c r="I153" t="s">
        <v>118</v>
      </c>
    </row>
    <row r="154" spans="2:9">
      <c r="B154" s="2">
        <v>44801</v>
      </c>
      <c r="C154" t="s">
        <v>86</v>
      </c>
      <c r="D154" t="s">
        <v>87</v>
      </c>
      <c r="E154" t="s">
        <v>284</v>
      </c>
      <c r="F154" t="s">
        <v>183</v>
      </c>
      <c r="G154" t="s">
        <v>88</v>
      </c>
      <c r="H154" t="s">
        <v>182</v>
      </c>
      <c r="I154" t="s">
        <v>145</v>
      </c>
    </row>
    <row r="155" spans="2:9">
      <c r="B155" s="2">
        <v>44803</v>
      </c>
      <c r="C155" t="s">
        <v>139</v>
      </c>
      <c r="D155" t="s">
        <v>140</v>
      </c>
      <c r="E155" t="s">
        <v>103</v>
      </c>
      <c r="F155" t="s">
        <v>143</v>
      </c>
      <c r="G155" t="s">
        <v>115</v>
      </c>
      <c r="H155" t="s">
        <v>208</v>
      </c>
      <c r="I155" t="s">
        <v>145</v>
      </c>
    </row>
    <row r="156" spans="2:9">
      <c r="B156" s="2">
        <v>44806</v>
      </c>
      <c r="C156" t="s">
        <v>86</v>
      </c>
      <c r="D156" t="s">
        <v>87</v>
      </c>
      <c r="E156" t="s">
        <v>248</v>
      </c>
      <c r="F156" t="s">
        <v>143</v>
      </c>
      <c r="G156" t="s">
        <v>88</v>
      </c>
      <c r="H156" t="s">
        <v>142</v>
      </c>
      <c r="I156" t="s">
        <v>118</v>
      </c>
    </row>
    <row r="157" spans="2:9">
      <c r="B157" s="2">
        <v>44807</v>
      </c>
      <c r="C157" t="s">
        <v>139</v>
      </c>
      <c r="D157" t="s">
        <v>87</v>
      </c>
      <c r="E157" t="s">
        <v>227</v>
      </c>
      <c r="F157" t="s">
        <v>143</v>
      </c>
      <c r="G157" t="s">
        <v>115</v>
      </c>
      <c r="H157" t="s">
        <v>208</v>
      </c>
      <c r="I157" t="s">
        <v>185</v>
      </c>
    </row>
    <row r="158" spans="2:9">
      <c r="B158" s="2">
        <v>44808</v>
      </c>
      <c r="C158" t="s">
        <v>139</v>
      </c>
      <c r="D158" t="s">
        <v>87</v>
      </c>
      <c r="E158" t="s">
        <v>76</v>
      </c>
      <c r="F158" t="s">
        <v>183</v>
      </c>
      <c r="G158" t="s">
        <v>141</v>
      </c>
      <c r="H158" t="s">
        <v>163</v>
      </c>
      <c r="I158" t="s">
        <v>118</v>
      </c>
    </row>
    <row r="159" spans="2:9">
      <c r="B159" s="2">
        <v>44809</v>
      </c>
      <c r="C159" t="s">
        <v>86</v>
      </c>
      <c r="D159" t="s">
        <v>87</v>
      </c>
      <c r="E159" t="s">
        <v>203</v>
      </c>
      <c r="F159" t="s">
        <v>183</v>
      </c>
      <c r="G159" t="s">
        <v>88</v>
      </c>
      <c r="H159" t="s">
        <v>163</v>
      </c>
      <c r="I159" t="s">
        <v>118</v>
      </c>
    </row>
    <row r="160" spans="2:9">
      <c r="B160" s="2">
        <v>44810</v>
      </c>
      <c r="C160" t="s">
        <v>86</v>
      </c>
      <c r="D160" t="s">
        <v>140</v>
      </c>
      <c r="E160" t="s">
        <v>130</v>
      </c>
      <c r="F160" t="s">
        <v>143</v>
      </c>
      <c r="G160" t="s">
        <v>115</v>
      </c>
      <c r="H160" t="s">
        <v>142</v>
      </c>
      <c r="I160" t="s">
        <v>198</v>
      </c>
    </row>
    <row r="161" spans="2:9">
      <c r="B161" s="2">
        <v>44813</v>
      </c>
      <c r="C161" t="s">
        <v>86</v>
      </c>
      <c r="D161" t="s">
        <v>87</v>
      </c>
      <c r="E161" t="s">
        <v>266</v>
      </c>
      <c r="F161" t="s">
        <v>117</v>
      </c>
      <c r="G161" t="s">
        <v>88</v>
      </c>
      <c r="H161" t="s">
        <v>142</v>
      </c>
      <c r="I161" t="s">
        <v>118</v>
      </c>
    </row>
    <row r="162" spans="2:9">
      <c r="B162" s="2">
        <v>44813</v>
      </c>
      <c r="C162" t="s">
        <v>86</v>
      </c>
      <c r="D162" t="s">
        <v>140</v>
      </c>
      <c r="E162" t="s">
        <v>103</v>
      </c>
      <c r="F162" t="s">
        <v>164</v>
      </c>
      <c r="G162" t="s">
        <v>88</v>
      </c>
      <c r="H162" t="s">
        <v>142</v>
      </c>
      <c r="I162" t="s">
        <v>118</v>
      </c>
    </row>
    <row r="163" spans="2:9">
      <c r="B163" s="2">
        <v>44814</v>
      </c>
      <c r="C163" t="s">
        <v>86</v>
      </c>
      <c r="D163" t="s">
        <v>87</v>
      </c>
      <c r="E163" t="s">
        <v>296</v>
      </c>
      <c r="F163" t="s">
        <v>117</v>
      </c>
      <c r="G163" t="s">
        <v>88</v>
      </c>
      <c r="H163" t="s">
        <v>142</v>
      </c>
      <c r="I163" t="s">
        <v>118</v>
      </c>
    </row>
    <row r="164" spans="2:9">
      <c r="B164" s="2">
        <v>44815</v>
      </c>
      <c r="C164" t="s">
        <v>86</v>
      </c>
      <c r="D164" t="s">
        <v>87</v>
      </c>
      <c r="E164" t="s">
        <v>290</v>
      </c>
      <c r="F164" t="s">
        <v>183</v>
      </c>
      <c r="G164" t="s">
        <v>88</v>
      </c>
      <c r="H164" t="s">
        <v>142</v>
      </c>
      <c r="I164" t="s">
        <v>91</v>
      </c>
    </row>
    <row r="165" spans="2:9">
      <c r="B165" s="2">
        <v>44816</v>
      </c>
      <c r="C165" t="s">
        <v>86</v>
      </c>
      <c r="D165" t="s">
        <v>87</v>
      </c>
      <c r="E165" t="s">
        <v>203</v>
      </c>
      <c r="F165" t="s">
        <v>183</v>
      </c>
      <c r="G165" t="s">
        <v>88</v>
      </c>
      <c r="H165" t="s">
        <v>142</v>
      </c>
      <c r="I165" t="s">
        <v>91</v>
      </c>
    </row>
    <row r="166" spans="2:9">
      <c r="B166" s="2">
        <v>44818</v>
      </c>
      <c r="C166" t="s">
        <v>86</v>
      </c>
      <c r="D166" t="s">
        <v>87</v>
      </c>
      <c r="E166" t="s">
        <v>290</v>
      </c>
      <c r="F166" t="s">
        <v>164</v>
      </c>
      <c r="G166" t="s">
        <v>88</v>
      </c>
      <c r="H166" t="s">
        <v>142</v>
      </c>
      <c r="I166" t="s">
        <v>118</v>
      </c>
    </row>
    <row r="167" spans="2:9">
      <c r="B167" s="2">
        <v>44822</v>
      </c>
      <c r="C167" t="s">
        <v>86</v>
      </c>
      <c r="D167" t="s">
        <v>87</v>
      </c>
      <c r="E167" t="s">
        <v>290</v>
      </c>
      <c r="F167" t="s">
        <v>183</v>
      </c>
      <c r="G167" t="s">
        <v>88</v>
      </c>
      <c r="H167" t="s">
        <v>182</v>
      </c>
      <c r="I167" t="s">
        <v>118</v>
      </c>
    </row>
    <row r="168" spans="2:9">
      <c r="B168" s="2">
        <v>44822</v>
      </c>
      <c r="C168" t="s">
        <v>86</v>
      </c>
      <c r="D168" t="s">
        <v>140</v>
      </c>
      <c r="E168" t="s">
        <v>260</v>
      </c>
      <c r="F168" t="s">
        <v>183</v>
      </c>
      <c r="G168" t="s">
        <v>115</v>
      </c>
      <c r="H168" t="s">
        <v>142</v>
      </c>
      <c r="I168" t="s">
        <v>166</v>
      </c>
    </row>
    <row r="169" spans="2:9">
      <c r="B169" s="2">
        <v>44826</v>
      </c>
      <c r="C169" t="s">
        <v>86</v>
      </c>
      <c r="D169" t="s">
        <v>87</v>
      </c>
      <c r="E169" t="s">
        <v>248</v>
      </c>
      <c r="F169" t="s">
        <v>143</v>
      </c>
      <c r="G169" t="s">
        <v>115</v>
      </c>
      <c r="H169" t="s">
        <v>89</v>
      </c>
      <c r="I169" t="s">
        <v>185</v>
      </c>
    </row>
    <row r="170" spans="2:9">
      <c r="B170" s="2">
        <v>44827</v>
      </c>
      <c r="C170" t="s">
        <v>86</v>
      </c>
      <c r="D170" t="s">
        <v>87</v>
      </c>
      <c r="E170" t="s">
        <v>103</v>
      </c>
      <c r="F170" t="s">
        <v>117</v>
      </c>
      <c r="G170" t="s">
        <v>88</v>
      </c>
      <c r="H170" t="s">
        <v>163</v>
      </c>
      <c r="I170" t="s">
        <v>118</v>
      </c>
    </row>
    <row r="171" spans="2:9">
      <c r="B171" s="2">
        <v>44827</v>
      </c>
      <c r="C171" t="s">
        <v>86</v>
      </c>
      <c r="D171" t="s">
        <v>87</v>
      </c>
      <c r="E171" t="s">
        <v>296</v>
      </c>
      <c r="F171" t="s">
        <v>143</v>
      </c>
      <c r="G171" t="s">
        <v>88</v>
      </c>
      <c r="H171" t="s">
        <v>142</v>
      </c>
      <c r="I171" t="s">
        <v>91</v>
      </c>
    </row>
    <row r="172" spans="2:9">
      <c r="B172" s="2">
        <v>44827</v>
      </c>
      <c r="C172" t="s">
        <v>86</v>
      </c>
      <c r="D172" t="s">
        <v>140</v>
      </c>
      <c r="E172" t="s">
        <v>266</v>
      </c>
      <c r="F172" t="s">
        <v>117</v>
      </c>
      <c r="G172" t="s">
        <v>88</v>
      </c>
      <c r="H172" t="s">
        <v>142</v>
      </c>
      <c r="I172" t="s">
        <v>118</v>
      </c>
    </row>
    <row r="173" spans="2:9">
      <c r="B173" s="2">
        <v>44829</v>
      </c>
      <c r="C173" t="s">
        <v>86</v>
      </c>
      <c r="D173" t="s">
        <v>140</v>
      </c>
      <c r="E173" t="s">
        <v>156</v>
      </c>
      <c r="F173" t="s">
        <v>183</v>
      </c>
      <c r="G173" t="s">
        <v>88</v>
      </c>
      <c r="H173" t="s">
        <v>142</v>
      </c>
      <c r="I173" t="s">
        <v>118</v>
      </c>
    </row>
    <row r="174" spans="2:9">
      <c r="B174" s="2">
        <v>44833</v>
      </c>
      <c r="C174" t="s">
        <v>113</v>
      </c>
      <c r="D174" t="s">
        <v>140</v>
      </c>
      <c r="E174" t="s">
        <v>103</v>
      </c>
      <c r="F174" t="s">
        <v>117</v>
      </c>
      <c r="G174" t="s">
        <v>88</v>
      </c>
      <c r="H174" t="s">
        <v>220</v>
      </c>
      <c r="I174" t="s">
        <v>222</v>
      </c>
    </row>
    <row r="175" spans="2:9">
      <c r="B175" s="2">
        <v>44837</v>
      </c>
      <c r="C175" t="s">
        <v>139</v>
      </c>
      <c r="D175" t="s">
        <v>114</v>
      </c>
      <c r="E175" t="s">
        <v>76</v>
      </c>
      <c r="F175" t="s">
        <v>90</v>
      </c>
      <c r="G175" t="s">
        <v>88</v>
      </c>
      <c r="H175" t="s">
        <v>163</v>
      </c>
      <c r="I175" t="s">
        <v>118</v>
      </c>
    </row>
    <row r="176" spans="2:9">
      <c r="B176" s="2">
        <v>44841</v>
      </c>
      <c r="C176" t="s">
        <v>86</v>
      </c>
      <c r="D176" t="s">
        <v>87</v>
      </c>
      <c r="E176" t="s">
        <v>278</v>
      </c>
      <c r="F176" t="s">
        <v>164</v>
      </c>
      <c r="G176" t="s">
        <v>115</v>
      </c>
      <c r="H176" t="s">
        <v>89</v>
      </c>
      <c r="I176" t="s">
        <v>166</v>
      </c>
    </row>
    <row r="177" spans="2:9">
      <c r="B177" s="2">
        <v>44841</v>
      </c>
      <c r="C177" t="s">
        <v>113</v>
      </c>
      <c r="D177" t="s">
        <v>87</v>
      </c>
      <c r="E177" t="s">
        <v>184</v>
      </c>
      <c r="F177" t="s">
        <v>117</v>
      </c>
      <c r="G177" t="s">
        <v>115</v>
      </c>
      <c r="H177" t="s">
        <v>208</v>
      </c>
      <c r="I177" t="s">
        <v>185</v>
      </c>
    </row>
    <row r="178" spans="2:9">
      <c r="B178" s="2">
        <v>44844</v>
      </c>
      <c r="C178" t="s">
        <v>86</v>
      </c>
      <c r="D178" t="s">
        <v>87</v>
      </c>
      <c r="E178" t="s">
        <v>76</v>
      </c>
      <c r="F178" t="s">
        <v>183</v>
      </c>
      <c r="G178" t="s">
        <v>88</v>
      </c>
      <c r="H178" t="s">
        <v>89</v>
      </c>
      <c r="I178" t="s">
        <v>210</v>
      </c>
    </row>
    <row r="179" spans="2:9">
      <c r="B179" s="2">
        <v>44848</v>
      </c>
      <c r="C179" t="s">
        <v>113</v>
      </c>
      <c r="D179" t="s">
        <v>140</v>
      </c>
      <c r="E179" t="s">
        <v>227</v>
      </c>
      <c r="F179" t="s">
        <v>117</v>
      </c>
      <c r="G179" t="s">
        <v>88</v>
      </c>
      <c r="H179" t="s">
        <v>163</v>
      </c>
      <c r="I179" t="s">
        <v>118</v>
      </c>
    </row>
    <row r="180" spans="2:9">
      <c r="B180" s="2">
        <v>44849</v>
      </c>
      <c r="C180" t="s">
        <v>113</v>
      </c>
      <c r="D180" t="s">
        <v>87</v>
      </c>
      <c r="E180" t="s">
        <v>308</v>
      </c>
      <c r="F180" t="s">
        <v>117</v>
      </c>
      <c r="G180" t="s">
        <v>88</v>
      </c>
      <c r="H180" t="s">
        <v>163</v>
      </c>
      <c r="I180" t="s">
        <v>145</v>
      </c>
    </row>
    <row r="181" spans="2:9">
      <c r="B181" s="2">
        <v>44851</v>
      </c>
      <c r="C181" t="s">
        <v>86</v>
      </c>
      <c r="D181" t="s">
        <v>87</v>
      </c>
      <c r="E181" t="s">
        <v>278</v>
      </c>
      <c r="F181" t="s">
        <v>183</v>
      </c>
      <c r="G181" t="s">
        <v>88</v>
      </c>
      <c r="H181" t="s">
        <v>142</v>
      </c>
      <c r="I181" t="s">
        <v>118</v>
      </c>
    </row>
    <row r="182" spans="2:9">
      <c r="B182" s="2">
        <v>44854</v>
      </c>
      <c r="C182" t="s">
        <v>86</v>
      </c>
      <c r="D182" t="s">
        <v>87</v>
      </c>
      <c r="E182" t="s">
        <v>175</v>
      </c>
      <c r="F182" t="s">
        <v>164</v>
      </c>
      <c r="G182" t="s">
        <v>88</v>
      </c>
      <c r="H182" t="s">
        <v>163</v>
      </c>
      <c r="I182" t="s">
        <v>145</v>
      </c>
    </row>
    <row r="183" spans="2:9">
      <c r="B183" s="2">
        <v>44856</v>
      </c>
      <c r="C183" t="s">
        <v>86</v>
      </c>
      <c r="D183" t="s">
        <v>87</v>
      </c>
      <c r="E183" t="s">
        <v>103</v>
      </c>
      <c r="F183" t="s">
        <v>117</v>
      </c>
      <c r="G183" t="s">
        <v>88</v>
      </c>
      <c r="H183" t="s">
        <v>142</v>
      </c>
      <c r="I183" t="s">
        <v>118</v>
      </c>
    </row>
  </sheetData>
  <phoneticPr fontId="2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B2:Y1984"/>
  <sheetViews>
    <sheetView showGridLines="0" workbookViewId="0">
      <pane ySplit="6" topLeftCell="A7" activePane="bottomLeft" state="frozen"/>
      <selection pane="bottomLeft"/>
    </sheetView>
  </sheetViews>
  <sheetFormatPr baseColWidth="10" defaultColWidth="11.453125" defaultRowHeight="14.5"/>
  <cols>
    <col min="1" max="1" width="4" customWidth="1"/>
    <col min="2" max="2" width="11.36328125" bestFit="1" customWidth="1"/>
    <col min="3" max="3" width="8.453125" bestFit="1" customWidth="1"/>
    <col min="4" max="4" width="12.36328125" bestFit="1" customWidth="1"/>
    <col min="5" max="5" width="10.453125" bestFit="1" customWidth="1"/>
    <col min="6" max="6" width="12.453125" bestFit="1" customWidth="1"/>
    <col min="7" max="7" width="10" bestFit="1" customWidth="1"/>
    <col min="8" max="8" width="13.6328125" bestFit="1" customWidth="1"/>
    <col min="9" max="9" width="4" customWidth="1"/>
    <col min="10" max="10" width="12.36328125" bestFit="1" customWidth="1"/>
    <col min="11" max="11" width="8.08984375" bestFit="1" customWidth="1"/>
    <col min="12" max="12" width="12.36328125" bestFit="1" customWidth="1"/>
    <col min="13" max="13" width="13.453125" bestFit="1" customWidth="1"/>
    <col min="14" max="14" width="12.36328125" bestFit="1" customWidth="1"/>
    <col min="15" max="15" width="12.453125" bestFit="1" customWidth="1"/>
    <col min="16" max="16" width="4" customWidth="1"/>
    <col min="17" max="17" width="11.36328125" bestFit="1" customWidth="1"/>
    <col min="18" max="18" width="10" bestFit="1" customWidth="1"/>
    <col min="19" max="21" width="11.36328125" bestFit="1" customWidth="1"/>
    <col min="22" max="22" width="4" customWidth="1"/>
    <col min="23" max="23" width="48" bestFit="1" customWidth="1"/>
    <col min="24" max="24" width="11" bestFit="1" customWidth="1"/>
    <col min="25" max="25" width="75.36328125" bestFit="1" customWidth="1"/>
  </cols>
  <sheetData>
    <row r="2" spans="2:25" ht="30" customHeight="1">
      <c r="B2" s="5" t="s">
        <v>735</v>
      </c>
      <c r="C2" s="5" t="s">
        <v>735</v>
      </c>
      <c r="D2" s="4" t="s">
        <v>757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 t="s">
        <v>47</v>
      </c>
      <c r="T2" s="4"/>
      <c r="U2" s="4"/>
    </row>
    <row r="4" spans="2:25">
      <c r="B4" s="1" t="s">
        <v>2846</v>
      </c>
      <c r="C4" s="1"/>
      <c r="D4" s="1"/>
      <c r="E4" s="1"/>
      <c r="F4" s="1"/>
      <c r="G4" s="1"/>
      <c r="H4" s="1"/>
      <c r="J4" s="1" t="s">
        <v>2847</v>
      </c>
      <c r="K4" s="1"/>
      <c r="L4" s="1"/>
      <c r="M4" s="1"/>
      <c r="N4" s="1"/>
      <c r="O4" s="1"/>
      <c r="Q4" s="3" t="s">
        <v>2863</v>
      </c>
      <c r="R4" s="3"/>
      <c r="S4" s="3"/>
      <c r="T4" s="3"/>
      <c r="U4" s="3"/>
      <c r="W4" s="73" t="s">
        <v>2848</v>
      </c>
      <c r="X4" s="73"/>
      <c r="Y4" s="73"/>
    </row>
    <row r="6" spans="2:25">
      <c r="B6" t="s">
        <v>758</v>
      </c>
      <c r="C6" t="s">
        <v>51</v>
      </c>
      <c r="D6" t="s">
        <v>69</v>
      </c>
      <c r="E6" t="s">
        <v>67</v>
      </c>
      <c r="F6" t="s">
        <v>68</v>
      </c>
      <c r="G6" t="s">
        <v>759</v>
      </c>
      <c r="H6" t="s">
        <v>2849</v>
      </c>
      <c r="J6" t="s">
        <v>760</v>
      </c>
      <c r="K6" t="s">
        <v>51</v>
      </c>
      <c r="L6" t="s">
        <v>69</v>
      </c>
      <c r="M6" t="s">
        <v>761</v>
      </c>
      <c r="N6" t="s">
        <v>70</v>
      </c>
      <c r="O6" t="s">
        <v>762</v>
      </c>
      <c r="Q6" t="s">
        <v>758</v>
      </c>
      <c r="R6" t="s">
        <v>759</v>
      </c>
      <c r="S6" t="s">
        <v>763</v>
      </c>
      <c r="T6" t="s">
        <v>764</v>
      </c>
      <c r="U6" t="s">
        <v>765</v>
      </c>
      <c r="W6" t="s">
        <v>2753</v>
      </c>
      <c r="X6" t="s">
        <v>2754</v>
      </c>
      <c r="Y6" t="s">
        <v>2755</v>
      </c>
    </row>
    <row r="7" spans="2:25">
      <c r="B7" s="2">
        <v>44562</v>
      </c>
      <c r="C7" t="s">
        <v>76</v>
      </c>
      <c r="D7" t="s">
        <v>94</v>
      </c>
      <c r="E7" t="s">
        <v>119</v>
      </c>
      <c r="F7" t="s">
        <v>400</v>
      </c>
      <c r="G7" s="2" t="s">
        <v>766</v>
      </c>
      <c r="H7">
        <v>15</v>
      </c>
      <c r="J7" s="2">
        <v>44574</v>
      </c>
      <c r="K7" t="s">
        <v>296</v>
      </c>
      <c r="L7" t="s">
        <v>121</v>
      </c>
      <c r="M7" t="s">
        <v>188</v>
      </c>
      <c r="N7" t="s">
        <v>170</v>
      </c>
      <c r="O7" s="11">
        <v>1691</v>
      </c>
      <c r="Q7" s="2">
        <v>44562</v>
      </c>
      <c r="R7">
        <v>21010001</v>
      </c>
      <c r="S7" t="s">
        <v>532</v>
      </c>
      <c r="T7" t="s">
        <v>735</v>
      </c>
      <c r="U7" t="s">
        <v>735</v>
      </c>
      <c r="W7" t="s">
        <v>2846</v>
      </c>
      <c r="X7" t="s">
        <v>758</v>
      </c>
      <c r="Y7" t="s">
        <v>2850</v>
      </c>
    </row>
    <row r="8" spans="2:25">
      <c r="B8" s="2">
        <v>44562</v>
      </c>
      <c r="C8" t="s">
        <v>227</v>
      </c>
      <c r="D8" t="s">
        <v>94</v>
      </c>
      <c r="E8" t="s">
        <v>92</v>
      </c>
      <c r="F8" t="s">
        <v>120</v>
      </c>
      <c r="G8" s="2" t="s">
        <v>767</v>
      </c>
      <c r="H8">
        <v>50</v>
      </c>
      <c r="J8" s="2">
        <v>44574</v>
      </c>
      <c r="K8" t="s">
        <v>156</v>
      </c>
      <c r="L8" t="s">
        <v>121</v>
      </c>
      <c r="M8" t="s">
        <v>213</v>
      </c>
      <c r="N8" t="s">
        <v>124</v>
      </c>
      <c r="O8" s="11">
        <v>719</v>
      </c>
      <c r="Q8" s="2">
        <v>44562</v>
      </c>
      <c r="R8">
        <v>21010002</v>
      </c>
      <c r="S8" t="s">
        <v>486</v>
      </c>
      <c r="T8" t="s">
        <v>735</v>
      </c>
      <c r="U8" t="s">
        <v>735</v>
      </c>
      <c r="W8" t="s">
        <v>2846</v>
      </c>
      <c r="X8" t="s">
        <v>51</v>
      </c>
      <c r="Y8" t="s">
        <v>2851</v>
      </c>
    </row>
    <row r="9" spans="2:25">
      <c r="B9" s="2">
        <v>44562</v>
      </c>
      <c r="C9" t="s">
        <v>227</v>
      </c>
      <c r="D9" t="s">
        <v>94</v>
      </c>
      <c r="E9" t="s">
        <v>119</v>
      </c>
      <c r="F9" t="s">
        <v>397</v>
      </c>
      <c r="G9" s="2" t="s">
        <v>768</v>
      </c>
      <c r="H9">
        <v>10</v>
      </c>
      <c r="J9" s="2">
        <v>44575</v>
      </c>
      <c r="K9" t="s">
        <v>290</v>
      </c>
      <c r="L9" t="s">
        <v>121</v>
      </c>
      <c r="M9" t="s">
        <v>213</v>
      </c>
      <c r="N9" t="s">
        <v>170</v>
      </c>
      <c r="O9" s="11">
        <v>1018</v>
      </c>
      <c r="Q9" s="2">
        <v>44562</v>
      </c>
      <c r="R9">
        <v>21010003</v>
      </c>
      <c r="S9" t="s">
        <v>532</v>
      </c>
      <c r="T9" t="s">
        <v>735</v>
      </c>
      <c r="U9" t="s">
        <v>735</v>
      </c>
      <c r="W9" t="s">
        <v>2846</v>
      </c>
      <c r="X9" t="s">
        <v>69</v>
      </c>
      <c r="Y9" t="s">
        <v>2852</v>
      </c>
    </row>
    <row r="10" spans="2:25">
      <c r="B10" s="2">
        <v>44563</v>
      </c>
      <c r="C10" t="s">
        <v>248</v>
      </c>
      <c r="D10" t="s">
        <v>94</v>
      </c>
      <c r="E10" t="s">
        <v>92</v>
      </c>
      <c r="F10" t="s">
        <v>318</v>
      </c>
      <c r="G10" s="2" t="s">
        <v>769</v>
      </c>
      <c r="H10">
        <v>110</v>
      </c>
      <c r="J10" s="2">
        <v>44575</v>
      </c>
      <c r="K10" t="s">
        <v>248</v>
      </c>
      <c r="L10" t="s">
        <v>121</v>
      </c>
      <c r="M10" t="s">
        <v>213</v>
      </c>
      <c r="N10" t="s">
        <v>150</v>
      </c>
      <c r="O10" s="11">
        <v>856</v>
      </c>
      <c r="Q10" s="2">
        <v>44563</v>
      </c>
      <c r="R10">
        <v>21010004</v>
      </c>
      <c r="S10" t="s">
        <v>508</v>
      </c>
      <c r="T10" t="s">
        <v>526</v>
      </c>
      <c r="U10" t="s">
        <v>735</v>
      </c>
      <c r="W10" t="s">
        <v>2846</v>
      </c>
      <c r="X10" t="s">
        <v>67</v>
      </c>
      <c r="Y10" t="s">
        <v>2853</v>
      </c>
    </row>
    <row r="11" spans="2:25">
      <c r="B11" s="2">
        <v>44563</v>
      </c>
      <c r="C11" t="s">
        <v>248</v>
      </c>
      <c r="D11" t="s">
        <v>94</v>
      </c>
      <c r="E11" t="s">
        <v>119</v>
      </c>
      <c r="F11" t="s">
        <v>418</v>
      </c>
      <c r="G11" s="2" t="s">
        <v>770</v>
      </c>
      <c r="H11">
        <v>10</v>
      </c>
      <c r="J11" s="2">
        <v>44575</v>
      </c>
      <c r="K11" t="s">
        <v>260</v>
      </c>
      <c r="L11" t="s">
        <v>121</v>
      </c>
      <c r="M11" t="s">
        <v>188</v>
      </c>
      <c r="N11" t="s">
        <v>124</v>
      </c>
      <c r="O11" s="11">
        <v>942</v>
      </c>
      <c r="Q11" s="2">
        <v>44563</v>
      </c>
      <c r="R11">
        <v>21010005</v>
      </c>
      <c r="S11" t="s">
        <v>538</v>
      </c>
      <c r="T11" t="s">
        <v>735</v>
      </c>
      <c r="U11" t="s">
        <v>735</v>
      </c>
      <c r="W11" t="s">
        <v>2846</v>
      </c>
      <c r="X11" t="s">
        <v>68</v>
      </c>
      <c r="Y11" t="s">
        <v>2854</v>
      </c>
    </row>
    <row r="12" spans="2:25">
      <c r="B12" s="2">
        <v>44564</v>
      </c>
      <c r="C12" t="s">
        <v>284</v>
      </c>
      <c r="D12" t="s">
        <v>94</v>
      </c>
      <c r="E12" t="s">
        <v>92</v>
      </c>
      <c r="F12" t="s">
        <v>355</v>
      </c>
      <c r="G12" s="2" t="s">
        <v>771</v>
      </c>
      <c r="H12">
        <v>50</v>
      </c>
      <c r="J12" s="2">
        <v>44584</v>
      </c>
      <c r="K12" t="s">
        <v>284</v>
      </c>
      <c r="L12" t="s">
        <v>94</v>
      </c>
      <c r="M12" t="s">
        <v>169</v>
      </c>
      <c r="N12" t="s">
        <v>170</v>
      </c>
      <c r="O12" s="11">
        <v>585</v>
      </c>
      <c r="Q12" s="2">
        <v>44564</v>
      </c>
      <c r="R12">
        <v>21010006</v>
      </c>
      <c r="S12" t="s">
        <v>504</v>
      </c>
      <c r="T12" t="s">
        <v>735</v>
      </c>
      <c r="U12" t="s">
        <v>735</v>
      </c>
      <c r="W12" t="s">
        <v>2846</v>
      </c>
      <c r="X12" t="s">
        <v>759</v>
      </c>
      <c r="Y12" t="s">
        <v>2855</v>
      </c>
    </row>
    <row r="13" spans="2:25">
      <c r="B13" s="2">
        <v>44564</v>
      </c>
      <c r="C13" t="s">
        <v>284</v>
      </c>
      <c r="D13" t="s">
        <v>94</v>
      </c>
      <c r="E13" t="s">
        <v>92</v>
      </c>
      <c r="F13" t="s">
        <v>349</v>
      </c>
      <c r="G13" s="2" t="s">
        <v>772</v>
      </c>
      <c r="H13">
        <v>10</v>
      </c>
      <c r="J13" s="2">
        <v>44590</v>
      </c>
      <c r="K13" t="s">
        <v>278</v>
      </c>
      <c r="L13" t="s">
        <v>121</v>
      </c>
      <c r="M13" t="s">
        <v>201</v>
      </c>
      <c r="N13" t="s">
        <v>97</v>
      </c>
      <c r="O13" s="11">
        <v>917</v>
      </c>
      <c r="Q13" s="2">
        <v>44564</v>
      </c>
      <c r="R13">
        <v>21010007</v>
      </c>
      <c r="S13" t="s">
        <v>504</v>
      </c>
      <c r="T13" t="s">
        <v>735</v>
      </c>
      <c r="U13" t="s">
        <v>735</v>
      </c>
      <c r="W13" t="s">
        <v>2846</v>
      </c>
      <c r="X13" t="s">
        <v>2849</v>
      </c>
      <c r="Y13" t="s">
        <v>2856</v>
      </c>
    </row>
    <row r="14" spans="2:25">
      <c r="B14" s="2">
        <v>44564</v>
      </c>
      <c r="C14" t="s">
        <v>296</v>
      </c>
      <c r="D14" t="s">
        <v>94</v>
      </c>
      <c r="E14" t="s">
        <v>92</v>
      </c>
      <c r="F14" t="s">
        <v>373</v>
      </c>
      <c r="G14" s="2" t="s">
        <v>773</v>
      </c>
      <c r="H14">
        <v>170</v>
      </c>
      <c r="J14" s="2">
        <v>44596</v>
      </c>
      <c r="K14" t="s">
        <v>248</v>
      </c>
      <c r="L14" t="s">
        <v>121</v>
      </c>
      <c r="M14" t="s">
        <v>201</v>
      </c>
      <c r="N14" t="s">
        <v>97</v>
      </c>
      <c r="O14" s="11">
        <v>746</v>
      </c>
      <c r="Q14" s="2">
        <v>44564</v>
      </c>
      <c r="R14">
        <v>21010008</v>
      </c>
      <c r="S14" t="s">
        <v>504</v>
      </c>
      <c r="T14" t="s">
        <v>506</v>
      </c>
      <c r="U14" t="s">
        <v>494</v>
      </c>
      <c r="W14" t="s">
        <v>2847</v>
      </c>
      <c r="X14" t="s">
        <v>760</v>
      </c>
      <c r="Y14" t="s">
        <v>2857</v>
      </c>
    </row>
    <row r="15" spans="2:25">
      <c r="B15" s="2">
        <v>44564</v>
      </c>
      <c r="C15" t="s">
        <v>296</v>
      </c>
      <c r="D15" t="s">
        <v>94</v>
      </c>
      <c r="E15" t="s">
        <v>92</v>
      </c>
      <c r="F15" t="s">
        <v>367</v>
      </c>
      <c r="G15" s="2" t="s">
        <v>774</v>
      </c>
      <c r="H15">
        <v>45</v>
      </c>
      <c r="J15" s="2">
        <v>44598</v>
      </c>
      <c r="K15" t="s">
        <v>278</v>
      </c>
      <c r="L15" t="s">
        <v>94</v>
      </c>
      <c r="M15" t="s">
        <v>96</v>
      </c>
      <c r="N15" t="s">
        <v>124</v>
      </c>
      <c r="O15" s="11">
        <v>1084</v>
      </c>
      <c r="Q15" s="2">
        <v>44564</v>
      </c>
      <c r="R15">
        <v>21010009</v>
      </c>
      <c r="S15" t="s">
        <v>504</v>
      </c>
      <c r="T15" t="s">
        <v>735</v>
      </c>
      <c r="U15" t="s">
        <v>735</v>
      </c>
      <c r="W15" t="s">
        <v>2847</v>
      </c>
      <c r="X15" t="s">
        <v>51</v>
      </c>
      <c r="Y15" t="s">
        <v>2858</v>
      </c>
    </row>
    <row r="16" spans="2:25">
      <c r="B16" s="2">
        <v>44564</v>
      </c>
      <c r="C16" t="s">
        <v>296</v>
      </c>
      <c r="D16" t="s">
        <v>94</v>
      </c>
      <c r="E16" t="s">
        <v>119</v>
      </c>
      <c r="F16" t="s">
        <v>424</v>
      </c>
      <c r="G16" s="2" t="s">
        <v>775</v>
      </c>
      <c r="H16">
        <v>50</v>
      </c>
      <c r="J16" s="2">
        <v>44602</v>
      </c>
      <c r="K16" t="s">
        <v>103</v>
      </c>
      <c r="L16" t="s">
        <v>121</v>
      </c>
      <c r="M16" t="s">
        <v>225</v>
      </c>
      <c r="N16" t="s">
        <v>150</v>
      </c>
      <c r="O16" s="11">
        <v>1111</v>
      </c>
      <c r="Q16" s="2">
        <v>44564</v>
      </c>
      <c r="R16">
        <v>21010010</v>
      </c>
      <c r="S16" t="s">
        <v>542</v>
      </c>
      <c r="T16" t="s">
        <v>735</v>
      </c>
      <c r="U16" t="s">
        <v>735</v>
      </c>
      <c r="W16" t="s">
        <v>2847</v>
      </c>
      <c r="X16" t="s">
        <v>69</v>
      </c>
      <c r="Y16" t="s">
        <v>2852</v>
      </c>
    </row>
    <row r="17" spans="2:25">
      <c r="B17" s="2">
        <v>44564</v>
      </c>
      <c r="C17" t="s">
        <v>296</v>
      </c>
      <c r="D17" t="s">
        <v>94</v>
      </c>
      <c r="E17" t="s">
        <v>92</v>
      </c>
      <c r="F17" t="s">
        <v>370</v>
      </c>
      <c r="G17" s="2" t="s">
        <v>776</v>
      </c>
      <c r="H17">
        <v>15</v>
      </c>
      <c r="J17" s="2">
        <v>44608</v>
      </c>
      <c r="K17" t="s">
        <v>130</v>
      </c>
      <c r="L17" t="s">
        <v>94</v>
      </c>
      <c r="M17" t="s">
        <v>149</v>
      </c>
      <c r="N17" t="s">
        <v>97</v>
      </c>
      <c r="O17" s="11">
        <v>1610</v>
      </c>
      <c r="Q17" s="2">
        <v>44564</v>
      </c>
      <c r="R17">
        <v>21010011</v>
      </c>
      <c r="S17" t="s">
        <v>504</v>
      </c>
      <c r="T17" t="s">
        <v>735</v>
      </c>
      <c r="U17" t="s">
        <v>735</v>
      </c>
      <c r="W17" t="s">
        <v>2847</v>
      </c>
      <c r="X17" t="s">
        <v>761</v>
      </c>
      <c r="Y17" t="s">
        <v>2859</v>
      </c>
    </row>
    <row r="18" spans="2:25">
      <c r="B18" s="2">
        <v>44564</v>
      </c>
      <c r="C18" t="s">
        <v>296</v>
      </c>
      <c r="D18" t="s">
        <v>94</v>
      </c>
      <c r="E18" t="s">
        <v>92</v>
      </c>
      <c r="F18" t="s">
        <v>373</v>
      </c>
      <c r="G18" s="2" t="s">
        <v>777</v>
      </c>
      <c r="H18">
        <v>5</v>
      </c>
      <c r="J18" s="2">
        <v>44608</v>
      </c>
      <c r="K18" t="s">
        <v>266</v>
      </c>
      <c r="L18" t="s">
        <v>121</v>
      </c>
      <c r="M18" t="s">
        <v>225</v>
      </c>
      <c r="N18" t="s">
        <v>124</v>
      </c>
      <c r="O18" s="11">
        <v>524</v>
      </c>
      <c r="Q18" s="2">
        <v>44564</v>
      </c>
      <c r="R18">
        <v>21010012</v>
      </c>
      <c r="S18" t="s">
        <v>504</v>
      </c>
      <c r="T18" t="s">
        <v>735</v>
      </c>
      <c r="U18" t="s">
        <v>735</v>
      </c>
      <c r="W18" t="s">
        <v>2847</v>
      </c>
      <c r="X18" t="s">
        <v>70</v>
      </c>
      <c r="Y18" t="s">
        <v>2860</v>
      </c>
    </row>
    <row r="19" spans="2:25">
      <c r="B19" s="2">
        <v>44564</v>
      </c>
      <c r="C19" t="s">
        <v>266</v>
      </c>
      <c r="D19" t="s">
        <v>94</v>
      </c>
      <c r="E19" t="s">
        <v>92</v>
      </c>
      <c r="F19" t="s">
        <v>331</v>
      </c>
      <c r="G19" s="2" t="s">
        <v>778</v>
      </c>
      <c r="H19">
        <v>15</v>
      </c>
      <c r="J19" s="2">
        <v>44610</v>
      </c>
      <c r="K19" t="s">
        <v>191</v>
      </c>
      <c r="L19" t="s">
        <v>121</v>
      </c>
      <c r="M19" t="s">
        <v>201</v>
      </c>
      <c r="N19" t="s">
        <v>124</v>
      </c>
      <c r="O19" s="11">
        <v>1312</v>
      </c>
      <c r="Q19" s="2">
        <v>44564</v>
      </c>
      <c r="R19">
        <v>21010013</v>
      </c>
      <c r="S19" t="s">
        <v>508</v>
      </c>
      <c r="T19" t="s">
        <v>735</v>
      </c>
      <c r="U19" t="s">
        <v>735</v>
      </c>
      <c r="W19" t="s">
        <v>2847</v>
      </c>
      <c r="X19" t="s">
        <v>762</v>
      </c>
      <c r="Y19" t="s">
        <v>2861</v>
      </c>
    </row>
    <row r="20" spans="2:25">
      <c r="B20" s="2">
        <v>44566</v>
      </c>
      <c r="C20" t="s">
        <v>284</v>
      </c>
      <c r="D20" t="s">
        <v>94</v>
      </c>
      <c r="E20" t="s">
        <v>92</v>
      </c>
      <c r="F20" t="s">
        <v>361</v>
      </c>
      <c r="G20" s="2" t="s">
        <v>779</v>
      </c>
      <c r="H20">
        <v>130</v>
      </c>
      <c r="J20" s="2">
        <v>44612</v>
      </c>
      <c r="K20" t="s">
        <v>278</v>
      </c>
      <c r="L20" t="s">
        <v>121</v>
      </c>
      <c r="M20" t="s">
        <v>213</v>
      </c>
      <c r="N20" t="s">
        <v>124</v>
      </c>
      <c r="O20" s="11">
        <v>855</v>
      </c>
      <c r="Q20" s="2">
        <v>44566</v>
      </c>
      <c r="R20">
        <v>21010014</v>
      </c>
      <c r="S20" t="s">
        <v>504</v>
      </c>
      <c r="T20" t="s">
        <v>506</v>
      </c>
      <c r="U20" t="s">
        <v>735</v>
      </c>
      <c r="W20" t="s">
        <v>2863</v>
      </c>
      <c r="X20" t="s">
        <v>758</v>
      </c>
      <c r="Y20" t="s">
        <v>2862</v>
      </c>
    </row>
    <row r="21" spans="2:25">
      <c r="B21" s="2">
        <v>44566</v>
      </c>
      <c r="C21" t="s">
        <v>284</v>
      </c>
      <c r="D21" t="s">
        <v>94</v>
      </c>
      <c r="E21" t="s">
        <v>92</v>
      </c>
      <c r="F21" t="s">
        <v>364</v>
      </c>
      <c r="G21" s="2" t="s">
        <v>780</v>
      </c>
      <c r="H21">
        <v>5</v>
      </c>
      <c r="J21" s="2">
        <v>44616</v>
      </c>
      <c r="K21" t="s">
        <v>191</v>
      </c>
      <c r="L21" t="s">
        <v>94</v>
      </c>
      <c r="M21" t="s">
        <v>123</v>
      </c>
      <c r="N21" t="s">
        <v>124</v>
      </c>
      <c r="O21" s="11">
        <v>1389</v>
      </c>
      <c r="Q21" s="2">
        <v>44566</v>
      </c>
      <c r="R21">
        <v>21010015</v>
      </c>
      <c r="S21" t="s">
        <v>504</v>
      </c>
      <c r="T21" t="s">
        <v>735</v>
      </c>
      <c r="U21" t="s">
        <v>735</v>
      </c>
      <c r="W21" t="s">
        <v>2863</v>
      </c>
      <c r="X21" t="s">
        <v>759</v>
      </c>
      <c r="Y21" t="s">
        <v>2855</v>
      </c>
    </row>
    <row r="22" spans="2:25">
      <c r="B22" s="2">
        <v>44566</v>
      </c>
      <c r="C22" t="s">
        <v>284</v>
      </c>
      <c r="D22" t="s">
        <v>94</v>
      </c>
      <c r="E22" t="s">
        <v>92</v>
      </c>
      <c r="F22" t="s">
        <v>349</v>
      </c>
      <c r="G22" s="2" t="s">
        <v>781</v>
      </c>
      <c r="H22">
        <v>15</v>
      </c>
      <c r="J22" s="2">
        <v>44617</v>
      </c>
      <c r="K22" t="s">
        <v>191</v>
      </c>
      <c r="L22" t="s">
        <v>94</v>
      </c>
      <c r="M22" t="s">
        <v>96</v>
      </c>
      <c r="N22" t="s">
        <v>124</v>
      </c>
      <c r="O22" s="11">
        <v>970</v>
      </c>
      <c r="Q22" s="2">
        <v>44566</v>
      </c>
      <c r="R22">
        <v>21010016</v>
      </c>
      <c r="S22" t="s">
        <v>504</v>
      </c>
      <c r="T22" t="s">
        <v>735</v>
      </c>
      <c r="U22" t="s">
        <v>735</v>
      </c>
      <c r="W22" t="s">
        <v>2863</v>
      </c>
      <c r="X22" t="s">
        <v>763</v>
      </c>
      <c r="Y22" t="s">
        <v>2866</v>
      </c>
    </row>
    <row r="23" spans="2:25">
      <c r="B23" s="2">
        <v>44567</v>
      </c>
      <c r="C23" t="s">
        <v>301</v>
      </c>
      <c r="D23" t="s">
        <v>94</v>
      </c>
      <c r="E23" t="s">
        <v>119</v>
      </c>
      <c r="F23" t="s">
        <v>424</v>
      </c>
      <c r="G23" s="2" t="s">
        <v>782</v>
      </c>
      <c r="H23">
        <v>80</v>
      </c>
      <c r="J23" s="2">
        <v>44617</v>
      </c>
      <c r="K23" t="s">
        <v>242</v>
      </c>
      <c r="L23" t="s">
        <v>121</v>
      </c>
      <c r="M23" t="s">
        <v>188</v>
      </c>
      <c r="N23" t="s">
        <v>150</v>
      </c>
      <c r="O23" s="11">
        <v>1019</v>
      </c>
      <c r="Q23" s="2">
        <v>44567</v>
      </c>
      <c r="R23">
        <v>21010017</v>
      </c>
      <c r="S23" t="s">
        <v>518</v>
      </c>
      <c r="T23" t="s">
        <v>618</v>
      </c>
      <c r="U23" t="s">
        <v>735</v>
      </c>
      <c r="W23" t="s">
        <v>2863</v>
      </c>
      <c r="X23" t="s">
        <v>764</v>
      </c>
      <c r="Y23" t="s">
        <v>2864</v>
      </c>
    </row>
    <row r="24" spans="2:25">
      <c r="B24" s="2">
        <v>44567</v>
      </c>
      <c r="C24" t="s">
        <v>301</v>
      </c>
      <c r="D24" t="s">
        <v>94</v>
      </c>
      <c r="E24" t="s">
        <v>92</v>
      </c>
      <c r="F24" t="s">
        <v>370</v>
      </c>
      <c r="G24" s="2" t="s">
        <v>783</v>
      </c>
      <c r="H24">
        <v>20</v>
      </c>
      <c r="J24" s="2">
        <v>44618</v>
      </c>
      <c r="K24" t="s">
        <v>301</v>
      </c>
      <c r="L24" t="s">
        <v>94</v>
      </c>
      <c r="M24" t="s">
        <v>149</v>
      </c>
      <c r="N24" t="s">
        <v>189</v>
      </c>
      <c r="O24" s="11">
        <v>577</v>
      </c>
      <c r="Q24" s="2">
        <v>44567</v>
      </c>
      <c r="R24">
        <v>21010018</v>
      </c>
      <c r="S24" t="s">
        <v>504</v>
      </c>
      <c r="T24" t="s">
        <v>735</v>
      </c>
      <c r="U24" t="s">
        <v>735</v>
      </c>
      <c r="W24" t="s">
        <v>2863</v>
      </c>
      <c r="X24" t="s">
        <v>765</v>
      </c>
      <c r="Y24" t="s">
        <v>2865</v>
      </c>
    </row>
    <row r="25" spans="2:25">
      <c r="B25" s="2">
        <v>44567</v>
      </c>
      <c r="C25" t="s">
        <v>301</v>
      </c>
      <c r="D25" t="s">
        <v>94</v>
      </c>
      <c r="E25" t="s">
        <v>119</v>
      </c>
      <c r="F25" t="s">
        <v>418</v>
      </c>
      <c r="G25" s="2" t="s">
        <v>784</v>
      </c>
      <c r="H25">
        <v>5</v>
      </c>
      <c r="J25" s="2">
        <v>44621</v>
      </c>
      <c r="K25" t="s">
        <v>76</v>
      </c>
      <c r="L25" t="s">
        <v>121</v>
      </c>
      <c r="M25" t="s">
        <v>213</v>
      </c>
      <c r="N25" t="s">
        <v>150</v>
      </c>
      <c r="O25" s="11">
        <v>639</v>
      </c>
      <c r="Q25" s="2">
        <v>44567</v>
      </c>
      <c r="R25">
        <v>21010019</v>
      </c>
      <c r="S25" t="s">
        <v>546</v>
      </c>
      <c r="T25" t="s">
        <v>735</v>
      </c>
      <c r="U25" t="s">
        <v>735</v>
      </c>
    </row>
    <row r="26" spans="2:25">
      <c r="B26" s="2">
        <v>44567</v>
      </c>
      <c r="C26" t="s">
        <v>175</v>
      </c>
      <c r="D26" t="s">
        <v>94</v>
      </c>
      <c r="E26" t="s">
        <v>92</v>
      </c>
      <c r="F26" t="s">
        <v>199</v>
      </c>
      <c r="G26" s="2" t="s">
        <v>785</v>
      </c>
      <c r="H26">
        <v>165</v>
      </c>
      <c r="J26" s="2">
        <v>44622</v>
      </c>
      <c r="K26" t="s">
        <v>248</v>
      </c>
      <c r="L26" t="s">
        <v>121</v>
      </c>
      <c r="M26" t="s">
        <v>201</v>
      </c>
      <c r="N26" t="s">
        <v>150</v>
      </c>
      <c r="O26" s="11">
        <v>1118</v>
      </c>
      <c r="Q26" s="2">
        <v>44567</v>
      </c>
      <c r="R26">
        <v>21010020</v>
      </c>
      <c r="S26" t="s">
        <v>488</v>
      </c>
      <c r="T26" t="s">
        <v>530</v>
      </c>
      <c r="U26" t="s">
        <v>520</v>
      </c>
    </row>
    <row r="27" spans="2:25">
      <c r="B27" s="2">
        <v>44567</v>
      </c>
      <c r="C27" t="s">
        <v>175</v>
      </c>
      <c r="D27" t="s">
        <v>94</v>
      </c>
      <c r="E27" t="s">
        <v>92</v>
      </c>
      <c r="F27" t="s">
        <v>282</v>
      </c>
      <c r="G27" s="2" t="s">
        <v>786</v>
      </c>
      <c r="H27">
        <v>10</v>
      </c>
      <c r="J27" s="2">
        <v>44624</v>
      </c>
      <c r="K27" t="s">
        <v>156</v>
      </c>
      <c r="L27" t="s">
        <v>94</v>
      </c>
      <c r="M27" t="s">
        <v>169</v>
      </c>
      <c r="N27" t="s">
        <v>124</v>
      </c>
      <c r="O27" s="11">
        <v>1302</v>
      </c>
      <c r="Q27" s="2">
        <v>44567</v>
      </c>
      <c r="R27">
        <v>21010021</v>
      </c>
      <c r="S27" t="s">
        <v>502</v>
      </c>
      <c r="T27" t="s">
        <v>735</v>
      </c>
      <c r="U27" t="s">
        <v>735</v>
      </c>
    </row>
    <row r="28" spans="2:25">
      <c r="B28" s="2">
        <v>44567</v>
      </c>
      <c r="C28" t="s">
        <v>175</v>
      </c>
      <c r="D28" t="s">
        <v>94</v>
      </c>
      <c r="E28" t="s">
        <v>92</v>
      </c>
      <c r="F28" t="s">
        <v>270</v>
      </c>
      <c r="G28" s="2" t="s">
        <v>787</v>
      </c>
      <c r="H28">
        <v>5</v>
      </c>
      <c r="J28" s="2">
        <v>44626</v>
      </c>
      <c r="K28" t="s">
        <v>296</v>
      </c>
      <c r="L28" t="s">
        <v>121</v>
      </c>
      <c r="M28" t="s">
        <v>201</v>
      </c>
      <c r="N28" t="s">
        <v>189</v>
      </c>
      <c r="O28" s="11">
        <v>706</v>
      </c>
      <c r="Q28" s="2">
        <v>44567</v>
      </c>
      <c r="R28">
        <v>21010022</v>
      </c>
      <c r="S28" t="s">
        <v>488</v>
      </c>
      <c r="T28" t="s">
        <v>735</v>
      </c>
      <c r="U28" t="s">
        <v>735</v>
      </c>
    </row>
    <row r="29" spans="2:25">
      <c r="B29" s="2">
        <v>44567</v>
      </c>
      <c r="C29" t="s">
        <v>248</v>
      </c>
      <c r="D29" t="s">
        <v>94</v>
      </c>
      <c r="E29" t="s">
        <v>92</v>
      </c>
      <c r="F29" t="s">
        <v>299</v>
      </c>
      <c r="G29" s="2" t="s">
        <v>788</v>
      </c>
      <c r="H29">
        <v>115</v>
      </c>
      <c r="J29" s="2">
        <v>44632</v>
      </c>
      <c r="K29" t="s">
        <v>290</v>
      </c>
      <c r="L29" t="s">
        <v>121</v>
      </c>
      <c r="M29" t="s">
        <v>188</v>
      </c>
      <c r="N29" t="s">
        <v>170</v>
      </c>
      <c r="O29" s="11">
        <v>1240</v>
      </c>
      <c r="Q29" s="2">
        <v>44567</v>
      </c>
      <c r="R29">
        <v>21010023</v>
      </c>
      <c r="S29" t="s">
        <v>524</v>
      </c>
      <c r="T29" t="s">
        <v>526</v>
      </c>
      <c r="U29" t="s">
        <v>735</v>
      </c>
    </row>
    <row r="30" spans="2:25">
      <c r="B30" s="2">
        <v>44567</v>
      </c>
      <c r="C30" t="s">
        <v>248</v>
      </c>
      <c r="D30" t="s">
        <v>94</v>
      </c>
      <c r="E30" t="s">
        <v>92</v>
      </c>
      <c r="F30" t="s">
        <v>349</v>
      </c>
      <c r="G30" s="2" t="s">
        <v>789</v>
      </c>
      <c r="H30">
        <v>5</v>
      </c>
      <c r="J30" s="2">
        <v>44636</v>
      </c>
      <c r="K30" t="s">
        <v>103</v>
      </c>
      <c r="L30" t="s">
        <v>121</v>
      </c>
      <c r="M30" t="s">
        <v>201</v>
      </c>
      <c r="N30" t="s">
        <v>150</v>
      </c>
      <c r="O30" s="11">
        <v>1468</v>
      </c>
      <c r="Q30" s="2">
        <v>44567</v>
      </c>
      <c r="R30">
        <v>21010024</v>
      </c>
      <c r="S30" t="s">
        <v>508</v>
      </c>
      <c r="T30" t="s">
        <v>735</v>
      </c>
      <c r="U30" t="s">
        <v>735</v>
      </c>
    </row>
    <row r="31" spans="2:25">
      <c r="B31" s="2">
        <v>44568</v>
      </c>
      <c r="C31" t="s">
        <v>284</v>
      </c>
      <c r="D31" t="s">
        <v>94</v>
      </c>
      <c r="E31" t="s">
        <v>92</v>
      </c>
      <c r="F31" t="s">
        <v>343</v>
      </c>
      <c r="G31" s="2" t="s">
        <v>790</v>
      </c>
      <c r="H31">
        <v>110</v>
      </c>
      <c r="J31" s="2">
        <v>44636</v>
      </c>
      <c r="K31" t="s">
        <v>260</v>
      </c>
      <c r="L31" t="s">
        <v>94</v>
      </c>
      <c r="M31" t="s">
        <v>169</v>
      </c>
      <c r="N31" t="s">
        <v>124</v>
      </c>
      <c r="O31" s="11">
        <v>829</v>
      </c>
      <c r="Q31" s="2">
        <v>44568</v>
      </c>
      <c r="R31">
        <v>21010025</v>
      </c>
      <c r="S31" t="s">
        <v>504</v>
      </c>
      <c r="T31" t="s">
        <v>506</v>
      </c>
      <c r="U31" t="s">
        <v>735</v>
      </c>
    </row>
    <row r="32" spans="2:25">
      <c r="B32" s="2">
        <v>44568</v>
      </c>
      <c r="C32" t="s">
        <v>284</v>
      </c>
      <c r="D32" t="s">
        <v>94</v>
      </c>
      <c r="E32" t="s">
        <v>92</v>
      </c>
      <c r="F32" t="s">
        <v>367</v>
      </c>
      <c r="G32" s="2" t="s">
        <v>791</v>
      </c>
      <c r="H32">
        <v>60</v>
      </c>
      <c r="J32" s="2">
        <v>44644</v>
      </c>
      <c r="K32" t="s">
        <v>254</v>
      </c>
      <c r="L32" t="s">
        <v>121</v>
      </c>
      <c r="M32" t="s">
        <v>225</v>
      </c>
      <c r="N32" t="s">
        <v>97</v>
      </c>
      <c r="O32" s="11">
        <v>900</v>
      </c>
      <c r="Q32" s="2">
        <v>44568</v>
      </c>
      <c r="R32">
        <v>21010026</v>
      </c>
      <c r="S32" t="s">
        <v>504</v>
      </c>
      <c r="T32" t="s">
        <v>735</v>
      </c>
      <c r="U32" t="s">
        <v>735</v>
      </c>
    </row>
    <row r="33" spans="2:21">
      <c r="B33" s="2">
        <v>44568</v>
      </c>
      <c r="C33" t="s">
        <v>284</v>
      </c>
      <c r="D33" t="s">
        <v>94</v>
      </c>
      <c r="E33" t="s">
        <v>92</v>
      </c>
      <c r="F33" t="s">
        <v>352</v>
      </c>
      <c r="G33" s="2" t="s">
        <v>792</v>
      </c>
      <c r="H33">
        <v>65</v>
      </c>
      <c r="J33" s="2">
        <v>44651</v>
      </c>
      <c r="K33" t="s">
        <v>284</v>
      </c>
      <c r="L33" t="s">
        <v>121</v>
      </c>
      <c r="M33" t="s">
        <v>188</v>
      </c>
      <c r="N33" t="s">
        <v>170</v>
      </c>
      <c r="O33" s="11">
        <v>725</v>
      </c>
      <c r="Q33" s="2">
        <v>44568</v>
      </c>
      <c r="R33">
        <v>21010027</v>
      </c>
      <c r="S33" t="s">
        <v>504</v>
      </c>
      <c r="T33" t="s">
        <v>506</v>
      </c>
      <c r="U33" t="s">
        <v>735</v>
      </c>
    </row>
    <row r="34" spans="2:21">
      <c r="B34" s="2">
        <v>44568</v>
      </c>
      <c r="C34" t="s">
        <v>284</v>
      </c>
      <c r="D34" t="s">
        <v>94</v>
      </c>
      <c r="E34" t="s">
        <v>92</v>
      </c>
      <c r="F34" t="s">
        <v>358</v>
      </c>
      <c r="G34" s="2" t="s">
        <v>793</v>
      </c>
      <c r="H34">
        <v>5</v>
      </c>
      <c r="J34" s="2">
        <v>44657</v>
      </c>
      <c r="K34" t="s">
        <v>156</v>
      </c>
      <c r="L34" t="s">
        <v>121</v>
      </c>
      <c r="M34" t="s">
        <v>213</v>
      </c>
      <c r="N34" t="s">
        <v>97</v>
      </c>
      <c r="O34" s="11">
        <v>1502</v>
      </c>
      <c r="Q34" s="2">
        <v>44568</v>
      </c>
      <c r="R34">
        <v>21010028</v>
      </c>
      <c r="S34" t="s">
        <v>504</v>
      </c>
      <c r="T34" t="s">
        <v>735</v>
      </c>
      <c r="U34" t="s">
        <v>735</v>
      </c>
    </row>
    <row r="35" spans="2:21">
      <c r="B35" s="2">
        <v>44568</v>
      </c>
      <c r="C35" t="s">
        <v>296</v>
      </c>
      <c r="D35" t="s">
        <v>94</v>
      </c>
      <c r="E35" t="s">
        <v>92</v>
      </c>
      <c r="F35" t="s">
        <v>376</v>
      </c>
      <c r="G35" s="2" t="s">
        <v>794</v>
      </c>
      <c r="H35">
        <v>55</v>
      </c>
      <c r="J35" s="2">
        <v>44658</v>
      </c>
      <c r="K35" t="s">
        <v>266</v>
      </c>
      <c r="L35" t="s">
        <v>94</v>
      </c>
      <c r="M35" t="s">
        <v>169</v>
      </c>
      <c r="N35" t="s">
        <v>124</v>
      </c>
      <c r="O35" s="11">
        <v>920</v>
      </c>
      <c r="Q35" s="2">
        <v>44568</v>
      </c>
      <c r="R35">
        <v>21010029</v>
      </c>
      <c r="S35" t="s">
        <v>504</v>
      </c>
      <c r="T35" t="s">
        <v>735</v>
      </c>
      <c r="U35" t="s">
        <v>735</v>
      </c>
    </row>
    <row r="36" spans="2:21">
      <c r="B36" s="2">
        <v>44568</v>
      </c>
      <c r="C36" t="s">
        <v>296</v>
      </c>
      <c r="D36" t="s">
        <v>94</v>
      </c>
      <c r="E36" t="s">
        <v>119</v>
      </c>
      <c r="F36" t="s">
        <v>418</v>
      </c>
      <c r="G36" s="2" t="s">
        <v>795</v>
      </c>
      <c r="H36">
        <v>150</v>
      </c>
      <c r="J36" s="2">
        <v>44658</v>
      </c>
      <c r="K36" t="s">
        <v>272</v>
      </c>
      <c r="L36" t="s">
        <v>121</v>
      </c>
      <c r="M36" t="s">
        <v>201</v>
      </c>
      <c r="N36" t="s">
        <v>150</v>
      </c>
      <c r="O36" s="11">
        <v>1170</v>
      </c>
      <c r="Q36" s="2">
        <v>44568</v>
      </c>
      <c r="R36">
        <v>21010030</v>
      </c>
      <c r="S36" t="s">
        <v>544</v>
      </c>
      <c r="T36" t="s">
        <v>614</v>
      </c>
      <c r="U36" t="s">
        <v>735</v>
      </c>
    </row>
    <row r="37" spans="2:21">
      <c r="B37" s="2">
        <v>44568</v>
      </c>
      <c r="C37" t="s">
        <v>296</v>
      </c>
      <c r="D37" t="s">
        <v>94</v>
      </c>
      <c r="E37" t="s">
        <v>119</v>
      </c>
      <c r="F37" t="s">
        <v>427</v>
      </c>
      <c r="G37" s="2" t="s">
        <v>796</v>
      </c>
      <c r="H37">
        <v>50</v>
      </c>
      <c r="J37" s="2">
        <v>44665</v>
      </c>
      <c r="K37" t="s">
        <v>242</v>
      </c>
      <c r="L37" t="s">
        <v>121</v>
      </c>
      <c r="M37" t="s">
        <v>213</v>
      </c>
      <c r="N37" t="s">
        <v>124</v>
      </c>
      <c r="O37" s="11">
        <v>741</v>
      </c>
      <c r="Q37" s="2">
        <v>44568</v>
      </c>
      <c r="R37">
        <v>21010031</v>
      </c>
      <c r="S37" t="s">
        <v>518</v>
      </c>
      <c r="T37" t="s">
        <v>735</v>
      </c>
      <c r="U37" t="s">
        <v>735</v>
      </c>
    </row>
    <row r="38" spans="2:21">
      <c r="B38" s="2">
        <v>44568</v>
      </c>
      <c r="C38" t="s">
        <v>296</v>
      </c>
      <c r="D38" t="s">
        <v>94</v>
      </c>
      <c r="E38" t="s">
        <v>92</v>
      </c>
      <c r="F38" t="s">
        <v>358</v>
      </c>
      <c r="G38" s="2" t="s">
        <v>797</v>
      </c>
      <c r="H38">
        <v>135</v>
      </c>
      <c r="J38" s="2">
        <v>44666</v>
      </c>
      <c r="K38" t="s">
        <v>284</v>
      </c>
      <c r="L38" t="s">
        <v>121</v>
      </c>
      <c r="M38" t="s">
        <v>188</v>
      </c>
      <c r="N38" t="s">
        <v>189</v>
      </c>
      <c r="O38" s="11">
        <v>1668</v>
      </c>
      <c r="Q38" s="2">
        <v>44568</v>
      </c>
      <c r="R38">
        <v>21010032</v>
      </c>
      <c r="S38" t="s">
        <v>504</v>
      </c>
      <c r="T38" t="s">
        <v>506</v>
      </c>
      <c r="U38" t="s">
        <v>735</v>
      </c>
    </row>
    <row r="39" spans="2:21">
      <c r="B39" s="2">
        <v>44568</v>
      </c>
      <c r="C39" t="s">
        <v>130</v>
      </c>
      <c r="D39" t="s">
        <v>94</v>
      </c>
      <c r="E39" t="s">
        <v>92</v>
      </c>
      <c r="F39" t="s">
        <v>258</v>
      </c>
      <c r="G39" s="2" t="s">
        <v>798</v>
      </c>
      <c r="H39">
        <v>40</v>
      </c>
      <c r="J39" s="2">
        <v>44666</v>
      </c>
      <c r="K39" t="s">
        <v>301</v>
      </c>
      <c r="L39" t="s">
        <v>121</v>
      </c>
      <c r="M39" t="s">
        <v>213</v>
      </c>
      <c r="N39" t="s">
        <v>170</v>
      </c>
      <c r="O39" s="11">
        <v>931</v>
      </c>
      <c r="Q39" s="2">
        <v>44568</v>
      </c>
      <c r="R39">
        <v>21010033</v>
      </c>
      <c r="S39" t="s">
        <v>498</v>
      </c>
      <c r="T39" t="s">
        <v>735</v>
      </c>
      <c r="U39" t="s">
        <v>735</v>
      </c>
    </row>
    <row r="40" spans="2:21">
      <c r="B40" s="2">
        <v>44568</v>
      </c>
      <c r="C40" t="s">
        <v>130</v>
      </c>
      <c r="D40" t="s">
        <v>94</v>
      </c>
      <c r="E40" t="s">
        <v>92</v>
      </c>
      <c r="F40" t="s">
        <v>252</v>
      </c>
      <c r="G40" s="2" t="s">
        <v>799</v>
      </c>
      <c r="H40">
        <v>15</v>
      </c>
      <c r="J40" s="2">
        <v>44671</v>
      </c>
      <c r="K40" t="s">
        <v>254</v>
      </c>
      <c r="L40" t="s">
        <v>121</v>
      </c>
      <c r="M40" t="s">
        <v>225</v>
      </c>
      <c r="N40" t="s">
        <v>97</v>
      </c>
      <c r="O40" s="11">
        <v>1005</v>
      </c>
      <c r="Q40" s="2">
        <v>44568</v>
      </c>
      <c r="R40">
        <v>21010034</v>
      </c>
      <c r="S40" t="s">
        <v>486</v>
      </c>
      <c r="T40" t="s">
        <v>735</v>
      </c>
      <c r="U40" t="s">
        <v>735</v>
      </c>
    </row>
    <row r="41" spans="2:21">
      <c r="B41" s="2">
        <v>44568</v>
      </c>
      <c r="C41" t="s">
        <v>130</v>
      </c>
      <c r="D41" t="s">
        <v>94</v>
      </c>
      <c r="E41" t="s">
        <v>92</v>
      </c>
      <c r="F41" t="s">
        <v>120</v>
      </c>
      <c r="G41" s="2" t="s">
        <v>800</v>
      </c>
      <c r="H41">
        <v>15</v>
      </c>
      <c r="J41" s="2">
        <v>44673</v>
      </c>
      <c r="K41" t="s">
        <v>290</v>
      </c>
      <c r="L41" t="s">
        <v>121</v>
      </c>
      <c r="M41" t="s">
        <v>225</v>
      </c>
      <c r="N41" t="s">
        <v>189</v>
      </c>
      <c r="O41" s="11">
        <v>896</v>
      </c>
      <c r="Q41" s="2">
        <v>44568</v>
      </c>
      <c r="R41">
        <v>21010035</v>
      </c>
      <c r="S41" t="s">
        <v>500</v>
      </c>
      <c r="T41" t="s">
        <v>735</v>
      </c>
      <c r="U41" t="s">
        <v>735</v>
      </c>
    </row>
    <row r="42" spans="2:21">
      <c r="B42" s="2">
        <v>44568</v>
      </c>
      <c r="C42" t="s">
        <v>130</v>
      </c>
      <c r="D42" t="s">
        <v>94</v>
      </c>
      <c r="E42" t="s">
        <v>92</v>
      </c>
      <c r="F42" t="s">
        <v>276</v>
      </c>
      <c r="G42" s="2" t="s">
        <v>801</v>
      </c>
      <c r="H42">
        <v>5</v>
      </c>
      <c r="J42" s="2">
        <v>44673</v>
      </c>
      <c r="K42" t="s">
        <v>156</v>
      </c>
      <c r="L42" t="s">
        <v>121</v>
      </c>
      <c r="M42" t="s">
        <v>213</v>
      </c>
      <c r="N42" t="s">
        <v>97</v>
      </c>
      <c r="O42" s="11">
        <v>1059</v>
      </c>
      <c r="Q42" s="2">
        <v>44568</v>
      </c>
      <c r="R42">
        <v>21010036</v>
      </c>
      <c r="S42" t="s">
        <v>530</v>
      </c>
      <c r="T42" t="s">
        <v>735</v>
      </c>
      <c r="U42" t="s">
        <v>735</v>
      </c>
    </row>
    <row r="43" spans="2:21">
      <c r="B43" s="2">
        <v>44571</v>
      </c>
      <c r="C43" t="s">
        <v>242</v>
      </c>
      <c r="D43" t="s">
        <v>94</v>
      </c>
      <c r="E43" t="s">
        <v>92</v>
      </c>
      <c r="F43" t="s">
        <v>309</v>
      </c>
      <c r="G43" s="2" t="s">
        <v>802</v>
      </c>
      <c r="H43">
        <v>15</v>
      </c>
      <c r="J43" s="2">
        <v>44674</v>
      </c>
      <c r="K43" t="s">
        <v>254</v>
      </c>
      <c r="L43" t="s">
        <v>121</v>
      </c>
      <c r="M43" t="s">
        <v>188</v>
      </c>
      <c r="N43" t="s">
        <v>124</v>
      </c>
      <c r="O43" s="11">
        <v>777</v>
      </c>
      <c r="Q43" s="2">
        <v>44571</v>
      </c>
      <c r="R43">
        <v>21010037</v>
      </c>
      <c r="S43" t="s">
        <v>524</v>
      </c>
      <c r="T43" t="s">
        <v>735</v>
      </c>
      <c r="U43" t="s">
        <v>735</v>
      </c>
    </row>
    <row r="44" spans="2:21">
      <c r="B44" s="2">
        <v>44572</v>
      </c>
      <c r="C44" t="s">
        <v>284</v>
      </c>
      <c r="D44" t="s">
        <v>94</v>
      </c>
      <c r="E44" t="s">
        <v>92</v>
      </c>
      <c r="F44" t="s">
        <v>343</v>
      </c>
      <c r="G44" s="2" t="s">
        <v>803</v>
      </c>
      <c r="H44">
        <v>50</v>
      </c>
      <c r="J44" s="2">
        <v>44678</v>
      </c>
      <c r="K44" t="s">
        <v>156</v>
      </c>
      <c r="L44" t="s">
        <v>94</v>
      </c>
      <c r="M44" t="s">
        <v>149</v>
      </c>
      <c r="N44" t="s">
        <v>124</v>
      </c>
      <c r="O44" s="11">
        <v>1369</v>
      </c>
      <c r="Q44" s="2">
        <v>44572</v>
      </c>
      <c r="R44">
        <v>21010038</v>
      </c>
      <c r="S44" t="s">
        <v>504</v>
      </c>
      <c r="T44" t="s">
        <v>735</v>
      </c>
      <c r="U44" t="s">
        <v>735</v>
      </c>
    </row>
    <row r="45" spans="2:21">
      <c r="B45" s="2">
        <v>44572</v>
      </c>
      <c r="C45" t="s">
        <v>284</v>
      </c>
      <c r="D45" t="s">
        <v>94</v>
      </c>
      <c r="E45" t="s">
        <v>92</v>
      </c>
      <c r="F45" t="s">
        <v>358</v>
      </c>
      <c r="G45" s="2" t="s">
        <v>804</v>
      </c>
      <c r="H45">
        <v>70</v>
      </c>
      <c r="J45" s="2">
        <v>44678</v>
      </c>
      <c r="K45" t="s">
        <v>248</v>
      </c>
      <c r="L45" t="s">
        <v>121</v>
      </c>
      <c r="M45" t="s">
        <v>201</v>
      </c>
      <c r="N45" t="s">
        <v>124</v>
      </c>
      <c r="O45" s="11">
        <v>1314</v>
      </c>
      <c r="Q45" s="2">
        <v>44572</v>
      </c>
      <c r="R45">
        <v>21010039</v>
      </c>
      <c r="S45" t="s">
        <v>504</v>
      </c>
      <c r="T45" t="s">
        <v>506</v>
      </c>
      <c r="U45" t="s">
        <v>735</v>
      </c>
    </row>
    <row r="46" spans="2:21">
      <c r="B46" s="2">
        <v>44572</v>
      </c>
      <c r="C46" t="s">
        <v>191</v>
      </c>
      <c r="D46" t="s">
        <v>94</v>
      </c>
      <c r="E46" t="s">
        <v>119</v>
      </c>
      <c r="F46" t="s">
        <v>400</v>
      </c>
      <c r="G46" s="2" t="s">
        <v>805</v>
      </c>
      <c r="H46">
        <v>80</v>
      </c>
      <c r="J46" s="2">
        <v>44678</v>
      </c>
      <c r="K46" t="s">
        <v>272</v>
      </c>
      <c r="L46" t="s">
        <v>121</v>
      </c>
      <c r="M46" t="s">
        <v>213</v>
      </c>
      <c r="N46" t="s">
        <v>97</v>
      </c>
      <c r="O46" s="11">
        <v>839</v>
      </c>
      <c r="Q46" s="2">
        <v>44572</v>
      </c>
      <c r="R46">
        <v>21010040</v>
      </c>
      <c r="S46" t="s">
        <v>532</v>
      </c>
      <c r="T46" t="s">
        <v>564</v>
      </c>
      <c r="U46" t="s">
        <v>735</v>
      </c>
    </row>
    <row r="47" spans="2:21">
      <c r="B47" s="2">
        <v>44572</v>
      </c>
      <c r="C47" t="s">
        <v>191</v>
      </c>
      <c r="D47" t="s">
        <v>94</v>
      </c>
      <c r="E47" t="s">
        <v>92</v>
      </c>
      <c r="F47" t="s">
        <v>246</v>
      </c>
      <c r="G47" s="2" t="s">
        <v>806</v>
      </c>
      <c r="H47">
        <v>85</v>
      </c>
      <c r="J47" s="2">
        <v>44679</v>
      </c>
      <c r="K47" t="s">
        <v>215</v>
      </c>
      <c r="L47" t="s">
        <v>94</v>
      </c>
      <c r="M47" t="s">
        <v>149</v>
      </c>
      <c r="N47" t="s">
        <v>124</v>
      </c>
      <c r="O47" s="11">
        <v>614</v>
      </c>
      <c r="Q47" s="2">
        <v>44572</v>
      </c>
      <c r="R47">
        <v>21010041</v>
      </c>
      <c r="S47" t="s">
        <v>488</v>
      </c>
      <c r="T47" t="s">
        <v>590</v>
      </c>
      <c r="U47" t="s">
        <v>735</v>
      </c>
    </row>
    <row r="48" spans="2:21">
      <c r="B48" s="2">
        <v>44572</v>
      </c>
      <c r="C48" t="s">
        <v>191</v>
      </c>
      <c r="D48" t="s">
        <v>94</v>
      </c>
      <c r="E48" t="s">
        <v>92</v>
      </c>
      <c r="F48" t="s">
        <v>93</v>
      </c>
      <c r="G48" s="2" t="s">
        <v>807</v>
      </c>
      <c r="H48">
        <v>30</v>
      </c>
      <c r="J48" s="2">
        <v>44684</v>
      </c>
      <c r="K48" t="s">
        <v>266</v>
      </c>
      <c r="L48" t="s">
        <v>121</v>
      </c>
      <c r="M48" t="s">
        <v>201</v>
      </c>
      <c r="N48" t="s">
        <v>150</v>
      </c>
      <c r="O48" s="11">
        <v>1783</v>
      </c>
      <c r="Q48" s="2">
        <v>44572</v>
      </c>
      <c r="R48">
        <v>21010042</v>
      </c>
      <c r="S48" t="s">
        <v>498</v>
      </c>
      <c r="T48" t="s">
        <v>735</v>
      </c>
      <c r="U48" t="s">
        <v>735</v>
      </c>
    </row>
    <row r="49" spans="2:21">
      <c r="B49" s="2">
        <v>44572</v>
      </c>
      <c r="C49" t="s">
        <v>191</v>
      </c>
      <c r="D49" t="s">
        <v>94</v>
      </c>
      <c r="E49" t="s">
        <v>92</v>
      </c>
      <c r="F49" t="s">
        <v>211</v>
      </c>
      <c r="G49" s="2" t="s">
        <v>808</v>
      </c>
      <c r="H49">
        <v>30</v>
      </c>
      <c r="J49" s="2">
        <v>44685</v>
      </c>
      <c r="K49" t="s">
        <v>254</v>
      </c>
      <c r="L49" t="s">
        <v>121</v>
      </c>
      <c r="M49" t="s">
        <v>188</v>
      </c>
      <c r="N49" t="s">
        <v>97</v>
      </c>
      <c r="O49" s="11">
        <v>956</v>
      </c>
      <c r="Q49" s="2">
        <v>44572</v>
      </c>
      <c r="R49">
        <v>21010043</v>
      </c>
      <c r="S49" t="s">
        <v>490</v>
      </c>
      <c r="T49" t="s">
        <v>735</v>
      </c>
      <c r="U49" t="s">
        <v>735</v>
      </c>
    </row>
    <row r="50" spans="2:21">
      <c r="B50" s="2">
        <v>44572</v>
      </c>
      <c r="C50" t="s">
        <v>191</v>
      </c>
      <c r="D50" t="s">
        <v>94</v>
      </c>
      <c r="E50" t="s">
        <v>92</v>
      </c>
      <c r="F50" t="s">
        <v>264</v>
      </c>
      <c r="G50" s="2" t="s">
        <v>809</v>
      </c>
      <c r="H50">
        <v>15</v>
      </c>
      <c r="J50" s="2">
        <v>44687</v>
      </c>
      <c r="K50" t="s">
        <v>215</v>
      </c>
      <c r="L50" t="s">
        <v>121</v>
      </c>
      <c r="M50" t="s">
        <v>201</v>
      </c>
      <c r="N50" t="s">
        <v>150</v>
      </c>
      <c r="O50" s="11">
        <v>806</v>
      </c>
      <c r="Q50" s="2">
        <v>44572</v>
      </c>
      <c r="R50">
        <v>21010044</v>
      </c>
      <c r="S50" t="s">
        <v>530</v>
      </c>
      <c r="T50" t="s">
        <v>735</v>
      </c>
      <c r="U50" t="s">
        <v>735</v>
      </c>
    </row>
    <row r="51" spans="2:21">
      <c r="B51" s="2">
        <v>44573</v>
      </c>
      <c r="C51" t="s">
        <v>296</v>
      </c>
      <c r="D51" t="s">
        <v>94</v>
      </c>
      <c r="E51" t="s">
        <v>92</v>
      </c>
      <c r="F51" t="s">
        <v>367</v>
      </c>
      <c r="G51" s="2" t="s">
        <v>810</v>
      </c>
      <c r="H51">
        <v>80</v>
      </c>
      <c r="J51" s="2">
        <v>44687</v>
      </c>
      <c r="K51" t="s">
        <v>260</v>
      </c>
      <c r="L51" t="s">
        <v>121</v>
      </c>
      <c r="M51" t="s">
        <v>201</v>
      </c>
      <c r="N51" t="s">
        <v>124</v>
      </c>
      <c r="O51" s="11">
        <v>688</v>
      </c>
      <c r="Q51" s="2">
        <v>44573</v>
      </c>
      <c r="R51">
        <v>21010045</v>
      </c>
      <c r="S51" t="s">
        <v>504</v>
      </c>
      <c r="T51" t="s">
        <v>506</v>
      </c>
      <c r="U51" t="s">
        <v>735</v>
      </c>
    </row>
    <row r="52" spans="2:21">
      <c r="B52" s="2">
        <v>44573</v>
      </c>
      <c r="C52" t="s">
        <v>296</v>
      </c>
      <c r="D52" t="s">
        <v>94</v>
      </c>
      <c r="E52" t="s">
        <v>92</v>
      </c>
      <c r="F52" t="s">
        <v>364</v>
      </c>
      <c r="G52" s="2" t="s">
        <v>811</v>
      </c>
      <c r="H52">
        <v>20</v>
      </c>
      <c r="J52" s="2">
        <v>44688</v>
      </c>
      <c r="K52" t="s">
        <v>278</v>
      </c>
      <c r="L52" t="s">
        <v>121</v>
      </c>
      <c r="M52" t="s">
        <v>188</v>
      </c>
      <c r="N52" t="s">
        <v>124</v>
      </c>
      <c r="O52" s="11">
        <v>738</v>
      </c>
      <c r="Q52" s="2">
        <v>44573</v>
      </c>
      <c r="R52">
        <v>21010046</v>
      </c>
      <c r="S52" t="s">
        <v>504</v>
      </c>
      <c r="T52" t="s">
        <v>735</v>
      </c>
      <c r="U52" t="s">
        <v>735</v>
      </c>
    </row>
    <row r="53" spans="2:21">
      <c r="B53" s="2">
        <v>44573</v>
      </c>
      <c r="C53" t="s">
        <v>296</v>
      </c>
      <c r="D53" t="s">
        <v>94</v>
      </c>
      <c r="E53" t="s">
        <v>92</v>
      </c>
      <c r="F53" t="s">
        <v>367</v>
      </c>
      <c r="G53" s="2" t="s">
        <v>812</v>
      </c>
      <c r="H53">
        <v>15</v>
      </c>
      <c r="J53" s="2">
        <v>44699</v>
      </c>
      <c r="K53" t="s">
        <v>156</v>
      </c>
      <c r="L53" t="s">
        <v>121</v>
      </c>
      <c r="M53" t="s">
        <v>213</v>
      </c>
      <c r="N53" t="s">
        <v>124</v>
      </c>
      <c r="O53" s="11">
        <v>1507</v>
      </c>
      <c r="Q53" s="2">
        <v>44573</v>
      </c>
      <c r="R53">
        <v>21010047</v>
      </c>
      <c r="S53" t="s">
        <v>504</v>
      </c>
      <c r="T53" t="s">
        <v>735</v>
      </c>
      <c r="U53" t="s">
        <v>735</v>
      </c>
    </row>
    <row r="54" spans="2:21">
      <c r="B54" s="2">
        <v>44573</v>
      </c>
      <c r="C54" t="s">
        <v>296</v>
      </c>
      <c r="D54" t="s">
        <v>94</v>
      </c>
      <c r="E54" t="s">
        <v>92</v>
      </c>
      <c r="F54" t="s">
        <v>358</v>
      </c>
      <c r="G54" s="2" t="s">
        <v>813</v>
      </c>
      <c r="H54">
        <v>5</v>
      </c>
      <c r="J54" s="2">
        <v>44707</v>
      </c>
      <c r="K54" t="s">
        <v>272</v>
      </c>
      <c r="L54" t="s">
        <v>121</v>
      </c>
      <c r="M54" t="s">
        <v>201</v>
      </c>
      <c r="N54" t="s">
        <v>124</v>
      </c>
      <c r="O54" s="11">
        <v>937</v>
      </c>
      <c r="Q54" s="2">
        <v>44573</v>
      </c>
      <c r="R54">
        <v>21010048</v>
      </c>
      <c r="S54" t="s">
        <v>504</v>
      </c>
      <c r="T54" t="s">
        <v>735</v>
      </c>
      <c r="U54" t="s">
        <v>735</v>
      </c>
    </row>
    <row r="55" spans="2:21">
      <c r="B55" s="2">
        <v>44573</v>
      </c>
      <c r="C55" t="s">
        <v>130</v>
      </c>
      <c r="D55" t="s">
        <v>94</v>
      </c>
      <c r="E55" t="s">
        <v>92</v>
      </c>
      <c r="F55" t="s">
        <v>252</v>
      </c>
      <c r="G55" s="2" t="s">
        <v>814</v>
      </c>
      <c r="H55">
        <v>15</v>
      </c>
      <c r="J55" s="2">
        <v>44713</v>
      </c>
      <c r="K55" t="s">
        <v>76</v>
      </c>
      <c r="L55" t="s">
        <v>121</v>
      </c>
      <c r="M55" t="s">
        <v>213</v>
      </c>
      <c r="N55" t="s">
        <v>97</v>
      </c>
      <c r="O55" s="11">
        <v>927</v>
      </c>
      <c r="Q55" s="2">
        <v>44573</v>
      </c>
      <c r="R55">
        <v>21010049</v>
      </c>
      <c r="S55" t="s">
        <v>486</v>
      </c>
      <c r="T55" t="s">
        <v>735</v>
      </c>
      <c r="U55" t="s">
        <v>735</v>
      </c>
    </row>
    <row r="56" spans="2:21">
      <c r="B56" s="2">
        <v>44573</v>
      </c>
      <c r="C56" t="s">
        <v>191</v>
      </c>
      <c r="D56" t="s">
        <v>94</v>
      </c>
      <c r="E56" t="s">
        <v>119</v>
      </c>
      <c r="F56" t="s">
        <v>403</v>
      </c>
      <c r="G56" s="2" t="s">
        <v>815</v>
      </c>
      <c r="H56">
        <v>70</v>
      </c>
      <c r="J56" s="2">
        <v>44714</v>
      </c>
      <c r="K56" t="s">
        <v>290</v>
      </c>
      <c r="L56" t="s">
        <v>94</v>
      </c>
      <c r="M56" t="s">
        <v>169</v>
      </c>
      <c r="N56" t="s">
        <v>170</v>
      </c>
      <c r="O56" s="11">
        <v>817</v>
      </c>
      <c r="Q56" s="2">
        <v>44573</v>
      </c>
      <c r="R56">
        <v>21010050</v>
      </c>
      <c r="S56" t="s">
        <v>536</v>
      </c>
      <c r="T56" t="s">
        <v>566</v>
      </c>
      <c r="U56" t="s">
        <v>735</v>
      </c>
    </row>
    <row r="57" spans="2:21">
      <c r="B57" s="2">
        <v>44573</v>
      </c>
      <c r="C57" t="s">
        <v>191</v>
      </c>
      <c r="D57" t="s">
        <v>94</v>
      </c>
      <c r="E57" t="s">
        <v>119</v>
      </c>
      <c r="F57" t="s">
        <v>403</v>
      </c>
      <c r="G57" s="2" t="s">
        <v>816</v>
      </c>
      <c r="H57">
        <v>55</v>
      </c>
      <c r="J57" s="2">
        <v>44714</v>
      </c>
      <c r="K57" t="s">
        <v>248</v>
      </c>
      <c r="L57" t="s">
        <v>121</v>
      </c>
      <c r="M57" t="s">
        <v>225</v>
      </c>
      <c r="N57" t="s">
        <v>150</v>
      </c>
      <c r="O57" s="11">
        <v>868</v>
      </c>
      <c r="Q57" s="2">
        <v>44573</v>
      </c>
      <c r="R57">
        <v>21010051</v>
      </c>
      <c r="S57" t="s">
        <v>532</v>
      </c>
      <c r="T57" t="s">
        <v>735</v>
      </c>
      <c r="U57" t="s">
        <v>735</v>
      </c>
    </row>
    <row r="58" spans="2:21">
      <c r="B58" s="2">
        <v>44573</v>
      </c>
      <c r="C58" t="s">
        <v>191</v>
      </c>
      <c r="D58" t="s">
        <v>94</v>
      </c>
      <c r="E58" t="s">
        <v>92</v>
      </c>
      <c r="F58" t="s">
        <v>167</v>
      </c>
      <c r="G58" s="2" t="s">
        <v>817</v>
      </c>
      <c r="H58">
        <v>30</v>
      </c>
      <c r="J58" s="2">
        <v>44726</v>
      </c>
      <c r="K58" t="s">
        <v>76</v>
      </c>
      <c r="L58" t="s">
        <v>121</v>
      </c>
      <c r="M58" t="s">
        <v>225</v>
      </c>
      <c r="N58" t="s">
        <v>124</v>
      </c>
      <c r="O58" s="11">
        <v>1429</v>
      </c>
      <c r="Q58" s="2">
        <v>44573</v>
      </c>
      <c r="R58">
        <v>21010052</v>
      </c>
      <c r="S58" t="s">
        <v>486</v>
      </c>
      <c r="T58" t="s">
        <v>735</v>
      </c>
      <c r="U58" t="s">
        <v>735</v>
      </c>
    </row>
    <row r="59" spans="2:21">
      <c r="B59" s="2">
        <v>44573</v>
      </c>
      <c r="C59" t="s">
        <v>191</v>
      </c>
      <c r="D59" t="s">
        <v>94</v>
      </c>
      <c r="E59" t="s">
        <v>92</v>
      </c>
      <c r="F59" t="s">
        <v>223</v>
      </c>
      <c r="G59" s="2" t="s">
        <v>818</v>
      </c>
      <c r="H59">
        <v>20</v>
      </c>
      <c r="J59" s="2">
        <v>44728</v>
      </c>
      <c r="K59" t="s">
        <v>284</v>
      </c>
      <c r="L59" t="s">
        <v>121</v>
      </c>
      <c r="M59" t="s">
        <v>213</v>
      </c>
      <c r="N59" t="s">
        <v>170</v>
      </c>
      <c r="O59" s="11">
        <v>1494</v>
      </c>
      <c r="Q59" s="2">
        <v>44573</v>
      </c>
      <c r="R59">
        <v>21010053</v>
      </c>
      <c r="S59" t="s">
        <v>500</v>
      </c>
      <c r="T59" t="s">
        <v>735</v>
      </c>
      <c r="U59" t="s">
        <v>735</v>
      </c>
    </row>
    <row r="60" spans="2:21">
      <c r="B60" s="2">
        <v>44573</v>
      </c>
      <c r="C60" t="s">
        <v>191</v>
      </c>
      <c r="D60" t="s">
        <v>94</v>
      </c>
      <c r="E60" t="s">
        <v>92</v>
      </c>
      <c r="F60" t="s">
        <v>270</v>
      </c>
      <c r="G60" s="2" t="s">
        <v>819</v>
      </c>
      <c r="H60">
        <v>5</v>
      </c>
      <c r="J60" s="2">
        <v>44730</v>
      </c>
      <c r="K60" t="s">
        <v>260</v>
      </c>
      <c r="L60" t="s">
        <v>121</v>
      </c>
      <c r="M60" t="s">
        <v>213</v>
      </c>
      <c r="N60" t="s">
        <v>124</v>
      </c>
      <c r="O60" s="11">
        <v>1047</v>
      </c>
      <c r="Q60" s="2">
        <v>44573</v>
      </c>
      <c r="R60">
        <v>21010054</v>
      </c>
      <c r="S60" t="s">
        <v>530</v>
      </c>
      <c r="T60" t="s">
        <v>735</v>
      </c>
      <c r="U60" t="s">
        <v>735</v>
      </c>
    </row>
    <row r="61" spans="2:21">
      <c r="B61" s="2">
        <v>44573</v>
      </c>
      <c r="C61" t="s">
        <v>248</v>
      </c>
      <c r="D61" t="s">
        <v>94</v>
      </c>
      <c r="E61" t="s">
        <v>92</v>
      </c>
      <c r="F61" t="s">
        <v>349</v>
      </c>
      <c r="G61" s="2" t="s">
        <v>820</v>
      </c>
      <c r="H61">
        <v>40</v>
      </c>
      <c r="J61" s="2">
        <v>44733</v>
      </c>
      <c r="K61" t="s">
        <v>254</v>
      </c>
      <c r="L61" t="s">
        <v>121</v>
      </c>
      <c r="M61" t="s">
        <v>201</v>
      </c>
      <c r="N61" t="s">
        <v>150</v>
      </c>
      <c r="O61" s="11">
        <v>503</v>
      </c>
      <c r="Q61" s="2">
        <v>44573</v>
      </c>
      <c r="R61">
        <v>21010055</v>
      </c>
      <c r="S61" t="s">
        <v>508</v>
      </c>
      <c r="T61" t="s">
        <v>735</v>
      </c>
      <c r="U61" t="s">
        <v>735</v>
      </c>
    </row>
    <row r="62" spans="2:21">
      <c r="B62" s="2">
        <v>44573</v>
      </c>
      <c r="C62" t="s">
        <v>248</v>
      </c>
      <c r="D62" t="s">
        <v>94</v>
      </c>
      <c r="E62" t="s">
        <v>119</v>
      </c>
      <c r="F62" t="s">
        <v>400</v>
      </c>
      <c r="G62" s="2" t="s">
        <v>821</v>
      </c>
      <c r="H62">
        <v>5</v>
      </c>
      <c r="J62" s="2">
        <v>44733</v>
      </c>
      <c r="K62" t="s">
        <v>278</v>
      </c>
      <c r="L62" t="s">
        <v>94</v>
      </c>
      <c r="M62" t="s">
        <v>123</v>
      </c>
      <c r="N62" t="s">
        <v>124</v>
      </c>
      <c r="O62" s="11">
        <v>935</v>
      </c>
      <c r="Q62" s="2">
        <v>44573</v>
      </c>
      <c r="R62">
        <v>21010056</v>
      </c>
      <c r="S62" t="s">
        <v>540</v>
      </c>
      <c r="T62" t="s">
        <v>735</v>
      </c>
      <c r="U62" t="s">
        <v>735</v>
      </c>
    </row>
    <row r="63" spans="2:21">
      <c r="B63" s="2">
        <v>44574</v>
      </c>
      <c r="C63" t="s">
        <v>284</v>
      </c>
      <c r="D63" t="s">
        <v>94</v>
      </c>
      <c r="E63" t="s">
        <v>92</v>
      </c>
      <c r="F63" t="s">
        <v>361</v>
      </c>
      <c r="G63" s="2" t="s">
        <v>822</v>
      </c>
      <c r="H63">
        <v>60</v>
      </c>
      <c r="J63" s="2">
        <v>44734</v>
      </c>
      <c r="K63" t="s">
        <v>266</v>
      </c>
      <c r="L63" t="s">
        <v>94</v>
      </c>
      <c r="M63" t="s">
        <v>96</v>
      </c>
      <c r="N63" t="s">
        <v>97</v>
      </c>
      <c r="O63" s="11">
        <v>597</v>
      </c>
      <c r="Q63" s="2">
        <v>44574</v>
      </c>
      <c r="R63">
        <v>21010057</v>
      </c>
      <c r="S63" t="s">
        <v>504</v>
      </c>
      <c r="T63" t="s">
        <v>735</v>
      </c>
      <c r="U63" t="s">
        <v>735</v>
      </c>
    </row>
    <row r="64" spans="2:21">
      <c r="B64" s="2">
        <v>44574</v>
      </c>
      <c r="C64" t="s">
        <v>284</v>
      </c>
      <c r="D64" t="s">
        <v>94</v>
      </c>
      <c r="E64" t="s">
        <v>92</v>
      </c>
      <c r="F64" t="s">
        <v>364</v>
      </c>
      <c r="G64" s="2" t="s">
        <v>823</v>
      </c>
      <c r="H64">
        <v>20</v>
      </c>
      <c r="J64" s="2">
        <v>44735</v>
      </c>
      <c r="K64" t="s">
        <v>296</v>
      </c>
      <c r="L64" t="s">
        <v>121</v>
      </c>
      <c r="M64" t="s">
        <v>188</v>
      </c>
      <c r="N64" t="s">
        <v>189</v>
      </c>
      <c r="O64" s="11">
        <v>562</v>
      </c>
      <c r="Q64" s="2">
        <v>44574</v>
      </c>
      <c r="R64">
        <v>21010058</v>
      </c>
      <c r="S64" t="s">
        <v>504</v>
      </c>
      <c r="T64" t="s">
        <v>735</v>
      </c>
      <c r="U64" t="s">
        <v>735</v>
      </c>
    </row>
    <row r="65" spans="2:21">
      <c r="B65" s="2">
        <v>44574</v>
      </c>
      <c r="C65" t="s">
        <v>284</v>
      </c>
      <c r="D65" t="s">
        <v>94</v>
      </c>
      <c r="E65" t="s">
        <v>92</v>
      </c>
      <c r="F65" t="s">
        <v>346</v>
      </c>
      <c r="G65" s="2" t="s">
        <v>824</v>
      </c>
      <c r="H65">
        <v>5</v>
      </c>
      <c r="J65" s="2">
        <v>44736</v>
      </c>
      <c r="K65" t="s">
        <v>242</v>
      </c>
      <c r="L65" t="s">
        <v>121</v>
      </c>
      <c r="M65" t="s">
        <v>213</v>
      </c>
      <c r="N65" t="s">
        <v>97</v>
      </c>
      <c r="O65" s="11">
        <v>511</v>
      </c>
      <c r="Q65" s="2">
        <v>44574</v>
      </c>
      <c r="R65">
        <v>21010059</v>
      </c>
      <c r="S65" t="s">
        <v>504</v>
      </c>
      <c r="T65" t="s">
        <v>735</v>
      </c>
      <c r="U65" t="s">
        <v>735</v>
      </c>
    </row>
    <row r="66" spans="2:21">
      <c r="B66" s="2">
        <v>44574</v>
      </c>
      <c r="C66" t="s">
        <v>284</v>
      </c>
      <c r="D66" t="s">
        <v>94</v>
      </c>
      <c r="E66" t="s">
        <v>119</v>
      </c>
      <c r="F66" t="s">
        <v>421</v>
      </c>
      <c r="G66" s="2" t="s">
        <v>825</v>
      </c>
      <c r="H66">
        <v>35</v>
      </c>
      <c r="J66" s="2">
        <v>44738</v>
      </c>
      <c r="K66" t="s">
        <v>301</v>
      </c>
      <c r="L66" t="s">
        <v>121</v>
      </c>
      <c r="M66" t="s">
        <v>201</v>
      </c>
      <c r="N66" t="s">
        <v>189</v>
      </c>
      <c r="O66" s="11">
        <v>1025</v>
      </c>
      <c r="Q66" s="2">
        <v>44574</v>
      </c>
      <c r="R66">
        <v>21010060</v>
      </c>
      <c r="S66" t="s">
        <v>544</v>
      </c>
      <c r="T66" t="s">
        <v>735</v>
      </c>
      <c r="U66" t="s">
        <v>735</v>
      </c>
    </row>
    <row r="67" spans="2:21">
      <c r="B67" s="2">
        <v>44574</v>
      </c>
      <c r="C67" t="s">
        <v>290</v>
      </c>
      <c r="D67" t="s">
        <v>94</v>
      </c>
      <c r="E67" t="s">
        <v>92</v>
      </c>
      <c r="F67" t="s">
        <v>349</v>
      </c>
      <c r="G67" s="2" t="s">
        <v>826</v>
      </c>
      <c r="H67">
        <v>40</v>
      </c>
      <c r="J67" s="2">
        <v>44743</v>
      </c>
      <c r="K67" t="s">
        <v>272</v>
      </c>
      <c r="L67" t="s">
        <v>121</v>
      </c>
      <c r="M67" t="s">
        <v>201</v>
      </c>
      <c r="N67" t="s">
        <v>124</v>
      </c>
      <c r="O67" s="11">
        <v>1250</v>
      </c>
      <c r="Q67" s="2">
        <v>44574</v>
      </c>
      <c r="R67">
        <v>21010061</v>
      </c>
      <c r="S67" t="s">
        <v>504</v>
      </c>
      <c r="T67" t="s">
        <v>735</v>
      </c>
      <c r="U67" t="s">
        <v>735</v>
      </c>
    </row>
    <row r="68" spans="2:21">
      <c r="B68" s="2">
        <v>44574</v>
      </c>
      <c r="C68" t="s">
        <v>290</v>
      </c>
      <c r="D68" t="s">
        <v>94</v>
      </c>
      <c r="E68" t="s">
        <v>119</v>
      </c>
      <c r="F68" t="s">
        <v>424</v>
      </c>
      <c r="G68" s="2" t="s">
        <v>827</v>
      </c>
      <c r="H68">
        <v>5</v>
      </c>
      <c r="J68" s="2">
        <v>44744</v>
      </c>
      <c r="K68" t="s">
        <v>260</v>
      </c>
      <c r="L68" t="s">
        <v>94</v>
      </c>
      <c r="M68" t="s">
        <v>149</v>
      </c>
      <c r="N68" t="s">
        <v>150</v>
      </c>
      <c r="O68" s="11">
        <v>767</v>
      </c>
      <c r="Q68" s="2">
        <v>44574</v>
      </c>
      <c r="R68">
        <v>21010062</v>
      </c>
      <c r="S68" t="s">
        <v>544</v>
      </c>
      <c r="T68" t="s">
        <v>735</v>
      </c>
      <c r="U68" t="s">
        <v>735</v>
      </c>
    </row>
    <row r="69" spans="2:21">
      <c r="B69" s="2">
        <v>44574</v>
      </c>
      <c r="C69" t="s">
        <v>296</v>
      </c>
      <c r="D69" t="s">
        <v>94</v>
      </c>
      <c r="E69" t="s">
        <v>92</v>
      </c>
      <c r="F69" t="s">
        <v>361</v>
      </c>
      <c r="G69" s="2" t="s">
        <v>828</v>
      </c>
      <c r="H69">
        <v>100</v>
      </c>
      <c r="J69" s="2">
        <v>44746</v>
      </c>
      <c r="K69" t="s">
        <v>290</v>
      </c>
      <c r="L69" t="s">
        <v>121</v>
      </c>
      <c r="M69" t="s">
        <v>225</v>
      </c>
      <c r="N69" t="s">
        <v>189</v>
      </c>
      <c r="O69" s="11">
        <v>1498</v>
      </c>
      <c r="Q69" s="2">
        <v>44574</v>
      </c>
      <c r="R69">
        <v>21010063</v>
      </c>
      <c r="S69" t="s">
        <v>504</v>
      </c>
      <c r="T69" t="s">
        <v>506</v>
      </c>
      <c r="U69" t="s">
        <v>735</v>
      </c>
    </row>
    <row r="70" spans="2:21">
      <c r="B70" s="2">
        <v>44574</v>
      </c>
      <c r="C70" t="s">
        <v>296</v>
      </c>
      <c r="D70" t="s">
        <v>94</v>
      </c>
      <c r="E70" t="s">
        <v>92</v>
      </c>
      <c r="F70" t="s">
        <v>364</v>
      </c>
      <c r="G70" s="2" t="s">
        <v>829</v>
      </c>
      <c r="H70">
        <v>15</v>
      </c>
      <c r="J70" s="2">
        <v>44750</v>
      </c>
      <c r="K70" t="s">
        <v>76</v>
      </c>
      <c r="L70" t="s">
        <v>121</v>
      </c>
      <c r="M70" t="s">
        <v>188</v>
      </c>
      <c r="N70" t="s">
        <v>124</v>
      </c>
      <c r="O70" s="11">
        <v>1524</v>
      </c>
      <c r="Q70" s="2">
        <v>44574</v>
      </c>
      <c r="R70">
        <v>21010064</v>
      </c>
      <c r="S70" t="s">
        <v>504</v>
      </c>
      <c r="T70" t="s">
        <v>735</v>
      </c>
      <c r="U70" t="s">
        <v>735</v>
      </c>
    </row>
    <row r="71" spans="2:21">
      <c r="B71" s="2">
        <v>44574</v>
      </c>
      <c r="C71" t="s">
        <v>296</v>
      </c>
      <c r="D71" t="s">
        <v>94</v>
      </c>
      <c r="E71" t="s">
        <v>92</v>
      </c>
      <c r="F71" t="s">
        <v>379</v>
      </c>
      <c r="G71" s="2" t="s">
        <v>830</v>
      </c>
      <c r="H71">
        <v>5</v>
      </c>
      <c r="J71" s="2">
        <v>44750</v>
      </c>
      <c r="K71" t="s">
        <v>254</v>
      </c>
      <c r="L71" t="s">
        <v>94</v>
      </c>
      <c r="M71" t="s">
        <v>123</v>
      </c>
      <c r="N71" t="s">
        <v>97</v>
      </c>
      <c r="O71" s="11">
        <v>1052</v>
      </c>
      <c r="Q71" s="2">
        <v>44574</v>
      </c>
      <c r="R71">
        <v>21010065</v>
      </c>
      <c r="S71" t="s">
        <v>504</v>
      </c>
      <c r="T71" t="s">
        <v>735</v>
      </c>
      <c r="U71" t="s">
        <v>735</v>
      </c>
    </row>
    <row r="72" spans="2:21">
      <c r="B72" s="2">
        <v>44574</v>
      </c>
      <c r="C72" t="s">
        <v>156</v>
      </c>
      <c r="D72" t="s">
        <v>94</v>
      </c>
      <c r="E72" t="s">
        <v>92</v>
      </c>
      <c r="F72" t="s">
        <v>211</v>
      </c>
      <c r="G72" s="2" t="s">
        <v>831</v>
      </c>
      <c r="H72">
        <v>15</v>
      </c>
      <c r="J72" s="2">
        <v>44755</v>
      </c>
      <c r="K72" t="s">
        <v>156</v>
      </c>
      <c r="L72" t="s">
        <v>94</v>
      </c>
      <c r="M72" t="s">
        <v>169</v>
      </c>
      <c r="N72" t="s">
        <v>124</v>
      </c>
      <c r="O72" s="11">
        <v>627</v>
      </c>
      <c r="Q72" s="2">
        <v>44574</v>
      </c>
      <c r="R72">
        <v>21010066</v>
      </c>
      <c r="S72" t="s">
        <v>488</v>
      </c>
      <c r="T72" t="s">
        <v>735</v>
      </c>
      <c r="U72" t="s">
        <v>735</v>
      </c>
    </row>
    <row r="73" spans="2:21">
      <c r="B73" s="2">
        <v>44574</v>
      </c>
      <c r="C73" t="s">
        <v>191</v>
      </c>
      <c r="D73" t="s">
        <v>94</v>
      </c>
      <c r="E73" t="s">
        <v>92</v>
      </c>
      <c r="F73" t="s">
        <v>232</v>
      </c>
      <c r="G73" s="2" t="s">
        <v>832</v>
      </c>
      <c r="H73">
        <v>40</v>
      </c>
      <c r="J73" s="2">
        <v>44757</v>
      </c>
      <c r="K73" t="s">
        <v>242</v>
      </c>
      <c r="L73" t="s">
        <v>121</v>
      </c>
      <c r="M73" t="s">
        <v>201</v>
      </c>
      <c r="N73" t="s">
        <v>97</v>
      </c>
      <c r="O73" s="11">
        <v>569</v>
      </c>
      <c r="Q73" s="2">
        <v>44574</v>
      </c>
      <c r="R73">
        <v>21010067</v>
      </c>
      <c r="S73" t="s">
        <v>530</v>
      </c>
      <c r="T73" t="s">
        <v>735</v>
      </c>
      <c r="U73" t="s">
        <v>735</v>
      </c>
    </row>
    <row r="74" spans="2:21">
      <c r="B74" s="2">
        <v>44574</v>
      </c>
      <c r="C74" t="s">
        <v>191</v>
      </c>
      <c r="D74" t="s">
        <v>94</v>
      </c>
      <c r="E74" t="s">
        <v>92</v>
      </c>
      <c r="F74" t="s">
        <v>147</v>
      </c>
      <c r="G74" s="2" t="s">
        <v>833</v>
      </c>
      <c r="H74">
        <v>15</v>
      </c>
      <c r="J74" s="2">
        <v>44762</v>
      </c>
      <c r="K74" t="s">
        <v>272</v>
      </c>
      <c r="L74" t="s">
        <v>121</v>
      </c>
      <c r="M74" t="s">
        <v>201</v>
      </c>
      <c r="N74" t="s">
        <v>124</v>
      </c>
      <c r="O74" s="11">
        <v>669</v>
      </c>
      <c r="Q74" s="2">
        <v>44574</v>
      </c>
      <c r="R74">
        <v>21010068</v>
      </c>
      <c r="S74" t="s">
        <v>490</v>
      </c>
      <c r="T74" t="s">
        <v>735</v>
      </c>
      <c r="U74" t="s">
        <v>735</v>
      </c>
    </row>
    <row r="75" spans="2:21">
      <c r="B75" s="2">
        <v>44574</v>
      </c>
      <c r="C75" t="s">
        <v>191</v>
      </c>
      <c r="D75" t="s">
        <v>94</v>
      </c>
      <c r="E75" t="s">
        <v>92</v>
      </c>
      <c r="F75" t="s">
        <v>294</v>
      </c>
      <c r="G75" s="2" t="s">
        <v>834</v>
      </c>
      <c r="H75">
        <v>20</v>
      </c>
      <c r="J75" s="2">
        <v>44763</v>
      </c>
      <c r="K75" t="s">
        <v>290</v>
      </c>
      <c r="L75" t="s">
        <v>121</v>
      </c>
      <c r="M75" t="s">
        <v>213</v>
      </c>
      <c r="N75" t="s">
        <v>170</v>
      </c>
      <c r="O75" s="11">
        <v>571</v>
      </c>
      <c r="Q75" s="2">
        <v>44574</v>
      </c>
      <c r="R75">
        <v>21010069</v>
      </c>
      <c r="S75" t="s">
        <v>490</v>
      </c>
      <c r="T75" t="s">
        <v>735</v>
      </c>
      <c r="U75" t="s">
        <v>735</v>
      </c>
    </row>
    <row r="76" spans="2:21">
      <c r="B76" s="2">
        <v>44574</v>
      </c>
      <c r="C76" t="s">
        <v>203</v>
      </c>
      <c r="D76" t="s">
        <v>94</v>
      </c>
      <c r="E76" t="s">
        <v>92</v>
      </c>
      <c r="F76" t="s">
        <v>270</v>
      </c>
      <c r="G76" s="2" t="s">
        <v>835</v>
      </c>
      <c r="H76">
        <v>60</v>
      </c>
      <c r="J76" s="2">
        <v>44764</v>
      </c>
      <c r="K76" t="s">
        <v>266</v>
      </c>
      <c r="L76" t="s">
        <v>94</v>
      </c>
      <c r="M76" t="s">
        <v>96</v>
      </c>
      <c r="N76" t="s">
        <v>150</v>
      </c>
      <c r="O76" s="11">
        <v>1206</v>
      </c>
      <c r="Q76" s="2">
        <v>44574</v>
      </c>
      <c r="R76">
        <v>21010070</v>
      </c>
      <c r="S76" t="s">
        <v>498</v>
      </c>
      <c r="T76" t="s">
        <v>735</v>
      </c>
      <c r="U76" t="s">
        <v>735</v>
      </c>
    </row>
    <row r="77" spans="2:21">
      <c r="B77" s="2">
        <v>44574</v>
      </c>
      <c r="C77" t="s">
        <v>266</v>
      </c>
      <c r="D77" t="s">
        <v>94</v>
      </c>
      <c r="E77" t="s">
        <v>92</v>
      </c>
      <c r="F77" t="s">
        <v>314</v>
      </c>
      <c r="G77" s="2" t="s">
        <v>836</v>
      </c>
      <c r="H77">
        <v>30</v>
      </c>
      <c r="J77" s="2">
        <v>44769</v>
      </c>
      <c r="K77" t="s">
        <v>242</v>
      </c>
      <c r="L77" t="s">
        <v>121</v>
      </c>
      <c r="M77" t="s">
        <v>225</v>
      </c>
      <c r="N77" t="s">
        <v>124</v>
      </c>
      <c r="O77" s="11">
        <v>1192</v>
      </c>
      <c r="Q77" s="2">
        <v>44574</v>
      </c>
      <c r="R77">
        <v>21010071</v>
      </c>
      <c r="S77" t="s">
        <v>508</v>
      </c>
      <c r="T77" t="s">
        <v>735</v>
      </c>
      <c r="U77" t="s">
        <v>735</v>
      </c>
    </row>
    <row r="78" spans="2:21">
      <c r="B78" s="2">
        <v>44574</v>
      </c>
      <c r="C78" t="s">
        <v>272</v>
      </c>
      <c r="D78" t="s">
        <v>94</v>
      </c>
      <c r="E78" t="s">
        <v>92</v>
      </c>
      <c r="F78" t="s">
        <v>343</v>
      </c>
      <c r="G78" s="2" t="s">
        <v>837</v>
      </c>
      <c r="H78">
        <v>45</v>
      </c>
      <c r="J78" s="2">
        <v>44769</v>
      </c>
      <c r="K78" t="s">
        <v>254</v>
      </c>
      <c r="L78" t="s">
        <v>121</v>
      </c>
      <c r="M78" t="s">
        <v>188</v>
      </c>
      <c r="N78" t="s">
        <v>150</v>
      </c>
      <c r="O78" s="11">
        <v>631</v>
      </c>
      <c r="Q78" s="2">
        <v>44574</v>
      </c>
      <c r="R78">
        <v>21010072</v>
      </c>
      <c r="S78" t="s">
        <v>512</v>
      </c>
      <c r="T78" t="s">
        <v>735</v>
      </c>
      <c r="U78" t="s">
        <v>735</v>
      </c>
    </row>
    <row r="79" spans="2:21">
      <c r="B79" s="2">
        <v>44574</v>
      </c>
      <c r="C79" t="s">
        <v>272</v>
      </c>
      <c r="D79" t="s">
        <v>94</v>
      </c>
      <c r="E79" t="s">
        <v>92</v>
      </c>
      <c r="F79" t="s">
        <v>299</v>
      </c>
      <c r="G79" s="2" t="s">
        <v>838</v>
      </c>
      <c r="H79">
        <v>20</v>
      </c>
      <c r="J79" s="2">
        <v>44775</v>
      </c>
      <c r="K79" t="s">
        <v>103</v>
      </c>
      <c r="L79" t="s">
        <v>121</v>
      </c>
      <c r="M79" t="s">
        <v>201</v>
      </c>
      <c r="N79" t="s">
        <v>97</v>
      </c>
      <c r="O79" s="11">
        <v>1019</v>
      </c>
      <c r="Q79" s="2">
        <v>44574</v>
      </c>
      <c r="R79">
        <v>21010073</v>
      </c>
      <c r="S79" t="s">
        <v>524</v>
      </c>
      <c r="T79" t="s">
        <v>735</v>
      </c>
      <c r="U79" t="s">
        <v>735</v>
      </c>
    </row>
    <row r="80" spans="2:21">
      <c r="B80" s="2">
        <v>44574</v>
      </c>
      <c r="C80" t="s">
        <v>272</v>
      </c>
      <c r="D80" t="s">
        <v>94</v>
      </c>
      <c r="E80" t="s">
        <v>119</v>
      </c>
      <c r="F80" t="s">
        <v>406</v>
      </c>
      <c r="G80" s="2" t="s">
        <v>839</v>
      </c>
      <c r="H80">
        <v>5</v>
      </c>
      <c r="J80" s="2">
        <v>44775</v>
      </c>
      <c r="K80" t="s">
        <v>248</v>
      </c>
      <c r="L80" t="s">
        <v>94</v>
      </c>
      <c r="M80" t="s">
        <v>149</v>
      </c>
      <c r="N80" t="s">
        <v>124</v>
      </c>
      <c r="O80" s="11">
        <v>658</v>
      </c>
      <c r="Q80" s="2">
        <v>44574</v>
      </c>
      <c r="R80">
        <v>21010074</v>
      </c>
      <c r="S80" t="s">
        <v>538</v>
      </c>
      <c r="T80" t="s">
        <v>735</v>
      </c>
      <c r="U80" t="s">
        <v>735</v>
      </c>
    </row>
    <row r="81" spans="2:21">
      <c r="B81" s="2">
        <v>44574</v>
      </c>
      <c r="C81" t="s">
        <v>272</v>
      </c>
      <c r="D81" t="s">
        <v>94</v>
      </c>
      <c r="E81" t="s">
        <v>119</v>
      </c>
      <c r="F81" t="s">
        <v>409</v>
      </c>
      <c r="G81" s="2" t="s">
        <v>840</v>
      </c>
      <c r="H81">
        <v>5</v>
      </c>
      <c r="J81" s="2">
        <v>44776</v>
      </c>
      <c r="K81" t="s">
        <v>290</v>
      </c>
      <c r="L81" t="s">
        <v>94</v>
      </c>
      <c r="M81" t="s">
        <v>169</v>
      </c>
      <c r="N81" t="s">
        <v>189</v>
      </c>
      <c r="O81" s="11">
        <v>732</v>
      </c>
      <c r="Q81" s="2">
        <v>44574</v>
      </c>
      <c r="R81">
        <v>21010075</v>
      </c>
      <c r="S81" t="s">
        <v>538</v>
      </c>
      <c r="T81" t="s">
        <v>735</v>
      </c>
      <c r="U81" t="s">
        <v>735</v>
      </c>
    </row>
    <row r="82" spans="2:21">
      <c r="B82" s="2">
        <v>44575</v>
      </c>
      <c r="C82" t="s">
        <v>284</v>
      </c>
      <c r="D82" t="s">
        <v>94</v>
      </c>
      <c r="E82" t="s">
        <v>92</v>
      </c>
      <c r="F82" t="s">
        <v>358</v>
      </c>
      <c r="G82" s="2" t="s">
        <v>841</v>
      </c>
      <c r="H82">
        <v>120</v>
      </c>
      <c r="J82" s="2">
        <v>44777</v>
      </c>
      <c r="K82" t="s">
        <v>76</v>
      </c>
      <c r="L82" t="s">
        <v>121</v>
      </c>
      <c r="M82" t="s">
        <v>201</v>
      </c>
      <c r="N82" t="s">
        <v>124</v>
      </c>
      <c r="O82" s="11">
        <v>1450</v>
      </c>
      <c r="Q82" s="2">
        <v>44575</v>
      </c>
      <c r="R82">
        <v>21010076</v>
      </c>
      <c r="S82" t="s">
        <v>504</v>
      </c>
      <c r="T82" t="s">
        <v>506</v>
      </c>
      <c r="U82" t="s">
        <v>735</v>
      </c>
    </row>
    <row r="83" spans="2:21">
      <c r="B83" s="2">
        <v>44575</v>
      </c>
      <c r="C83" t="s">
        <v>284</v>
      </c>
      <c r="D83" t="s">
        <v>94</v>
      </c>
      <c r="E83" t="s">
        <v>92</v>
      </c>
      <c r="F83" t="s">
        <v>367</v>
      </c>
      <c r="G83" s="2" t="s">
        <v>842</v>
      </c>
      <c r="H83">
        <v>100</v>
      </c>
      <c r="J83" s="2">
        <v>44790</v>
      </c>
      <c r="K83" t="s">
        <v>242</v>
      </c>
      <c r="L83" t="s">
        <v>121</v>
      </c>
      <c r="M83" t="s">
        <v>188</v>
      </c>
      <c r="N83" t="s">
        <v>150</v>
      </c>
      <c r="O83" s="11">
        <v>850</v>
      </c>
      <c r="Q83" s="2">
        <v>44575</v>
      </c>
      <c r="R83">
        <v>21010077</v>
      </c>
      <c r="S83" t="s">
        <v>504</v>
      </c>
      <c r="T83" t="s">
        <v>506</v>
      </c>
      <c r="U83" t="s">
        <v>735</v>
      </c>
    </row>
    <row r="84" spans="2:21">
      <c r="B84" s="2">
        <v>44575</v>
      </c>
      <c r="C84" t="s">
        <v>284</v>
      </c>
      <c r="D84" t="s">
        <v>94</v>
      </c>
      <c r="E84" t="s">
        <v>92</v>
      </c>
      <c r="F84" t="s">
        <v>361</v>
      </c>
      <c r="G84" s="2" t="s">
        <v>843</v>
      </c>
      <c r="H84">
        <v>180</v>
      </c>
      <c r="J84" s="2">
        <v>44792</v>
      </c>
      <c r="K84" t="s">
        <v>254</v>
      </c>
      <c r="L84" t="s">
        <v>121</v>
      </c>
      <c r="M84" t="s">
        <v>225</v>
      </c>
      <c r="N84" t="s">
        <v>97</v>
      </c>
      <c r="O84" s="11">
        <v>944</v>
      </c>
      <c r="Q84" s="2">
        <v>44575</v>
      </c>
      <c r="R84">
        <v>21010078</v>
      </c>
      <c r="S84" t="s">
        <v>504</v>
      </c>
      <c r="T84" t="s">
        <v>506</v>
      </c>
      <c r="U84" t="s">
        <v>494</v>
      </c>
    </row>
    <row r="85" spans="2:21">
      <c r="B85" s="2">
        <v>44575</v>
      </c>
      <c r="C85" t="s">
        <v>284</v>
      </c>
      <c r="D85" t="s">
        <v>94</v>
      </c>
      <c r="E85" t="s">
        <v>92</v>
      </c>
      <c r="F85" t="s">
        <v>355</v>
      </c>
      <c r="G85" s="2" t="s">
        <v>844</v>
      </c>
      <c r="H85">
        <v>80</v>
      </c>
      <c r="J85" s="2">
        <v>44797</v>
      </c>
      <c r="K85" t="s">
        <v>266</v>
      </c>
      <c r="L85" t="s">
        <v>121</v>
      </c>
      <c r="M85" t="s">
        <v>225</v>
      </c>
      <c r="N85" t="s">
        <v>150</v>
      </c>
      <c r="O85" s="11">
        <v>1030</v>
      </c>
      <c r="Q85" s="2">
        <v>44575</v>
      </c>
      <c r="R85">
        <v>21010079</v>
      </c>
      <c r="S85" t="s">
        <v>504</v>
      </c>
      <c r="T85" t="s">
        <v>506</v>
      </c>
      <c r="U85" t="s">
        <v>735</v>
      </c>
    </row>
    <row r="86" spans="2:21">
      <c r="B86" s="2">
        <v>44575</v>
      </c>
      <c r="C86" t="s">
        <v>290</v>
      </c>
      <c r="D86" t="s">
        <v>94</v>
      </c>
      <c r="E86" t="s">
        <v>92</v>
      </c>
      <c r="F86" t="s">
        <v>352</v>
      </c>
      <c r="G86" s="2" t="s">
        <v>845</v>
      </c>
      <c r="H86">
        <v>170</v>
      </c>
      <c r="J86" s="2">
        <v>44807</v>
      </c>
      <c r="K86" t="s">
        <v>103</v>
      </c>
      <c r="L86" t="s">
        <v>121</v>
      </c>
      <c r="M86" t="s">
        <v>213</v>
      </c>
      <c r="N86" t="s">
        <v>124</v>
      </c>
      <c r="O86" s="11">
        <v>847</v>
      </c>
      <c r="Q86" s="2">
        <v>44575</v>
      </c>
      <c r="R86">
        <v>21010080</v>
      </c>
      <c r="S86" t="s">
        <v>504</v>
      </c>
      <c r="T86" t="s">
        <v>506</v>
      </c>
      <c r="U86" t="s">
        <v>496</v>
      </c>
    </row>
    <row r="87" spans="2:21">
      <c r="B87" s="2">
        <v>44575</v>
      </c>
      <c r="C87" t="s">
        <v>290</v>
      </c>
      <c r="D87" t="s">
        <v>94</v>
      </c>
      <c r="E87" t="s">
        <v>92</v>
      </c>
      <c r="F87" t="s">
        <v>346</v>
      </c>
      <c r="G87" s="2" t="s">
        <v>846</v>
      </c>
      <c r="H87">
        <v>25</v>
      </c>
      <c r="J87" s="2">
        <v>44819</v>
      </c>
      <c r="K87" t="s">
        <v>103</v>
      </c>
      <c r="L87" t="s">
        <v>94</v>
      </c>
      <c r="M87" t="s">
        <v>123</v>
      </c>
      <c r="N87" t="s">
        <v>150</v>
      </c>
      <c r="O87" s="11">
        <v>878</v>
      </c>
      <c r="Q87" s="2">
        <v>44575</v>
      </c>
      <c r="R87">
        <v>21010081</v>
      </c>
      <c r="S87" t="s">
        <v>504</v>
      </c>
      <c r="T87" t="s">
        <v>735</v>
      </c>
      <c r="U87" t="s">
        <v>735</v>
      </c>
    </row>
    <row r="88" spans="2:21">
      <c r="B88" s="2">
        <v>44575</v>
      </c>
      <c r="C88" t="s">
        <v>290</v>
      </c>
      <c r="D88" t="s">
        <v>94</v>
      </c>
      <c r="E88" t="s">
        <v>119</v>
      </c>
      <c r="F88" t="s">
        <v>421</v>
      </c>
      <c r="G88" s="2" t="s">
        <v>847</v>
      </c>
      <c r="H88">
        <v>15</v>
      </c>
      <c r="J88" s="2">
        <v>44820</v>
      </c>
      <c r="K88" t="s">
        <v>284</v>
      </c>
      <c r="L88" t="s">
        <v>94</v>
      </c>
      <c r="M88" t="s">
        <v>169</v>
      </c>
      <c r="N88" t="s">
        <v>170</v>
      </c>
      <c r="O88" s="11">
        <v>566</v>
      </c>
      <c r="Q88" s="2">
        <v>44575</v>
      </c>
      <c r="R88">
        <v>21010082</v>
      </c>
      <c r="S88" t="s">
        <v>546</v>
      </c>
      <c r="T88" t="s">
        <v>735</v>
      </c>
      <c r="U88" t="s">
        <v>735</v>
      </c>
    </row>
    <row r="89" spans="2:21">
      <c r="B89" s="2">
        <v>44575</v>
      </c>
      <c r="C89" t="s">
        <v>296</v>
      </c>
      <c r="D89" t="s">
        <v>94</v>
      </c>
      <c r="E89" t="s">
        <v>92</v>
      </c>
      <c r="F89" t="s">
        <v>379</v>
      </c>
      <c r="G89" s="2" t="s">
        <v>848</v>
      </c>
      <c r="H89">
        <v>55</v>
      </c>
      <c r="J89" s="2">
        <v>44821</v>
      </c>
      <c r="K89" t="s">
        <v>248</v>
      </c>
      <c r="L89" t="s">
        <v>121</v>
      </c>
      <c r="M89" t="s">
        <v>213</v>
      </c>
      <c r="N89" t="s">
        <v>150</v>
      </c>
      <c r="O89" s="11">
        <v>897</v>
      </c>
      <c r="Q89" s="2">
        <v>44575</v>
      </c>
      <c r="R89">
        <v>21010083</v>
      </c>
      <c r="S89" t="s">
        <v>504</v>
      </c>
      <c r="T89" t="s">
        <v>735</v>
      </c>
      <c r="U89" t="s">
        <v>735</v>
      </c>
    </row>
    <row r="90" spans="2:21">
      <c r="B90" s="2">
        <v>44575</v>
      </c>
      <c r="C90" t="s">
        <v>296</v>
      </c>
      <c r="D90" t="s">
        <v>94</v>
      </c>
      <c r="E90" t="s">
        <v>92</v>
      </c>
      <c r="F90" t="s">
        <v>373</v>
      </c>
      <c r="G90" s="2" t="s">
        <v>849</v>
      </c>
      <c r="H90">
        <v>65</v>
      </c>
      <c r="J90" s="2">
        <v>44822</v>
      </c>
      <c r="K90" t="s">
        <v>296</v>
      </c>
      <c r="L90" t="s">
        <v>94</v>
      </c>
      <c r="M90" t="s">
        <v>96</v>
      </c>
      <c r="N90" t="s">
        <v>189</v>
      </c>
      <c r="O90" s="11">
        <v>819</v>
      </c>
      <c r="Q90" s="2">
        <v>44575</v>
      </c>
      <c r="R90">
        <v>21010084</v>
      </c>
      <c r="S90" t="s">
        <v>504</v>
      </c>
      <c r="T90" t="s">
        <v>506</v>
      </c>
      <c r="U90" t="s">
        <v>735</v>
      </c>
    </row>
    <row r="91" spans="2:21">
      <c r="B91" s="2">
        <v>44575</v>
      </c>
      <c r="C91" t="s">
        <v>296</v>
      </c>
      <c r="D91" t="s">
        <v>94</v>
      </c>
      <c r="E91" t="s">
        <v>92</v>
      </c>
      <c r="F91" t="s">
        <v>379</v>
      </c>
      <c r="G91" s="2" t="s">
        <v>850</v>
      </c>
      <c r="H91">
        <v>20</v>
      </c>
      <c r="J91" s="2">
        <v>44827</v>
      </c>
      <c r="K91" t="s">
        <v>175</v>
      </c>
      <c r="L91" t="s">
        <v>94</v>
      </c>
      <c r="M91" t="s">
        <v>149</v>
      </c>
      <c r="N91" t="s">
        <v>150</v>
      </c>
      <c r="O91" s="11">
        <v>605</v>
      </c>
      <c r="Q91" s="2">
        <v>44575</v>
      </c>
      <c r="R91">
        <v>21010085</v>
      </c>
      <c r="S91" t="s">
        <v>504</v>
      </c>
      <c r="T91" t="s">
        <v>735</v>
      </c>
      <c r="U91" t="s">
        <v>735</v>
      </c>
    </row>
    <row r="92" spans="2:21">
      <c r="B92" s="2">
        <v>44575</v>
      </c>
      <c r="C92" t="s">
        <v>296</v>
      </c>
      <c r="D92" t="s">
        <v>94</v>
      </c>
      <c r="E92" t="s">
        <v>92</v>
      </c>
      <c r="F92" t="s">
        <v>364</v>
      </c>
      <c r="G92" s="2" t="s">
        <v>851</v>
      </c>
      <c r="H92">
        <v>35</v>
      </c>
      <c r="J92" s="2">
        <v>44831</v>
      </c>
      <c r="K92" t="s">
        <v>248</v>
      </c>
      <c r="L92" t="s">
        <v>94</v>
      </c>
      <c r="M92" t="s">
        <v>123</v>
      </c>
      <c r="N92" t="s">
        <v>124</v>
      </c>
      <c r="O92" s="11">
        <v>1379</v>
      </c>
      <c r="Q92" s="2">
        <v>44575</v>
      </c>
      <c r="R92">
        <v>21010086</v>
      </c>
      <c r="S92" t="s">
        <v>504</v>
      </c>
      <c r="T92" t="s">
        <v>735</v>
      </c>
      <c r="U92" t="s">
        <v>735</v>
      </c>
    </row>
    <row r="93" spans="2:21">
      <c r="B93" s="2">
        <v>44575</v>
      </c>
      <c r="C93" t="s">
        <v>296</v>
      </c>
      <c r="D93" t="s">
        <v>94</v>
      </c>
      <c r="E93" t="s">
        <v>92</v>
      </c>
      <c r="F93" t="s">
        <v>361</v>
      </c>
      <c r="G93" s="2" t="s">
        <v>852</v>
      </c>
      <c r="H93">
        <v>50</v>
      </c>
      <c r="J93" s="2">
        <v>44839</v>
      </c>
      <c r="K93" t="s">
        <v>175</v>
      </c>
      <c r="L93" t="s">
        <v>121</v>
      </c>
      <c r="M93" t="s">
        <v>213</v>
      </c>
      <c r="N93" t="s">
        <v>124</v>
      </c>
      <c r="O93" s="11">
        <v>753</v>
      </c>
      <c r="Q93" s="2">
        <v>44575</v>
      </c>
      <c r="R93">
        <v>21010087</v>
      </c>
      <c r="S93" t="s">
        <v>504</v>
      </c>
      <c r="T93" t="s">
        <v>735</v>
      </c>
      <c r="U93" t="s">
        <v>735</v>
      </c>
    </row>
    <row r="94" spans="2:21">
      <c r="B94" s="2">
        <v>44575</v>
      </c>
      <c r="C94" t="s">
        <v>301</v>
      </c>
      <c r="D94" t="s">
        <v>94</v>
      </c>
      <c r="E94" t="s">
        <v>92</v>
      </c>
      <c r="F94" t="s">
        <v>367</v>
      </c>
      <c r="G94" s="2" t="s">
        <v>853</v>
      </c>
      <c r="H94">
        <v>30</v>
      </c>
      <c r="J94" s="2">
        <v>44839</v>
      </c>
      <c r="K94" t="s">
        <v>248</v>
      </c>
      <c r="L94" t="s">
        <v>94</v>
      </c>
      <c r="M94" t="s">
        <v>169</v>
      </c>
      <c r="N94" t="s">
        <v>97</v>
      </c>
      <c r="O94" s="11">
        <v>644</v>
      </c>
      <c r="Q94" s="2">
        <v>44575</v>
      </c>
      <c r="R94">
        <v>21010088</v>
      </c>
      <c r="S94" t="s">
        <v>504</v>
      </c>
      <c r="T94" t="s">
        <v>735</v>
      </c>
      <c r="U94" t="s">
        <v>735</v>
      </c>
    </row>
    <row r="95" spans="2:21">
      <c r="B95" s="2">
        <v>44575</v>
      </c>
      <c r="C95" t="s">
        <v>215</v>
      </c>
      <c r="D95" t="s">
        <v>94</v>
      </c>
      <c r="E95" t="s">
        <v>92</v>
      </c>
      <c r="F95" t="s">
        <v>276</v>
      </c>
      <c r="G95" s="2" t="s">
        <v>854</v>
      </c>
      <c r="H95">
        <v>135</v>
      </c>
      <c r="J95" s="2">
        <v>44839</v>
      </c>
      <c r="K95" t="s">
        <v>278</v>
      </c>
      <c r="L95" t="s">
        <v>121</v>
      </c>
      <c r="M95" t="s">
        <v>225</v>
      </c>
      <c r="N95" t="s">
        <v>97</v>
      </c>
      <c r="O95" s="11">
        <v>852</v>
      </c>
      <c r="Q95" s="2">
        <v>44575</v>
      </c>
      <c r="R95">
        <v>21010089</v>
      </c>
      <c r="S95" t="s">
        <v>488</v>
      </c>
      <c r="T95" t="s">
        <v>590</v>
      </c>
      <c r="U95" t="s">
        <v>735</v>
      </c>
    </row>
    <row r="96" spans="2:21">
      <c r="B96" s="2">
        <v>44575</v>
      </c>
      <c r="C96" t="s">
        <v>215</v>
      </c>
      <c r="D96" t="s">
        <v>94</v>
      </c>
      <c r="E96" t="s">
        <v>92</v>
      </c>
      <c r="F96" t="s">
        <v>294</v>
      </c>
      <c r="G96" s="2" t="s">
        <v>855</v>
      </c>
      <c r="H96">
        <v>20</v>
      </c>
      <c r="J96" s="2">
        <v>44840</v>
      </c>
      <c r="K96" t="s">
        <v>260</v>
      </c>
      <c r="L96" t="s">
        <v>94</v>
      </c>
      <c r="M96" t="s">
        <v>149</v>
      </c>
      <c r="N96" t="s">
        <v>124</v>
      </c>
      <c r="O96" s="11">
        <v>941</v>
      </c>
      <c r="Q96" s="2">
        <v>44575</v>
      </c>
      <c r="R96">
        <v>21010090</v>
      </c>
      <c r="S96" t="s">
        <v>500</v>
      </c>
      <c r="T96" t="s">
        <v>735</v>
      </c>
      <c r="U96" t="s">
        <v>735</v>
      </c>
    </row>
    <row r="97" spans="2:21">
      <c r="B97" s="2">
        <v>44575</v>
      </c>
      <c r="C97" t="s">
        <v>215</v>
      </c>
      <c r="D97" t="s">
        <v>94</v>
      </c>
      <c r="E97" t="s">
        <v>92</v>
      </c>
      <c r="F97" t="s">
        <v>264</v>
      </c>
      <c r="G97" s="2" t="s">
        <v>856</v>
      </c>
      <c r="H97">
        <v>10</v>
      </c>
      <c r="J97" s="2">
        <v>44841</v>
      </c>
      <c r="K97" t="s">
        <v>296</v>
      </c>
      <c r="L97" t="s">
        <v>121</v>
      </c>
      <c r="M97" t="s">
        <v>201</v>
      </c>
      <c r="N97" t="s">
        <v>189</v>
      </c>
      <c r="O97" s="11">
        <v>1729</v>
      </c>
      <c r="Q97" s="2">
        <v>44575</v>
      </c>
      <c r="R97">
        <v>21010091</v>
      </c>
      <c r="S97" t="s">
        <v>530</v>
      </c>
      <c r="T97" t="s">
        <v>735</v>
      </c>
      <c r="U97" t="s">
        <v>735</v>
      </c>
    </row>
    <row r="98" spans="2:21">
      <c r="B98" s="2">
        <v>44575</v>
      </c>
      <c r="C98" t="s">
        <v>248</v>
      </c>
      <c r="D98" t="s">
        <v>94</v>
      </c>
      <c r="E98" t="s">
        <v>92</v>
      </c>
      <c r="F98" t="s">
        <v>282</v>
      </c>
      <c r="G98" s="2" t="s">
        <v>857</v>
      </c>
      <c r="H98">
        <v>130</v>
      </c>
      <c r="J98" s="2">
        <v>44850</v>
      </c>
      <c r="K98" t="s">
        <v>254</v>
      </c>
      <c r="L98" t="s">
        <v>94</v>
      </c>
      <c r="M98" t="s">
        <v>149</v>
      </c>
      <c r="N98" t="s">
        <v>150</v>
      </c>
      <c r="O98" s="11">
        <v>1118</v>
      </c>
      <c r="Q98" s="2">
        <v>44575</v>
      </c>
      <c r="R98">
        <v>21010092</v>
      </c>
      <c r="S98" t="s">
        <v>492</v>
      </c>
      <c r="T98" t="s">
        <v>526</v>
      </c>
      <c r="U98" t="s">
        <v>735</v>
      </c>
    </row>
    <row r="99" spans="2:21">
      <c r="B99" s="2">
        <v>44575</v>
      </c>
      <c r="C99" t="s">
        <v>248</v>
      </c>
      <c r="D99" t="s">
        <v>94</v>
      </c>
      <c r="E99" t="s">
        <v>92</v>
      </c>
      <c r="F99" t="s">
        <v>328</v>
      </c>
      <c r="G99" s="2" t="s">
        <v>858</v>
      </c>
      <c r="H99">
        <v>60</v>
      </c>
      <c r="J99" s="2">
        <v>44852</v>
      </c>
      <c r="K99" t="s">
        <v>242</v>
      </c>
      <c r="L99" t="s">
        <v>121</v>
      </c>
      <c r="M99" t="s">
        <v>213</v>
      </c>
      <c r="N99" t="s">
        <v>97</v>
      </c>
      <c r="O99" s="11">
        <v>1112</v>
      </c>
      <c r="Q99" s="2">
        <v>44575</v>
      </c>
      <c r="R99">
        <v>21010093</v>
      </c>
      <c r="S99" t="s">
        <v>492</v>
      </c>
      <c r="T99" t="s">
        <v>735</v>
      </c>
      <c r="U99" t="s">
        <v>735</v>
      </c>
    </row>
    <row r="100" spans="2:21">
      <c r="B100" s="2">
        <v>44575</v>
      </c>
      <c r="C100" t="s">
        <v>248</v>
      </c>
      <c r="D100" t="s">
        <v>94</v>
      </c>
      <c r="E100" t="s">
        <v>92</v>
      </c>
      <c r="F100" t="s">
        <v>331</v>
      </c>
      <c r="G100" s="2" t="s">
        <v>859</v>
      </c>
      <c r="H100">
        <v>10</v>
      </c>
      <c r="J100" s="2">
        <v>44855</v>
      </c>
      <c r="K100" t="s">
        <v>254</v>
      </c>
      <c r="L100" t="s">
        <v>121</v>
      </c>
      <c r="M100" t="s">
        <v>201</v>
      </c>
      <c r="N100" t="s">
        <v>97</v>
      </c>
      <c r="O100" s="11">
        <v>960</v>
      </c>
      <c r="Q100" s="2">
        <v>44575</v>
      </c>
      <c r="R100">
        <v>21010094</v>
      </c>
      <c r="S100" t="s">
        <v>508</v>
      </c>
      <c r="T100" t="s">
        <v>735</v>
      </c>
      <c r="U100" t="s">
        <v>735</v>
      </c>
    </row>
    <row r="101" spans="2:21">
      <c r="B101" s="2">
        <v>44575</v>
      </c>
      <c r="C101" t="s">
        <v>248</v>
      </c>
      <c r="D101" t="s">
        <v>94</v>
      </c>
      <c r="E101" t="s">
        <v>92</v>
      </c>
      <c r="F101" t="s">
        <v>299</v>
      </c>
      <c r="G101" s="2" t="s">
        <v>860</v>
      </c>
      <c r="H101">
        <v>35</v>
      </c>
      <c r="J101" s="2">
        <v>44856</v>
      </c>
      <c r="K101" t="s">
        <v>290</v>
      </c>
      <c r="L101" t="s">
        <v>121</v>
      </c>
      <c r="M101" t="s">
        <v>188</v>
      </c>
      <c r="N101" t="s">
        <v>189</v>
      </c>
      <c r="O101" s="11">
        <v>1428</v>
      </c>
      <c r="Q101" s="2">
        <v>44575</v>
      </c>
      <c r="R101">
        <v>21010095</v>
      </c>
      <c r="S101" t="s">
        <v>524</v>
      </c>
      <c r="T101" t="s">
        <v>735</v>
      </c>
      <c r="U101" t="s">
        <v>735</v>
      </c>
    </row>
    <row r="102" spans="2:21">
      <c r="B102" s="2">
        <v>44575</v>
      </c>
      <c r="C102" t="s">
        <v>248</v>
      </c>
      <c r="D102" t="s">
        <v>94</v>
      </c>
      <c r="E102" t="s">
        <v>92</v>
      </c>
      <c r="F102" t="s">
        <v>343</v>
      </c>
      <c r="G102" s="2" t="s">
        <v>861</v>
      </c>
      <c r="H102">
        <v>20</v>
      </c>
      <c r="J102" s="2">
        <v>44858</v>
      </c>
      <c r="K102" t="s">
        <v>284</v>
      </c>
      <c r="L102" t="s">
        <v>121</v>
      </c>
      <c r="M102" t="s">
        <v>201</v>
      </c>
      <c r="N102" t="s">
        <v>189</v>
      </c>
      <c r="O102" s="11">
        <v>1785</v>
      </c>
      <c r="Q102" s="2">
        <v>44575</v>
      </c>
      <c r="R102">
        <v>21010096</v>
      </c>
      <c r="S102" t="s">
        <v>510</v>
      </c>
      <c r="T102" t="s">
        <v>735</v>
      </c>
      <c r="U102" t="s">
        <v>735</v>
      </c>
    </row>
    <row r="103" spans="2:21">
      <c r="B103" s="2">
        <v>44575</v>
      </c>
      <c r="C103" t="s">
        <v>260</v>
      </c>
      <c r="D103" t="s">
        <v>94</v>
      </c>
      <c r="E103" t="s">
        <v>92</v>
      </c>
      <c r="F103" t="s">
        <v>325</v>
      </c>
      <c r="G103" s="2" t="s">
        <v>862</v>
      </c>
      <c r="H103">
        <v>15</v>
      </c>
      <c r="J103" s="2">
        <v>44859</v>
      </c>
      <c r="K103" t="s">
        <v>301</v>
      </c>
      <c r="L103" t="s">
        <v>121</v>
      </c>
      <c r="M103" t="s">
        <v>213</v>
      </c>
      <c r="N103" t="s">
        <v>189</v>
      </c>
      <c r="O103" s="11">
        <v>1353</v>
      </c>
      <c r="Q103" s="2">
        <v>44575</v>
      </c>
      <c r="R103">
        <v>21010097</v>
      </c>
      <c r="S103" t="s">
        <v>492</v>
      </c>
      <c r="T103" t="s">
        <v>735</v>
      </c>
      <c r="U103" t="s">
        <v>735</v>
      </c>
    </row>
    <row r="104" spans="2:21">
      <c r="B104" s="2">
        <v>44576</v>
      </c>
      <c r="C104" t="s">
        <v>290</v>
      </c>
      <c r="D104" t="s">
        <v>94</v>
      </c>
      <c r="E104" t="s">
        <v>92</v>
      </c>
      <c r="F104" t="s">
        <v>343</v>
      </c>
      <c r="G104" s="2" t="s">
        <v>863</v>
      </c>
      <c r="H104">
        <v>15</v>
      </c>
      <c r="Q104" s="2">
        <v>44576</v>
      </c>
      <c r="R104">
        <v>21010098</v>
      </c>
      <c r="S104" t="s">
        <v>504</v>
      </c>
      <c r="T104" t="s">
        <v>735</v>
      </c>
      <c r="U104" t="s">
        <v>735</v>
      </c>
    </row>
    <row r="105" spans="2:21">
      <c r="B105" s="2">
        <v>44576</v>
      </c>
      <c r="C105" t="s">
        <v>301</v>
      </c>
      <c r="D105" t="s">
        <v>94</v>
      </c>
      <c r="E105" t="s">
        <v>119</v>
      </c>
      <c r="F105" t="s">
        <v>412</v>
      </c>
      <c r="G105" s="2" t="s">
        <v>864</v>
      </c>
      <c r="H105">
        <v>55</v>
      </c>
      <c r="Q105" s="2">
        <v>44576</v>
      </c>
      <c r="R105">
        <v>21010099</v>
      </c>
      <c r="S105" t="s">
        <v>544</v>
      </c>
      <c r="T105" t="s">
        <v>735</v>
      </c>
      <c r="U105" t="s">
        <v>735</v>
      </c>
    </row>
    <row r="106" spans="2:21">
      <c r="B106" s="2">
        <v>44576</v>
      </c>
      <c r="C106" t="s">
        <v>301</v>
      </c>
      <c r="D106" t="s">
        <v>94</v>
      </c>
      <c r="E106" t="s">
        <v>92</v>
      </c>
      <c r="F106" t="s">
        <v>361</v>
      </c>
      <c r="G106" s="2" t="s">
        <v>865</v>
      </c>
      <c r="H106">
        <v>5</v>
      </c>
      <c r="Q106" s="2">
        <v>44576</v>
      </c>
      <c r="R106">
        <v>21010100</v>
      </c>
      <c r="S106" t="s">
        <v>504</v>
      </c>
      <c r="T106" t="s">
        <v>735</v>
      </c>
      <c r="U106" t="s">
        <v>735</v>
      </c>
    </row>
    <row r="107" spans="2:21">
      <c r="B107" s="2">
        <v>44576</v>
      </c>
      <c r="C107" t="s">
        <v>191</v>
      </c>
      <c r="D107" t="s">
        <v>94</v>
      </c>
      <c r="E107" t="s">
        <v>119</v>
      </c>
      <c r="F107" t="s">
        <v>400</v>
      </c>
      <c r="G107" s="2" t="s">
        <v>866</v>
      </c>
      <c r="H107">
        <v>95</v>
      </c>
      <c r="Q107" s="2">
        <v>44576</v>
      </c>
      <c r="R107">
        <v>21010101</v>
      </c>
      <c r="S107" t="s">
        <v>534</v>
      </c>
      <c r="T107" t="s">
        <v>564</v>
      </c>
      <c r="U107" t="s">
        <v>735</v>
      </c>
    </row>
    <row r="108" spans="2:21">
      <c r="B108" s="2">
        <v>44576</v>
      </c>
      <c r="C108" t="s">
        <v>191</v>
      </c>
      <c r="D108" t="s">
        <v>94</v>
      </c>
      <c r="E108" t="s">
        <v>92</v>
      </c>
      <c r="F108" t="s">
        <v>167</v>
      </c>
      <c r="G108" s="2" t="s">
        <v>867</v>
      </c>
      <c r="H108">
        <v>135</v>
      </c>
      <c r="Q108" s="2">
        <v>44576</v>
      </c>
      <c r="R108">
        <v>21010102</v>
      </c>
      <c r="S108" t="s">
        <v>500</v>
      </c>
      <c r="T108" t="s">
        <v>582</v>
      </c>
      <c r="U108" t="s">
        <v>735</v>
      </c>
    </row>
    <row r="109" spans="2:21">
      <c r="B109" s="2">
        <v>44576</v>
      </c>
      <c r="C109" t="s">
        <v>191</v>
      </c>
      <c r="D109" t="s">
        <v>94</v>
      </c>
      <c r="E109" t="s">
        <v>92</v>
      </c>
      <c r="F109" t="s">
        <v>93</v>
      </c>
      <c r="G109" s="2" t="s">
        <v>868</v>
      </c>
      <c r="H109">
        <v>5</v>
      </c>
      <c r="Q109" s="2">
        <v>44576</v>
      </c>
      <c r="R109">
        <v>21010103</v>
      </c>
      <c r="S109" t="s">
        <v>500</v>
      </c>
      <c r="T109" t="s">
        <v>735</v>
      </c>
      <c r="U109" t="s">
        <v>735</v>
      </c>
    </row>
    <row r="110" spans="2:21">
      <c r="B110" s="2">
        <v>44576</v>
      </c>
      <c r="C110" t="s">
        <v>191</v>
      </c>
      <c r="D110" t="s">
        <v>94</v>
      </c>
      <c r="E110" t="s">
        <v>92</v>
      </c>
      <c r="F110" t="s">
        <v>186</v>
      </c>
      <c r="G110" s="2" t="s">
        <v>869</v>
      </c>
      <c r="H110">
        <v>5</v>
      </c>
      <c r="Q110" s="2">
        <v>44576</v>
      </c>
      <c r="R110">
        <v>21010104</v>
      </c>
      <c r="S110" t="s">
        <v>498</v>
      </c>
      <c r="T110" t="s">
        <v>735</v>
      </c>
      <c r="U110" t="s">
        <v>735</v>
      </c>
    </row>
    <row r="111" spans="2:21">
      <c r="B111" s="2">
        <v>44577</v>
      </c>
      <c r="C111" t="s">
        <v>301</v>
      </c>
      <c r="D111" t="s">
        <v>94</v>
      </c>
      <c r="E111" t="s">
        <v>92</v>
      </c>
      <c r="F111" t="s">
        <v>379</v>
      </c>
      <c r="G111" s="2" t="s">
        <v>870</v>
      </c>
      <c r="H111">
        <v>100</v>
      </c>
      <c r="Q111" s="2">
        <v>44577</v>
      </c>
      <c r="R111">
        <v>21010105</v>
      </c>
      <c r="S111" t="s">
        <v>504</v>
      </c>
      <c r="T111" t="s">
        <v>506</v>
      </c>
      <c r="U111" t="s">
        <v>735</v>
      </c>
    </row>
    <row r="112" spans="2:21">
      <c r="B112" s="2">
        <v>44577</v>
      </c>
      <c r="C112" t="s">
        <v>301</v>
      </c>
      <c r="D112" t="s">
        <v>94</v>
      </c>
      <c r="E112" t="s">
        <v>92</v>
      </c>
      <c r="F112" t="s">
        <v>373</v>
      </c>
      <c r="G112" s="2" t="s">
        <v>871</v>
      </c>
      <c r="H112">
        <v>5</v>
      </c>
      <c r="Q112" s="2">
        <v>44577</v>
      </c>
      <c r="R112">
        <v>21010106</v>
      </c>
      <c r="S112" t="s">
        <v>504</v>
      </c>
      <c r="T112" t="s">
        <v>735</v>
      </c>
      <c r="U112" t="s">
        <v>735</v>
      </c>
    </row>
    <row r="113" spans="2:21">
      <c r="B113" s="2">
        <v>44578</v>
      </c>
      <c r="C113" t="s">
        <v>248</v>
      </c>
      <c r="D113" t="s">
        <v>94</v>
      </c>
      <c r="E113" t="s">
        <v>119</v>
      </c>
      <c r="F113" t="s">
        <v>412</v>
      </c>
      <c r="G113" s="2" t="s">
        <v>872</v>
      </c>
      <c r="H113">
        <v>105</v>
      </c>
      <c r="Q113" s="2">
        <v>44578</v>
      </c>
      <c r="R113">
        <v>21010107</v>
      </c>
      <c r="S113" t="s">
        <v>538</v>
      </c>
      <c r="T113" t="s">
        <v>568</v>
      </c>
      <c r="U113" t="s">
        <v>735</v>
      </c>
    </row>
    <row r="114" spans="2:21">
      <c r="B114" s="2">
        <v>44579</v>
      </c>
      <c r="C114" t="s">
        <v>235</v>
      </c>
      <c r="D114" t="s">
        <v>94</v>
      </c>
      <c r="E114" t="s">
        <v>92</v>
      </c>
      <c r="F114" t="s">
        <v>264</v>
      </c>
      <c r="G114" s="2" t="s">
        <v>873</v>
      </c>
      <c r="H114">
        <v>15</v>
      </c>
      <c r="Q114" s="2">
        <v>44579</v>
      </c>
      <c r="R114">
        <v>21010108</v>
      </c>
      <c r="S114" t="s">
        <v>490</v>
      </c>
      <c r="T114" t="s">
        <v>735</v>
      </c>
      <c r="U114" t="s">
        <v>735</v>
      </c>
    </row>
    <row r="115" spans="2:21">
      <c r="B115" s="2">
        <v>44580</v>
      </c>
      <c r="C115" t="s">
        <v>266</v>
      </c>
      <c r="D115" t="s">
        <v>94</v>
      </c>
      <c r="E115" t="s">
        <v>92</v>
      </c>
      <c r="F115" t="s">
        <v>299</v>
      </c>
      <c r="G115" s="2" t="s">
        <v>874</v>
      </c>
      <c r="H115">
        <v>60</v>
      </c>
      <c r="Q115" s="2">
        <v>44580</v>
      </c>
      <c r="R115">
        <v>21010109</v>
      </c>
      <c r="S115" t="s">
        <v>492</v>
      </c>
      <c r="T115" t="s">
        <v>735</v>
      </c>
      <c r="U115" t="s">
        <v>735</v>
      </c>
    </row>
    <row r="116" spans="2:21">
      <c r="B116" s="2">
        <v>44581</v>
      </c>
      <c r="C116" t="s">
        <v>284</v>
      </c>
      <c r="D116" t="s">
        <v>94</v>
      </c>
      <c r="E116" t="s">
        <v>92</v>
      </c>
      <c r="F116" t="s">
        <v>361</v>
      </c>
      <c r="G116" s="2" t="s">
        <v>875</v>
      </c>
      <c r="H116">
        <v>80</v>
      </c>
      <c r="Q116" s="2">
        <v>44581</v>
      </c>
      <c r="R116">
        <v>21010110</v>
      </c>
      <c r="S116" t="s">
        <v>504</v>
      </c>
      <c r="T116" t="s">
        <v>506</v>
      </c>
      <c r="U116" t="s">
        <v>735</v>
      </c>
    </row>
    <row r="117" spans="2:21">
      <c r="B117" s="2">
        <v>44581</v>
      </c>
      <c r="C117" t="s">
        <v>284</v>
      </c>
      <c r="D117" t="s">
        <v>94</v>
      </c>
      <c r="E117" t="s">
        <v>119</v>
      </c>
      <c r="F117" t="s">
        <v>424</v>
      </c>
      <c r="G117" s="2" t="s">
        <v>876</v>
      </c>
      <c r="H117">
        <v>125</v>
      </c>
      <c r="Q117" s="2">
        <v>44581</v>
      </c>
      <c r="R117">
        <v>21010111</v>
      </c>
      <c r="S117" t="s">
        <v>542</v>
      </c>
      <c r="T117" t="s">
        <v>518</v>
      </c>
      <c r="U117" t="s">
        <v>735</v>
      </c>
    </row>
    <row r="118" spans="2:21">
      <c r="B118" s="2">
        <v>44581</v>
      </c>
      <c r="C118" t="s">
        <v>284</v>
      </c>
      <c r="D118" t="s">
        <v>94</v>
      </c>
      <c r="E118" t="s">
        <v>92</v>
      </c>
      <c r="F118" t="s">
        <v>355</v>
      </c>
      <c r="G118" s="2" t="s">
        <v>877</v>
      </c>
      <c r="H118">
        <v>5</v>
      </c>
      <c r="Q118" s="2">
        <v>44581</v>
      </c>
      <c r="R118">
        <v>21010112</v>
      </c>
      <c r="S118" t="s">
        <v>504</v>
      </c>
      <c r="T118" t="s">
        <v>735</v>
      </c>
      <c r="U118" t="s">
        <v>735</v>
      </c>
    </row>
    <row r="119" spans="2:21">
      <c r="B119" s="2">
        <v>44581</v>
      </c>
      <c r="C119" t="s">
        <v>301</v>
      </c>
      <c r="D119" t="s">
        <v>94</v>
      </c>
      <c r="E119" t="s">
        <v>92</v>
      </c>
      <c r="F119" t="s">
        <v>370</v>
      </c>
      <c r="G119" s="2" t="s">
        <v>878</v>
      </c>
      <c r="H119">
        <v>55</v>
      </c>
      <c r="Q119" s="2">
        <v>44581</v>
      </c>
      <c r="R119">
        <v>21010113</v>
      </c>
      <c r="S119" t="s">
        <v>504</v>
      </c>
      <c r="T119" t="s">
        <v>735</v>
      </c>
      <c r="U119" t="s">
        <v>735</v>
      </c>
    </row>
    <row r="120" spans="2:21">
      <c r="B120" s="2">
        <v>44581</v>
      </c>
      <c r="C120" t="s">
        <v>301</v>
      </c>
      <c r="D120" t="s">
        <v>94</v>
      </c>
      <c r="E120" t="s">
        <v>92</v>
      </c>
      <c r="F120" t="s">
        <v>382</v>
      </c>
      <c r="G120" s="2" t="s">
        <v>879</v>
      </c>
      <c r="H120">
        <v>5</v>
      </c>
      <c r="Q120" s="2">
        <v>44581</v>
      </c>
      <c r="R120">
        <v>21010114</v>
      </c>
      <c r="S120" t="s">
        <v>504</v>
      </c>
      <c r="T120" t="s">
        <v>735</v>
      </c>
      <c r="U120" t="s">
        <v>735</v>
      </c>
    </row>
    <row r="121" spans="2:21">
      <c r="B121" s="2">
        <v>44581</v>
      </c>
      <c r="C121" t="s">
        <v>215</v>
      </c>
      <c r="D121" t="s">
        <v>94</v>
      </c>
      <c r="E121" t="s">
        <v>92</v>
      </c>
      <c r="F121" t="s">
        <v>246</v>
      </c>
      <c r="G121" s="2" t="s">
        <v>880</v>
      </c>
      <c r="H121">
        <v>15</v>
      </c>
      <c r="Q121" s="2">
        <v>44581</v>
      </c>
      <c r="R121">
        <v>21010115</v>
      </c>
      <c r="S121" t="s">
        <v>488</v>
      </c>
      <c r="T121" t="s">
        <v>735</v>
      </c>
      <c r="U121" t="s">
        <v>735</v>
      </c>
    </row>
    <row r="122" spans="2:21">
      <c r="B122" s="2">
        <v>44582</v>
      </c>
      <c r="C122" t="s">
        <v>284</v>
      </c>
      <c r="D122" t="s">
        <v>94</v>
      </c>
      <c r="E122" t="s">
        <v>92</v>
      </c>
      <c r="F122" t="s">
        <v>343</v>
      </c>
      <c r="G122" s="2" t="s">
        <v>881</v>
      </c>
      <c r="H122">
        <v>40</v>
      </c>
      <c r="Q122" s="2">
        <v>44582</v>
      </c>
      <c r="R122">
        <v>21010116</v>
      </c>
      <c r="S122" t="s">
        <v>504</v>
      </c>
      <c r="T122" t="s">
        <v>735</v>
      </c>
      <c r="U122" t="s">
        <v>735</v>
      </c>
    </row>
    <row r="123" spans="2:21">
      <c r="B123" s="2">
        <v>44582</v>
      </c>
      <c r="C123" t="s">
        <v>284</v>
      </c>
      <c r="D123" t="s">
        <v>94</v>
      </c>
      <c r="E123" t="s">
        <v>92</v>
      </c>
      <c r="F123" t="s">
        <v>355</v>
      </c>
      <c r="G123" s="2" t="s">
        <v>882</v>
      </c>
      <c r="H123">
        <v>30</v>
      </c>
      <c r="Q123" s="2">
        <v>44582</v>
      </c>
      <c r="R123">
        <v>21010117</v>
      </c>
      <c r="S123" t="s">
        <v>504</v>
      </c>
      <c r="T123" t="s">
        <v>735</v>
      </c>
      <c r="U123" t="s">
        <v>735</v>
      </c>
    </row>
    <row r="124" spans="2:21">
      <c r="B124" s="2">
        <v>44582</v>
      </c>
      <c r="C124" t="s">
        <v>284</v>
      </c>
      <c r="D124" t="s">
        <v>94</v>
      </c>
      <c r="E124" t="s">
        <v>92</v>
      </c>
      <c r="F124" t="s">
        <v>343</v>
      </c>
      <c r="G124" s="2" t="s">
        <v>883</v>
      </c>
      <c r="H124">
        <v>35</v>
      </c>
      <c r="Q124" s="2">
        <v>44582</v>
      </c>
      <c r="R124">
        <v>21010118</v>
      </c>
      <c r="S124" t="s">
        <v>504</v>
      </c>
      <c r="T124" t="s">
        <v>735</v>
      </c>
      <c r="U124" t="s">
        <v>735</v>
      </c>
    </row>
    <row r="125" spans="2:21">
      <c r="B125" s="2">
        <v>44582</v>
      </c>
      <c r="C125" t="s">
        <v>301</v>
      </c>
      <c r="D125" t="s">
        <v>94</v>
      </c>
      <c r="E125" t="s">
        <v>92</v>
      </c>
      <c r="F125" t="s">
        <v>361</v>
      </c>
      <c r="G125" s="2" t="s">
        <v>884</v>
      </c>
      <c r="H125">
        <v>60</v>
      </c>
      <c r="Q125" s="2">
        <v>44582</v>
      </c>
      <c r="R125">
        <v>21010119</v>
      </c>
      <c r="S125" t="s">
        <v>504</v>
      </c>
      <c r="T125" t="s">
        <v>735</v>
      </c>
      <c r="U125" t="s">
        <v>735</v>
      </c>
    </row>
    <row r="126" spans="2:21">
      <c r="B126" s="2">
        <v>44582</v>
      </c>
      <c r="C126" t="s">
        <v>235</v>
      </c>
      <c r="D126" t="s">
        <v>94</v>
      </c>
      <c r="E126" t="s">
        <v>92</v>
      </c>
      <c r="F126" t="s">
        <v>270</v>
      </c>
      <c r="G126" s="2" t="s">
        <v>885</v>
      </c>
      <c r="H126">
        <v>55</v>
      </c>
      <c r="Q126" s="2">
        <v>44582</v>
      </c>
      <c r="R126">
        <v>21010120</v>
      </c>
      <c r="S126" t="s">
        <v>490</v>
      </c>
      <c r="T126" t="s">
        <v>735</v>
      </c>
      <c r="U126" t="s">
        <v>735</v>
      </c>
    </row>
    <row r="127" spans="2:21">
      <c r="B127" s="2">
        <v>44582</v>
      </c>
      <c r="C127" t="s">
        <v>235</v>
      </c>
      <c r="D127" t="s">
        <v>94</v>
      </c>
      <c r="E127" t="s">
        <v>92</v>
      </c>
      <c r="F127" t="s">
        <v>211</v>
      </c>
      <c r="G127" s="2" t="s">
        <v>886</v>
      </c>
      <c r="H127">
        <v>5</v>
      </c>
      <c r="Q127" s="2">
        <v>44582</v>
      </c>
      <c r="R127">
        <v>21010121</v>
      </c>
      <c r="S127" t="s">
        <v>486</v>
      </c>
      <c r="T127" t="s">
        <v>735</v>
      </c>
      <c r="U127" t="s">
        <v>735</v>
      </c>
    </row>
    <row r="128" spans="2:21">
      <c r="B128" s="2">
        <v>44582</v>
      </c>
      <c r="C128" t="s">
        <v>235</v>
      </c>
      <c r="D128" t="s">
        <v>94</v>
      </c>
      <c r="E128" t="s">
        <v>92</v>
      </c>
      <c r="F128" t="s">
        <v>223</v>
      </c>
      <c r="G128" s="2" t="s">
        <v>887</v>
      </c>
      <c r="H128">
        <v>5</v>
      </c>
      <c r="Q128" s="2">
        <v>44582</v>
      </c>
      <c r="R128">
        <v>21010122</v>
      </c>
      <c r="S128" t="s">
        <v>530</v>
      </c>
      <c r="T128" t="s">
        <v>735</v>
      </c>
      <c r="U128" t="s">
        <v>735</v>
      </c>
    </row>
    <row r="129" spans="2:21">
      <c r="B129" s="2">
        <v>44582</v>
      </c>
      <c r="C129" t="s">
        <v>235</v>
      </c>
      <c r="D129" t="s">
        <v>94</v>
      </c>
      <c r="E129" t="s">
        <v>92</v>
      </c>
      <c r="F129" t="s">
        <v>186</v>
      </c>
      <c r="G129" s="2" t="s">
        <v>888</v>
      </c>
      <c r="H129">
        <v>5</v>
      </c>
      <c r="Q129" s="2">
        <v>44582</v>
      </c>
      <c r="R129">
        <v>21010123</v>
      </c>
      <c r="S129" t="s">
        <v>530</v>
      </c>
      <c r="T129" t="s">
        <v>735</v>
      </c>
      <c r="U129" t="s">
        <v>735</v>
      </c>
    </row>
    <row r="130" spans="2:21">
      <c r="B130" s="2">
        <v>44582</v>
      </c>
      <c r="C130" t="s">
        <v>235</v>
      </c>
      <c r="D130" t="s">
        <v>94</v>
      </c>
      <c r="E130" t="s">
        <v>92</v>
      </c>
      <c r="F130" t="s">
        <v>147</v>
      </c>
      <c r="G130" s="2" t="s">
        <v>889</v>
      </c>
      <c r="H130">
        <v>5</v>
      </c>
      <c r="Q130" s="2">
        <v>44582</v>
      </c>
      <c r="R130">
        <v>21010124</v>
      </c>
      <c r="S130" t="s">
        <v>530</v>
      </c>
      <c r="T130" t="s">
        <v>735</v>
      </c>
      <c r="U130" t="s">
        <v>735</v>
      </c>
    </row>
    <row r="131" spans="2:21">
      <c r="B131" s="2">
        <v>44582</v>
      </c>
      <c r="C131" t="s">
        <v>175</v>
      </c>
      <c r="D131" t="s">
        <v>94</v>
      </c>
      <c r="E131" t="s">
        <v>92</v>
      </c>
      <c r="F131" t="s">
        <v>147</v>
      </c>
      <c r="G131" s="2" t="s">
        <v>890</v>
      </c>
      <c r="H131">
        <v>100</v>
      </c>
      <c r="Q131" s="2">
        <v>44582</v>
      </c>
      <c r="R131">
        <v>21010125</v>
      </c>
      <c r="S131" t="s">
        <v>498</v>
      </c>
      <c r="T131" t="s">
        <v>584</v>
      </c>
      <c r="U131" t="s">
        <v>735</v>
      </c>
    </row>
    <row r="132" spans="2:21">
      <c r="B132" s="2">
        <v>44582</v>
      </c>
      <c r="C132" t="s">
        <v>175</v>
      </c>
      <c r="D132" t="s">
        <v>94</v>
      </c>
      <c r="E132" t="s">
        <v>92</v>
      </c>
      <c r="F132" t="s">
        <v>239</v>
      </c>
      <c r="G132" s="2" t="s">
        <v>891</v>
      </c>
      <c r="H132">
        <v>15</v>
      </c>
      <c r="Q132" s="2">
        <v>44582</v>
      </c>
      <c r="R132">
        <v>21010126</v>
      </c>
      <c r="S132" t="s">
        <v>486</v>
      </c>
      <c r="T132" t="s">
        <v>735</v>
      </c>
      <c r="U132" t="s">
        <v>735</v>
      </c>
    </row>
    <row r="133" spans="2:21">
      <c r="B133" s="2">
        <v>44582</v>
      </c>
      <c r="C133" t="s">
        <v>175</v>
      </c>
      <c r="D133" t="s">
        <v>94</v>
      </c>
      <c r="E133" t="s">
        <v>119</v>
      </c>
      <c r="F133" t="s">
        <v>394</v>
      </c>
      <c r="G133" s="2" t="s">
        <v>892</v>
      </c>
      <c r="H133">
        <v>85</v>
      </c>
      <c r="Q133" s="2">
        <v>44582</v>
      </c>
      <c r="R133">
        <v>21010127</v>
      </c>
      <c r="S133" t="s">
        <v>532</v>
      </c>
      <c r="T133" t="s">
        <v>514</v>
      </c>
      <c r="U133" t="s">
        <v>735</v>
      </c>
    </row>
    <row r="134" spans="2:21">
      <c r="B134" s="2">
        <v>44582</v>
      </c>
      <c r="C134" t="s">
        <v>175</v>
      </c>
      <c r="D134" t="s">
        <v>94</v>
      </c>
      <c r="E134" t="s">
        <v>92</v>
      </c>
      <c r="F134" t="s">
        <v>288</v>
      </c>
      <c r="G134" s="2" t="s">
        <v>893</v>
      </c>
      <c r="H134">
        <v>15</v>
      </c>
      <c r="Q134" s="2">
        <v>44582</v>
      </c>
      <c r="R134">
        <v>21010128</v>
      </c>
      <c r="S134" t="s">
        <v>498</v>
      </c>
      <c r="T134" t="s">
        <v>735</v>
      </c>
      <c r="U134" t="s">
        <v>735</v>
      </c>
    </row>
    <row r="135" spans="2:21">
      <c r="B135" s="2">
        <v>44582</v>
      </c>
      <c r="C135" t="s">
        <v>175</v>
      </c>
      <c r="D135" t="s">
        <v>94</v>
      </c>
      <c r="E135" t="s">
        <v>92</v>
      </c>
      <c r="F135" t="s">
        <v>246</v>
      </c>
      <c r="G135" s="2" t="s">
        <v>894</v>
      </c>
      <c r="H135">
        <v>25</v>
      </c>
      <c r="Q135" s="2">
        <v>44582</v>
      </c>
      <c r="R135">
        <v>21010129</v>
      </c>
      <c r="S135" t="s">
        <v>502</v>
      </c>
      <c r="T135" t="s">
        <v>735</v>
      </c>
      <c r="U135" t="s">
        <v>735</v>
      </c>
    </row>
    <row r="136" spans="2:21">
      <c r="B136" s="2">
        <v>44582</v>
      </c>
      <c r="C136" t="s">
        <v>248</v>
      </c>
      <c r="D136" t="s">
        <v>94</v>
      </c>
      <c r="E136" t="s">
        <v>92</v>
      </c>
      <c r="F136" t="s">
        <v>270</v>
      </c>
      <c r="G136" s="2" t="s">
        <v>895</v>
      </c>
      <c r="H136">
        <v>105</v>
      </c>
      <c r="Q136" s="2">
        <v>44582</v>
      </c>
      <c r="R136">
        <v>21010130</v>
      </c>
      <c r="S136" t="s">
        <v>508</v>
      </c>
      <c r="T136" t="s">
        <v>588</v>
      </c>
      <c r="U136" t="s">
        <v>735</v>
      </c>
    </row>
    <row r="137" spans="2:21">
      <c r="B137" s="2">
        <v>44582</v>
      </c>
      <c r="C137" t="s">
        <v>248</v>
      </c>
      <c r="D137" t="s">
        <v>94</v>
      </c>
      <c r="E137" t="s">
        <v>92</v>
      </c>
      <c r="F137" t="s">
        <v>325</v>
      </c>
      <c r="G137" s="2" t="s">
        <v>896</v>
      </c>
      <c r="H137">
        <v>5</v>
      </c>
      <c r="Q137" s="2">
        <v>44582</v>
      </c>
      <c r="R137">
        <v>21010131</v>
      </c>
      <c r="S137" t="s">
        <v>512</v>
      </c>
      <c r="T137" t="s">
        <v>735</v>
      </c>
      <c r="U137" t="s">
        <v>735</v>
      </c>
    </row>
    <row r="138" spans="2:21">
      <c r="B138" s="2">
        <v>44582</v>
      </c>
      <c r="C138" t="s">
        <v>248</v>
      </c>
      <c r="D138" t="s">
        <v>94</v>
      </c>
      <c r="E138" t="s">
        <v>119</v>
      </c>
      <c r="F138" t="s">
        <v>397</v>
      </c>
      <c r="G138" s="2" t="s">
        <v>897</v>
      </c>
      <c r="H138">
        <v>5</v>
      </c>
      <c r="Q138" s="2">
        <v>44582</v>
      </c>
      <c r="R138">
        <v>21010132</v>
      </c>
      <c r="S138" t="s">
        <v>538</v>
      </c>
      <c r="T138" t="s">
        <v>735</v>
      </c>
      <c r="U138" t="s">
        <v>735</v>
      </c>
    </row>
    <row r="139" spans="2:21">
      <c r="B139" s="2">
        <v>44582</v>
      </c>
      <c r="C139" t="s">
        <v>248</v>
      </c>
      <c r="D139" t="s">
        <v>94</v>
      </c>
      <c r="E139" t="s">
        <v>92</v>
      </c>
      <c r="F139" t="s">
        <v>318</v>
      </c>
      <c r="G139" s="2" t="s">
        <v>898</v>
      </c>
      <c r="H139">
        <v>5</v>
      </c>
      <c r="Q139" s="2">
        <v>44582</v>
      </c>
      <c r="R139">
        <v>21010133</v>
      </c>
      <c r="S139" t="s">
        <v>508</v>
      </c>
      <c r="T139" t="s">
        <v>735</v>
      </c>
      <c r="U139" t="s">
        <v>735</v>
      </c>
    </row>
    <row r="140" spans="2:21">
      <c r="B140" s="2">
        <v>44583</v>
      </c>
      <c r="C140" t="s">
        <v>290</v>
      </c>
      <c r="D140" t="s">
        <v>94</v>
      </c>
      <c r="E140" t="s">
        <v>119</v>
      </c>
      <c r="F140" t="s">
        <v>427</v>
      </c>
      <c r="G140" s="2" t="s">
        <v>899</v>
      </c>
      <c r="H140">
        <v>55</v>
      </c>
      <c r="Q140" s="2">
        <v>44583</v>
      </c>
      <c r="R140">
        <v>21010134</v>
      </c>
      <c r="S140" t="s">
        <v>518</v>
      </c>
      <c r="T140" t="s">
        <v>735</v>
      </c>
      <c r="U140" t="s">
        <v>735</v>
      </c>
    </row>
    <row r="141" spans="2:21">
      <c r="B141" s="2">
        <v>44583</v>
      </c>
      <c r="C141" t="s">
        <v>290</v>
      </c>
      <c r="D141" t="s">
        <v>94</v>
      </c>
      <c r="E141" t="s">
        <v>92</v>
      </c>
      <c r="F141" t="s">
        <v>352</v>
      </c>
      <c r="G141" s="2" t="s">
        <v>900</v>
      </c>
      <c r="H141">
        <v>30</v>
      </c>
      <c r="Q141" s="2">
        <v>44583</v>
      </c>
      <c r="R141">
        <v>21010135</v>
      </c>
      <c r="S141" t="s">
        <v>504</v>
      </c>
      <c r="T141" t="s">
        <v>735</v>
      </c>
      <c r="U141" t="s">
        <v>735</v>
      </c>
    </row>
    <row r="142" spans="2:21">
      <c r="B142" s="2">
        <v>44583</v>
      </c>
      <c r="C142" t="s">
        <v>290</v>
      </c>
      <c r="D142" t="s">
        <v>94</v>
      </c>
      <c r="E142" t="s">
        <v>92</v>
      </c>
      <c r="F142" t="s">
        <v>364</v>
      </c>
      <c r="G142" s="2" t="s">
        <v>901</v>
      </c>
      <c r="H142">
        <v>10</v>
      </c>
      <c r="Q142" s="2">
        <v>44583</v>
      </c>
      <c r="R142">
        <v>21010136</v>
      </c>
      <c r="S142" t="s">
        <v>504</v>
      </c>
      <c r="T142" t="s">
        <v>735</v>
      </c>
      <c r="U142" t="s">
        <v>735</v>
      </c>
    </row>
    <row r="143" spans="2:21">
      <c r="B143" s="2">
        <v>44583</v>
      </c>
      <c r="C143" t="s">
        <v>290</v>
      </c>
      <c r="D143" t="s">
        <v>94</v>
      </c>
      <c r="E143" t="s">
        <v>92</v>
      </c>
      <c r="F143" t="s">
        <v>352</v>
      </c>
      <c r="G143" s="2" t="s">
        <v>902</v>
      </c>
      <c r="H143">
        <v>20</v>
      </c>
      <c r="Q143" s="2">
        <v>44583</v>
      </c>
      <c r="R143">
        <v>21010137</v>
      </c>
      <c r="S143" t="s">
        <v>504</v>
      </c>
      <c r="T143" t="s">
        <v>735</v>
      </c>
      <c r="U143" t="s">
        <v>735</v>
      </c>
    </row>
    <row r="144" spans="2:21">
      <c r="B144" s="2">
        <v>44583</v>
      </c>
      <c r="C144" t="s">
        <v>290</v>
      </c>
      <c r="D144" t="s">
        <v>94</v>
      </c>
      <c r="E144" t="s">
        <v>92</v>
      </c>
      <c r="F144" t="s">
        <v>355</v>
      </c>
      <c r="G144" s="2" t="s">
        <v>903</v>
      </c>
      <c r="H144">
        <v>5</v>
      </c>
      <c r="Q144" s="2">
        <v>44583</v>
      </c>
      <c r="R144">
        <v>21010138</v>
      </c>
      <c r="S144" t="s">
        <v>504</v>
      </c>
      <c r="T144" t="s">
        <v>735</v>
      </c>
      <c r="U144" t="s">
        <v>735</v>
      </c>
    </row>
    <row r="145" spans="2:21">
      <c r="B145" s="2">
        <v>44583</v>
      </c>
      <c r="C145" t="s">
        <v>301</v>
      </c>
      <c r="D145" t="s">
        <v>121</v>
      </c>
      <c r="E145" t="s">
        <v>146</v>
      </c>
      <c r="G145" s="2" t="s">
        <v>904</v>
      </c>
      <c r="H145">
        <v>300</v>
      </c>
      <c r="Q145" s="2">
        <v>44583</v>
      </c>
      <c r="R145">
        <v>21010139</v>
      </c>
      <c r="S145" t="s">
        <v>518</v>
      </c>
      <c r="T145" t="s">
        <v>518</v>
      </c>
      <c r="U145" t="s">
        <v>628</v>
      </c>
    </row>
    <row r="146" spans="2:21">
      <c r="B146" s="2">
        <v>44583</v>
      </c>
      <c r="C146" t="s">
        <v>301</v>
      </c>
      <c r="D146" t="s">
        <v>94</v>
      </c>
      <c r="E146" t="s">
        <v>92</v>
      </c>
      <c r="F146" t="s">
        <v>361</v>
      </c>
      <c r="G146" s="2" t="s">
        <v>905</v>
      </c>
      <c r="H146">
        <v>85</v>
      </c>
      <c r="Q146" s="2">
        <v>44583</v>
      </c>
      <c r="R146">
        <v>21010140</v>
      </c>
      <c r="S146" t="s">
        <v>504</v>
      </c>
      <c r="T146" t="s">
        <v>506</v>
      </c>
      <c r="U146" t="s">
        <v>735</v>
      </c>
    </row>
    <row r="147" spans="2:21">
      <c r="B147" s="2">
        <v>44583</v>
      </c>
      <c r="C147" t="s">
        <v>301</v>
      </c>
      <c r="D147" t="s">
        <v>94</v>
      </c>
      <c r="E147" t="s">
        <v>119</v>
      </c>
      <c r="F147" t="s">
        <v>415</v>
      </c>
      <c r="G147" s="2" t="s">
        <v>906</v>
      </c>
      <c r="H147">
        <v>90</v>
      </c>
      <c r="Q147" s="2">
        <v>44583</v>
      </c>
      <c r="R147">
        <v>21010141</v>
      </c>
      <c r="S147" t="s">
        <v>546</v>
      </c>
      <c r="T147" t="s">
        <v>518</v>
      </c>
      <c r="U147" t="s">
        <v>735</v>
      </c>
    </row>
    <row r="148" spans="2:21">
      <c r="B148" s="2">
        <v>44583</v>
      </c>
      <c r="C148" t="s">
        <v>301</v>
      </c>
      <c r="D148" t="s">
        <v>94</v>
      </c>
      <c r="E148" t="s">
        <v>92</v>
      </c>
      <c r="F148" t="s">
        <v>379</v>
      </c>
      <c r="G148" s="2" t="s">
        <v>907</v>
      </c>
      <c r="H148">
        <v>50</v>
      </c>
      <c r="Q148" s="2">
        <v>44583</v>
      </c>
      <c r="R148">
        <v>21010142</v>
      </c>
      <c r="S148" t="s">
        <v>504</v>
      </c>
      <c r="T148" t="s">
        <v>735</v>
      </c>
      <c r="U148" t="s">
        <v>735</v>
      </c>
    </row>
    <row r="149" spans="2:21">
      <c r="B149" s="2">
        <v>44583</v>
      </c>
      <c r="C149" t="s">
        <v>301</v>
      </c>
      <c r="D149" t="s">
        <v>94</v>
      </c>
      <c r="E149" t="s">
        <v>92</v>
      </c>
      <c r="F149" t="s">
        <v>367</v>
      </c>
      <c r="G149" s="2" t="s">
        <v>908</v>
      </c>
      <c r="H149">
        <v>60</v>
      </c>
      <c r="Q149" s="2">
        <v>44583</v>
      </c>
      <c r="R149">
        <v>21010143</v>
      </c>
      <c r="S149" t="s">
        <v>504</v>
      </c>
      <c r="T149" t="s">
        <v>735</v>
      </c>
      <c r="U149" t="s">
        <v>735</v>
      </c>
    </row>
    <row r="150" spans="2:21">
      <c r="B150" s="2">
        <v>44583</v>
      </c>
      <c r="C150" t="s">
        <v>272</v>
      </c>
      <c r="D150" t="s">
        <v>94</v>
      </c>
      <c r="E150" t="s">
        <v>92</v>
      </c>
      <c r="F150" t="s">
        <v>337</v>
      </c>
      <c r="G150" s="2" t="s">
        <v>909</v>
      </c>
      <c r="H150">
        <v>45</v>
      </c>
      <c r="Q150" s="2">
        <v>44583</v>
      </c>
      <c r="R150">
        <v>21010144</v>
      </c>
      <c r="S150" t="s">
        <v>508</v>
      </c>
      <c r="T150" t="s">
        <v>735</v>
      </c>
      <c r="U150" t="s">
        <v>735</v>
      </c>
    </row>
    <row r="151" spans="2:21">
      <c r="B151" s="2">
        <v>44583</v>
      </c>
      <c r="C151" t="s">
        <v>272</v>
      </c>
      <c r="D151" t="s">
        <v>94</v>
      </c>
      <c r="E151" t="s">
        <v>92</v>
      </c>
      <c r="F151" t="s">
        <v>325</v>
      </c>
      <c r="G151" s="2" t="s">
        <v>910</v>
      </c>
      <c r="H151">
        <v>15</v>
      </c>
      <c r="Q151" s="2">
        <v>44583</v>
      </c>
      <c r="R151">
        <v>21010145</v>
      </c>
      <c r="S151" t="s">
        <v>524</v>
      </c>
      <c r="T151" t="s">
        <v>735</v>
      </c>
      <c r="U151" t="s">
        <v>735</v>
      </c>
    </row>
    <row r="152" spans="2:21">
      <c r="B152" s="2">
        <v>44583</v>
      </c>
      <c r="C152" t="s">
        <v>272</v>
      </c>
      <c r="D152" t="s">
        <v>94</v>
      </c>
      <c r="E152" t="s">
        <v>92</v>
      </c>
      <c r="F152" t="s">
        <v>346</v>
      </c>
      <c r="G152" s="2" t="s">
        <v>911</v>
      </c>
      <c r="H152">
        <v>5</v>
      </c>
      <c r="Q152" s="2">
        <v>44583</v>
      </c>
      <c r="R152">
        <v>21010146</v>
      </c>
      <c r="S152" t="s">
        <v>524</v>
      </c>
      <c r="T152" t="s">
        <v>735</v>
      </c>
      <c r="U152" t="s">
        <v>735</v>
      </c>
    </row>
    <row r="153" spans="2:21">
      <c r="B153" s="2">
        <v>44583</v>
      </c>
      <c r="C153" t="s">
        <v>272</v>
      </c>
      <c r="D153" t="s">
        <v>94</v>
      </c>
      <c r="E153" t="s">
        <v>119</v>
      </c>
      <c r="F153" t="s">
        <v>415</v>
      </c>
      <c r="G153" s="2" t="s">
        <v>912</v>
      </c>
      <c r="H153">
        <v>5</v>
      </c>
      <c r="Q153" s="2">
        <v>44583</v>
      </c>
      <c r="R153">
        <v>21010147</v>
      </c>
      <c r="S153" t="s">
        <v>540</v>
      </c>
      <c r="T153" t="s">
        <v>735</v>
      </c>
      <c r="U153" t="s">
        <v>735</v>
      </c>
    </row>
    <row r="154" spans="2:21">
      <c r="B154" s="2">
        <v>44583</v>
      </c>
      <c r="C154" t="s">
        <v>272</v>
      </c>
      <c r="D154" t="s">
        <v>94</v>
      </c>
      <c r="E154" t="s">
        <v>92</v>
      </c>
      <c r="F154" t="s">
        <v>331</v>
      </c>
      <c r="G154" s="2" t="s">
        <v>913</v>
      </c>
      <c r="H154">
        <v>5</v>
      </c>
      <c r="Q154" s="2">
        <v>44583</v>
      </c>
      <c r="R154">
        <v>21010148</v>
      </c>
      <c r="S154" t="s">
        <v>512</v>
      </c>
      <c r="T154" t="s">
        <v>735</v>
      </c>
      <c r="U154" t="s">
        <v>735</v>
      </c>
    </row>
    <row r="155" spans="2:21">
      <c r="B155" s="2">
        <v>44584</v>
      </c>
      <c r="C155" t="s">
        <v>284</v>
      </c>
      <c r="D155" t="s">
        <v>94</v>
      </c>
      <c r="E155" t="s">
        <v>119</v>
      </c>
      <c r="F155" t="s">
        <v>412</v>
      </c>
      <c r="G155" s="2" t="s">
        <v>914</v>
      </c>
      <c r="H155">
        <v>15</v>
      </c>
      <c r="Q155" s="2">
        <v>44584</v>
      </c>
      <c r="R155">
        <v>21010149</v>
      </c>
      <c r="S155" t="s">
        <v>518</v>
      </c>
      <c r="T155" t="s">
        <v>735</v>
      </c>
      <c r="U155" t="s">
        <v>735</v>
      </c>
    </row>
    <row r="156" spans="2:21">
      <c r="B156" s="2">
        <v>44585</v>
      </c>
      <c r="C156" t="s">
        <v>296</v>
      </c>
      <c r="D156" t="s">
        <v>94</v>
      </c>
      <c r="E156" t="s">
        <v>119</v>
      </c>
      <c r="F156" t="s">
        <v>427</v>
      </c>
      <c r="G156" s="2" t="s">
        <v>915</v>
      </c>
      <c r="H156">
        <v>50</v>
      </c>
      <c r="Q156" s="2">
        <v>44585</v>
      </c>
      <c r="R156">
        <v>21010150</v>
      </c>
      <c r="S156" t="s">
        <v>518</v>
      </c>
      <c r="T156" t="s">
        <v>735</v>
      </c>
      <c r="U156" t="s">
        <v>735</v>
      </c>
    </row>
    <row r="157" spans="2:21">
      <c r="B157" s="2">
        <v>44585</v>
      </c>
      <c r="C157" t="s">
        <v>296</v>
      </c>
      <c r="D157" t="s">
        <v>94</v>
      </c>
      <c r="E157" t="s">
        <v>92</v>
      </c>
      <c r="F157" t="s">
        <v>376</v>
      </c>
      <c r="G157" s="2" t="s">
        <v>916</v>
      </c>
      <c r="H157">
        <v>10</v>
      </c>
      <c r="Q157" s="2">
        <v>44585</v>
      </c>
      <c r="R157">
        <v>21010151</v>
      </c>
      <c r="S157" t="s">
        <v>504</v>
      </c>
      <c r="T157" t="s">
        <v>735</v>
      </c>
      <c r="U157" t="s">
        <v>735</v>
      </c>
    </row>
    <row r="158" spans="2:21">
      <c r="B158" s="2">
        <v>44585</v>
      </c>
      <c r="C158" t="s">
        <v>296</v>
      </c>
      <c r="D158" t="s">
        <v>94</v>
      </c>
      <c r="E158" t="s">
        <v>92</v>
      </c>
      <c r="F158" t="s">
        <v>382</v>
      </c>
      <c r="G158" s="2" t="s">
        <v>917</v>
      </c>
      <c r="H158">
        <v>10</v>
      </c>
      <c r="Q158" s="2">
        <v>44585</v>
      </c>
      <c r="R158">
        <v>21010152</v>
      </c>
      <c r="S158" t="s">
        <v>504</v>
      </c>
      <c r="T158" t="s">
        <v>735</v>
      </c>
      <c r="U158" t="s">
        <v>735</v>
      </c>
    </row>
    <row r="159" spans="2:21">
      <c r="B159" s="2">
        <v>44585</v>
      </c>
      <c r="C159" t="s">
        <v>296</v>
      </c>
      <c r="D159" t="s">
        <v>94</v>
      </c>
      <c r="E159" t="s">
        <v>119</v>
      </c>
      <c r="F159" t="s">
        <v>418</v>
      </c>
      <c r="G159" s="2" t="s">
        <v>918</v>
      </c>
      <c r="H159">
        <v>5</v>
      </c>
      <c r="Q159" s="2">
        <v>44585</v>
      </c>
      <c r="R159">
        <v>21010153</v>
      </c>
      <c r="S159" t="s">
        <v>544</v>
      </c>
      <c r="T159" t="s">
        <v>735</v>
      </c>
      <c r="U159" t="s">
        <v>735</v>
      </c>
    </row>
    <row r="160" spans="2:21">
      <c r="B160" s="2">
        <v>44586</v>
      </c>
      <c r="C160" t="s">
        <v>156</v>
      </c>
      <c r="D160" t="s">
        <v>94</v>
      </c>
      <c r="E160" t="s">
        <v>92</v>
      </c>
      <c r="F160" t="s">
        <v>120</v>
      </c>
      <c r="G160" s="2" t="s">
        <v>919</v>
      </c>
      <c r="H160">
        <v>75</v>
      </c>
      <c r="Q160" s="2">
        <v>44586</v>
      </c>
      <c r="R160">
        <v>21010154</v>
      </c>
      <c r="S160" t="s">
        <v>500</v>
      </c>
      <c r="T160" t="s">
        <v>590</v>
      </c>
      <c r="U160" t="s">
        <v>735</v>
      </c>
    </row>
    <row r="161" spans="2:21">
      <c r="B161" s="2">
        <v>44586</v>
      </c>
      <c r="C161" t="s">
        <v>156</v>
      </c>
      <c r="D161" t="s">
        <v>94</v>
      </c>
      <c r="E161" t="s">
        <v>92</v>
      </c>
      <c r="F161" t="s">
        <v>264</v>
      </c>
      <c r="G161" s="2" t="s">
        <v>920</v>
      </c>
      <c r="H161">
        <v>85</v>
      </c>
      <c r="Q161" s="2">
        <v>44586</v>
      </c>
      <c r="R161">
        <v>21010155</v>
      </c>
      <c r="S161" t="s">
        <v>488</v>
      </c>
      <c r="T161" t="s">
        <v>580</v>
      </c>
      <c r="U161" t="s">
        <v>735</v>
      </c>
    </row>
    <row r="162" spans="2:21">
      <c r="B162" s="2">
        <v>44586</v>
      </c>
      <c r="C162" t="s">
        <v>156</v>
      </c>
      <c r="D162" t="s">
        <v>94</v>
      </c>
      <c r="E162" t="s">
        <v>92</v>
      </c>
      <c r="F162" t="s">
        <v>282</v>
      </c>
      <c r="G162" s="2" t="s">
        <v>921</v>
      </c>
      <c r="H162">
        <v>25</v>
      </c>
      <c r="Q162" s="2">
        <v>44586</v>
      </c>
      <c r="R162">
        <v>21010156</v>
      </c>
      <c r="S162" t="s">
        <v>486</v>
      </c>
      <c r="T162" t="s">
        <v>735</v>
      </c>
      <c r="U162" t="s">
        <v>735</v>
      </c>
    </row>
    <row r="163" spans="2:21">
      <c r="B163" s="2">
        <v>44586</v>
      </c>
      <c r="C163" t="s">
        <v>156</v>
      </c>
      <c r="D163" t="s">
        <v>94</v>
      </c>
      <c r="E163" t="s">
        <v>92</v>
      </c>
      <c r="F163" t="s">
        <v>264</v>
      </c>
      <c r="G163" s="2" t="s">
        <v>922</v>
      </c>
      <c r="H163">
        <v>10</v>
      </c>
      <c r="Q163" s="2">
        <v>44586</v>
      </c>
      <c r="R163">
        <v>21010157</v>
      </c>
      <c r="S163" t="s">
        <v>502</v>
      </c>
      <c r="T163" t="s">
        <v>735</v>
      </c>
      <c r="U163" t="s">
        <v>735</v>
      </c>
    </row>
    <row r="164" spans="2:21">
      <c r="B164" s="2">
        <v>44586</v>
      </c>
      <c r="C164" t="s">
        <v>156</v>
      </c>
      <c r="D164" t="s">
        <v>94</v>
      </c>
      <c r="E164" t="s">
        <v>92</v>
      </c>
      <c r="F164" t="s">
        <v>93</v>
      </c>
      <c r="G164" s="2" t="s">
        <v>923</v>
      </c>
      <c r="H164">
        <v>45</v>
      </c>
      <c r="Q164" s="2">
        <v>44586</v>
      </c>
      <c r="R164">
        <v>21010158</v>
      </c>
      <c r="S164" t="s">
        <v>488</v>
      </c>
      <c r="T164" t="s">
        <v>735</v>
      </c>
      <c r="U164" t="s">
        <v>735</v>
      </c>
    </row>
    <row r="165" spans="2:21">
      <c r="B165" s="2">
        <v>44587</v>
      </c>
      <c r="C165" t="s">
        <v>290</v>
      </c>
      <c r="D165" t="s">
        <v>94</v>
      </c>
      <c r="E165" t="s">
        <v>92</v>
      </c>
      <c r="F165" t="s">
        <v>355</v>
      </c>
      <c r="G165" s="2" t="s">
        <v>924</v>
      </c>
      <c r="H165">
        <v>15</v>
      </c>
      <c r="Q165" s="2">
        <v>44587</v>
      </c>
      <c r="R165">
        <v>21010159</v>
      </c>
      <c r="S165" t="s">
        <v>504</v>
      </c>
      <c r="T165" t="s">
        <v>735</v>
      </c>
      <c r="U165" t="s">
        <v>735</v>
      </c>
    </row>
    <row r="166" spans="2:21">
      <c r="B166" s="2">
        <v>44587</v>
      </c>
      <c r="C166" t="s">
        <v>296</v>
      </c>
      <c r="D166" t="s">
        <v>94</v>
      </c>
      <c r="E166" t="s">
        <v>119</v>
      </c>
      <c r="F166" t="s">
        <v>418</v>
      </c>
      <c r="G166" s="2" t="s">
        <v>925</v>
      </c>
      <c r="H166">
        <v>30</v>
      </c>
      <c r="Q166" s="2">
        <v>44587</v>
      </c>
      <c r="R166">
        <v>21010160</v>
      </c>
      <c r="S166" t="s">
        <v>544</v>
      </c>
      <c r="T166" t="s">
        <v>735</v>
      </c>
      <c r="U166" t="s">
        <v>735</v>
      </c>
    </row>
    <row r="167" spans="2:21">
      <c r="B167" s="2">
        <v>44587</v>
      </c>
      <c r="C167" t="s">
        <v>235</v>
      </c>
      <c r="D167" t="s">
        <v>94</v>
      </c>
      <c r="E167" t="s">
        <v>92</v>
      </c>
      <c r="F167" t="s">
        <v>270</v>
      </c>
      <c r="G167" s="2" t="s">
        <v>926</v>
      </c>
      <c r="H167">
        <v>180</v>
      </c>
      <c r="Q167" s="2">
        <v>44587</v>
      </c>
      <c r="R167">
        <v>21010161</v>
      </c>
      <c r="S167" t="s">
        <v>530</v>
      </c>
      <c r="T167" t="s">
        <v>590</v>
      </c>
      <c r="U167" t="s">
        <v>520</v>
      </c>
    </row>
    <row r="168" spans="2:21">
      <c r="B168" s="2">
        <v>44587</v>
      </c>
      <c r="C168" t="s">
        <v>235</v>
      </c>
      <c r="D168" t="s">
        <v>94</v>
      </c>
      <c r="E168" t="s">
        <v>92</v>
      </c>
      <c r="F168" t="s">
        <v>211</v>
      </c>
      <c r="G168" s="2" t="s">
        <v>927</v>
      </c>
      <c r="H168">
        <v>30</v>
      </c>
      <c r="Q168" s="2">
        <v>44587</v>
      </c>
      <c r="R168">
        <v>21010162</v>
      </c>
      <c r="S168" t="s">
        <v>498</v>
      </c>
      <c r="T168" t="s">
        <v>735</v>
      </c>
      <c r="U168" t="s">
        <v>735</v>
      </c>
    </row>
    <row r="169" spans="2:21">
      <c r="B169" s="2">
        <v>44587</v>
      </c>
      <c r="C169" t="s">
        <v>235</v>
      </c>
      <c r="D169" t="s">
        <v>94</v>
      </c>
      <c r="E169" t="s">
        <v>92</v>
      </c>
      <c r="F169" t="s">
        <v>246</v>
      </c>
      <c r="G169" s="2" t="s">
        <v>928</v>
      </c>
      <c r="H169">
        <v>15</v>
      </c>
      <c r="Q169" s="2">
        <v>44587</v>
      </c>
      <c r="R169">
        <v>21010163</v>
      </c>
      <c r="S169" t="s">
        <v>498</v>
      </c>
      <c r="T169" t="s">
        <v>735</v>
      </c>
      <c r="U169" t="s">
        <v>735</v>
      </c>
    </row>
    <row r="170" spans="2:21">
      <c r="B170" s="2">
        <v>44587</v>
      </c>
      <c r="C170" t="s">
        <v>235</v>
      </c>
      <c r="D170" t="s">
        <v>94</v>
      </c>
      <c r="E170" t="s">
        <v>92</v>
      </c>
      <c r="F170" t="s">
        <v>232</v>
      </c>
      <c r="G170" s="2" t="s">
        <v>929</v>
      </c>
      <c r="H170">
        <v>5</v>
      </c>
      <c r="Q170" s="2">
        <v>44587</v>
      </c>
      <c r="R170">
        <v>21010164</v>
      </c>
      <c r="S170" t="s">
        <v>486</v>
      </c>
      <c r="T170" t="s">
        <v>735</v>
      </c>
      <c r="U170" t="s">
        <v>735</v>
      </c>
    </row>
    <row r="171" spans="2:21">
      <c r="B171" s="2">
        <v>44587</v>
      </c>
      <c r="C171" t="s">
        <v>235</v>
      </c>
      <c r="D171" t="s">
        <v>94</v>
      </c>
      <c r="E171" t="s">
        <v>92</v>
      </c>
      <c r="F171" t="s">
        <v>211</v>
      </c>
      <c r="G171" s="2" t="s">
        <v>930</v>
      </c>
      <c r="H171">
        <v>25</v>
      </c>
      <c r="Q171" s="2">
        <v>44587</v>
      </c>
      <c r="R171">
        <v>21010165</v>
      </c>
      <c r="S171" t="s">
        <v>502</v>
      </c>
      <c r="T171" t="s">
        <v>735</v>
      </c>
      <c r="U171" t="s">
        <v>735</v>
      </c>
    </row>
    <row r="172" spans="2:21">
      <c r="B172" s="2">
        <v>44588</v>
      </c>
      <c r="C172" t="s">
        <v>235</v>
      </c>
      <c r="D172" t="s">
        <v>94</v>
      </c>
      <c r="E172" t="s">
        <v>92</v>
      </c>
      <c r="F172" t="s">
        <v>252</v>
      </c>
      <c r="G172" s="2" t="s">
        <v>931</v>
      </c>
      <c r="H172">
        <v>30</v>
      </c>
      <c r="Q172" s="2">
        <v>44588</v>
      </c>
      <c r="R172">
        <v>21010166</v>
      </c>
      <c r="S172" t="s">
        <v>490</v>
      </c>
      <c r="T172" t="s">
        <v>735</v>
      </c>
      <c r="U172" t="s">
        <v>735</v>
      </c>
    </row>
    <row r="173" spans="2:21">
      <c r="B173" s="2">
        <v>44589</v>
      </c>
      <c r="C173" t="s">
        <v>235</v>
      </c>
      <c r="D173" t="s">
        <v>94</v>
      </c>
      <c r="E173" t="s">
        <v>92</v>
      </c>
      <c r="F173" t="s">
        <v>120</v>
      </c>
      <c r="G173" s="2" t="s">
        <v>932</v>
      </c>
      <c r="H173">
        <v>30</v>
      </c>
      <c r="Q173" s="2">
        <v>44589</v>
      </c>
      <c r="R173">
        <v>21010167</v>
      </c>
      <c r="S173" t="s">
        <v>500</v>
      </c>
      <c r="T173" t="s">
        <v>735</v>
      </c>
      <c r="U173" t="s">
        <v>735</v>
      </c>
    </row>
    <row r="174" spans="2:21">
      <c r="B174" s="2">
        <v>44590</v>
      </c>
      <c r="C174" t="s">
        <v>284</v>
      </c>
      <c r="D174" t="s">
        <v>94</v>
      </c>
      <c r="E174" t="s">
        <v>119</v>
      </c>
      <c r="F174" t="s">
        <v>412</v>
      </c>
      <c r="G174" s="2" t="s">
        <v>933</v>
      </c>
      <c r="H174">
        <v>55</v>
      </c>
      <c r="Q174" s="2">
        <v>44590</v>
      </c>
      <c r="R174">
        <v>21010168</v>
      </c>
      <c r="S174" t="s">
        <v>518</v>
      </c>
      <c r="T174" t="s">
        <v>735</v>
      </c>
      <c r="U174" t="s">
        <v>735</v>
      </c>
    </row>
    <row r="175" spans="2:21">
      <c r="B175" s="2">
        <v>44590</v>
      </c>
      <c r="C175" t="s">
        <v>284</v>
      </c>
      <c r="D175" t="s">
        <v>94</v>
      </c>
      <c r="E175" t="s">
        <v>92</v>
      </c>
      <c r="F175" t="s">
        <v>355</v>
      </c>
      <c r="G175" s="2" t="s">
        <v>934</v>
      </c>
      <c r="H175">
        <v>5</v>
      </c>
      <c r="Q175" s="2">
        <v>44590</v>
      </c>
      <c r="R175">
        <v>21010169</v>
      </c>
      <c r="S175" t="s">
        <v>504</v>
      </c>
      <c r="T175" t="s">
        <v>735</v>
      </c>
      <c r="U175" t="s">
        <v>735</v>
      </c>
    </row>
    <row r="176" spans="2:21">
      <c r="B176" s="2">
        <v>44590</v>
      </c>
      <c r="C176" t="s">
        <v>242</v>
      </c>
      <c r="D176" t="s">
        <v>94</v>
      </c>
      <c r="E176" t="s">
        <v>92</v>
      </c>
      <c r="F176" t="s">
        <v>340</v>
      </c>
      <c r="G176" s="2" t="s">
        <v>935</v>
      </c>
      <c r="H176">
        <v>85</v>
      </c>
      <c r="Q176" s="2">
        <v>44590</v>
      </c>
      <c r="R176">
        <v>21010170</v>
      </c>
      <c r="S176" t="s">
        <v>512</v>
      </c>
      <c r="T176" t="s">
        <v>588</v>
      </c>
      <c r="U176" t="s">
        <v>735</v>
      </c>
    </row>
    <row r="177" spans="2:21">
      <c r="B177" s="2">
        <v>44590</v>
      </c>
      <c r="C177" t="s">
        <v>242</v>
      </c>
      <c r="D177" t="s">
        <v>94</v>
      </c>
      <c r="E177" t="s">
        <v>92</v>
      </c>
      <c r="F177" t="s">
        <v>334</v>
      </c>
      <c r="G177" s="2" t="s">
        <v>936</v>
      </c>
      <c r="H177">
        <v>10</v>
      </c>
      <c r="Q177" s="2">
        <v>44590</v>
      </c>
      <c r="R177">
        <v>21010171</v>
      </c>
      <c r="S177" t="s">
        <v>492</v>
      </c>
      <c r="T177" t="s">
        <v>735</v>
      </c>
      <c r="U177" t="s">
        <v>735</v>
      </c>
    </row>
    <row r="178" spans="2:21">
      <c r="B178" s="2">
        <v>44590</v>
      </c>
      <c r="C178" t="s">
        <v>242</v>
      </c>
      <c r="D178" t="s">
        <v>94</v>
      </c>
      <c r="E178" t="s">
        <v>92</v>
      </c>
      <c r="F178" t="s">
        <v>346</v>
      </c>
      <c r="G178" s="2" t="s">
        <v>937</v>
      </c>
      <c r="H178">
        <v>25</v>
      </c>
      <c r="Q178" s="2">
        <v>44590</v>
      </c>
      <c r="R178">
        <v>21010172</v>
      </c>
      <c r="S178" t="s">
        <v>492</v>
      </c>
      <c r="T178" t="s">
        <v>735</v>
      </c>
      <c r="U178" t="s">
        <v>735</v>
      </c>
    </row>
    <row r="179" spans="2:21">
      <c r="B179" s="2">
        <v>44590</v>
      </c>
      <c r="C179" t="s">
        <v>278</v>
      </c>
      <c r="D179" t="s">
        <v>94</v>
      </c>
      <c r="E179" t="s">
        <v>92</v>
      </c>
      <c r="F179" t="s">
        <v>346</v>
      </c>
      <c r="G179" s="2" t="s">
        <v>938</v>
      </c>
      <c r="H179">
        <v>15</v>
      </c>
      <c r="Q179" s="2">
        <v>44590</v>
      </c>
      <c r="R179">
        <v>21010173</v>
      </c>
      <c r="S179" t="s">
        <v>492</v>
      </c>
      <c r="T179" t="s">
        <v>735</v>
      </c>
      <c r="U179" t="s">
        <v>735</v>
      </c>
    </row>
    <row r="180" spans="2:21">
      <c r="B180" s="2">
        <v>44591</v>
      </c>
      <c r="C180" t="s">
        <v>284</v>
      </c>
      <c r="D180" t="s">
        <v>94</v>
      </c>
      <c r="E180" t="s">
        <v>92</v>
      </c>
      <c r="F180" t="s">
        <v>358</v>
      </c>
      <c r="G180" s="2" t="s">
        <v>939</v>
      </c>
      <c r="H180">
        <v>30</v>
      </c>
      <c r="Q180" s="2">
        <v>44591</v>
      </c>
      <c r="R180">
        <v>21010174</v>
      </c>
      <c r="S180" t="s">
        <v>504</v>
      </c>
      <c r="T180" t="s">
        <v>735</v>
      </c>
      <c r="U180" t="s">
        <v>735</v>
      </c>
    </row>
    <row r="181" spans="2:21">
      <c r="B181" s="2">
        <v>44591</v>
      </c>
      <c r="C181" t="s">
        <v>296</v>
      </c>
      <c r="D181" t="s">
        <v>94</v>
      </c>
      <c r="E181" t="s">
        <v>92</v>
      </c>
      <c r="F181" t="s">
        <v>364</v>
      </c>
      <c r="G181" s="2" t="s">
        <v>940</v>
      </c>
      <c r="H181">
        <v>110</v>
      </c>
      <c r="Q181" s="2">
        <v>44591</v>
      </c>
      <c r="R181">
        <v>21010175</v>
      </c>
      <c r="S181" t="s">
        <v>504</v>
      </c>
      <c r="T181" t="s">
        <v>506</v>
      </c>
      <c r="U181" t="s">
        <v>735</v>
      </c>
    </row>
    <row r="182" spans="2:21">
      <c r="B182" s="2">
        <v>44591</v>
      </c>
      <c r="C182" t="s">
        <v>296</v>
      </c>
      <c r="D182" t="s">
        <v>94</v>
      </c>
      <c r="E182" t="s">
        <v>92</v>
      </c>
      <c r="F182" t="s">
        <v>376</v>
      </c>
      <c r="G182" s="2" t="s">
        <v>941</v>
      </c>
      <c r="H182">
        <v>5</v>
      </c>
      <c r="Q182" s="2">
        <v>44591</v>
      </c>
      <c r="R182">
        <v>21010176</v>
      </c>
      <c r="S182" t="s">
        <v>504</v>
      </c>
      <c r="T182" t="s">
        <v>735</v>
      </c>
      <c r="U182" t="s">
        <v>735</v>
      </c>
    </row>
    <row r="183" spans="2:21">
      <c r="B183" s="2">
        <v>44591</v>
      </c>
      <c r="C183" t="s">
        <v>296</v>
      </c>
      <c r="D183" t="s">
        <v>94</v>
      </c>
      <c r="E183" t="s">
        <v>92</v>
      </c>
      <c r="F183" t="s">
        <v>376</v>
      </c>
      <c r="G183" s="2" t="s">
        <v>942</v>
      </c>
      <c r="H183">
        <v>5</v>
      </c>
      <c r="Q183" s="2">
        <v>44591</v>
      </c>
      <c r="R183">
        <v>21010177</v>
      </c>
      <c r="S183" t="s">
        <v>504</v>
      </c>
      <c r="T183" t="s">
        <v>735</v>
      </c>
      <c r="U183" t="s">
        <v>735</v>
      </c>
    </row>
    <row r="184" spans="2:21">
      <c r="B184" s="2">
        <v>44591</v>
      </c>
      <c r="C184" t="s">
        <v>296</v>
      </c>
      <c r="D184" t="s">
        <v>94</v>
      </c>
      <c r="E184" t="s">
        <v>92</v>
      </c>
      <c r="F184" t="s">
        <v>364</v>
      </c>
      <c r="G184" s="2" t="s">
        <v>943</v>
      </c>
      <c r="H184">
        <v>15</v>
      </c>
      <c r="Q184" s="2">
        <v>44591</v>
      </c>
      <c r="R184">
        <v>21010178</v>
      </c>
      <c r="S184" t="s">
        <v>504</v>
      </c>
      <c r="T184" t="s">
        <v>735</v>
      </c>
      <c r="U184" t="s">
        <v>735</v>
      </c>
    </row>
    <row r="185" spans="2:21">
      <c r="B185" s="2">
        <v>44592</v>
      </c>
      <c r="C185" t="s">
        <v>296</v>
      </c>
      <c r="D185" t="s">
        <v>94</v>
      </c>
      <c r="E185" t="s">
        <v>92</v>
      </c>
      <c r="F185" t="s">
        <v>361</v>
      </c>
      <c r="G185" s="2" t="s">
        <v>944</v>
      </c>
      <c r="H185">
        <v>110</v>
      </c>
      <c r="Q185" s="2">
        <v>44592</v>
      </c>
      <c r="R185">
        <v>21010179</v>
      </c>
      <c r="S185" t="s">
        <v>504</v>
      </c>
      <c r="T185" t="s">
        <v>506</v>
      </c>
      <c r="U185" t="s">
        <v>735</v>
      </c>
    </row>
    <row r="186" spans="2:21">
      <c r="B186" s="2">
        <v>44592</v>
      </c>
      <c r="C186" t="s">
        <v>296</v>
      </c>
      <c r="D186" t="s">
        <v>94</v>
      </c>
      <c r="E186" t="s">
        <v>92</v>
      </c>
      <c r="F186" t="s">
        <v>361</v>
      </c>
      <c r="G186" s="2" t="s">
        <v>945</v>
      </c>
      <c r="H186">
        <v>55</v>
      </c>
      <c r="Q186" s="2">
        <v>44592</v>
      </c>
      <c r="R186">
        <v>21010180</v>
      </c>
      <c r="S186" t="s">
        <v>504</v>
      </c>
      <c r="T186" t="s">
        <v>735</v>
      </c>
      <c r="U186" t="s">
        <v>735</v>
      </c>
    </row>
    <row r="187" spans="2:21">
      <c r="B187" s="2">
        <v>44592</v>
      </c>
      <c r="C187" t="s">
        <v>296</v>
      </c>
      <c r="D187" t="s">
        <v>94</v>
      </c>
      <c r="E187" t="s">
        <v>92</v>
      </c>
      <c r="F187" t="s">
        <v>373</v>
      </c>
      <c r="G187" s="2" t="s">
        <v>946</v>
      </c>
      <c r="H187">
        <v>10</v>
      </c>
      <c r="Q187" s="2">
        <v>44592</v>
      </c>
      <c r="R187">
        <v>21010181</v>
      </c>
      <c r="S187" t="s">
        <v>504</v>
      </c>
      <c r="T187" t="s">
        <v>735</v>
      </c>
      <c r="U187" t="s">
        <v>735</v>
      </c>
    </row>
    <row r="188" spans="2:21">
      <c r="B188" s="2">
        <v>44592</v>
      </c>
      <c r="C188" t="s">
        <v>296</v>
      </c>
      <c r="D188" t="s">
        <v>94</v>
      </c>
      <c r="E188" t="s">
        <v>92</v>
      </c>
      <c r="F188" t="s">
        <v>379</v>
      </c>
      <c r="G188" s="2" t="s">
        <v>947</v>
      </c>
      <c r="H188">
        <v>50</v>
      </c>
      <c r="Q188" s="2">
        <v>44592</v>
      </c>
      <c r="R188">
        <v>21010182</v>
      </c>
      <c r="S188" t="s">
        <v>504</v>
      </c>
      <c r="T188" t="s">
        <v>735</v>
      </c>
      <c r="U188" t="s">
        <v>735</v>
      </c>
    </row>
    <row r="189" spans="2:21">
      <c r="B189" s="2">
        <v>44593</v>
      </c>
      <c r="C189" t="s">
        <v>215</v>
      </c>
      <c r="D189" t="s">
        <v>94</v>
      </c>
      <c r="E189" t="s">
        <v>92</v>
      </c>
      <c r="F189" t="s">
        <v>299</v>
      </c>
      <c r="G189" s="2" t="s">
        <v>948</v>
      </c>
      <c r="H189">
        <v>105</v>
      </c>
      <c r="Q189" s="2">
        <v>44593</v>
      </c>
      <c r="R189">
        <v>21020183</v>
      </c>
      <c r="S189" t="s">
        <v>498</v>
      </c>
      <c r="T189" t="s">
        <v>592</v>
      </c>
      <c r="U189" t="s">
        <v>735</v>
      </c>
    </row>
    <row r="190" spans="2:21">
      <c r="B190" s="2">
        <v>44593</v>
      </c>
      <c r="C190" t="s">
        <v>215</v>
      </c>
      <c r="D190" t="s">
        <v>94</v>
      </c>
      <c r="E190" t="s">
        <v>92</v>
      </c>
      <c r="F190" t="s">
        <v>264</v>
      </c>
      <c r="G190" s="2" t="s">
        <v>949</v>
      </c>
      <c r="H190">
        <v>35</v>
      </c>
      <c r="Q190" s="2">
        <v>44593</v>
      </c>
      <c r="R190">
        <v>21020184</v>
      </c>
      <c r="S190" t="s">
        <v>490</v>
      </c>
      <c r="T190" t="s">
        <v>735</v>
      </c>
      <c r="U190" t="s">
        <v>735</v>
      </c>
    </row>
    <row r="191" spans="2:21">
      <c r="B191" s="2">
        <v>44593</v>
      </c>
      <c r="C191" t="s">
        <v>215</v>
      </c>
      <c r="D191" t="s">
        <v>94</v>
      </c>
      <c r="E191" t="s">
        <v>92</v>
      </c>
      <c r="F191" t="s">
        <v>223</v>
      </c>
      <c r="G191" s="2" t="s">
        <v>950</v>
      </c>
      <c r="H191">
        <v>20</v>
      </c>
      <c r="Q191" s="2">
        <v>44593</v>
      </c>
      <c r="R191">
        <v>21020185</v>
      </c>
      <c r="S191" t="s">
        <v>498</v>
      </c>
      <c r="T191" t="s">
        <v>735</v>
      </c>
      <c r="U191" t="s">
        <v>735</v>
      </c>
    </row>
    <row r="192" spans="2:21">
      <c r="B192" s="2">
        <v>44593</v>
      </c>
      <c r="C192" t="s">
        <v>215</v>
      </c>
      <c r="D192" t="s">
        <v>94</v>
      </c>
      <c r="E192" t="s">
        <v>92</v>
      </c>
      <c r="F192" t="s">
        <v>93</v>
      </c>
      <c r="G192" s="2" t="s">
        <v>951</v>
      </c>
      <c r="H192">
        <v>5</v>
      </c>
      <c r="Q192" s="2">
        <v>44593</v>
      </c>
      <c r="R192">
        <v>21020186</v>
      </c>
      <c r="S192" t="s">
        <v>486</v>
      </c>
      <c r="T192" t="s">
        <v>735</v>
      </c>
      <c r="U192" t="s">
        <v>735</v>
      </c>
    </row>
    <row r="193" spans="2:21">
      <c r="B193" s="2">
        <v>44594</v>
      </c>
      <c r="C193" t="s">
        <v>272</v>
      </c>
      <c r="D193" t="s">
        <v>94</v>
      </c>
      <c r="E193" t="s">
        <v>119</v>
      </c>
      <c r="F193" t="s">
        <v>403</v>
      </c>
      <c r="G193" s="2" t="s">
        <v>952</v>
      </c>
      <c r="H193">
        <v>120</v>
      </c>
      <c r="Q193" s="2">
        <v>44594</v>
      </c>
      <c r="R193">
        <v>21020187</v>
      </c>
      <c r="S193" t="s">
        <v>538</v>
      </c>
      <c r="T193" t="s">
        <v>568</v>
      </c>
      <c r="U193" t="s">
        <v>735</v>
      </c>
    </row>
    <row r="194" spans="2:21">
      <c r="B194" s="2">
        <v>44594</v>
      </c>
      <c r="C194" t="s">
        <v>272</v>
      </c>
      <c r="D194" t="s">
        <v>94</v>
      </c>
      <c r="E194" t="s">
        <v>92</v>
      </c>
      <c r="F194" t="s">
        <v>282</v>
      </c>
      <c r="G194" s="2" t="s">
        <v>953</v>
      </c>
      <c r="H194">
        <v>55</v>
      </c>
      <c r="Q194" s="2">
        <v>44594</v>
      </c>
      <c r="R194">
        <v>21020188</v>
      </c>
      <c r="S194" t="s">
        <v>510</v>
      </c>
      <c r="T194" t="s">
        <v>735</v>
      </c>
      <c r="U194" t="s">
        <v>735</v>
      </c>
    </row>
    <row r="195" spans="2:21">
      <c r="B195" s="2">
        <v>44594</v>
      </c>
      <c r="C195" t="s">
        <v>272</v>
      </c>
      <c r="D195" t="s">
        <v>94</v>
      </c>
      <c r="E195" t="s">
        <v>92</v>
      </c>
      <c r="F195" t="s">
        <v>346</v>
      </c>
      <c r="G195" s="2" t="s">
        <v>954</v>
      </c>
      <c r="H195">
        <v>15</v>
      </c>
      <c r="Q195" s="2">
        <v>44594</v>
      </c>
      <c r="R195">
        <v>21020189</v>
      </c>
      <c r="S195" t="s">
        <v>510</v>
      </c>
      <c r="T195" t="s">
        <v>735</v>
      </c>
      <c r="U195" t="s">
        <v>735</v>
      </c>
    </row>
    <row r="196" spans="2:21">
      <c r="B196" s="2">
        <v>44594</v>
      </c>
      <c r="C196" t="s">
        <v>272</v>
      </c>
      <c r="D196" t="s">
        <v>94</v>
      </c>
      <c r="E196" t="s">
        <v>92</v>
      </c>
      <c r="F196" t="s">
        <v>334</v>
      </c>
      <c r="G196" s="2" t="s">
        <v>955</v>
      </c>
      <c r="H196">
        <v>5</v>
      </c>
      <c r="Q196" s="2">
        <v>44594</v>
      </c>
      <c r="R196">
        <v>21020190</v>
      </c>
      <c r="S196" t="s">
        <v>492</v>
      </c>
      <c r="T196" t="s">
        <v>735</v>
      </c>
      <c r="U196" t="s">
        <v>735</v>
      </c>
    </row>
    <row r="197" spans="2:21">
      <c r="B197" s="2">
        <v>44595</v>
      </c>
      <c r="C197" t="s">
        <v>290</v>
      </c>
      <c r="D197" t="s">
        <v>94</v>
      </c>
      <c r="E197" t="s">
        <v>92</v>
      </c>
      <c r="F197" t="s">
        <v>364</v>
      </c>
      <c r="G197" s="2" t="s">
        <v>956</v>
      </c>
      <c r="H197">
        <v>15</v>
      </c>
      <c r="Q197" s="2">
        <v>44595</v>
      </c>
      <c r="R197">
        <v>21020191</v>
      </c>
      <c r="S197" t="s">
        <v>504</v>
      </c>
      <c r="T197" t="s">
        <v>735</v>
      </c>
      <c r="U197" t="s">
        <v>735</v>
      </c>
    </row>
    <row r="198" spans="2:21">
      <c r="B198" s="2">
        <v>44595</v>
      </c>
      <c r="C198" t="s">
        <v>235</v>
      </c>
      <c r="D198" t="s">
        <v>94</v>
      </c>
      <c r="E198" t="s">
        <v>92</v>
      </c>
      <c r="F198" t="s">
        <v>252</v>
      </c>
      <c r="G198" s="2" t="s">
        <v>957</v>
      </c>
      <c r="H198">
        <v>60</v>
      </c>
      <c r="Q198" s="2">
        <v>44595</v>
      </c>
      <c r="R198">
        <v>21020192</v>
      </c>
      <c r="S198" t="s">
        <v>498</v>
      </c>
      <c r="T198" t="s">
        <v>735</v>
      </c>
      <c r="U198" t="s">
        <v>735</v>
      </c>
    </row>
    <row r="199" spans="2:21">
      <c r="B199" s="2">
        <v>44595</v>
      </c>
      <c r="C199" t="s">
        <v>235</v>
      </c>
      <c r="D199" t="s">
        <v>94</v>
      </c>
      <c r="E199" t="s">
        <v>119</v>
      </c>
      <c r="F199" t="s">
        <v>394</v>
      </c>
      <c r="G199" s="2" t="s">
        <v>958</v>
      </c>
      <c r="H199">
        <v>15</v>
      </c>
      <c r="Q199" s="2">
        <v>44595</v>
      </c>
      <c r="R199">
        <v>21020193</v>
      </c>
      <c r="S199" t="s">
        <v>532</v>
      </c>
      <c r="T199" t="s">
        <v>735</v>
      </c>
      <c r="U199" t="s">
        <v>735</v>
      </c>
    </row>
    <row r="200" spans="2:21">
      <c r="B200" s="2">
        <v>44595</v>
      </c>
      <c r="C200" t="s">
        <v>235</v>
      </c>
      <c r="D200" t="s">
        <v>94</v>
      </c>
      <c r="E200" t="s">
        <v>92</v>
      </c>
      <c r="F200" t="s">
        <v>223</v>
      </c>
      <c r="G200" s="2" t="s">
        <v>959</v>
      </c>
      <c r="H200">
        <v>20</v>
      </c>
      <c r="Q200" s="2">
        <v>44595</v>
      </c>
      <c r="R200">
        <v>21020194</v>
      </c>
      <c r="S200" t="s">
        <v>498</v>
      </c>
      <c r="T200" t="s">
        <v>735</v>
      </c>
      <c r="U200" t="s">
        <v>735</v>
      </c>
    </row>
    <row r="201" spans="2:21">
      <c r="B201" s="2">
        <v>44595</v>
      </c>
      <c r="C201" t="s">
        <v>235</v>
      </c>
      <c r="D201" t="s">
        <v>94</v>
      </c>
      <c r="E201" t="s">
        <v>92</v>
      </c>
      <c r="F201" t="s">
        <v>93</v>
      </c>
      <c r="G201" s="2" t="s">
        <v>960</v>
      </c>
      <c r="H201">
        <v>5</v>
      </c>
      <c r="Q201" s="2">
        <v>44595</v>
      </c>
      <c r="R201">
        <v>21020195</v>
      </c>
      <c r="S201" t="s">
        <v>500</v>
      </c>
      <c r="T201" t="s">
        <v>735</v>
      </c>
      <c r="U201" t="s">
        <v>735</v>
      </c>
    </row>
    <row r="202" spans="2:21">
      <c r="B202" s="2">
        <v>44595</v>
      </c>
      <c r="C202" t="s">
        <v>235</v>
      </c>
      <c r="D202" t="s">
        <v>94</v>
      </c>
      <c r="E202" t="s">
        <v>92</v>
      </c>
      <c r="F202" t="s">
        <v>264</v>
      </c>
      <c r="G202" s="2" t="s">
        <v>961</v>
      </c>
      <c r="H202">
        <v>5</v>
      </c>
      <c r="Q202" s="2">
        <v>44595</v>
      </c>
      <c r="R202">
        <v>21020196</v>
      </c>
      <c r="S202" t="s">
        <v>530</v>
      </c>
      <c r="T202" t="s">
        <v>735</v>
      </c>
      <c r="U202" t="s">
        <v>735</v>
      </c>
    </row>
    <row r="203" spans="2:21">
      <c r="B203" s="2">
        <v>44595</v>
      </c>
      <c r="C203" t="s">
        <v>191</v>
      </c>
      <c r="D203" t="s">
        <v>94</v>
      </c>
      <c r="E203" t="s">
        <v>92</v>
      </c>
      <c r="F203" t="s">
        <v>264</v>
      </c>
      <c r="G203" s="2" t="s">
        <v>962</v>
      </c>
      <c r="H203">
        <v>65</v>
      </c>
      <c r="Q203" s="2">
        <v>44595</v>
      </c>
      <c r="R203">
        <v>21020197</v>
      </c>
      <c r="S203" t="s">
        <v>490</v>
      </c>
      <c r="T203" t="s">
        <v>584</v>
      </c>
      <c r="U203" t="s">
        <v>735</v>
      </c>
    </row>
    <row r="204" spans="2:21">
      <c r="B204" s="2">
        <v>44595</v>
      </c>
      <c r="C204" t="s">
        <v>191</v>
      </c>
      <c r="D204" t="s">
        <v>94</v>
      </c>
      <c r="E204" t="s">
        <v>92</v>
      </c>
      <c r="F204" t="s">
        <v>264</v>
      </c>
      <c r="G204" s="2" t="s">
        <v>963</v>
      </c>
      <c r="H204">
        <v>45</v>
      </c>
      <c r="Q204" s="2">
        <v>44595</v>
      </c>
      <c r="R204">
        <v>21020198</v>
      </c>
      <c r="S204" t="s">
        <v>486</v>
      </c>
      <c r="T204" t="s">
        <v>735</v>
      </c>
      <c r="U204" t="s">
        <v>735</v>
      </c>
    </row>
    <row r="205" spans="2:21">
      <c r="B205" s="2">
        <v>44595</v>
      </c>
      <c r="C205" t="s">
        <v>191</v>
      </c>
      <c r="D205" t="s">
        <v>94</v>
      </c>
      <c r="E205" t="s">
        <v>119</v>
      </c>
      <c r="F205" t="s">
        <v>391</v>
      </c>
      <c r="G205" s="2" t="s">
        <v>964</v>
      </c>
      <c r="H205">
        <v>10</v>
      </c>
      <c r="Q205" s="2">
        <v>44595</v>
      </c>
      <c r="R205">
        <v>21020199</v>
      </c>
      <c r="S205" t="s">
        <v>534</v>
      </c>
      <c r="T205" t="s">
        <v>735</v>
      </c>
      <c r="U205" t="s">
        <v>735</v>
      </c>
    </row>
    <row r="206" spans="2:21">
      <c r="B206" s="2">
        <v>44596</v>
      </c>
      <c r="C206" t="s">
        <v>284</v>
      </c>
      <c r="D206" t="s">
        <v>94</v>
      </c>
      <c r="E206" t="s">
        <v>92</v>
      </c>
      <c r="F206" t="s">
        <v>358</v>
      </c>
      <c r="G206" s="2" t="s">
        <v>965</v>
      </c>
      <c r="H206">
        <v>65</v>
      </c>
      <c r="Q206" s="2">
        <v>44596</v>
      </c>
      <c r="R206">
        <v>21020200</v>
      </c>
      <c r="S206" t="s">
        <v>504</v>
      </c>
      <c r="T206" t="s">
        <v>506</v>
      </c>
      <c r="U206" t="s">
        <v>735</v>
      </c>
    </row>
    <row r="207" spans="2:21">
      <c r="B207" s="2">
        <v>44596</v>
      </c>
      <c r="C207" t="s">
        <v>284</v>
      </c>
      <c r="D207" t="s">
        <v>94</v>
      </c>
      <c r="E207" t="s">
        <v>92</v>
      </c>
      <c r="F207" t="s">
        <v>346</v>
      </c>
      <c r="G207" s="2" t="s">
        <v>966</v>
      </c>
      <c r="H207">
        <v>170</v>
      </c>
      <c r="Q207" s="2">
        <v>44596</v>
      </c>
      <c r="R207">
        <v>21020201</v>
      </c>
      <c r="S207" t="s">
        <v>504</v>
      </c>
      <c r="T207" t="s">
        <v>506</v>
      </c>
      <c r="U207" t="s">
        <v>496</v>
      </c>
    </row>
    <row r="208" spans="2:21">
      <c r="B208" s="2">
        <v>44596</v>
      </c>
      <c r="C208" t="s">
        <v>284</v>
      </c>
      <c r="D208" t="s">
        <v>94</v>
      </c>
      <c r="E208" t="s">
        <v>92</v>
      </c>
      <c r="F208" t="s">
        <v>355</v>
      </c>
      <c r="G208" s="2" t="s">
        <v>967</v>
      </c>
      <c r="H208">
        <v>5</v>
      </c>
      <c r="Q208" s="2">
        <v>44596</v>
      </c>
      <c r="R208">
        <v>21020202</v>
      </c>
      <c r="S208" t="s">
        <v>504</v>
      </c>
      <c r="T208" t="s">
        <v>735</v>
      </c>
      <c r="U208" t="s">
        <v>735</v>
      </c>
    </row>
    <row r="209" spans="2:21">
      <c r="B209" s="2">
        <v>44596</v>
      </c>
      <c r="C209" t="s">
        <v>284</v>
      </c>
      <c r="D209" t="s">
        <v>94</v>
      </c>
      <c r="E209" t="s">
        <v>92</v>
      </c>
      <c r="F209" t="s">
        <v>343</v>
      </c>
      <c r="G209" s="2" t="s">
        <v>968</v>
      </c>
      <c r="H209">
        <v>5</v>
      </c>
      <c r="Q209" s="2">
        <v>44596</v>
      </c>
      <c r="R209">
        <v>21020203</v>
      </c>
      <c r="S209" t="s">
        <v>504</v>
      </c>
      <c r="T209" t="s">
        <v>735</v>
      </c>
      <c r="U209" t="s">
        <v>735</v>
      </c>
    </row>
    <row r="210" spans="2:21">
      <c r="B210" s="2">
        <v>44596</v>
      </c>
      <c r="C210" t="s">
        <v>284</v>
      </c>
      <c r="D210" t="s">
        <v>94</v>
      </c>
      <c r="E210" t="s">
        <v>92</v>
      </c>
      <c r="F210" t="s">
        <v>352</v>
      </c>
      <c r="G210" s="2" t="s">
        <v>969</v>
      </c>
      <c r="H210">
        <v>10</v>
      </c>
      <c r="Q210" s="2">
        <v>44596</v>
      </c>
      <c r="R210">
        <v>21020204</v>
      </c>
      <c r="S210" t="s">
        <v>504</v>
      </c>
      <c r="T210" t="s">
        <v>735</v>
      </c>
      <c r="U210" t="s">
        <v>735</v>
      </c>
    </row>
    <row r="211" spans="2:21">
      <c r="B211" s="2">
        <v>44596</v>
      </c>
      <c r="C211" t="s">
        <v>301</v>
      </c>
      <c r="D211" t="s">
        <v>94</v>
      </c>
      <c r="E211" t="s">
        <v>92</v>
      </c>
      <c r="F211" t="s">
        <v>367</v>
      </c>
      <c r="G211" s="2" t="s">
        <v>970</v>
      </c>
      <c r="H211">
        <v>30</v>
      </c>
      <c r="Q211" s="2">
        <v>44596</v>
      </c>
      <c r="R211">
        <v>21020205</v>
      </c>
      <c r="S211" t="s">
        <v>504</v>
      </c>
      <c r="T211" t="s">
        <v>735</v>
      </c>
      <c r="U211" t="s">
        <v>735</v>
      </c>
    </row>
    <row r="212" spans="2:21">
      <c r="B212" s="2">
        <v>44596</v>
      </c>
      <c r="C212" t="s">
        <v>235</v>
      </c>
      <c r="D212" t="s">
        <v>94</v>
      </c>
      <c r="E212" t="s">
        <v>92</v>
      </c>
      <c r="F212" t="s">
        <v>294</v>
      </c>
      <c r="G212" s="2" t="s">
        <v>971</v>
      </c>
      <c r="H212">
        <v>60</v>
      </c>
      <c r="Q212" s="2">
        <v>44596</v>
      </c>
      <c r="R212">
        <v>21020206</v>
      </c>
      <c r="S212" t="s">
        <v>498</v>
      </c>
      <c r="T212" t="s">
        <v>735</v>
      </c>
      <c r="U212" t="s">
        <v>735</v>
      </c>
    </row>
    <row r="213" spans="2:21">
      <c r="B213" s="2">
        <v>44596</v>
      </c>
      <c r="C213" t="s">
        <v>130</v>
      </c>
      <c r="D213" t="s">
        <v>94</v>
      </c>
      <c r="E213" t="s">
        <v>92</v>
      </c>
      <c r="F213" t="s">
        <v>299</v>
      </c>
      <c r="G213" s="2" t="s">
        <v>972</v>
      </c>
      <c r="H213">
        <v>70</v>
      </c>
      <c r="Q213" s="2">
        <v>44596</v>
      </c>
      <c r="R213">
        <v>21020207</v>
      </c>
      <c r="S213" t="s">
        <v>488</v>
      </c>
      <c r="T213" t="s">
        <v>530</v>
      </c>
      <c r="U213" t="s">
        <v>735</v>
      </c>
    </row>
    <row r="214" spans="2:21">
      <c r="B214" s="2">
        <v>44596</v>
      </c>
      <c r="C214" t="s">
        <v>130</v>
      </c>
      <c r="D214" t="s">
        <v>94</v>
      </c>
      <c r="E214" t="s">
        <v>92</v>
      </c>
      <c r="F214" t="s">
        <v>252</v>
      </c>
      <c r="G214" s="2" t="s">
        <v>973</v>
      </c>
      <c r="H214">
        <v>60</v>
      </c>
      <c r="Q214" s="2">
        <v>44596</v>
      </c>
      <c r="R214">
        <v>21020208</v>
      </c>
      <c r="S214" t="s">
        <v>498</v>
      </c>
      <c r="T214" t="s">
        <v>735</v>
      </c>
      <c r="U214" t="s">
        <v>735</v>
      </c>
    </row>
    <row r="215" spans="2:21">
      <c r="B215" s="2">
        <v>44596</v>
      </c>
      <c r="C215" t="s">
        <v>130</v>
      </c>
      <c r="D215" t="s">
        <v>94</v>
      </c>
      <c r="E215" t="s">
        <v>92</v>
      </c>
      <c r="F215" t="s">
        <v>93</v>
      </c>
      <c r="G215" s="2" t="s">
        <v>974</v>
      </c>
      <c r="H215">
        <v>15</v>
      </c>
      <c r="Q215" s="2">
        <v>44596</v>
      </c>
      <c r="R215">
        <v>21020209</v>
      </c>
      <c r="S215" t="s">
        <v>500</v>
      </c>
      <c r="T215" t="s">
        <v>735</v>
      </c>
      <c r="U215" t="s">
        <v>735</v>
      </c>
    </row>
    <row r="216" spans="2:21">
      <c r="B216" s="2">
        <v>44596</v>
      </c>
      <c r="C216" t="s">
        <v>130</v>
      </c>
      <c r="D216" t="s">
        <v>94</v>
      </c>
      <c r="E216" t="s">
        <v>92</v>
      </c>
      <c r="F216" t="s">
        <v>276</v>
      </c>
      <c r="G216" s="2" t="s">
        <v>975</v>
      </c>
      <c r="H216">
        <v>5</v>
      </c>
      <c r="Q216" s="2">
        <v>44596</v>
      </c>
      <c r="R216">
        <v>21020210</v>
      </c>
      <c r="S216" t="s">
        <v>488</v>
      </c>
      <c r="T216" t="s">
        <v>735</v>
      </c>
      <c r="U216" t="s">
        <v>735</v>
      </c>
    </row>
    <row r="217" spans="2:21">
      <c r="B217" s="2">
        <v>44596</v>
      </c>
      <c r="C217" t="s">
        <v>130</v>
      </c>
      <c r="D217" t="s">
        <v>94</v>
      </c>
      <c r="E217" t="s">
        <v>92</v>
      </c>
      <c r="F217" t="s">
        <v>258</v>
      </c>
      <c r="G217" s="2" t="s">
        <v>976</v>
      </c>
      <c r="H217">
        <v>30</v>
      </c>
      <c r="Q217" s="2">
        <v>44596</v>
      </c>
      <c r="R217">
        <v>21020211</v>
      </c>
      <c r="S217" t="s">
        <v>486</v>
      </c>
      <c r="T217" t="s">
        <v>735</v>
      </c>
      <c r="U217" t="s">
        <v>735</v>
      </c>
    </row>
    <row r="218" spans="2:21">
      <c r="B218" s="2">
        <v>44596</v>
      </c>
      <c r="C218" t="s">
        <v>156</v>
      </c>
      <c r="D218" t="s">
        <v>94</v>
      </c>
      <c r="E218" t="s">
        <v>92</v>
      </c>
      <c r="F218" t="s">
        <v>223</v>
      </c>
      <c r="G218" s="2" t="s">
        <v>977</v>
      </c>
      <c r="H218">
        <v>35</v>
      </c>
      <c r="Q218" s="2">
        <v>44596</v>
      </c>
      <c r="R218">
        <v>21020212</v>
      </c>
      <c r="S218" t="s">
        <v>502</v>
      </c>
      <c r="T218" t="s">
        <v>735</v>
      </c>
      <c r="U218" t="s">
        <v>735</v>
      </c>
    </row>
    <row r="219" spans="2:21">
      <c r="B219" s="2">
        <v>44596</v>
      </c>
      <c r="C219" t="s">
        <v>156</v>
      </c>
      <c r="D219" t="s">
        <v>94</v>
      </c>
      <c r="E219" t="s">
        <v>92</v>
      </c>
      <c r="F219" t="s">
        <v>264</v>
      </c>
      <c r="G219" s="2" t="s">
        <v>978</v>
      </c>
      <c r="H219">
        <v>5</v>
      </c>
      <c r="Q219" s="2">
        <v>44596</v>
      </c>
      <c r="R219">
        <v>21020213</v>
      </c>
      <c r="S219" t="s">
        <v>488</v>
      </c>
      <c r="T219" t="s">
        <v>735</v>
      </c>
      <c r="U219" t="s">
        <v>735</v>
      </c>
    </row>
    <row r="220" spans="2:21">
      <c r="B220" s="2">
        <v>44596</v>
      </c>
      <c r="C220" t="s">
        <v>156</v>
      </c>
      <c r="D220" t="s">
        <v>94</v>
      </c>
      <c r="E220" t="s">
        <v>92</v>
      </c>
      <c r="F220" t="s">
        <v>120</v>
      </c>
      <c r="G220" s="2" t="s">
        <v>979</v>
      </c>
      <c r="H220">
        <v>5</v>
      </c>
      <c r="Q220" s="2">
        <v>44596</v>
      </c>
      <c r="R220">
        <v>21020214</v>
      </c>
      <c r="S220" t="s">
        <v>498</v>
      </c>
      <c r="T220" t="s">
        <v>735</v>
      </c>
      <c r="U220" t="s">
        <v>735</v>
      </c>
    </row>
    <row r="221" spans="2:21">
      <c r="B221" s="2">
        <v>44596</v>
      </c>
      <c r="C221" t="s">
        <v>156</v>
      </c>
      <c r="D221" t="s">
        <v>94</v>
      </c>
      <c r="E221" t="s">
        <v>92</v>
      </c>
      <c r="F221" t="s">
        <v>276</v>
      </c>
      <c r="G221" s="2" t="s">
        <v>980</v>
      </c>
      <c r="H221">
        <v>20</v>
      </c>
      <c r="Q221" s="2">
        <v>44596</v>
      </c>
      <c r="R221">
        <v>21020215</v>
      </c>
      <c r="S221" t="s">
        <v>500</v>
      </c>
      <c r="T221" t="s">
        <v>735</v>
      </c>
      <c r="U221" t="s">
        <v>735</v>
      </c>
    </row>
    <row r="222" spans="2:21">
      <c r="B222" s="2">
        <v>44596</v>
      </c>
      <c r="C222" t="s">
        <v>156</v>
      </c>
      <c r="D222" t="s">
        <v>94</v>
      </c>
      <c r="E222" t="s">
        <v>92</v>
      </c>
      <c r="F222" t="s">
        <v>258</v>
      </c>
      <c r="G222" s="2" t="s">
        <v>981</v>
      </c>
      <c r="H222">
        <v>10</v>
      </c>
      <c r="Q222" s="2">
        <v>44596</v>
      </c>
      <c r="R222">
        <v>21020216</v>
      </c>
      <c r="S222" t="s">
        <v>530</v>
      </c>
      <c r="T222" t="s">
        <v>735</v>
      </c>
      <c r="U222" t="s">
        <v>735</v>
      </c>
    </row>
    <row r="223" spans="2:21">
      <c r="B223" s="2">
        <v>44596</v>
      </c>
      <c r="C223" t="s">
        <v>248</v>
      </c>
      <c r="D223" t="s">
        <v>94</v>
      </c>
      <c r="E223" t="s">
        <v>92</v>
      </c>
      <c r="F223" t="s">
        <v>328</v>
      </c>
      <c r="G223" s="2" t="s">
        <v>982</v>
      </c>
      <c r="H223">
        <v>45</v>
      </c>
      <c r="Q223" s="2">
        <v>44596</v>
      </c>
      <c r="R223">
        <v>21020217</v>
      </c>
      <c r="S223" t="s">
        <v>510</v>
      </c>
      <c r="T223" t="s">
        <v>735</v>
      </c>
      <c r="U223" t="s">
        <v>735</v>
      </c>
    </row>
    <row r="224" spans="2:21">
      <c r="B224" s="2">
        <v>44597</v>
      </c>
      <c r="C224" t="s">
        <v>301</v>
      </c>
      <c r="D224" t="s">
        <v>94</v>
      </c>
      <c r="E224" t="s">
        <v>119</v>
      </c>
      <c r="F224" t="s">
        <v>427</v>
      </c>
      <c r="G224" s="2" t="s">
        <v>983</v>
      </c>
      <c r="H224">
        <v>50</v>
      </c>
      <c r="Q224" s="2">
        <v>44597</v>
      </c>
      <c r="R224">
        <v>21020218</v>
      </c>
      <c r="S224" t="s">
        <v>542</v>
      </c>
      <c r="T224" t="s">
        <v>735</v>
      </c>
      <c r="U224" t="s">
        <v>735</v>
      </c>
    </row>
    <row r="225" spans="2:21">
      <c r="B225" s="2">
        <v>44597</v>
      </c>
      <c r="C225" t="s">
        <v>301</v>
      </c>
      <c r="D225" t="s">
        <v>94</v>
      </c>
      <c r="E225" t="s">
        <v>92</v>
      </c>
      <c r="F225" t="s">
        <v>367</v>
      </c>
      <c r="G225" s="2" t="s">
        <v>984</v>
      </c>
      <c r="H225">
        <v>20</v>
      </c>
      <c r="Q225" s="2">
        <v>44597</v>
      </c>
      <c r="R225">
        <v>21020219</v>
      </c>
      <c r="S225" t="s">
        <v>504</v>
      </c>
      <c r="T225" t="s">
        <v>735</v>
      </c>
      <c r="U225" t="s">
        <v>735</v>
      </c>
    </row>
    <row r="226" spans="2:21">
      <c r="B226" s="2">
        <v>44597</v>
      </c>
      <c r="C226" t="s">
        <v>301</v>
      </c>
      <c r="D226" t="s">
        <v>94</v>
      </c>
      <c r="E226" t="s">
        <v>92</v>
      </c>
      <c r="F226" t="s">
        <v>370</v>
      </c>
      <c r="G226" s="2" t="s">
        <v>985</v>
      </c>
      <c r="H226">
        <v>10</v>
      </c>
      <c r="Q226" s="2">
        <v>44597</v>
      </c>
      <c r="R226">
        <v>21020220</v>
      </c>
      <c r="S226" t="s">
        <v>504</v>
      </c>
      <c r="T226" t="s">
        <v>735</v>
      </c>
      <c r="U226" t="s">
        <v>735</v>
      </c>
    </row>
    <row r="227" spans="2:21">
      <c r="B227" s="2">
        <v>44597</v>
      </c>
      <c r="C227" t="s">
        <v>301</v>
      </c>
      <c r="D227" t="s">
        <v>94</v>
      </c>
      <c r="E227" t="s">
        <v>119</v>
      </c>
      <c r="F227" t="s">
        <v>412</v>
      </c>
      <c r="G227" s="2" t="s">
        <v>986</v>
      </c>
      <c r="H227">
        <v>15</v>
      </c>
      <c r="Q227" s="2">
        <v>44597</v>
      </c>
      <c r="R227">
        <v>21020221</v>
      </c>
      <c r="S227" t="s">
        <v>518</v>
      </c>
      <c r="T227" t="s">
        <v>735</v>
      </c>
      <c r="U227" t="s">
        <v>735</v>
      </c>
    </row>
    <row r="228" spans="2:21">
      <c r="B228" s="2">
        <v>44597</v>
      </c>
      <c r="C228" t="s">
        <v>301</v>
      </c>
      <c r="D228" t="s">
        <v>94</v>
      </c>
      <c r="E228" t="s">
        <v>119</v>
      </c>
      <c r="F228" t="s">
        <v>424</v>
      </c>
      <c r="G228" s="2" t="s">
        <v>987</v>
      </c>
      <c r="H228">
        <v>40</v>
      </c>
      <c r="Q228" s="2">
        <v>44597</v>
      </c>
      <c r="R228">
        <v>21020222</v>
      </c>
      <c r="S228" t="s">
        <v>518</v>
      </c>
      <c r="T228" t="s">
        <v>735</v>
      </c>
      <c r="U228" t="s">
        <v>735</v>
      </c>
    </row>
    <row r="229" spans="2:21">
      <c r="B229" s="2">
        <v>44597</v>
      </c>
      <c r="C229" t="s">
        <v>235</v>
      </c>
      <c r="D229" t="s">
        <v>94</v>
      </c>
      <c r="E229" t="s">
        <v>92</v>
      </c>
      <c r="F229" t="s">
        <v>93</v>
      </c>
      <c r="G229" s="2" t="s">
        <v>988</v>
      </c>
      <c r="H229">
        <v>15</v>
      </c>
      <c r="Q229" s="2">
        <v>44597</v>
      </c>
      <c r="R229">
        <v>21020223</v>
      </c>
      <c r="S229" t="s">
        <v>500</v>
      </c>
      <c r="T229" t="s">
        <v>735</v>
      </c>
      <c r="U229" t="s">
        <v>735</v>
      </c>
    </row>
    <row r="230" spans="2:21">
      <c r="B230" s="2">
        <v>44597</v>
      </c>
      <c r="C230" t="s">
        <v>248</v>
      </c>
      <c r="D230" t="s">
        <v>94</v>
      </c>
      <c r="E230" t="s">
        <v>92</v>
      </c>
      <c r="F230" t="s">
        <v>343</v>
      </c>
      <c r="G230" s="2" t="s">
        <v>989</v>
      </c>
      <c r="H230">
        <v>15</v>
      </c>
      <c r="Q230" s="2">
        <v>44597</v>
      </c>
      <c r="R230">
        <v>21020224</v>
      </c>
      <c r="S230" t="s">
        <v>508</v>
      </c>
      <c r="T230" t="s">
        <v>735</v>
      </c>
      <c r="U230" t="s">
        <v>735</v>
      </c>
    </row>
    <row r="231" spans="2:21">
      <c r="B231" s="2">
        <v>44598</v>
      </c>
      <c r="C231" t="s">
        <v>290</v>
      </c>
      <c r="D231" t="s">
        <v>94</v>
      </c>
      <c r="E231" t="s">
        <v>119</v>
      </c>
      <c r="F231" t="s">
        <v>412</v>
      </c>
      <c r="G231" s="2" t="s">
        <v>990</v>
      </c>
      <c r="H231">
        <v>85</v>
      </c>
      <c r="Q231" s="2">
        <v>44598</v>
      </c>
      <c r="R231">
        <v>21020225</v>
      </c>
      <c r="S231" t="s">
        <v>546</v>
      </c>
      <c r="T231" t="s">
        <v>616</v>
      </c>
      <c r="U231" t="s">
        <v>735</v>
      </c>
    </row>
    <row r="232" spans="2:21">
      <c r="B232" s="2">
        <v>44598</v>
      </c>
      <c r="C232" t="s">
        <v>290</v>
      </c>
      <c r="D232" t="s">
        <v>94</v>
      </c>
      <c r="E232" t="s">
        <v>92</v>
      </c>
      <c r="F232" t="s">
        <v>361</v>
      </c>
      <c r="G232" s="2" t="s">
        <v>991</v>
      </c>
      <c r="H232">
        <v>135</v>
      </c>
      <c r="Q232" s="2">
        <v>44598</v>
      </c>
      <c r="R232">
        <v>21020226</v>
      </c>
      <c r="S232" t="s">
        <v>504</v>
      </c>
      <c r="T232" t="s">
        <v>506</v>
      </c>
      <c r="U232" t="s">
        <v>735</v>
      </c>
    </row>
    <row r="233" spans="2:21">
      <c r="B233" s="2">
        <v>44598</v>
      </c>
      <c r="C233" t="s">
        <v>290</v>
      </c>
      <c r="D233" t="s">
        <v>94</v>
      </c>
      <c r="E233" t="s">
        <v>92</v>
      </c>
      <c r="F233" t="s">
        <v>367</v>
      </c>
      <c r="G233" s="2" t="s">
        <v>992</v>
      </c>
      <c r="H233">
        <v>20</v>
      </c>
      <c r="Q233" s="2">
        <v>44598</v>
      </c>
      <c r="R233">
        <v>21020227</v>
      </c>
      <c r="S233" t="s">
        <v>504</v>
      </c>
      <c r="T233" t="s">
        <v>735</v>
      </c>
      <c r="U233" t="s">
        <v>735</v>
      </c>
    </row>
    <row r="234" spans="2:21">
      <c r="B234" s="2">
        <v>44598</v>
      </c>
      <c r="C234" t="s">
        <v>301</v>
      </c>
      <c r="D234" t="s">
        <v>94</v>
      </c>
      <c r="E234" t="s">
        <v>92</v>
      </c>
      <c r="F234" t="s">
        <v>364</v>
      </c>
      <c r="G234" s="2" t="s">
        <v>993</v>
      </c>
      <c r="H234">
        <v>70</v>
      </c>
      <c r="Q234" s="2">
        <v>44598</v>
      </c>
      <c r="R234">
        <v>21020228</v>
      </c>
      <c r="S234" t="s">
        <v>504</v>
      </c>
      <c r="T234" t="s">
        <v>506</v>
      </c>
      <c r="U234" t="s">
        <v>735</v>
      </c>
    </row>
    <row r="235" spans="2:21">
      <c r="B235" s="2">
        <v>44598</v>
      </c>
      <c r="C235" t="s">
        <v>301</v>
      </c>
      <c r="D235" t="s">
        <v>94</v>
      </c>
      <c r="E235" t="s">
        <v>119</v>
      </c>
      <c r="F235" t="s">
        <v>415</v>
      </c>
      <c r="G235" s="2" t="s">
        <v>994</v>
      </c>
      <c r="H235">
        <v>35</v>
      </c>
      <c r="Q235" s="2">
        <v>44598</v>
      </c>
      <c r="R235">
        <v>21020229</v>
      </c>
      <c r="S235" t="s">
        <v>546</v>
      </c>
      <c r="T235" t="s">
        <v>735</v>
      </c>
      <c r="U235" t="s">
        <v>735</v>
      </c>
    </row>
    <row r="236" spans="2:21">
      <c r="B236" s="2">
        <v>44598</v>
      </c>
      <c r="C236" t="s">
        <v>301</v>
      </c>
      <c r="D236" t="s">
        <v>94</v>
      </c>
      <c r="E236" t="s">
        <v>92</v>
      </c>
      <c r="F236" t="s">
        <v>364</v>
      </c>
      <c r="G236" s="2" t="s">
        <v>995</v>
      </c>
      <c r="H236">
        <v>35</v>
      </c>
      <c r="Q236" s="2">
        <v>44598</v>
      </c>
      <c r="R236">
        <v>21020230</v>
      </c>
      <c r="S236" t="s">
        <v>504</v>
      </c>
      <c r="T236" t="s">
        <v>735</v>
      </c>
      <c r="U236" t="s">
        <v>735</v>
      </c>
    </row>
    <row r="237" spans="2:21">
      <c r="B237" s="2">
        <v>44598</v>
      </c>
      <c r="C237" t="s">
        <v>301</v>
      </c>
      <c r="D237" t="s">
        <v>94</v>
      </c>
      <c r="E237" t="s">
        <v>92</v>
      </c>
      <c r="F237" t="s">
        <v>379</v>
      </c>
      <c r="G237" s="2" t="s">
        <v>996</v>
      </c>
      <c r="H237">
        <v>10</v>
      </c>
      <c r="Q237" s="2">
        <v>44598</v>
      </c>
      <c r="R237">
        <v>21020231</v>
      </c>
      <c r="S237" t="s">
        <v>504</v>
      </c>
      <c r="T237" t="s">
        <v>735</v>
      </c>
      <c r="U237" t="s">
        <v>735</v>
      </c>
    </row>
    <row r="238" spans="2:21">
      <c r="B238" s="2">
        <v>44598</v>
      </c>
      <c r="C238" t="s">
        <v>242</v>
      </c>
      <c r="D238" t="s">
        <v>94</v>
      </c>
      <c r="E238" t="s">
        <v>92</v>
      </c>
      <c r="F238" t="s">
        <v>328</v>
      </c>
      <c r="G238" s="2" t="s">
        <v>997</v>
      </c>
      <c r="H238">
        <v>35</v>
      </c>
      <c r="Q238" s="2">
        <v>44598</v>
      </c>
      <c r="R238">
        <v>21020232</v>
      </c>
      <c r="S238" t="s">
        <v>524</v>
      </c>
      <c r="T238" t="s">
        <v>735</v>
      </c>
      <c r="U238" t="s">
        <v>735</v>
      </c>
    </row>
    <row r="239" spans="2:21">
      <c r="B239" s="2">
        <v>44598</v>
      </c>
      <c r="C239" t="s">
        <v>242</v>
      </c>
      <c r="D239" t="s">
        <v>94</v>
      </c>
      <c r="E239" t="s">
        <v>92</v>
      </c>
      <c r="F239" t="s">
        <v>299</v>
      </c>
      <c r="G239" s="2" t="s">
        <v>998</v>
      </c>
      <c r="H239">
        <v>50</v>
      </c>
      <c r="Q239" s="2">
        <v>44598</v>
      </c>
      <c r="R239">
        <v>21020233</v>
      </c>
      <c r="S239" t="s">
        <v>524</v>
      </c>
      <c r="T239" t="s">
        <v>735</v>
      </c>
      <c r="U239" t="s">
        <v>735</v>
      </c>
    </row>
    <row r="240" spans="2:21">
      <c r="B240" s="2">
        <v>44598</v>
      </c>
      <c r="C240" t="s">
        <v>242</v>
      </c>
      <c r="D240" t="s">
        <v>94</v>
      </c>
      <c r="E240" t="s">
        <v>92</v>
      </c>
      <c r="F240" t="s">
        <v>318</v>
      </c>
      <c r="G240" s="2" t="s">
        <v>999</v>
      </c>
      <c r="H240">
        <v>5</v>
      </c>
      <c r="Q240" s="2">
        <v>44598</v>
      </c>
      <c r="R240">
        <v>21020234</v>
      </c>
      <c r="S240" t="s">
        <v>492</v>
      </c>
      <c r="T240" t="s">
        <v>735</v>
      </c>
      <c r="U240" t="s">
        <v>735</v>
      </c>
    </row>
    <row r="241" spans="2:21">
      <c r="B241" s="2">
        <v>44598</v>
      </c>
      <c r="C241" t="s">
        <v>242</v>
      </c>
      <c r="D241" t="s">
        <v>94</v>
      </c>
      <c r="E241" t="s">
        <v>92</v>
      </c>
      <c r="F241" t="s">
        <v>304</v>
      </c>
      <c r="G241" s="2" t="s">
        <v>1000</v>
      </c>
      <c r="H241">
        <v>70</v>
      </c>
      <c r="Q241" s="2">
        <v>44598</v>
      </c>
      <c r="R241">
        <v>21020235</v>
      </c>
      <c r="S241" t="s">
        <v>512</v>
      </c>
      <c r="T241" t="s">
        <v>526</v>
      </c>
      <c r="U241" t="s">
        <v>735</v>
      </c>
    </row>
    <row r="242" spans="2:21">
      <c r="B242" s="2">
        <v>44598</v>
      </c>
      <c r="C242" t="s">
        <v>242</v>
      </c>
      <c r="D242" t="s">
        <v>94</v>
      </c>
      <c r="E242" t="s">
        <v>92</v>
      </c>
      <c r="F242" t="s">
        <v>322</v>
      </c>
      <c r="G242" s="2" t="s">
        <v>1001</v>
      </c>
      <c r="H242">
        <v>20</v>
      </c>
      <c r="Q242" s="2">
        <v>44598</v>
      </c>
      <c r="R242">
        <v>21020236</v>
      </c>
      <c r="S242" t="s">
        <v>492</v>
      </c>
      <c r="T242" t="s">
        <v>735</v>
      </c>
      <c r="U242" t="s">
        <v>735</v>
      </c>
    </row>
    <row r="243" spans="2:21">
      <c r="B243" s="2">
        <v>44598</v>
      </c>
      <c r="C243" t="s">
        <v>278</v>
      </c>
      <c r="D243" t="s">
        <v>94</v>
      </c>
      <c r="E243" t="s">
        <v>92</v>
      </c>
      <c r="F243" t="s">
        <v>346</v>
      </c>
      <c r="G243" s="2" t="s">
        <v>1002</v>
      </c>
      <c r="H243">
        <v>15</v>
      </c>
      <c r="Q243" s="2">
        <v>44598</v>
      </c>
      <c r="R243">
        <v>21020237</v>
      </c>
      <c r="S243" t="s">
        <v>510</v>
      </c>
      <c r="T243" t="s">
        <v>735</v>
      </c>
      <c r="U243" t="s">
        <v>735</v>
      </c>
    </row>
    <row r="244" spans="2:21">
      <c r="B244" s="2">
        <v>44599</v>
      </c>
      <c r="C244" t="s">
        <v>290</v>
      </c>
      <c r="D244" t="s">
        <v>94</v>
      </c>
      <c r="E244" t="s">
        <v>92</v>
      </c>
      <c r="F244" t="s">
        <v>355</v>
      </c>
      <c r="G244" s="2" t="s">
        <v>1003</v>
      </c>
      <c r="H244">
        <v>45</v>
      </c>
      <c r="Q244" s="2">
        <v>44599</v>
      </c>
      <c r="R244">
        <v>21020238</v>
      </c>
      <c r="S244" t="s">
        <v>504</v>
      </c>
      <c r="T244" t="s">
        <v>735</v>
      </c>
      <c r="U244" t="s">
        <v>735</v>
      </c>
    </row>
    <row r="245" spans="2:21">
      <c r="B245" s="2">
        <v>44599</v>
      </c>
      <c r="C245" t="s">
        <v>296</v>
      </c>
      <c r="D245" t="s">
        <v>94</v>
      </c>
      <c r="E245" t="s">
        <v>92</v>
      </c>
      <c r="F245" t="s">
        <v>364</v>
      </c>
      <c r="G245" s="2" t="s">
        <v>1004</v>
      </c>
      <c r="H245">
        <v>30</v>
      </c>
      <c r="Q245" s="2">
        <v>44599</v>
      </c>
      <c r="R245">
        <v>21020239</v>
      </c>
      <c r="S245" t="s">
        <v>504</v>
      </c>
      <c r="T245" t="s">
        <v>735</v>
      </c>
      <c r="U245" t="s">
        <v>735</v>
      </c>
    </row>
    <row r="246" spans="2:21">
      <c r="B246" s="2">
        <v>44600</v>
      </c>
      <c r="C246" t="s">
        <v>296</v>
      </c>
      <c r="D246" t="s">
        <v>94</v>
      </c>
      <c r="E246" t="s">
        <v>92</v>
      </c>
      <c r="F246" t="s">
        <v>358</v>
      </c>
      <c r="G246" s="2" t="s">
        <v>1005</v>
      </c>
      <c r="H246">
        <v>75</v>
      </c>
      <c r="Q246" s="2">
        <v>44600</v>
      </c>
      <c r="R246">
        <v>21020240</v>
      </c>
      <c r="S246" t="s">
        <v>504</v>
      </c>
      <c r="T246" t="s">
        <v>506</v>
      </c>
      <c r="U246" t="s">
        <v>735</v>
      </c>
    </row>
    <row r="247" spans="2:21">
      <c r="B247" s="2">
        <v>44602</v>
      </c>
      <c r="C247" t="s">
        <v>103</v>
      </c>
      <c r="D247" t="s">
        <v>94</v>
      </c>
      <c r="E247" t="s">
        <v>92</v>
      </c>
      <c r="F247" t="s">
        <v>276</v>
      </c>
      <c r="G247" s="2" t="s">
        <v>1006</v>
      </c>
      <c r="H247">
        <v>15</v>
      </c>
      <c r="Q247" s="2">
        <v>44602</v>
      </c>
      <c r="R247">
        <v>21020241</v>
      </c>
      <c r="S247" t="s">
        <v>486</v>
      </c>
      <c r="T247" t="s">
        <v>735</v>
      </c>
      <c r="U247" t="s">
        <v>735</v>
      </c>
    </row>
    <row r="248" spans="2:21">
      <c r="B248" s="2">
        <v>44603</v>
      </c>
      <c r="C248" t="s">
        <v>290</v>
      </c>
      <c r="D248" t="s">
        <v>94</v>
      </c>
      <c r="E248" t="s">
        <v>92</v>
      </c>
      <c r="F248" t="s">
        <v>367</v>
      </c>
      <c r="G248" s="2" t="s">
        <v>1007</v>
      </c>
      <c r="H248">
        <v>135</v>
      </c>
      <c r="Q248" s="2">
        <v>44603</v>
      </c>
      <c r="R248">
        <v>21020242</v>
      </c>
      <c r="S248" t="s">
        <v>504</v>
      </c>
      <c r="T248" t="s">
        <v>506</v>
      </c>
      <c r="U248" t="s">
        <v>735</v>
      </c>
    </row>
    <row r="249" spans="2:21">
      <c r="B249" s="2">
        <v>44603</v>
      </c>
      <c r="C249" t="s">
        <v>290</v>
      </c>
      <c r="D249" t="s">
        <v>94</v>
      </c>
      <c r="E249" t="s">
        <v>92</v>
      </c>
      <c r="F249" t="s">
        <v>349</v>
      </c>
      <c r="G249" s="2" t="s">
        <v>1008</v>
      </c>
      <c r="H249">
        <v>80</v>
      </c>
      <c r="Q249" s="2">
        <v>44603</v>
      </c>
      <c r="R249">
        <v>21020243</v>
      </c>
      <c r="S249" t="s">
        <v>504</v>
      </c>
      <c r="T249" t="s">
        <v>506</v>
      </c>
      <c r="U249" t="s">
        <v>735</v>
      </c>
    </row>
    <row r="250" spans="2:21">
      <c r="B250" s="2">
        <v>44603</v>
      </c>
      <c r="C250" t="s">
        <v>290</v>
      </c>
      <c r="D250" t="s">
        <v>94</v>
      </c>
      <c r="E250" t="s">
        <v>92</v>
      </c>
      <c r="F250" t="s">
        <v>346</v>
      </c>
      <c r="G250" s="2" t="s">
        <v>1009</v>
      </c>
      <c r="H250">
        <v>5</v>
      </c>
      <c r="Q250" s="2">
        <v>44603</v>
      </c>
      <c r="R250">
        <v>21020244</v>
      </c>
      <c r="S250" t="s">
        <v>504</v>
      </c>
      <c r="T250" t="s">
        <v>735</v>
      </c>
      <c r="U250" t="s">
        <v>735</v>
      </c>
    </row>
    <row r="251" spans="2:21">
      <c r="B251" s="2">
        <v>44603</v>
      </c>
      <c r="C251" t="s">
        <v>290</v>
      </c>
      <c r="D251" t="s">
        <v>94</v>
      </c>
      <c r="E251" t="s">
        <v>92</v>
      </c>
      <c r="F251" t="s">
        <v>367</v>
      </c>
      <c r="G251" s="2" t="s">
        <v>1010</v>
      </c>
      <c r="H251">
        <v>5</v>
      </c>
      <c r="Q251" s="2">
        <v>44603</v>
      </c>
      <c r="R251">
        <v>21020245</v>
      </c>
      <c r="S251" t="s">
        <v>504</v>
      </c>
      <c r="T251" t="s">
        <v>735</v>
      </c>
      <c r="U251" t="s">
        <v>735</v>
      </c>
    </row>
    <row r="252" spans="2:21">
      <c r="B252" s="2">
        <v>44603</v>
      </c>
      <c r="C252" t="s">
        <v>290</v>
      </c>
      <c r="D252" t="s">
        <v>94</v>
      </c>
      <c r="E252" t="s">
        <v>92</v>
      </c>
      <c r="F252" t="s">
        <v>349</v>
      </c>
      <c r="G252" s="2" t="s">
        <v>1011</v>
      </c>
      <c r="H252">
        <v>15</v>
      </c>
      <c r="Q252" s="2">
        <v>44603</v>
      </c>
      <c r="R252">
        <v>21020246</v>
      </c>
      <c r="S252" t="s">
        <v>504</v>
      </c>
      <c r="T252" t="s">
        <v>735</v>
      </c>
      <c r="U252" t="s">
        <v>735</v>
      </c>
    </row>
    <row r="253" spans="2:21">
      <c r="B253" s="2">
        <v>44603</v>
      </c>
      <c r="C253" t="s">
        <v>296</v>
      </c>
      <c r="D253" t="s">
        <v>94</v>
      </c>
      <c r="E253" t="s">
        <v>92</v>
      </c>
      <c r="F253" t="s">
        <v>379</v>
      </c>
      <c r="G253" s="2" t="s">
        <v>1012</v>
      </c>
      <c r="H253">
        <v>60</v>
      </c>
      <c r="Q253" s="2">
        <v>44603</v>
      </c>
      <c r="R253">
        <v>21020247</v>
      </c>
      <c r="S253" t="s">
        <v>504</v>
      </c>
      <c r="T253" t="s">
        <v>735</v>
      </c>
      <c r="U253" t="s">
        <v>735</v>
      </c>
    </row>
    <row r="254" spans="2:21">
      <c r="B254" s="2">
        <v>44603</v>
      </c>
      <c r="C254" t="s">
        <v>296</v>
      </c>
      <c r="D254" t="s">
        <v>94</v>
      </c>
      <c r="E254" t="s">
        <v>92</v>
      </c>
      <c r="F254" t="s">
        <v>370</v>
      </c>
      <c r="G254" s="2" t="s">
        <v>1013</v>
      </c>
      <c r="H254">
        <v>40</v>
      </c>
      <c r="Q254" s="2">
        <v>44603</v>
      </c>
      <c r="R254">
        <v>21020248</v>
      </c>
      <c r="S254" t="s">
        <v>504</v>
      </c>
      <c r="T254" t="s">
        <v>735</v>
      </c>
      <c r="U254" t="s">
        <v>735</v>
      </c>
    </row>
    <row r="255" spans="2:21">
      <c r="B255" s="2">
        <v>44603</v>
      </c>
      <c r="C255" t="s">
        <v>296</v>
      </c>
      <c r="D255" t="s">
        <v>94</v>
      </c>
      <c r="E255" t="s">
        <v>119</v>
      </c>
      <c r="F255" t="s">
        <v>427</v>
      </c>
      <c r="G255" s="2" t="s">
        <v>1014</v>
      </c>
      <c r="H255">
        <v>5</v>
      </c>
      <c r="Q255" s="2">
        <v>44603</v>
      </c>
      <c r="R255">
        <v>21020249</v>
      </c>
      <c r="S255" t="s">
        <v>544</v>
      </c>
      <c r="T255" t="s">
        <v>735</v>
      </c>
      <c r="U255" t="s">
        <v>735</v>
      </c>
    </row>
    <row r="256" spans="2:21">
      <c r="B256" s="2">
        <v>44608</v>
      </c>
      <c r="C256" t="s">
        <v>156</v>
      </c>
      <c r="D256" t="s">
        <v>94</v>
      </c>
      <c r="E256" t="s">
        <v>92</v>
      </c>
      <c r="F256" t="s">
        <v>258</v>
      </c>
      <c r="G256" s="2" t="s">
        <v>1015</v>
      </c>
      <c r="H256">
        <v>25</v>
      </c>
      <c r="Q256" s="2">
        <v>44608</v>
      </c>
      <c r="R256">
        <v>21020250</v>
      </c>
      <c r="S256" t="s">
        <v>486</v>
      </c>
      <c r="T256" t="s">
        <v>735</v>
      </c>
      <c r="U256" t="s">
        <v>735</v>
      </c>
    </row>
    <row r="257" spans="2:21">
      <c r="B257" s="2">
        <v>44608</v>
      </c>
      <c r="C257" t="s">
        <v>156</v>
      </c>
      <c r="D257" t="s">
        <v>94</v>
      </c>
      <c r="E257" t="s">
        <v>92</v>
      </c>
      <c r="F257" t="s">
        <v>276</v>
      </c>
      <c r="G257" s="2" t="s">
        <v>1016</v>
      </c>
      <c r="H257">
        <v>5</v>
      </c>
      <c r="Q257" s="2">
        <v>44608</v>
      </c>
      <c r="R257">
        <v>21020251</v>
      </c>
      <c r="S257" t="s">
        <v>502</v>
      </c>
      <c r="T257" t="s">
        <v>735</v>
      </c>
      <c r="U257" t="s">
        <v>735</v>
      </c>
    </row>
    <row r="258" spans="2:21">
      <c r="B258" s="2">
        <v>44609</v>
      </c>
      <c r="C258" t="s">
        <v>284</v>
      </c>
      <c r="D258" t="s">
        <v>94</v>
      </c>
      <c r="E258" t="s">
        <v>92</v>
      </c>
      <c r="F258" t="s">
        <v>349</v>
      </c>
      <c r="G258" s="2" t="s">
        <v>1017</v>
      </c>
      <c r="H258">
        <v>15</v>
      </c>
      <c r="Q258" s="2">
        <v>44609</v>
      </c>
      <c r="R258">
        <v>21020252</v>
      </c>
      <c r="S258" t="s">
        <v>504</v>
      </c>
      <c r="T258" t="s">
        <v>735</v>
      </c>
      <c r="U258" t="s">
        <v>735</v>
      </c>
    </row>
    <row r="259" spans="2:21">
      <c r="B259" s="2">
        <v>44610</v>
      </c>
      <c r="C259" t="s">
        <v>284</v>
      </c>
      <c r="D259" t="s">
        <v>94</v>
      </c>
      <c r="E259" t="s">
        <v>92</v>
      </c>
      <c r="F259" t="s">
        <v>361</v>
      </c>
      <c r="G259" s="2" t="s">
        <v>1018</v>
      </c>
      <c r="H259">
        <v>85</v>
      </c>
      <c r="Q259" s="2">
        <v>44610</v>
      </c>
      <c r="R259">
        <v>21020253</v>
      </c>
      <c r="S259" t="s">
        <v>504</v>
      </c>
      <c r="T259" t="s">
        <v>506</v>
      </c>
      <c r="U259" t="s">
        <v>735</v>
      </c>
    </row>
    <row r="260" spans="2:21">
      <c r="B260" s="2">
        <v>44610</v>
      </c>
      <c r="C260" t="s">
        <v>284</v>
      </c>
      <c r="D260" t="s">
        <v>94</v>
      </c>
      <c r="E260" t="s">
        <v>92</v>
      </c>
      <c r="F260" t="s">
        <v>349</v>
      </c>
      <c r="G260" s="2" t="s">
        <v>1019</v>
      </c>
      <c r="H260">
        <v>5</v>
      </c>
      <c r="Q260" s="2">
        <v>44610</v>
      </c>
      <c r="R260">
        <v>21020254</v>
      </c>
      <c r="S260" t="s">
        <v>504</v>
      </c>
      <c r="T260" t="s">
        <v>735</v>
      </c>
      <c r="U260" t="s">
        <v>735</v>
      </c>
    </row>
    <row r="261" spans="2:21">
      <c r="B261" s="2">
        <v>44610</v>
      </c>
      <c r="C261" t="s">
        <v>284</v>
      </c>
      <c r="D261" t="s">
        <v>94</v>
      </c>
      <c r="E261" t="s">
        <v>92</v>
      </c>
      <c r="F261" t="s">
        <v>358</v>
      </c>
      <c r="G261" s="2" t="s">
        <v>1020</v>
      </c>
      <c r="H261">
        <v>5</v>
      </c>
      <c r="Q261" s="2">
        <v>44610</v>
      </c>
      <c r="R261">
        <v>21020255</v>
      </c>
      <c r="S261" t="s">
        <v>504</v>
      </c>
      <c r="T261" t="s">
        <v>735</v>
      </c>
      <c r="U261" t="s">
        <v>735</v>
      </c>
    </row>
    <row r="262" spans="2:21">
      <c r="B262" s="2">
        <v>44610</v>
      </c>
      <c r="C262" t="s">
        <v>284</v>
      </c>
      <c r="D262" t="s">
        <v>94</v>
      </c>
      <c r="E262" t="s">
        <v>92</v>
      </c>
      <c r="F262" t="s">
        <v>352</v>
      </c>
      <c r="G262" s="2" t="s">
        <v>1021</v>
      </c>
      <c r="H262">
        <v>35</v>
      </c>
      <c r="Q262" s="2">
        <v>44610</v>
      </c>
      <c r="R262">
        <v>21020256</v>
      </c>
      <c r="S262" t="s">
        <v>504</v>
      </c>
      <c r="T262" t="s">
        <v>735</v>
      </c>
      <c r="U262" t="s">
        <v>735</v>
      </c>
    </row>
    <row r="263" spans="2:21">
      <c r="B263" s="2">
        <v>44610</v>
      </c>
      <c r="C263" t="s">
        <v>284</v>
      </c>
      <c r="D263" t="s">
        <v>94</v>
      </c>
      <c r="E263" t="s">
        <v>119</v>
      </c>
      <c r="F263" t="s">
        <v>427</v>
      </c>
      <c r="G263" s="2" t="s">
        <v>1022</v>
      </c>
      <c r="H263">
        <v>5</v>
      </c>
      <c r="Q263" s="2">
        <v>44610</v>
      </c>
      <c r="R263">
        <v>21020257</v>
      </c>
      <c r="S263" t="s">
        <v>542</v>
      </c>
      <c r="T263" t="s">
        <v>735</v>
      </c>
      <c r="U263" t="s">
        <v>735</v>
      </c>
    </row>
    <row r="264" spans="2:21">
      <c r="B264" s="2">
        <v>44610</v>
      </c>
      <c r="C264" t="s">
        <v>296</v>
      </c>
      <c r="D264" t="s">
        <v>94</v>
      </c>
      <c r="E264" t="s">
        <v>92</v>
      </c>
      <c r="F264" t="s">
        <v>370</v>
      </c>
      <c r="G264" s="2" t="s">
        <v>1023</v>
      </c>
      <c r="H264">
        <v>175</v>
      </c>
      <c r="Q264" s="2">
        <v>44610</v>
      </c>
      <c r="R264">
        <v>21020258</v>
      </c>
      <c r="S264" t="s">
        <v>504</v>
      </c>
      <c r="T264" t="s">
        <v>506</v>
      </c>
      <c r="U264" t="s">
        <v>496</v>
      </c>
    </row>
    <row r="265" spans="2:21">
      <c r="B265" s="2">
        <v>44610</v>
      </c>
      <c r="C265" t="s">
        <v>296</v>
      </c>
      <c r="D265" t="s">
        <v>94</v>
      </c>
      <c r="E265" t="s">
        <v>92</v>
      </c>
      <c r="F265" t="s">
        <v>370</v>
      </c>
      <c r="G265" s="2" t="s">
        <v>1024</v>
      </c>
      <c r="H265">
        <v>20</v>
      </c>
      <c r="Q265" s="2">
        <v>44610</v>
      </c>
      <c r="R265">
        <v>21020259</v>
      </c>
      <c r="S265" t="s">
        <v>504</v>
      </c>
      <c r="T265" t="s">
        <v>735</v>
      </c>
      <c r="U265" t="s">
        <v>735</v>
      </c>
    </row>
    <row r="266" spans="2:21">
      <c r="B266" s="2">
        <v>44610</v>
      </c>
      <c r="C266" t="s">
        <v>156</v>
      </c>
      <c r="D266" t="s">
        <v>94</v>
      </c>
      <c r="E266" t="s">
        <v>119</v>
      </c>
      <c r="F266" t="s">
        <v>403</v>
      </c>
      <c r="G266" s="2" t="s">
        <v>1025</v>
      </c>
      <c r="H266">
        <v>70</v>
      </c>
      <c r="Q266" s="2">
        <v>44610</v>
      </c>
      <c r="R266">
        <v>21020260</v>
      </c>
      <c r="S266" t="s">
        <v>532</v>
      </c>
      <c r="T266" t="s">
        <v>566</v>
      </c>
      <c r="U266" t="s">
        <v>735</v>
      </c>
    </row>
    <row r="267" spans="2:21">
      <c r="B267" s="2">
        <v>44610</v>
      </c>
      <c r="C267" t="s">
        <v>156</v>
      </c>
      <c r="D267" t="s">
        <v>94</v>
      </c>
      <c r="E267" t="s">
        <v>119</v>
      </c>
      <c r="F267" t="s">
        <v>397</v>
      </c>
      <c r="G267" s="2" t="s">
        <v>1026</v>
      </c>
      <c r="H267">
        <v>95</v>
      </c>
      <c r="Q267" s="2">
        <v>44610</v>
      </c>
      <c r="R267">
        <v>21020261</v>
      </c>
      <c r="S267" t="s">
        <v>534</v>
      </c>
      <c r="T267" t="s">
        <v>566</v>
      </c>
      <c r="U267" t="s">
        <v>735</v>
      </c>
    </row>
    <row r="268" spans="2:21">
      <c r="B268" s="2">
        <v>44610</v>
      </c>
      <c r="C268" t="s">
        <v>156</v>
      </c>
      <c r="D268" t="s">
        <v>94</v>
      </c>
      <c r="E268" t="s">
        <v>92</v>
      </c>
      <c r="F268" t="s">
        <v>147</v>
      </c>
      <c r="G268" s="2" t="s">
        <v>1027</v>
      </c>
      <c r="H268">
        <v>80</v>
      </c>
      <c r="Q268" s="2">
        <v>44610</v>
      </c>
      <c r="R268">
        <v>21020262</v>
      </c>
      <c r="S268" t="s">
        <v>486</v>
      </c>
      <c r="T268" t="s">
        <v>580</v>
      </c>
      <c r="U268" t="s">
        <v>735</v>
      </c>
    </row>
    <row r="269" spans="2:21">
      <c r="B269" s="2">
        <v>44610</v>
      </c>
      <c r="C269" t="s">
        <v>156</v>
      </c>
      <c r="D269" t="s">
        <v>94</v>
      </c>
      <c r="E269" t="s">
        <v>92</v>
      </c>
      <c r="F269" t="s">
        <v>270</v>
      </c>
      <c r="G269" s="2" t="s">
        <v>1028</v>
      </c>
      <c r="H269">
        <v>35</v>
      </c>
      <c r="Q269" s="2">
        <v>44610</v>
      </c>
      <c r="R269">
        <v>21020263</v>
      </c>
      <c r="S269" t="s">
        <v>488</v>
      </c>
      <c r="T269" t="s">
        <v>735</v>
      </c>
      <c r="U269" t="s">
        <v>735</v>
      </c>
    </row>
    <row r="270" spans="2:21">
      <c r="B270" s="2">
        <v>44610</v>
      </c>
      <c r="C270" t="s">
        <v>156</v>
      </c>
      <c r="D270" t="s">
        <v>94</v>
      </c>
      <c r="E270" t="s">
        <v>92</v>
      </c>
      <c r="F270" t="s">
        <v>232</v>
      </c>
      <c r="G270" s="2" t="s">
        <v>1029</v>
      </c>
      <c r="H270">
        <v>5</v>
      </c>
      <c r="Q270" s="2">
        <v>44610</v>
      </c>
      <c r="R270">
        <v>21020264</v>
      </c>
      <c r="S270" t="s">
        <v>498</v>
      </c>
      <c r="T270" t="s">
        <v>735</v>
      </c>
      <c r="U270" t="s">
        <v>735</v>
      </c>
    </row>
    <row r="271" spans="2:21">
      <c r="B271" s="2">
        <v>44610</v>
      </c>
      <c r="C271" t="s">
        <v>191</v>
      </c>
      <c r="D271" t="s">
        <v>94</v>
      </c>
      <c r="E271" t="s">
        <v>119</v>
      </c>
      <c r="F271" t="s">
        <v>391</v>
      </c>
      <c r="G271" s="2" t="s">
        <v>1030</v>
      </c>
      <c r="H271">
        <v>15</v>
      </c>
      <c r="Q271" s="2">
        <v>44610</v>
      </c>
      <c r="R271">
        <v>21020265</v>
      </c>
      <c r="S271" t="s">
        <v>532</v>
      </c>
      <c r="T271" t="s">
        <v>735</v>
      </c>
      <c r="U271" t="s">
        <v>735</v>
      </c>
    </row>
    <row r="272" spans="2:21">
      <c r="B272" s="2">
        <v>44610</v>
      </c>
      <c r="C272" t="s">
        <v>203</v>
      </c>
      <c r="D272" t="s">
        <v>94</v>
      </c>
      <c r="E272" t="s">
        <v>92</v>
      </c>
      <c r="F272" t="s">
        <v>258</v>
      </c>
      <c r="G272" s="2" t="s">
        <v>1031</v>
      </c>
      <c r="H272">
        <v>35</v>
      </c>
      <c r="Q272" s="2">
        <v>44610</v>
      </c>
      <c r="R272">
        <v>21020266</v>
      </c>
      <c r="S272" t="s">
        <v>502</v>
      </c>
      <c r="T272" t="s">
        <v>735</v>
      </c>
      <c r="U272" t="s">
        <v>735</v>
      </c>
    </row>
    <row r="273" spans="2:21">
      <c r="B273" s="2">
        <v>44610</v>
      </c>
      <c r="C273" t="s">
        <v>203</v>
      </c>
      <c r="D273" t="s">
        <v>94</v>
      </c>
      <c r="E273" t="s">
        <v>92</v>
      </c>
      <c r="F273" t="s">
        <v>211</v>
      </c>
      <c r="G273" s="2" t="s">
        <v>1032</v>
      </c>
      <c r="H273">
        <v>15</v>
      </c>
      <c r="Q273" s="2">
        <v>44610</v>
      </c>
      <c r="R273">
        <v>21020267</v>
      </c>
      <c r="S273" t="s">
        <v>498</v>
      </c>
      <c r="T273" t="s">
        <v>735</v>
      </c>
      <c r="U273" t="s">
        <v>735</v>
      </c>
    </row>
    <row r="274" spans="2:21">
      <c r="B274" s="2">
        <v>44610</v>
      </c>
      <c r="C274" t="s">
        <v>203</v>
      </c>
      <c r="D274" t="s">
        <v>94</v>
      </c>
      <c r="E274" t="s">
        <v>119</v>
      </c>
      <c r="F274" t="s">
        <v>388</v>
      </c>
      <c r="G274" s="2" t="s">
        <v>1033</v>
      </c>
      <c r="H274">
        <v>20</v>
      </c>
      <c r="Q274" s="2">
        <v>44610</v>
      </c>
      <c r="R274">
        <v>21020268</v>
      </c>
      <c r="S274" t="s">
        <v>536</v>
      </c>
      <c r="T274" t="s">
        <v>735</v>
      </c>
      <c r="U274" t="s">
        <v>735</v>
      </c>
    </row>
    <row r="275" spans="2:21">
      <c r="B275" s="2">
        <v>44610</v>
      </c>
      <c r="C275" t="s">
        <v>203</v>
      </c>
      <c r="D275" t="s">
        <v>94</v>
      </c>
      <c r="E275" t="s">
        <v>92</v>
      </c>
      <c r="F275" t="s">
        <v>282</v>
      </c>
      <c r="G275" s="2" t="s">
        <v>1034</v>
      </c>
      <c r="H275">
        <v>5</v>
      </c>
      <c r="Q275" s="2">
        <v>44610</v>
      </c>
      <c r="R275">
        <v>21020269</v>
      </c>
      <c r="S275" t="s">
        <v>498</v>
      </c>
      <c r="T275" t="s">
        <v>735</v>
      </c>
      <c r="U275" t="s">
        <v>735</v>
      </c>
    </row>
    <row r="276" spans="2:21">
      <c r="B276" s="2">
        <v>44611</v>
      </c>
      <c r="C276" t="s">
        <v>296</v>
      </c>
      <c r="D276" t="s">
        <v>94</v>
      </c>
      <c r="E276" t="s">
        <v>92</v>
      </c>
      <c r="F276" t="s">
        <v>382</v>
      </c>
      <c r="G276" s="2" t="s">
        <v>1035</v>
      </c>
      <c r="H276">
        <v>120</v>
      </c>
      <c r="Q276" s="2">
        <v>44611</v>
      </c>
      <c r="R276">
        <v>21020270</v>
      </c>
      <c r="S276" t="s">
        <v>504</v>
      </c>
      <c r="T276" t="s">
        <v>506</v>
      </c>
      <c r="U276" t="s">
        <v>735</v>
      </c>
    </row>
    <row r="277" spans="2:21">
      <c r="B277" s="2">
        <v>44611</v>
      </c>
      <c r="C277" t="s">
        <v>235</v>
      </c>
      <c r="D277" t="s">
        <v>94</v>
      </c>
      <c r="E277" t="s">
        <v>92</v>
      </c>
      <c r="F277" t="s">
        <v>223</v>
      </c>
      <c r="G277" s="2" t="s">
        <v>1036</v>
      </c>
      <c r="H277">
        <v>75</v>
      </c>
      <c r="Q277" s="2">
        <v>44611</v>
      </c>
      <c r="R277">
        <v>21020271</v>
      </c>
      <c r="S277" t="s">
        <v>530</v>
      </c>
      <c r="T277" t="s">
        <v>592</v>
      </c>
      <c r="U277" t="s">
        <v>735</v>
      </c>
    </row>
    <row r="278" spans="2:21">
      <c r="B278" s="2">
        <v>44611</v>
      </c>
      <c r="C278" t="s">
        <v>235</v>
      </c>
      <c r="D278" t="s">
        <v>94</v>
      </c>
      <c r="E278" t="s">
        <v>92</v>
      </c>
      <c r="F278" t="s">
        <v>252</v>
      </c>
      <c r="G278" s="2" t="s">
        <v>1037</v>
      </c>
      <c r="H278">
        <v>5</v>
      </c>
      <c r="Q278" s="2">
        <v>44611</v>
      </c>
      <c r="R278">
        <v>21020272</v>
      </c>
      <c r="S278" t="s">
        <v>500</v>
      </c>
      <c r="T278" t="s">
        <v>735</v>
      </c>
      <c r="U278" t="s">
        <v>735</v>
      </c>
    </row>
    <row r="279" spans="2:21">
      <c r="B279" s="2">
        <v>44611</v>
      </c>
      <c r="C279" t="s">
        <v>235</v>
      </c>
      <c r="D279" t="s">
        <v>94</v>
      </c>
      <c r="E279" t="s">
        <v>92</v>
      </c>
      <c r="F279" t="s">
        <v>211</v>
      </c>
      <c r="G279" s="2" t="s">
        <v>1038</v>
      </c>
      <c r="H279">
        <v>5</v>
      </c>
      <c r="Q279" s="2">
        <v>44611</v>
      </c>
      <c r="R279">
        <v>21020273</v>
      </c>
      <c r="S279" t="s">
        <v>530</v>
      </c>
      <c r="T279" t="s">
        <v>735</v>
      </c>
      <c r="U279" t="s">
        <v>735</v>
      </c>
    </row>
    <row r="280" spans="2:21">
      <c r="B280" s="2">
        <v>44611</v>
      </c>
      <c r="C280" t="s">
        <v>235</v>
      </c>
      <c r="D280" t="s">
        <v>94</v>
      </c>
      <c r="E280" t="s">
        <v>92</v>
      </c>
      <c r="F280" t="s">
        <v>232</v>
      </c>
      <c r="G280" s="2" t="s">
        <v>1039</v>
      </c>
      <c r="H280">
        <v>5</v>
      </c>
      <c r="Q280" s="2">
        <v>44611</v>
      </c>
      <c r="R280">
        <v>21020274</v>
      </c>
      <c r="S280" t="s">
        <v>498</v>
      </c>
      <c r="T280" t="s">
        <v>735</v>
      </c>
      <c r="U280" t="s">
        <v>735</v>
      </c>
    </row>
    <row r="281" spans="2:21">
      <c r="B281" s="2">
        <v>44611</v>
      </c>
      <c r="C281" t="s">
        <v>215</v>
      </c>
      <c r="D281" t="s">
        <v>94</v>
      </c>
      <c r="E281" t="s">
        <v>92</v>
      </c>
      <c r="F281" t="s">
        <v>167</v>
      </c>
      <c r="G281" s="2" t="s">
        <v>1040</v>
      </c>
      <c r="H281">
        <v>45</v>
      </c>
      <c r="Q281" s="2">
        <v>44611</v>
      </c>
      <c r="R281">
        <v>21020275</v>
      </c>
      <c r="S281" t="s">
        <v>500</v>
      </c>
      <c r="T281" t="s">
        <v>735</v>
      </c>
      <c r="U281" t="s">
        <v>735</v>
      </c>
    </row>
    <row r="282" spans="2:21">
      <c r="B282" s="2">
        <v>44611</v>
      </c>
      <c r="C282" t="s">
        <v>266</v>
      </c>
      <c r="D282" t="s">
        <v>94</v>
      </c>
      <c r="E282" t="s">
        <v>119</v>
      </c>
      <c r="F282" t="s">
        <v>415</v>
      </c>
      <c r="G282" s="2" t="s">
        <v>1041</v>
      </c>
      <c r="H282">
        <v>70</v>
      </c>
      <c r="Q282" s="2">
        <v>44611</v>
      </c>
      <c r="R282">
        <v>21020276</v>
      </c>
      <c r="S282" t="s">
        <v>538</v>
      </c>
      <c r="T282" t="s">
        <v>516</v>
      </c>
      <c r="U282" t="s">
        <v>735</v>
      </c>
    </row>
    <row r="283" spans="2:21">
      <c r="B283" s="2">
        <v>44611</v>
      </c>
      <c r="C283" t="s">
        <v>266</v>
      </c>
      <c r="D283" t="s">
        <v>94</v>
      </c>
      <c r="E283" t="s">
        <v>92</v>
      </c>
      <c r="F283" t="s">
        <v>299</v>
      </c>
      <c r="G283" s="2" t="s">
        <v>1042</v>
      </c>
      <c r="H283">
        <v>35</v>
      </c>
      <c r="Q283" s="2">
        <v>44611</v>
      </c>
      <c r="R283">
        <v>21020277</v>
      </c>
      <c r="S283" t="s">
        <v>492</v>
      </c>
      <c r="T283" t="s">
        <v>735</v>
      </c>
      <c r="U283" t="s">
        <v>735</v>
      </c>
    </row>
    <row r="284" spans="2:21">
      <c r="B284" s="2">
        <v>44612</v>
      </c>
      <c r="C284" t="s">
        <v>284</v>
      </c>
      <c r="D284" t="s">
        <v>121</v>
      </c>
      <c r="E284" t="s">
        <v>146</v>
      </c>
      <c r="G284" s="2" t="s">
        <v>1043</v>
      </c>
      <c r="H284">
        <v>290</v>
      </c>
      <c r="Q284" s="2">
        <v>44612</v>
      </c>
      <c r="R284">
        <v>21020278</v>
      </c>
      <c r="S284" t="s">
        <v>546</v>
      </c>
      <c r="T284" t="s">
        <v>518</v>
      </c>
      <c r="U284" t="s">
        <v>628</v>
      </c>
    </row>
    <row r="285" spans="2:21">
      <c r="B285" s="2">
        <v>44612</v>
      </c>
      <c r="C285" t="s">
        <v>284</v>
      </c>
      <c r="D285" t="s">
        <v>94</v>
      </c>
      <c r="E285" t="s">
        <v>92</v>
      </c>
      <c r="F285" t="s">
        <v>364</v>
      </c>
      <c r="G285" s="2" t="s">
        <v>1044</v>
      </c>
      <c r="H285">
        <v>105</v>
      </c>
      <c r="Q285" s="2">
        <v>44612</v>
      </c>
      <c r="R285">
        <v>21020279</v>
      </c>
      <c r="S285" t="s">
        <v>504</v>
      </c>
      <c r="T285" t="s">
        <v>506</v>
      </c>
      <c r="U285" t="s">
        <v>735</v>
      </c>
    </row>
    <row r="286" spans="2:21">
      <c r="B286" s="2">
        <v>44612</v>
      </c>
      <c r="C286" t="s">
        <v>284</v>
      </c>
      <c r="D286" t="s">
        <v>94</v>
      </c>
      <c r="E286" t="s">
        <v>92</v>
      </c>
      <c r="F286" t="s">
        <v>361</v>
      </c>
      <c r="G286" s="2" t="s">
        <v>1045</v>
      </c>
      <c r="H286">
        <v>70</v>
      </c>
      <c r="Q286" s="2">
        <v>44612</v>
      </c>
      <c r="R286">
        <v>21020280</v>
      </c>
      <c r="S286" t="s">
        <v>504</v>
      </c>
      <c r="T286" t="s">
        <v>506</v>
      </c>
      <c r="U286" t="s">
        <v>735</v>
      </c>
    </row>
    <row r="287" spans="2:21">
      <c r="B287" s="2">
        <v>44612</v>
      </c>
      <c r="C287" t="s">
        <v>284</v>
      </c>
      <c r="D287" t="s">
        <v>94</v>
      </c>
      <c r="E287" t="s">
        <v>119</v>
      </c>
      <c r="F287" t="s">
        <v>415</v>
      </c>
      <c r="G287" s="2" t="s">
        <v>1046</v>
      </c>
      <c r="H287">
        <v>45</v>
      </c>
      <c r="Q287" s="2">
        <v>44612</v>
      </c>
      <c r="R287">
        <v>21020281</v>
      </c>
      <c r="S287" t="s">
        <v>546</v>
      </c>
      <c r="T287" t="s">
        <v>735</v>
      </c>
      <c r="U287" t="s">
        <v>735</v>
      </c>
    </row>
    <row r="288" spans="2:21">
      <c r="B288" s="2">
        <v>44612</v>
      </c>
      <c r="C288" t="s">
        <v>284</v>
      </c>
      <c r="D288" t="s">
        <v>94</v>
      </c>
      <c r="E288" t="s">
        <v>92</v>
      </c>
      <c r="F288" t="s">
        <v>355</v>
      </c>
      <c r="G288" s="2" t="s">
        <v>1047</v>
      </c>
      <c r="H288">
        <v>15</v>
      </c>
      <c r="Q288" s="2">
        <v>44612</v>
      </c>
      <c r="R288">
        <v>21020282</v>
      </c>
      <c r="S288" t="s">
        <v>504</v>
      </c>
      <c r="T288" t="s">
        <v>735</v>
      </c>
      <c r="U288" t="s">
        <v>735</v>
      </c>
    </row>
    <row r="289" spans="2:21">
      <c r="B289" s="2">
        <v>44612</v>
      </c>
      <c r="C289" t="s">
        <v>290</v>
      </c>
      <c r="D289" t="s">
        <v>121</v>
      </c>
      <c r="E289" t="s">
        <v>146</v>
      </c>
      <c r="G289" s="2" t="s">
        <v>1048</v>
      </c>
      <c r="H289">
        <v>205</v>
      </c>
      <c r="Q289" s="2">
        <v>44612</v>
      </c>
      <c r="R289">
        <v>21020283</v>
      </c>
      <c r="S289" t="s">
        <v>546</v>
      </c>
      <c r="T289" t="s">
        <v>616</v>
      </c>
      <c r="U289" t="s">
        <v>622</v>
      </c>
    </row>
    <row r="290" spans="2:21">
      <c r="B290" s="2">
        <v>44612</v>
      </c>
      <c r="C290" t="s">
        <v>290</v>
      </c>
      <c r="D290" t="s">
        <v>94</v>
      </c>
      <c r="E290" t="s">
        <v>92</v>
      </c>
      <c r="F290" t="s">
        <v>349</v>
      </c>
      <c r="G290" s="2" t="s">
        <v>1049</v>
      </c>
      <c r="H290">
        <v>5</v>
      </c>
      <c r="Q290" s="2">
        <v>44612</v>
      </c>
      <c r="R290">
        <v>21020284</v>
      </c>
      <c r="S290" t="s">
        <v>504</v>
      </c>
      <c r="T290" t="s">
        <v>735</v>
      </c>
      <c r="U290" t="s">
        <v>735</v>
      </c>
    </row>
    <row r="291" spans="2:21">
      <c r="B291" s="2">
        <v>44612</v>
      </c>
      <c r="C291" t="s">
        <v>296</v>
      </c>
      <c r="D291" t="s">
        <v>94</v>
      </c>
      <c r="E291" t="s">
        <v>92</v>
      </c>
      <c r="F291" t="s">
        <v>370</v>
      </c>
      <c r="G291" s="2" t="s">
        <v>1050</v>
      </c>
      <c r="H291">
        <v>165</v>
      </c>
      <c r="Q291" s="2">
        <v>44612</v>
      </c>
      <c r="R291">
        <v>21020285</v>
      </c>
      <c r="S291" t="s">
        <v>504</v>
      </c>
      <c r="T291" t="s">
        <v>506</v>
      </c>
      <c r="U291" t="s">
        <v>496</v>
      </c>
    </row>
    <row r="292" spans="2:21">
      <c r="B292" s="2">
        <v>44612</v>
      </c>
      <c r="C292" t="s">
        <v>296</v>
      </c>
      <c r="D292" t="s">
        <v>94</v>
      </c>
      <c r="E292" t="s">
        <v>92</v>
      </c>
      <c r="F292" t="s">
        <v>373</v>
      </c>
      <c r="G292" s="2" t="s">
        <v>1051</v>
      </c>
      <c r="H292">
        <v>100</v>
      </c>
      <c r="Q292" s="2">
        <v>44612</v>
      </c>
      <c r="R292">
        <v>21020286</v>
      </c>
      <c r="S292" t="s">
        <v>504</v>
      </c>
      <c r="T292" t="s">
        <v>506</v>
      </c>
      <c r="U292" t="s">
        <v>735</v>
      </c>
    </row>
    <row r="293" spans="2:21">
      <c r="B293" s="2">
        <v>44612</v>
      </c>
      <c r="C293" t="s">
        <v>296</v>
      </c>
      <c r="D293" t="s">
        <v>94</v>
      </c>
      <c r="E293" t="s">
        <v>119</v>
      </c>
      <c r="F293" t="s">
        <v>421</v>
      </c>
      <c r="G293" s="2" t="s">
        <v>1052</v>
      </c>
      <c r="H293">
        <v>40</v>
      </c>
      <c r="Q293" s="2">
        <v>44612</v>
      </c>
      <c r="R293">
        <v>21020287</v>
      </c>
      <c r="S293" t="s">
        <v>546</v>
      </c>
      <c r="T293" t="s">
        <v>735</v>
      </c>
      <c r="U293" t="s">
        <v>735</v>
      </c>
    </row>
    <row r="294" spans="2:21">
      <c r="B294" s="2">
        <v>44612</v>
      </c>
      <c r="C294" t="s">
        <v>296</v>
      </c>
      <c r="D294" t="s">
        <v>94</v>
      </c>
      <c r="E294" t="s">
        <v>92</v>
      </c>
      <c r="F294" t="s">
        <v>382</v>
      </c>
      <c r="G294" s="2" t="s">
        <v>1053</v>
      </c>
      <c r="H294">
        <v>185</v>
      </c>
      <c r="Q294" s="2">
        <v>44612</v>
      </c>
      <c r="R294">
        <v>21020288</v>
      </c>
      <c r="S294" t="s">
        <v>504</v>
      </c>
      <c r="T294" t="s">
        <v>506</v>
      </c>
      <c r="U294" t="s">
        <v>496</v>
      </c>
    </row>
    <row r="295" spans="2:21">
      <c r="B295" s="2">
        <v>44612</v>
      </c>
      <c r="C295" t="s">
        <v>296</v>
      </c>
      <c r="D295" t="s">
        <v>94</v>
      </c>
      <c r="E295" t="s">
        <v>119</v>
      </c>
      <c r="F295" t="s">
        <v>421</v>
      </c>
      <c r="G295" s="2" t="s">
        <v>1054</v>
      </c>
      <c r="H295">
        <v>20</v>
      </c>
      <c r="Q295" s="2">
        <v>44612</v>
      </c>
      <c r="R295">
        <v>21020289</v>
      </c>
      <c r="S295" t="s">
        <v>542</v>
      </c>
      <c r="T295" t="s">
        <v>735</v>
      </c>
      <c r="U295" t="s">
        <v>735</v>
      </c>
    </row>
    <row r="296" spans="2:21">
      <c r="B296" s="2">
        <v>44612</v>
      </c>
      <c r="C296" t="s">
        <v>301</v>
      </c>
      <c r="D296" t="s">
        <v>94</v>
      </c>
      <c r="E296" t="s">
        <v>119</v>
      </c>
      <c r="F296" t="s">
        <v>412</v>
      </c>
      <c r="G296" s="2" t="s">
        <v>1055</v>
      </c>
      <c r="H296">
        <v>165</v>
      </c>
      <c r="Q296" s="2">
        <v>44612</v>
      </c>
      <c r="R296">
        <v>21020290</v>
      </c>
      <c r="S296" t="s">
        <v>542</v>
      </c>
      <c r="T296" t="s">
        <v>616</v>
      </c>
      <c r="U296" t="s">
        <v>624</v>
      </c>
    </row>
    <row r="297" spans="2:21">
      <c r="B297" s="2">
        <v>44612</v>
      </c>
      <c r="C297" t="s">
        <v>301</v>
      </c>
      <c r="D297" t="s">
        <v>94</v>
      </c>
      <c r="E297" t="s">
        <v>92</v>
      </c>
      <c r="F297" t="s">
        <v>379</v>
      </c>
      <c r="G297" s="2" t="s">
        <v>1056</v>
      </c>
      <c r="H297">
        <v>10</v>
      </c>
      <c r="Q297" s="2">
        <v>44612</v>
      </c>
      <c r="R297">
        <v>21020291</v>
      </c>
      <c r="S297" t="s">
        <v>504</v>
      </c>
      <c r="T297" t="s">
        <v>735</v>
      </c>
      <c r="U297" t="s">
        <v>735</v>
      </c>
    </row>
    <row r="298" spans="2:21">
      <c r="B298" s="2">
        <v>44612</v>
      </c>
      <c r="C298" t="s">
        <v>301</v>
      </c>
      <c r="D298" t="s">
        <v>94</v>
      </c>
      <c r="E298" t="s">
        <v>92</v>
      </c>
      <c r="F298" t="s">
        <v>367</v>
      </c>
      <c r="G298" s="2" t="s">
        <v>1057</v>
      </c>
      <c r="H298">
        <v>5</v>
      </c>
      <c r="Q298" s="2">
        <v>44612</v>
      </c>
      <c r="R298">
        <v>21020292</v>
      </c>
      <c r="S298" t="s">
        <v>504</v>
      </c>
      <c r="T298" t="s">
        <v>735</v>
      </c>
      <c r="U298" t="s">
        <v>735</v>
      </c>
    </row>
    <row r="299" spans="2:21">
      <c r="B299" s="2">
        <v>44612</v>
      </c>
      <c r="C299" t="s">
        <v>242</v>
      </c>
      <c r="D299" t="s">
        <v>94</v>
      </c>
      <c r="E299" t="s">
        <v>92</v>
      </c>
      <c r="F299" t="s">
        <v>325</v>
      </c>
      <c r="G299" s="2" t="s">
        <v>1058</v>
      </c>
      <c r="H299">
        <v>100</v>
      </c>
      <c r="Q299" s="2">
        <v>44612</v>
      </c>
      <c r="R299">
        <v>21020293</v>
      </c>
      <c r="S299" t="s">
        <v>508</v>
      </c>
      <c r="T299" t="s">
        <v>526</v>
      </c>
      <c r="U299" t="s">
        <v>735</v>
      </c>
    </row>
    <row r="300" spans="2:21">
      <c r="B300" s="2">
        <v>44612</v>
      </c>
      <c r="C300" t="s">
        <v>242</v>
      </c>
      <c r="D300" t="s">
        <v>94</v>
      </c>
      <c r="E300" t="s">
        <v>92</v>
      </c>
      <c r="F300" t="s">
        <v>325</v>
      </c>
      <c r="G300" s="2" t="s">
        <v>1059</v>
      </c>
      <c r="H300">
        <v>10</v>
      </c>
      <c r="Q300" s="2">
        <v>44612</v>
      </c>
      <c r="R300">
        <v>21020294</v>
      </c>
      <c r="S300" t="s">
        <v>492</v>
      </c>
      <c r="T300" t="s">
        <v>735</v>
      </c>
      <c r="U300" t="s">
        <v>735</v>
      </c>
    </row>
    <row r="301" spans="2:21">
      <c r="B301" s="2">
        <v>44612</v>
      </c>
      <c r="C301" t="s">
        <v>242</v>
      </c>
      <c r="D301" t="s">
        <v>94</v>
      </c>
      <c r="E301" t="s">
        <v>92</v>
      </c>
      <c r="F301" t="s">
        <v>276</v>
      </c>
      <c r="G301" s="2" t="s">
        <v>1060</v>
      </c>
      <c r="H301">
        <v>155</v>
      </c>
      <c r="Q301" s="2">
        <v>44612</v>
      </c>
      <c r="R301">
        <v>21020295</v>
      </c>
      <c r="S301" t="s">
        <v>510</v>
      </c>
      <c r="T301" t="s">
        <v>586</v>
      </c>
      <c r="U301" t="s">
        <v>552</v>
      </c>
    </row>
    <row r="302" spans="2:21">
      <c r="B302" s="2">
        <v>44612</v>
      </c>
      <c r="C302" t="s">
        <v>242</v>
      </c>
      <c r="D302" t="s">
        <v>94</v>
      </c>
      <c r="E302" t="s">
        <v>119</v>
      </c>
      <c r="F302" t="s">
        <v>403</v>
      </c>
      <c r="G302" s="2" t="s">
        <v>1061</v>
      </c>
      <c r="H302">
        <v>5</v>
      </c>
      <c r="Q302" s="2">
        <v>44612</v>
      </c>
      <c r="R302">
        <v>21020296</v>
      </c>
      <c r="S302" t="s">
        <v>538</v>
      </c>
      <c r="T302" t="s">
        <v>735</v>
      </c>
      <c r="U302" t="s">
        <v>735</v>
      </c>
    </row>
    <row r="303" spans="2:21">
      <c r="B303" s="2">
        <v>44612</v>
      </c>
      <c r="C303" t="s">
        <v>278</v>
      </c>
      <c r="D303" t="s">
        <v>94</v>
      </c>
      <c r="E303" t="s">
        <v>119</v>
      </c>
      <c r="F303" t="s">
        <v>400</v>
      </c>
      <c r="G303" s="2" t="s">
        <v>1062</v>
      </c>
      <c r="H303">
        <v>85</v>
      </c>
      <c r="Q303" s="2">
        <v>44612</v>
      </c>
      <c r="R303">
        <v>21020297</v>
      </c>
      <c r="S303" t="s">
        <v>538</v>
      </c>
      <c r="T303" t="s">
        <v>516</v>
      </c>
      <c r="U303" t="s">
        <v>735</v>
      </c>
    </row>
    <row r="304" spans="2:21">
      <c r="B304" s="2">
        <v>44612</v>
      </c>
      <c r="C304" t="s">
        <v>278</v>
      </c>
      <c r="D304" t="s">
        <v>94</v>
      </c>
      <c r="E304" t="s">
        <v>92</v>
      </c>
      <c r="F304" t="s">
        <v>288</v>
      </c>
      <c r="G304" s="2" t="s">
        <v>1063</v>
      </c>
      <c r="H304">
        <v>5</v>
      </c>
      <c r="Q304" s="2">
        <v>44612</v>
      </c>
      <c r="R304">
        <v>21020298</v>
      </c>
      <c r="S304" t="s">
        <v>508</v>
      </c>
      <c r="T304" t="s">
        <v>735</v>
      </c>
      <c r="U304" t="s">
        <v>735</v>
      </c>
    </row>
    <row r="305" spans="2:21">
      <c r="B305" s="2">
        <v>44613</v>
      </c>
      <c r="C305" t="s">
        <v>290</v>
      </c>
      <c r="D305" t="s">
        <v>94</v>
      </c>
      <c r="E305" t="s">
        <v>92</v>
      </c>
      <c r="F305" t="s">
        <v>358</v>
      </c>
      <c r="G305" s="2" t="s">
        <v>1064</v>
      </c>
      <c r="H305">
        <v>85</v>
      </c>
      <c r="Q305" s="2">
        <v>44613</v>
      </c>
      <c r="R305">
        <v>21020299</v>
      </c>
      <c r="S305" t="s">
        <v>504</v>
      </c>
      <c r="T305" t="s">
        <v>506</v>
      </c>
      <c r="U305" t="s">
        <v>735</v>
      </c>
    </row>
    <row r="306" spans="2:21">
      <c r="B306" s="2">
        <v>44613</v>
      </c>
      <c r="C306" t="s">
        <v>290</v>
      </c>
      <c r="D306" t="s">
        <v>94</v>
      </c>
      <c r="E306" t="s">
        <v>92</v>
      </c>
      <c r="F306" t="s">
        <v>349</v>
      </c>
      <c r="G306" s="2" t="s">
        <v>1065</v>
      </c>
      <c r="H306">
        <v>15</v>
      </c>
      <c r="Q306" s="2">
        <v>44613</v>
      </c>
      <c r="R306">
        <v>21020300</v>
      </c>
      <c r="S306" t="s">
        <v>504</v>
      </c>
      <c r="T306" t="s">
        <v>735</v>
      </c>
      <c r="U306" t="s">
        <v>735</v>
      </c>
    </row>
    <row r="307" spans="2:21">
      <c r="B307" s="2">
        <v>44613</v>
      </c>
      <c r="C307" t="s">
        <v>290</v>
      </c>
      <c r="D307" t="s">
        <v>94</v>
      </c>
      <c r="E307" t="s">
        <v>92</v>
      </c>
      <c r="F307" t="s">
        <v>358</v>
      </c>
      <c r="G307" s="2" t="s">
        <v>1066</v>
      </c>
      <c r="H307">
        <v>5</v>
      </c>
      <c r="Q307" s="2">
        <v>44613</v>
      </c>
      <c r="R307">
        <v>21020301</v>
      </c>
      <c r="S307" t="s">
        <v>504</v>
      </c>
      <c r="T307" t="s">
        <v>735</v>
      </c>
      <c r="U307" t="s">
        <v>735</v>
      </c>
    </row>
    <row r="308" spans="2:21">
      <c r="B308" s="2">
        <v>44613</v>
      </c>
      <c r="C308" t="s">
        <v>290</v>
      </c>
      <c r="D308" t="s">
        <v>94</v>
      </c>
      <c r="E308" t="s">
        <v>119</v>
      </c>
      <c r="F308" t="s">
        <v>427</v>
      </c>
      <c r="G308" s="2" t="s">
        <v>1067</v>
      </c>
      <c r="H308">
        <v>25</v>
      </c>
      <c r="Q308" s="2">
        <v>44613</v>
      </c>
      <c r="R308">
        <v>21020302</v>
      </c>
      <c r="S308" t="s">
        <v>518</v>
      </c>
      <c r="T308" t="s">
        <v>735</v>
      </c>
      <c r="U308" t="s">
        <v>735</v>
      </c>
    </row>
    <row r="309" spans="2:21">
      <c r="B309" s="2">
        <v>44613</v>
      </c>
      <c r="C309" t="s">
        <v>290</v>
      </c>
      <c r="D309" t="s">
        <v>94</v>
      </c>
      <c r="E309" t="s">
        <v>92</v>
      </c>
      <c r="F309" t="s">
        <v>355</v>
      </c>
      <c r="G309" s="2" t="s">
        <v>1068</v>
      </c>
      <c r="H309">
        <v>5</v>
      </c>
      <c r="Q309" s="2">
        <v>44613</v>
      </c>
      <c r="R309">
        <v>21020303</v>
      </c>
      <c r="S309" t="s">
        <v>504</v>
      </c>
      <c r="T309" t="s">
        <v>735</v>
      </c>
      <c r="U309" t="s">
        <v>735</v>
      </c>
    </row>
    <row r="310" spans="2:21">
      <c r="B310" s="2">
        <v>44613</v>
      </c>
      <c r="C310" t="s">
        <v>296</v>
      </c>
      <c r="D310" t="s">
        <v>94</v>
      </c>
      <c r="E310" t="s">
        <v>92</v>
      </c>
      <c r="F310" t="s">
        <v>367</v>
      </c>
      <c r="G310" s="2" t="s">
        <v>1069</v>
      </c>
      <c r="H310">
        <v>15</v>
      </c>
      <c r="Q310" s="2">
        <v>44613</v>
      </c>
      <c r="R310">
        <v>21020304</v>
      </c>
      <c r="S310" t="s">
        <v>504</v>
      </c>
      <c r="T310" t="s">
        <v>735</v>
      </c>
      <c r="U310" t="s">
        <v>735</v>
      </c>
    </row>
    <row r="311" spans="2:21">
      <c r="B311" s="2">
        <v>44613</v>
      </c>
      <c r="C311" t="s">
        <v>301</v>
      </c>
      <c r="D311" t="s">
        <v>94</v>
      </c>
      <c r="E311" t="s">
        <v>92</v>
      </c>
      <c r="F311" t="s">
        <v>376</v>
      </c>
      <c r="G311" s="2" t="s">
        <v>1070</v>
      </c>
      <c r="H311">
        <v>55</v>
      </c>
      <c r="Q311" s="2">
        <v>44613</v>
      </c>
      <c r="R311">
        <v>21020305</v>
      </c>
      <c r="S311" t="s">
        <v>504</v>
      </c>
      <c r="T311" t="s">
        <v>735</v>
      </c>
      <c r="U311" t="s">
        <v>735</v>
      </c>
    </row>
    <row r="312" spans="2:21">
      <c r="B312" s="2">
        <v>44613</v>
      </c>
      <c r="C312" t="s">
        <v>301</v>
      </c>
      <c r="D312" t="s">
        <v>94</v>
      </c>
      <c r="E312" t="s">
        <v>92</v>
      </c>
      <c r="F312" t="s">
        <v>376</v>
      </c>
      <c r="G312" s="2" t="s">
        <v>1071</v>
      </c>
      <c r="H312">
        <v>5</v>
      </c>
      <c r="Q312" s="2">
        <v>44613</v>
      </c>
      <c r="R312">
        <v>21020306</v>
      </c>
      <c r="S312" t="s">
        <v>504</v>
      </c>
      <c r="T312" t="s">
        <v>735</v>
      </c>
      <c r="U312" t="s">
        <v>735</v>
      </c>
    </row>
    <row r="313" spans="2:21">
      <c r="B313" s="2">
        <v>44615</v>
      </c>
      <c r="C313" t="s">
        <v>175</v>
      </c>
      <c r="D313" t="s">
        <v>94</v>
      </c>
      <c r="E313" t="s">
        <v>92</v>
      </c>
      <c r="F313" t="s">
        <v>288</v>
      </c>
      <c r="G313" s="2" t="s">
        <v>1072</v>
      </c>
      <c r="H313">
        <v>80</v>
      </c>
      <c r="Q313" s="2">
        <v>44615</v>
      </c>
      <c r="R313">
        <v>21020307</v>
      </c>
      <c r="S313" t="s">
        <v>490</v>
      </c>
      <c r="T313" t="s">
        <v>584</v>
      </c>
      <c r="U313" t="s">
        <v>735</v>
      </c>
    </row>
    <row r="314" spans="2:21">
      <c r="B314" s="2">
        <v>44615</v>
      </c>
      <c r="C314" t="s">
        <v>175</v>
      </c>
      <c r="D314" t="s">
        <v>94</v>
      </c>
      <c r="E314" t="s">
        <v>92</v>
      </c>
      <c r="F314" t="s">
        <v>282</v>
      </c>
      <c r="G314" s="2" t="s">
        <v>1073</v>
      </c>
      <c r="H314">
        <v>15</v>
      </c>
      <c r="Q314" s="2">
        <v>44615</v>
      </c>
      <c r="R314">
        <v>21020308</v>
      </c>
      <c r="S314" t="s">
        <v>488</v>
      </c>
      <c r="T314" t="s">
        <v>735</v>
      </c>
      <c r="U314" t="s">
        <v>735</v>
      </c>
    </row>
    <row r="315" spans="2:21">
      <c r="B315" s="2">
        <v>44615</v>
      </c>
      <c r="C315" t="s">
        <v>175</v>
      </c>
      <c r="D315" t="s">
        <v>94</v>
      </c>
      <c r="E315" t="s">
        <v>92</v>
      </c>
      <c r="F315" t="s">
        <v>120</v>
      </c>
      <c r="G315" s="2" t="s">
        <v>1074</v>
      </c>
      <c r="H315">
        <v>10</v>
      </c>
      <c r="Q315" s="2">
        <v>44615</v>
      </c>
      <c r="R315">
        <v>21020309</v>
      </c>
      <c r="S315" t="s">
        <v>490</v>
      </c>
      <c r="T315" t="s">
        <v>735</v>
      </c>
      <c r="U315" t="s">
        <v>735</v>
      </c>
    </row>
    <row r="316" spans="2:21">
      <c r="B316" s="2">
        <v>44616</v>
      </c>
      <c r="C316" t="s">
        <v>290</v>
      </c>
      <c r="D316" t="s">
        <v>94</v>
      </c>
      <c r="E316" t="s">
        <v>119</v>
      </c>
      <c r="F316" t="s">
        <v>424</v>
      </c>
      <c r="G316" s="2" t="s">
        <v>1075</v>
      </c>
      <c r="H316">
        <v>50</v>
      </c>
      <c r="Q316" s="2">
        <v>44616</v>
      </c>
      <c r="R316">
        <v>21020310</v>
      </c>
      <c r="S316" t="s">
        <v>546</v>
      </c>
      <c r="T316" t="s">
        <v>735</v>
      </c>
      <c r="U316" t="s">
        <v>735</v>
      </c>
    </row>
    <row r="317" spans="2:21">
      <c r="B317" s="2">
        <v>44616</v>
      </c>
      <c r="C317" t="s">
        <v>290</v>
      </c>
      <c r="D317" t="s">
        <v>94</v>
      </c>
      <c r="E317" t="s">
        <v>92</v>
      </c>
      <c r="F317" t="s">
        <v>349</v>
      </c>
      <c r="G317" s="2" t="s">
        <v>1076</v>
      </c>
      <c r="H317">
        <v>10</v>
      </c>
      <c r="Q317" s="2">
        <v>44616</v>
      </c>
      <c r="R317">
        <v>21020311</v>
      </c>
      <c r="S317" t="s">
        <v>504</v>
      </c>
      <c r="T317" t="s">
        <v>735</v>
      </c>
      <c r="U317" t="s">
        <v>735</v>
      </c>
    </row>
    <row r="318" spans="2:21">
      <c r="B318" s="2">
        <v>44616</v>
      </c>
      <c r="C318" t="s">
        <v>191</v>
      </c>
      <c r="D318" t="s">
        <v>94</v>
      </c>
      <c r="E318" t="s">
        <v>119</v>
      </c>
      <c r="F318" t="s">
        <v>391</v>
      </c>
      <c r="G318" s="2" t="s">
        <v>1077</v>
      </c>
      <c r="H318">
        <v>30</v>
      </c>
      <c r="Q318" s="2">
        <v>44616</v>
      </c>
      <c r="R318">
        <v>21020312</v>
      </c>
      <c r="S318" t="s">
        <v>532</v>
      </c>
      <c r="T318" t="s">
        <v>735</v>
      </c>
      <c r="U318" t="s">
        <v>735</v>
      </c>
    </row>
    <row r="319" spans="2:21">
      <c r="B319" s="2">
        <v>44616</v>
      </c>
      <c r="C319" t="s">
        <v>215</v>
      </c>
      <c r="D319" t="s">
        <v>94</v>
      </c>
      <c r="E319" t="s">
        <v>92</v>
      </c>
      <c r="F319" t="s">
        <v>258</v>
      </c>
      <c r="G319" s="2" t="s">
        <v>1078</v>
      </c>
      <c r="H319">
        <v>55</v>
      </c>
      <c r="Q319" s="2">
        <v>44616</v>
      </c>
      <c r="R319">
        <v>21020313</v>
      </c>
      <c r="S319" t="s">
        <v>488</v>
      </c>
      <c r="T319" t="s">
        <v>735</v>
      </c>
      <c r="U319" t="s">
        <v>735</v>
      </c>
    </row>
    <row r="320" spans="2:21">
      <c r="B320" s="2">
        <v>44616</v>
      </c>
      <c r="C320" t="s">
        <v>215</v>
      </c>
      <c r="D320" t="s">
        <v>94</v>
      </c>
      <c r="E320" t="s">
        <v>92</v>
      </c>
      <c r="F320" t="s">
        <v>270</v>
      </c>
      <c r="G320" s="2" t="s">
        <v>1079</v>
      </c>
      <c r="H320">
        <v>135</v>
      </c>
      <c r="Q320" s="2">
        <v>44616</v>
      </c>
      <c r="R320">
        <v>21020314</v>
      </c>
      <c r="S320" t="s">
        <v>530</v>
      </c>
      <c r="T320" t="s">
        <v>582</v>
      </c>
      <c r="U320" t="s">
        <v>735</v>
      </c>
    </row>
    <row r="321" spans="2:21">
      <c r="B321" s="2">
        <v>44616</v>
      </c>
      <c r="C321" t="s">
        <v>215</v>
      </c>
      <c r="D321" t="s">
        <v>94</v>
      </c>
      <c r="E321" t="s">
        <v>92</v>
      </c>
      <c r="F321" t="s">
        <v>270</v>
      </c>
      <c r="G321" s="2" t="s">
        <v>1080</v>
      </c>
      <c r="H321">
        <v>35</v>
      </c>
      <c r="Q321" s="2">
        <v>44616</v>
      </c>
      <c r="R321">
        <v>21020315</v>
      </c>
      <c r="S321" t="s">
        <v>500</v>
      </c>
      <c r="T321" t="s">
        <v>735</v>
      </c>
      <c r="U321" t="s">
        <v>735</v>
      </c>
    </row>
    <row r="322" spans="2:21">
      <c r="B322" s="2">
        <v>44616</v>
      </c>
      <c r="C322" t="s">
        <v>254</v>
      </c>
      <c r="D322" t="s">
        <v>94</v>
      </c>
      <c r="E322" t="s">
        <v>92</v>
      </c>
      <c r="F322" t="s">
        <v>270</v>
      </c>
      <c r="G322" s="2" t="s">
        <v>1081</v>
      </c>
      <c r="H322">
        <v>40</v>
      </c>
      <c r="Q322" s="2">
        <v>44616</v>
      </c>
      <c r="R322">
        <v>21020316</v>
      </c>
      <c r="S322" t="s">
        <v>512</v>
      </c>
      <c r="T322" t="s">
        <v>735</v>
      </c>
      <c r="U322" t="s">
        <v>735</v>
      </c>
    </row>
    <row r="323" spans="2:21">
      <c r="B323" s="2">
        <v>44616</v>
      </c>
      <c r="C323" t="s">
        <v>254</v>
      </c>
      <c r="D323" t="s">
        <v>94</v>
      </c>
      <c r="E323" t="s">
        <v>92</v>
      </c>
      <c r="F323" t="s">
        <v>331</v>
      </c>
      <c r="G323" s="2" t="s">
        <v>1082</v>
      </c>
      <c r="H323">
        <v>5</v>
      </c>
      <c r="Q323" s="2">
        <v>44616</v>
      </c>
      <c r="R323">
        <v>21020317</v>
      </c>
      <c r="S323" t="s">
        <v>508</v>
      </c>
      <c r="T323" t="s">
        <v>735</v>
      </c>
      <c r="U323" t="s">
        <v>735</v>
      </c>
    </row>
    <row r="324" spans="2:21">
      <c r="B324" s="2">
        <v>44617</v>
      </c>
      <c r="C324" t="s">
        <v>290</v>
      </c>
      <c r="D324" t="s">
        <v>94</v>
      </c>
      <c r="E324" t="s">
        <v>92</v>
      </c>
      <c r="F324" t="s">
        <v>367</v>
      </c>
      <c r="G324" s="2" t="s">
        <v>1083</v>
      </c>
      <c r="H324">
        <v>15</v>
      </c>
      <c r="Q324" s="2">
        <v>44617</v>
      </c>
      <c r="R324">
        <v>21020318</v>
      </c>
      <c r="S324" t="s">
        <v>504</v>
      </c>
      <c r="T324" t="s">
        <v>735</v>
      </c>
      <c r="U324" t="s">
        <v>735</v>
      </c>
    </row>
    <row r="325" spans="2:21">
      <c r="B325" s="2">
        <v>44617</v>
      </c>
      <c r="C325" t="s">
        <v>301</v>
      </c>
      <c r="D325" t="s">
        <v>94</v>
      </c>
      <c r="E325" t="s">
        <v>92</v>
      </c>
      <c r="F325" t="s">
        <v>373</v>
      </c>
      <c r="G325" s="2" t="s">
        <v>1084</v>
      </c>
      <c r="H325">
        <v>50</v>
      </c>
      <c r="Q325" s="2">
        <v>44617</v>
      </c>
      <c r="R325">
        <v>21020319</v>
      </c>
      <c r="S325" t="s">
        <v>504</v>
      </c>
      <c r="T325" t="s">
        <v>735</v>
      </c>
      <c r="U325" t="s">
        <v>735</v>
      </c>
    </row>
    <row r="326" spans="2:21">
      <c r="B326" s="2">
        <v>44617</v>
      </c>
      <c r="C326" t="s">
        <v>301</v>
      </c>
      <c r="D326" t="s">
        <v>94</v>
      </c>
      <c r="E326" t="s">
        <v>92</v>
      </c>
      <c r="F326" t="s">
        <v>373</v>
      </c>
      <c r="G326" s="2" t="s">
        <v>1085</v>
      </c>
      <c r="H326">
        <v>50</v>
      </c>
      <c r="Q326" s="2">
        <v>44617</v>
      </c>
      <c r="R326">
        <v>21020320</v>
      </c>
      <c r="S326" t="s">
        <v>504</v>
      </c>
      <c r="T326" t="s">
        <v>735</v>
      </c>
      <c r="U326" t="s">
        <v>735</v>
      </c>
    </row>
    <row r="327" spans="2:21">
      <c r="B327" s="2">
        <v>44617</v>
      </c>
      <c r="C327" t="s">
        <v>301</v>
      </c>
      <c r="D327" t="s">
        <v>94</v>
      </c>
      <c r="E327" t="s">
        <v>92</v>
      </c>
      <c r="F327" t="s">
        <v>379</v>
      </c>
      <c r="G327" s="2" t="s">
        <v>1086</v>
      </c>
      <c r="H327">
        <v>10</v>
      </c>
      <c r="Q327" s="2">
        <v>44617</v>
      </c>
      <c r="R327">
        <v>21020321</v>
      </c>
      <c r="S327" t="s">
        <v>504</v>
      </c>
      <c r="T327" t="s">
        <v>735</v>
      </c>
      <c r="U327" t="s">
        <v>735</v>
      </c>
    </row>
    <row r="328" spans="2:21">
      <c r="B328" s="2">
        <v>44617</v>
      </c>
      <c r="C328" t="s">
        <v>301</v>
      </c>
      <c r="D328" t="s">
        <v>94</v>
      </c>
      <c r="E328" t="s">
        <v>92</v>
      </c>
      <c r="F328" t="s">
        <v>361</v>
      </c>
      <c r="G328" s="2" t="s">
        <v>1087</v>
      </c>
      <c r="H328">
        <v>5</v>
      </c>
      <c r="Q328" s="2">
        <v>44617</v>
      </c>
      <c r="R328">
        <v>21020322</v>
      </c>
      <c r="S328" t="s">
        <v>504</v>
      </c>
      <c r="T328" t="s">
        <v>735</v>
      </c>
      <c r="U328" t="s">
        <v>735</v>
      </c>
    </row>
    <row r="329" spans="2:21">
      <c r="B329" s="2">
        <v>44617</v>
      </c>
      <c r="C329" t="s">
        <v>301</v>
      </c>
      <c r="D329" t="s">
        <v>94</v>
      </c>
      <c r="E329" t="s">
        <v>92</v>
      </c>
      <c r="F329" t="s">
        <v>382</v>
      </c>
      <c r="G329" s="2" t="s">
        <v>1088</v>
      </c>
      <c r="H329">
        <v>20</v>
      </c>
      <c r="Q329" s="2">
        <v>44617</v>
      </c>
      <c r="R329">
        <v>21020323</v>
      </c>
      <c r="S329" t="s">
        <v>504</v>
      </c>
      <c r="T329" t="s">
        <v>735</v>
      </c>
      <c r="U329" t="s">
        <v>735</v>
      </c>
    </row>
    <row r="330" spans="2:21">
      <c r="B330" s="2">
        <v>44617</v>
      </c>
      <c r="C330" t="s">
        <v>103</v>
      </c>
      <c r="D330" t="s">
        <v>94</v>
      </c>
      <c r="E330" t="s">
        <v>119</v>
      </c>
      <c r="F330" t="s">
        <v>391</v>
      </c>
      <c r="G330" s="2" t="s">
        <v>1089</v>
      </c>
      <c r="H330">
        <v>80</v>
      </c>
      <c r="Q330" s="2">
        <v>44617</v>
      </c>
      <c r="R330">
        <v>21020324</v>
      </c>
      <c r="S330" t="s">
        <v>534</v>
      </c>
      <c r="T330" t="s">
        <v>564</v>
      </c>
      <c r="U330" t="s">
        <v>735</v>
      </c>
    </row>
    <row r="331" spans="2:21">
      <c r="B331" s="2">
        <v>44617</v>
      </c>
      <c r="C331" t="s">
        <v>103</v>
      </c>
      <c r="D331" t="s">
        <v>94</v>
      </c>
      <c r="E331" t="s">
        <v>92</v>
      </c>
      <c r="F331" t="s">
        <v>270</v>
      </c>
      <c r="G331" s="2" t="s">
        <v>1090</v>
      </c>
      <c r="H331">
        <v>75</v>
      </c>
      <c r="Q331" s="2">
        <v>44617</v>
      </c>
      <c r="R331">
        <v>21020325</v>
      </c>
      <c r="S331" t="s">
        <v>486</v>
      </c>
      <c r="T331" t="s">
        <v>584</v>
      </c>
      <c r="U331" t="s">
        <v>735</v>
      </c>
    </row>
    <row r="332" spans="2:21">
      <c r="B332" s="2">
        <v>44617</v>
      </c>
      <c r="C332" t="s">
        <v>103</v>
      </c>
      <c r="D332" t="s">
        <v>94</v>
      </c>
      <c r="E332" t="s">
        <v>92</v>
      </c>
      <c r="F332" t="s">
        <v>93</v>
      </c>
      <c r="G332" s="2" t="s">
        <v>1091</v>
      </c>
      <c r="H332">
        <v>15</v>
      </c>
      <c r="Q332" s="2">
        <v>44617</v>
      </c>
      <c r="R332">
        <v>21020326</v>
      </c>
      <c r="S332" t="s">
        <v>490</v>
      </c>
      <c r="T332" t="s">
        <v>735</v>
      </c>
      <c r="U332" t="s">
        <v>735</v>
      </c>
    </row>
    <row r="333" spans="2:21">
      <c r="B333" s="2">
        <v>44617</v>
      </c>
      <c r="C333" t="s">
        <v>103</v>
      </c>
      <c r="D333" t="s">
        <v>94</v>
      </c>
      <c r="E333" t="s">
        <v>92</v>
      </c>
      <c r="F333" t="s">
        <v>211</v>
      </c>
      <c r="G333" s="2" t="s">
        <v>1092</v>
      </c>
      <c r="H333">
        <v>15</v>
      </c>
      <c r="Q333" s="2">
        <v>44617</v>
      </c>
      <c r="R333">
        <v>21020327</v>
      </c>
      <c r="S333" t="s">
        <v>530</v>
      </c>
      <c r="T333" t="s">
        <v>735</v>
      </c>
      <c r="U333" t="s">
        <v>735</v>
      </c>
    </row>
    <row r="334" spans="2:21">
      <c r="B334" s="2">
        <v>44617</v>
      </c>
      <c r="C334" t="s">
        <v>103</v>
      </c>
      <c r="D334" t="s">
        <v>94</v>
      </c>
      <c r="E334" t="s">
        <v>92</v>
      </c>
      <c r="F334" t="s">
        <v>288</v>
      </c>
      <c r="G334" s="2" t="s">
        <v>1093</v>
      </c>
      <c r="H334">
        <v>10</v>
      </c>
      <c r="Q334" s="2">
        <v>44617</v>
      </c>
      <c r="R334">
        <v>21020328</v>
      </c>
      <c r="S334" t="s">
        <v>486</v>
      </c>
      <c r="T334" t="s">
        <v>735</v>
      </c>
      <c r="U334" t="s">
        <v>735</v>
      </c>
    </row>
    <row r="335" spans="2:21">
      <c r="B335" s="2">
        <v>44617</v>
      </c>
      <c r="C335" t="s">
        <v>191</v>
      </c>
      <c r="D335" t="s">
        <v>94</v>
      </c>
      <c r="E335" t="s">
        <v>119</v>
      </c>
      <c r="F335" t="s">
        <v>385</v>
      </c>
      <c r="G335" s="2" t="s">
        <v>1094</v>
      </c>
      <c r="H335">
        <v>45</v>
      </c>
      <c r="Q335" s="2">
        <v>44617</v>
      </c>
      <c r="R335">
        <v>21020329</v>
      </c>
      <c r="S335" t="s">
        <v>532</v>
      </c>
      <c r="T335" t="s">
        <v>735</v>
      </c>
      <c r="U335" t="s">
        <v>735</v>
      </c>
    </row>
    <row r="336" spans="2:21">
      <c r="B336" s="2">
        <v>44617</v>
      </c>
      <c r="C336" t="s">
        <v>242</v>
      </c>
      <c r="D336" t="s">
        <v>94</v>
      </c>
      <c r="E336" t="s">
        <v>92</v>
      </c>
      <c r="F336" t="s">
        <v>314</v>
      </c>
      <c r="G336" s="2" t="s">
        <v>1095</v>
      </c>
      <c r="H336">
        <v>50</v>
      </c>
      <c r="Q336" s="2">
        <v>44617</v>
      </c>
      <c r="R336">
        <v>21020330</v>
      </c>
      <c r="S336" t="s">
        <v>492</v>
      </c>
      <c r="T336" t="s">
        <v>735</v>
      </c>
      <c r="U336" t="s">
        <v>735</v>
      </c>
    </row>
    <row r="337" spans="2:21">
      <c r="B337" s="2">
        <v>44617</v>
      </c>
      <c r="C337" t="s">
        <v>242</v>
      </c>
      <c r="D337" t="s">
        <v>94</v>
      </c>
      <c r="E337" t="s">
        <v>119</v>
      </c>
      <c r="F337" t="s">
        <v>415</v>
      </c>
      <c r="G337" s="2" t="s">
        <v>1096</v>
      </c>
      <c r="H337">
        <v>40</v>
      </c>
      <c r="Q337" s="2">
        <v>44617</v>
      </c>
      <c r="R337">
        <v>21020331</v>
      </c>
      <c r="S337" t="s">
        <v>540</v>
      </c>
      <c r="T337" t="s">
        <v>735</v>
      </c>
      <c r="U337" t="s">
        <v>735</v>
      </c>
    </row>
    <row r="338" spans="2:21">
      <c r="B338" s="2">
        <v>44617</v>
      </c>
      <c r="C338" t="s">
        <v>242</v>
      </c>
      <c r="D338" t="s">
        <v>94</v>
      </c>
      <c r="E338" t="s">
        <v>92</v>
      </c>
      <c r="F338" t="s">
        <v>340</v>
      </c>
      <c r="G338" s="2" t="s">
        <v>1097</v>
      </c>
      <c r="H338">
        <v>5</v>
      </c>
      <c r="Q338" s="2">
        <v>44617</v>
      </c>
      <c r="R338">
        <v>21020332</v>
      </c>
      <c r="S338" t="s">
        <v>512</v>
      </c>
      <c r="T338" t="s">
        <v>735</v>
      </c>
      <c r="U338" t="s">
        <v>735</v>
      </c>
    </row>
    <row r="339" spans="2:21">
      <c r="B339" s="2">
        <v>44617</v>
      </c>
      <c r="C339" t="s">
        <v>242</v>
      </c>
      <c r="D339" t="s">
        <v>94</v>
      </c>
      <c r="E339" t="s">
        <v>119</v>
      </c>
      <c r="F339" t="s">
        <v>406</v>
      </c>
      <c r="G339" s="2" t="s">
        <v>1098</v>
      </c>
      <c r="H339">
        <v>25</v>
      </c>
      <c r="Q339" s="2">
        <v>44617</v>
      </c>
      <c r="R339">
        <v>21020333</v>
      </c>
      <c r="S339" t="s">
        <v>538</v>
      </c>
      <c r="T339" t="s">
        <v>735</v>
      </c>
      <c r="U339" t="s">
        <v>735</v>
      </c>
    </row>
    <row r="340" spans="2:21">
      <c r="B340" s="2">
        <v>44617</v>
      </c>
      <c r="C340" t="s">
        <v>242</v>
      </c>
      <c r="D340" t="s">
        <v>94</v>
      </c>
      <c r="E340" t="s">
        <v>92</v>
      </c>
      <c r="F340" t="s">
        <v>294</v>
      </c>
      <c r="G340" s="2" t="s">
        <v>1099</v>
      </c>
      <c r="H340">
        <v>45</v>
      </c>
      <c r="Q340" s="2">
        <v>44617</v>
      </c>
      <c r="R340">
        <v>21020334</v>
      </c>
      <c r="S340" t="s">
        <v>492</v>
      </c>
      <c r="T340" t="s">
        <v>735</v>
      </c>
      <c r="U340" t="s">
        <v>735</v>
      </c>
    </row>
    <row r="341" spans="2:21">
      <c r="B341" s="2">
        <v>44617</v>
      </c>
      <c r="C341" t="s">
        <v>278</v>
      </c>
      <c r="D341" t="s">
        <v>94</v>
      </c>
      <c r="E341" t="s">
        <v>92</v>
      </c>
      <c r="F341" t="s">
        <v>282</v>
      </c>
      <c r="G341" s="2" t="s">
        <v>1100</v>
      </c>
      <c r="H341">
        <v>45</v>
      </c>
      <c r="Q341" s="2">
        <v>44617</v>
      </c>
      <c r="R341">
        <v>21020335</v>
      </c>
      <c r="S341" t="s">
        <v>508</v>
      </c>
      <c r="T341" t="s">
        <v>735</v>
      </c>
      <c r="U341" t="s">
        <v>735</v>
      </c>
    </row>
    <row r="342" spans="2:21">
      <c r="B342" s="2">
        <v>44618</v>
      </c>
      <c r="C342" t="s">
        <v>290</v>
      </c>
      <c r="D342" t="s">
        <v>94</v>
      </c>
      <c r="E342" t="s">
        <v>92</v>
      </c>
      <c r="F342" t="s">
        <v>358</v>
      </c>
      <c r="G342" s="2" t="s">
        <v>1101</v>
      </c>
      <c r="H342">
        <v>100</v>
      </c>
      <c r="Q342" s="2">
        <v>44618</v>
      </c>
      <c r="R342">
        <v>21020336</v>
      </c>
      <c r="S342" t="s">
        <v>504</v>
      </c>
      <c r="T342" t="s">
        <v>506</v>
      </c>
      <c r="U342" t="s">
        <v>735</v>
      </c>
    </row>
    <row r="343" spans="2:21">
      <c r="B343" s="2">
        <v>44618</v>
      </c>
      <c r="C343" t="s">
        <v>290</v>
      </c>
      <c r="D343" t="s">
        <v>94</v>
      </c>
      <c r="E343" t="s">
        <v>92</v>
      </c>
      <c r="F343" t="s">
        <v>361</v>
      </c>
      <c r="G343" s="2" t="s">
        <v>1102</v>
      </c>
      <c r="H343">
        <v>80</v>
      </c>
      <c r="Q343" s="2">
        <v>44618</v>
      </c>
      <c r="R343">
        <v>21020337</v>
      </c>
      <c r="S343" t="s">
        <v>504</v>
      </c>
      <c r="T343" t="s">
        <v>506</v>
      </c>
      <c r="U343" t="s">
        <v>735</v>
      </c>
    </row>
    <row r="344" spans="2:21">
      <c r="B344" s="2">
        <v>44618</v>
      </c>
      <c r="C344" t="s">
        <v>296</v>
      </c>
      <c r="D344" t="s">
        <v>94</v>
      </c>
      <c r="E344" t="s">
        <v>119</v>
      </c>
      <c r="F344" t="s">
        <v>415</v>
      </c>
      <c r="G344" s="2" t="s">
        <v>1103</v>
      </c>
      <c r="H344">
        <v>30</v>
      </c>
      <c r="Q344" s="2">
        <v>44618</v>
      </c>
      <c r="R344">
        <v>21020338</v>
      </c>
      <c r="S344" t="s">
        <v>518</v>
      </c>
      <c r="T344" t="s">
        <v>735</v>
      </c>
      <c r="U344" t="s">
        <v>735</v>
      </c>
    </row>
    <row r="345" spans="2:21">
      <c r="B345" s="2">
        <v>44618</v>
      </c>
      <c r="C345" t="s">
        <v>301</v>
      </c>
      <c r="D345" t="s">
        <v>94</v>
      </c>
      <c r="E345" t="s">
        <v>92</v>
      </c>
      <c r="F345" t="s">
        <v>361</v>
      </c>
      <c r="G345" s="2" t="s">
        <v>1104</v>
      </c>
      <c r="H345">
        <v>75</v>
      </c>
      <c r="Q345" s="2">
        <v>44618</v>
      </c>
      <c r="R345">
        <v>21020339</v>
      </c>
      <c r="S345" t="s">
        <v>504</v>
      </c>
      <c r="T345" t="s">
        <v>506</v>
      </c>
      <c r="U345" t="s">
        <v>735</v>
      </c>
    </row>
    <row r="346" spans="2:21">
      <c r="B346" s="2">
        <v>44618</v>
      </c>
      <c r="C346" t="s">
        <v>103</v>
      </c>
      <c r="D346" t="s">
        <v>94</v>
      </c>
      <c r="E346" t="s">
        <v>92</v>
      </c>
      <c r="F346" t="s">
        <v>93</v>
      </c>
      <c r="G346" s="2" t="s">
        <v>1105</v>
      </c>
      <c r="H346">
        <v>35</v>
      </c>
      <c r="Q346" s="2">
        <v>44618</v>
      </c>
      <c r="R346">
        <v>21020340</v>
      </c>
      <c r="S346" t="s">
        <v>486</v>
      </c>
      <c r="T346" t="s">
        <v>735</v>
      </c>
      <c r="U346" t="s">
        <v>735</v>
      </c>
    </row>
    <row r="347" spans="2:21">
      <c r="B347" s="2">
        <v>44618</v>
      </c>
      <c r="C347" t="s">
        <v>103</v>
      </c>
      <c r="D347" t="s">
        <v>94</v>
      </c>
      <c r="E347" t="s">
        <v>119</v>
      </c>
      <c r="F347" t="s">
        <v>403</v>
      </c>
      <c r="G347" s="2" t="s">
        <v>1106</v>
      </c>
      <c r="H347">
        <v>30</v>
      </c>
      <c r="Q347" s="2">
        <v>44618</v>
      </c>
      <c r="R347">
        <v>21020341</v>
      </c>
      <c r="S347" t="s">
        <v>532</v>
      </c>
      <c r="T347" t="s">
        <v>735</v>
      </c>
      <c r="U347" t="s">
        <v>735</v>
      </c>
    </row>
    <row r="348" spans="2:21">
      <c r="B348" s="2">
        <v>44618</v>
      </c>
      <c r="C348" t="s">
        <v>103</v>
      </c>
      <c r="D348" t="s">
        <v>94</v>
      </c>
      <c r="E348" t="s">
        <v>92</v>
      </c>
      <c r="F348" t="s">
        <v>246</v>
      </c>
      <c r="G348" s="2" t="s">
        <v>1107</v>
      </c>
      <c r="H348">
        <v>40</v>
      </c>
      <c r="Q348" s="2">
        <v>44618</v>
      </c>
      <c r="R348">
        <v>21020342</v>
      </c>
      <c r="S348" t="s">
        <v>488</v>
      </c>
      <c r="T348" t="s">
        <v>735</v>
      </c>
      <c r="U348" t="s">
        <v>735</v>
      </c>
    </row>
    <row r="349" spans="2:21">
      <c r="B349" s="2">
        <v>44618</v>
      </c>
      <c r="C349" t="s">
        <v>191</v>
      </c>
      <c r="D349" t="s">
        <v>94</v>
      </c>
      <c r="E349" t="s">
        <v>92</v>
      </c>
      <c r="F349" t="s">
        <v>294</v>
      </c>
      <c r="G349" s="2" t="s">
        <v>1108</v>
      </c>
      <c r="H349">
        <v>30</v>
      </c>
      <c r="Q349" s="2">
        <v>44618</v>
      </c>
      <c r="R349">
        <v>21020343</v>
      </c>
      <c r="S349" t="s">
        <v>488</v>
      </c>
      <c r="T349" t="s">
        <v>735</v>
      </c>
      <c r="U349" t="s">
        <v>735</v>
      </c>
    </row>
    <row r="350" spans="2:21">
      <c r="B350" s="2">
        <v>44618</v>
      </c>
      <c r="C350" t="s">
        <v>242</v>
      </c>
      <c r="D350" t="s">
        <v>94</v>
      </c>
      <c r="E350" t="s">
        <v>92</v>
      </c>
      <c r="F350" t="s">
        <v>276</v>
      </c>
      <c r="G350" s="2" t="s">
        <v>1109</v>
      </c>
      <c r="H350">
        <v>145</v>
      </c>
      <c r="Q350" s="2">
        <v>44618</v>
      </c>
      <c r="R350">
        <v>21020344</v>
      </c>
      <c r="S350" t="s">
        <v>492</v>
      </c>
      <c r="T350" t="s">
        <v>586</v>
      </c>
      <c r="U350" t="s">
        <v>735</v>
      </c>
    </row>
    <row r="351" spans="2:21">
      <c r="B351" s="2">
        <v>44618</v>
      </c>
      <c r="C351" t="s">
        <v>242</v>
      </c>
      <c r="D351" t="s">
        <v>94</v>
      </c>
      <c r="E351" t="s">
        <v>119</v>
      </c>
      <c r="F351" t="s">
        <v>397</v>
      </c>
      <c r="G351" s="2" t="s">
        <v>1110</v>
      </c>
      <c r="H351">
        <v>55</v>
      </c>
      <c r="Q351" s="2">
        <v>44618</v>
      </c>
      <c r="R351">
        <v>21020345</v>
      </c>
      <c r="S351" t="s">
        <v>540</v>
      </c>
      <c r="T351" t="s">
        <v>735</v>
      </c>
      <c r="U351" t="s">
        <v>735</v>
      </c>
    </row>
    <row r="352" spans="2:21">
      <c r="B352" s="2">
        <v>44618</v>
      </c>
      <c r="C352" t="s">
        <v>242</v>
      </c>
      <c r="D352" t="s">
        <v>94</v>
      </c>
      <c r="E352" t="s">
        <v>92</v>
      </c>
      <c r="F352" t="s">
        <v>340</v>
      </c>
      <c r="G352" s="2" t="s">
        <v>1111</v>
      </c>
      <c r="H352">
        <v>25</v>
      </c>
      <c r="Q352" s="2">
        <v>44618</v>
      </c>
      <c r="R352">
        <v>21020346</v>
      </c>
      <c r="S352" t="s">
        <v>512</v>
      </c>
      <c r="T352" t="s">
        <v>735</v>
      </c>
      <c r="U352" t="s">
        <v>735</v>
      </c>
    </row>
    <row r="353" spans="2:21">
      <c r="B353" s="2">
        <v>44619</v>
      </c>
      <c r="C353" t="s">
        <v>290</v>
      </c>
      <c r="D353" t="s">
        <v>94</v>
      </c>
      <c r="E353" t="s">
        <v>92</v>
      </c>
      <c r="F353" t="s">
        <v>358</v>
      </c>
      <c r="G353" s="2" t="s">
        <v>1112</v>
      </c>
      <c r="H353">
        <v>30</v>
      </c>
      <c r="Q353" s="2">
        <v>44619</v>
      </c>
      <c r="R353">
        <v>21020347</v>
      </c>
      <c r="S353" t="s">
        <v>504</v>
      </c>
      <c r="T353" t="s">
        <v>735</v>
      </c>
      <c r="U353" t="s">
        <v>735</v>
      </c>
    </row>
    <row r="354" spans="2:21">
      <c r="B354" s="2">
        <v>44619</v>
      </c>
      <c r="C354" t="s">
        <v>296</v>
      </c>
      <c r="D354" t="s">
        <v>94</v>
      </c>
      <c r="E354" t="s">
        <v>92</v>
      </c>
      <c r="F354" t="s">
        <v>367</v>
      </c>
      <c r="G354" s="2" t="s">
        <v>1113</v>
      </c>
      <c r="H354">
        <v>95</v>
      </c>
      <c r="Q354" s="2">
        <v>44619</v>
      </c>
      <c r="R354">
        <v>21020348</v>
      </c>
      <c r="S354" t="s">
        <v>504</v>
      </c>
      <c r="T354" t="s">
        <v>506</v>
      </c>
      <c r="U354" t="s">
        <v>735</v>
      </c>
    </row>
    <row r="355" spans="2:21">
      <c r="B355" s="2">
        <v>44619</v>
      </c>
      <c r="C355" t="s">
        <v>296</v>
      </c>
      <c r="D355" t="s">
        <v>94</v>
      </c>
      <c r="E355" t="s">
        <v>92</v>
      </c>
      <c r="F355" t="s">
        <v>367</v>
      </c>
      <c r="G355" s="2" t="s">
        <v>1114</v>
      </c>
      <c r="H355">
        <v>15</v>
      </c>
      <c r="Q355" s="2">
        <v>44619</v>
      </c>
      <c r="R355">
        <v>21020349</v>
      </c>
      <c r="S355" t="s">
        <v>504</v>
      </c>
      <c r="T355" t="s">
        <v>735</v>
      </c>
      <c r="U355" t="s">
        <v>735</v>
      </c>
    </row>
    <row r="356" spans="2:21">
      <c r="B356" s="2">
        <v>44619</v>
      </c>
      <c r="C356" t="s">
        <v>296</v>
      </c>
      <c r="D356" t="s">
        <v>94</v>
      </c>
      <c r="E356" t="s">
        <v>92</v>
      </c>
      <c r="F356" t="s">
        <v>364</v>
      </c>
      <c r="G356" s="2" t="s">
        <v>1115</v>
      </c>
      <c r="H356">
        <v>125</v>
      </c>
      <c r="Q356" s="2">
        <v>44619</v>
      </c>
      <c r="R356">
        <v>21020350</v>
      </c>
      <c r="S356" t="s">
        <v>504</v>
      </c>
      <c r="T356" t="s">
        <v>506</v>
      </c>
      <c r="U356" t="s">
        <v>735</v>
      </c>
    </row>
    <row r="357" spans="2:21">
      <c r="B357" s="2">
        <v>44619</v>
      </c>
      <c r="C357" t="s">
        <v>296</v>
      </c>
      <c r="D357" t="s">
        <v>94</v>
      </c>
      <c r="E357" t="s">
        <v>92</v>
      </c>
      <c r="F357" t="s">
        <v>376</v>
      </c>
      <c r="G357" s="2" t="s">
        <v>1116</v>
      </c>
      <c r="H357">
        <v>5</v>
      </c>
      <c r="Q357" s="2">
        <v>44619</v>
      </c>
      <c r="R357">
        <v>21020351</v>
      </c>
      <c r="S357" t="s">
        <v>504</v>
      </c>
      <c r="T357" t="s">
        <v>735</v>
      </c>
      <c r="U357" t="s">
        <v>735</v>
      </c>
    </row>
    <row r="358" spans="2:21">
      <c r="B358" s="2">
        <v>44619</v>
      </c>
      <c r="C358" t="s">
        <v>242</v>
      </c>
      <c r="D358" t="s">
        <v>94</v>
      </c>
      <c r="E358" t="s">
        <v>92</v>
      </c>
      <c r="F358" t="s">
        <v>343</v>
      </c>
      <c r="G358" s="2" t="s">
        <v>1117</v>
      </c>
      <c r="H358">
        <v>55</v>
      </c>
      <c r="Q358" s="2">
        <v>44619</v>
      </c>
      <c r="R358">
        <v>21020352</v>
      </c>
      <c r="S358" t="s">
        <v>510</v>
      </c>
      <c r="T358" t="s">
        <v>735</v>
      </c>
      <c r="U358" t="s">
        <v>735</v>
      </c>
    </row>
    <row r="359" spans="2:21">
      <c r="B359" s="2">
        <v>44619</v>
      </c>
      <c r="C359" t="s">
        <v>242</v>
      </c>
      <c r="D359" t="s">
        <v>94</v>
      </c>
      <c r="E359" t="s">
        <v>119</v>
      </c>
      <c r="F359" t="s">
        <v>397</v>
      </c>
      <c r="G359" s="2" t="s">
        <v>1118</v>
      </c>
      <c r="H359">
        <v>85</v>
      </c>
      <c r="Q359" s="2">
        <v>44619</v>
      </c>
      <c r="R359">
        <v>21020353</v>
      </c>
      <c r="S359" t="s">
        <v>538</v>
      </c>
      <c r="T359" t="s">
        <v>516</v>
      </c>
      <c r="U359" t="s">
        <v>735</v>
      </c>
    </row>
    <row r="360" spans="2:21">
      <c r="B360" s="2">
        <v>44619</v>
      </c>
      <c r="C360" t="s">
        <v>242</v>
      </c>
      <c r="D360" t="s">
        <v>94</v>
      </c>
      <c r="E360" t="s">
        <v>92</v>
      </c>
      <c r="F360" t="s">
        <v>309</v>
      </c>
      <c r="G360" s="2" t="s">
        <v>1119</v>
      </c>
      <c r="H360">
        <v>35</v>
      </c>
      <c r="Q360" s="2">
        <v>44619</v>
      </c>
      <c r="R360">
        <v>21020354</v>
      </c>
      <c r="S360" t="s">
        <v>492</v>
      </c>
      <c r="T360" t="s">
        <v>735</v>
      </c>
      <c r="U360" t="s">
        <v>735</v>
      </c>
    </row>
    <row r="361" spans="2:21">
      <c r="B361" s="2">
        <v>44619</v>
      </c>
      <c r="C361" t="s">
        <v>242</v>
      </c>
      <c r="D361" t="s">
        <v>94</v>
      </c>
      <c r="E361" t="s">
        <v>92</v>
      </c>
      <c r="F361" t="s">
        <v>340</v>
      </c>
      <c r="G361" s="2" t="s">
        <v>1120</v>
      </c>
      <c r="H361">
        <v>10</v>
      </c>
      <c r="Q361" s="2">
        <v>44619</v>
      </c>
      <c r="R361">
        <v>21020355</v>
      </c>
      <c r="S361" t="s">
        <v>510</v>
      </c>
      <c r="T361" t="s">
        <v>735</v>
      </c>
      <c r="U361" t="s">
        <v>735</v>
      </c>
    </row>
    <row r="362" spans="2:21">
      <c r="B362" s="2">
        <v>44619</v>
      </c>
      <c r="C362" t="s">
        <v>242</v>
      </c>
      <c r="D362" t="s">
        <v>94</v>
      </c>
      <c r="E362" t="s">
        <v>92</v>
      </c>
      <c r="F362" t="s">
        <v>325</v>
      </c>
      <c r="G362" s="2" t="s">
        <v>1121</v>
      </c>
      <c r="H362">
        <v>10</v>
      </c>
      <c r="Q362" s="2">
        <v>44619</v>
      </c>
      <c r="R362">
        <v>21020356</v>
      </c>
      <c r="S362" t="s">
        <v>512</v>
      </c>
      <c r="T362" t="s">
        <v>735</v>
      </c>
      <c r="U362" t="s">
        <v>735</v>
      </c>
    </row>
    <row r="363" spans="2:21">
      <c r="B363" s="2">
        <v>44619</v>
      </c>
      <c r="C363" t="s">
        <v>248</v>
      </c>
      <c r="D363" t="s">
        <v>94</v>
      </c>
      <c r="E363" t="s">
        <v>92</v>
      </c>
      <c r="F363" t="s">
        <v>318</v>
      </c>
      <c r="G363" s="2" t="s">
        <v>1122</v>
      </c>
      <c r="H363">
        <v>25</v>
      </c>
      <c r="Q363" s="2">
        <v>44619</v>
      </c>
      <c r="R363">
        <v>21020357</v>
      </c>
      <c r="S363" t="s">
        <v>512</v>
      </c>
      <c r="T363" t="s">
        <v>735</v>
      </c>
      <c r="U363" t="s">
        <v>735</v>
      </c>
    </row>
    <row r="364" spans="2:21">
      <c r="B364" s="2">
        <v>44619</v>
      </c>
      <c r="C364" t="s">
        <v>248</v>
      </c>
      <c r="D364" t="s">
        <v>94</v>
      </c>
      <c r="E364" t="s">
        <v>92</v>
      </c>
      <c r="F364" t="s">
        <v>349</v>
      </c>
      <c r="G364" s="2" t="s">
        <v>1123</v>
      </c>
      <c r="H364">
        <v>5</v>
      </c>
      <c r="Q364" s="2">
        <v>44619</v>
      </c>
      <c r="R364">
        <v>21020358</v>
      </c>
      <c r="S364" t="s">
        <v>510</v>
      </c>
      <c r="T364" t="s">
        <v>735</v>
      </c>
      <c r="U364" t="s">
        <v>735</v>
      </c>
    </row>
    <row r="365" spans="2:21">
      <c r="B365" s="2">
        <v>44620</v>
      </c>
      <c r="C365" t="s">
        <v>290</v>
      </c>
      <c r="D365" t="s">
        <v>94</v>
      </c>
      <c r="E365" t="s">
        <v>92</v>
      </c>
      <c r="F365" t="s">
        <v>358</v>
      </c>
      <c r="G365" s="2" t="s">
        <v>1124</v>
      </c>
      <c r="H365">
        <v>45</v>
      </c>
      <c r="Q365" s="2">
        <v>44620</v>
      </c>
      <c r="R365">
        <v>21020359</v>
      </c>
      <c r="S365" t="s">
        <v>504</v>
      </c>
      <c r="T365" t="s">
        <v>735</v>
      </c>
      <c r="U365" t="s">
        <v>735</v>
      </c>
    </row>
    <row r="366" spans="2:21">
      <c r="B366" s="2">
        <v>44620</v>
      </c>
      <c r="C366" t="s">
        <v>290</v>
      </c>
      <c r="D366" t="s">
        <v>94</v>
      </c>
      <c r="E366" t="s">
        <v>92</v>
      </c>
      <c r="F366" t="s">
        <v>352</v>
      </c>
      <c r="G366" s="2" t="s">
        <v>1125</v>
      </c>
      <c r="H366">
        <v>145</v>
      </c>
      <c r="Q366" s="2">
        <v>44620</v>
      </c>
      <c r="R366">
        <v>21020360</v>
      </c>
      <c r="S366" t="s">
        <v>504</v>
      </c>
      <c r="T366" t="s">
        <v>506</v>
      </c>
      <c r="U366" t="s">
        <v>735</v>
      </c>
    </row>
    <row r="367" spans="2:21">
      <c r="B367" s="2">
        <v>44620</v>
      </c>
      <c r="C367" t="s">
        <v>290</v>
      </c>
      <c r="D367" t="s">
        <v>94</v>
      </c>
      <c r="E367" t="s">
        <v>92</v>
      </c>
      <c r="F367" t="s">
        <v>364</v>
      </c>
      <c r="G367" s="2" t="s">
        <v>1126</v>
      </c>
      <c r="H367">
        <v>35</v>
      </c>
      <c r="Q367" s="2">
        <v>44620</v>
      </c>
      <c r="R367">
        <v>21020361</v>
      </c>
      <c r="S367" t="s">
        <v>504</v>
      </c>
      <c r="T367" t="s">
        <v>735</v>
      </c>
      <c r="U367" t="s">
        <v>735</v>
      </c>
    </row>
    <row r="368" spans="2:21">
      <c r="B368" s="2">
        <v>44620</v>
      </c>
      <c r="C368" t="s">
        <v>296</v>
      </c>
      <c r="D368" t="s">
        <v>94</v>
      </c>
      <c r="E368" t="s">
        <v>119</v>
      </c>
      <c r="F368" t="s">
        <v>415</v>
      </c>
      <c r="G368" s="2" t="s">
        <v>1127</v>
      </c>
      <c r="H368">
        <v>15</v>
      </c>
      <c r="Q368" s="2">
        <v>44620</v>
      </c>
      <c r="R368">
        <v>21020362</v>
      </c>
      <c r="S368" t="s">
        <v>542</v>
      </c>
      <c r="T368" t="s">
        <v>735</v>
      </c>
      <c r="U368" t="s">
        <v>735</v>
      </c>
    </row>
    <row r="369" spans="2:21">
      <c r="B369" s="2">
        <v>44621</v>
      </c>
      <c r="C369" t="s">
        <v>296</v>
      </c>
      <c r="D369" t="s">
        <v>94</v>
      </c>
      <c r="E369" t="s">
        <v>92</v>
      </c>
      <c r="F369" t="s">
        <v>379</v>
      </c>
      <c r="G369" s="2" t="s">
        <v>1128</v>
      </c>
      <c r="H369">
        <v>135</v>
      </c>
      <c r="Q369" s="2">
        <v>44621</v>
      </c>
      <c r="R369">
        <v>21030363</v>
      </c>
      <c r="S369" t="s">
        <v>504</v>
      </c>
      <c r="T369" t="s">
        <v>506</v>
      </c>
      <c r="U369" t="s">
        <v>735</v>
      </c>
    </row>
    <row r="370" spans="2:21">
      <c r="B370" s="2">
        <v>44621</v>
      </c>
      <c r="C370" t="s">
        <v>296</v>
      </c>
      <c r="D370" t="s">
        <v>94</v>
      </c>
      <c r="E370" t="s">
        <v>92</v>
      </c>
      <c r="F370" t="s">
        <v>367</v>
      </c>
      <c r="G370" s="2" t="s">
        <v>1129</v>
      </c>
      <c r="H370">
        <v>30</v>
      </c>
      <c r="Q370" s="2">
        <v>44621</v>
      </c>
      <c r="R370">
        <v>21030364</v>
      </c>
      <c r="S370" t="s">
        <v>504</v>
      </c>
      <c r="T370" t="s">
        <v>735</v>
      </c>
      <c r="U370" t="s">
        <v>735</v>
      </c>
    </row>
    <row r="371" spans="2:21">
      <c r="B371" s="2">
        <v>44621</v>
      </c>
      <c r="C371" t="s">
        <v>296</v>
      </c>
      <c r="D371" t="s">
        <v>94</v>
      </c>
      <c r="E371" t="s">
        <v>119</v>
      </c>
      <c r="F371" t="s">
        <v>418</v>
      </c>
      <c r="G371" s="2" t="s">
        <v>1130</v>
      </c>
      <c r="H371">
        <v>15</v>
      </c>
      <c r="Q371" s="2">
        <v>44621</v>
      </c>
      <c r="R371">
        <v>21030365</v>
      </c>
      <c r="S371" t="s">
        <v>518</v>
      </c>
      <c r="T371" t="s">
        <v>735</v>
      </c>
      <c r="U371" t="s">
        <v>735</v>
      </c>
    </row>
    <row r="372" spans="2:21">
      <c r="B372" s="2">
        <v>44621</v>
      </c>
      <c r="C372" t="s">
        <v>296</v>
      </c>
      <c r="D372" t="s">
        <v>94</v>
      </c>
      <c r="E372" t="s">
        <v>92</v>
      </c>
      <c r="F372" t="s">
        <v>364</v>
      </c>
      <c r="G372" s="2" t="s">
        <v>1131</v>
      </c>
      <c r="H372">
        <v>15</v>
      </c>
      <c r="Q372" s="2">
        <v>44621</v>
      </c>
      <c r="R372">
        <v>21030366</v>
      </c>
      <c r="S372" t="s">
        <v>504</v>
      </c>
      <c r="T372" t="s">
        <v>735</v>
      </c>
      <c r="U372" t="s">
        <v>735</v>
      </c>
    </row>
    <row r="373" spans="2:21">
      <c r="B373" s="2">
        <v>44621</v>
      </c>
      <c r="C373" t="s">
        <v>76</v>
      </c>
      <c r="D373" t="s">
        <v>94</v>
      </c>
      <c r="E373" t="s">
        <v>119</v>
      </c>
      <c r="F373" t="s">
        <v>400</v>
      </c>
      <c r="G373" s="2" t="s">
        <v>1132</v>
      </c>
      <c r="H373">
        <v>30</v>
      </c>
      <c r="Q373" s="2">
        <v>44621</v>
      </c>
      <c r="R373">
        <v>21030367</v>
      </c>
      <c r="S373" t="s">
        <v>532</v>
      </c>
      <c r="T373" t="s">
        <v>735</v>
      </c>
      <c r="U373" t="s">
        <v>735</v>
      </c>
    </row>
    <row r="374" spans="2:21">
      <c r="B374" s="2">
        <v>44621</v>
      </c>
      <c r="C374" t="s">
        <v>156</v>
      </c>
      <c r="D374" t="s">
        <v>94</v>
      </c>
      <c r="E374" t="s">
        <v>92</v>
      </c>
      <c r="F374" t="s">
        <v>232</v>
      </c>
      <c r="G374" s="2" t="s">
        <v>1133</v>
      </c>
      <c r="H374">
        <v>50</v>
      </c>
      <c r="Q374" s="2">
        <v>44621</v>
      </c>
      <c r="R374">
        <v>21030368</v>
      </c>
      <c r="S374" t="s">
        <v>502</v>
      </c>
      <c r="T374" t="s">
        <v>735</v>
      </c>
      <c r="U374" t="s">
        <v>735</v>
      </c>
    </row>
    <row r="375" spans="2:21">
      <c r="B375" s="2">
        <v>44621</v>
      </c>
      <c r="C375" t="s">
        <v>156</v>
      </c>
      <c r="D375" t="s">
        <v>94</v>
      </c>
      <c r="E375" t="s">
        <v>92</v>
      </c>
      <c r="F375" t="s">
        <v>294</v>
      </c>
      <c r="G375" s="2" t="s">
        <v>1134</v>
      </c>
      <c r="H375">
        <v>10</v>
      </c>
      <c r="Q375" s="2">
        <v>44621</v>
      </c>
      <c r="R375">
        <v>21030369</v>
      </c>
      <c r="S375" t="s">
        <v>486</v>
      </c>
      <c r="T375" t="s">
        <v>735</v>
      </c>
      <c r="U375" t="s">
        <v>735</v>
      </c>
    </row>
    <row r="376" spans="2:21">
      <c r="B376" s="2">
        <v>44621</v>
      </c>
      <c r="C376" t="s">
        <v>254</v>
      </c>
      <c r="D376" t="s">
        <v>94</v>
      </c>
      <c r="E376" t="s">
        <v>92</v>
      </c>
      <c r="F376" t="s">
        <v>322</v>
      </c>
      <c r="G376" s="2" t="s">
        <v>1135</v>
      </c>
      <c r="H376">
        <v>15</v>
      </c>
      <c r="Q376" s="2">
        <v>44621</v>
      </c>
      <c r="R376">
        <v>21030370</v>
      </c>
      <c r="S376" t="s">
        <v>510</v>
      </c>
      <c r="T376" t="s">
        <v>735</v>
      </c>
      <c r="U376" t="s">
        <v>735</v>
      </c>
    </row>
    <row r="377" spans="2:21">
      <c r="B377" s="2">
        <v>44622</v>
      </c>
      <c r="C377" t="s">
        <v>284</v>
      </c>
      <c r="D377" t="s">
        <v>94</v>
      </c>
      <c r="E377" t="s">
        <v>119</v>
      </c>
      <c r="F377" t="s">
        <v>412</v>
      </c>
      <c r="G377" s="2" t="s">
        <v>1136</v>
      </c>
      <c r="H377">
        <v>135</v>
      </c>
      <c r="Q377" s="2">
        <v>44622</v>
      </c>
      <c r="R377">
        <v>21030371</v>
      </c>
      <c r="S377" t="s">
        <v>542</v>
      </c>
      <c r="T377" t="s">
        <v>616</v>
      </c>
      <c r="U377" t="s">
        <v>735</v>
      </c>
    </row>
    <row r="378" spans="2:21">
      <c r="B378" s="2">
        <v>44622</v>
      </c>
      <c r="C378" t="s">
        <v>284</v>
      </c>
      <c r="D378" t="s">
        <v>94</v>
      </c>
      <c r="E378" t="s">
        <v>92</v>
      </c>
      <c r="F378" t="s">
        <v>358</v>
      </c>
      <c r="G378" s="2" t="s">
        <v>1137</v>
      </c>
      <c r="H378">
        <v>10</v>
      </c>
      <c r="Q378" s="2">
        <v>44622</v>
      </c>
      <c r="R378">
        <v>21030372</v>
      </c>
      <c r="S378" t="s">
        <v>504</v>
      </c>
      <c r="T378" t="s">
        <v>735</v>
      </c>
      <c r="U378" t="s">
        <v>735</v>
      </c>
    </row>
    <row r="379" spans="2:21">
      <c r="B379" s="2">
        <v>44622</v>
      </c>
      <c r="C379" t="s">
        <v>284</v>
      </c>
      <c r="D379" t="s">
        <v>94</v>
      </c>
      <c r="E379" t="s">
        <v>92</v>
      </c>
      <c r="F379" t="s">
        <v>343</v>
      </c>
      <c r="G379" s="2" t="s">
        <v>1138</v>
      </c>
      <c r="H379">
        <v>5</v>
      </c>
      <c r="Q379" s="2">
        <v>44622</v>
      </c>
      <c r="R379">
        <v>21030373</v>
      </c>
      <c r="S379" t="s">
        <v>504</v>
      </c>
      <c r="T379" t="s">
        <v>735</v>
      </c>
      <c r="U379" t="s">
        <v>735</v>
      </c>
    </row>
    <row r="380" spans="2:21">
      <c r="B380" s="2">
        <v>44622</v>
      </c>
      <c r="C380" t="s">
        <v>130</v>
      </c>
      <c r="D380" t="s">
        <v>94</v>
      </c>
      <c r="E380" t="s">
        <v>92</v>
      </c>
      <c r="F380" t="s">
        <v>232</v>
      </c>
      <c r="G380" s="2" t="s">
        <v>1139</v>
      </c>
      <c r="H380">
        <v>150</v>
      </c>
      <c r="Q380" s="2">
        <v>44622</v>
      </c>
      <c r="R380">
        <v>21030374</v>
      </c>
      <c r="S380" t="s">
        <v>530</v>
      </c>
      <c r="T380" t="s">
        <v>584</v>
      </c>
      <c r="U380" t="s">
        <v>735</v>
      </c>
    </row>
    <row r="381" spans="2:21">
      <c r="B381" s="2">
        <v>44622</v>
      </c>
      <c r="C381" t="s">
        <v>130</v>
      </c>
      <c r="D381" t="s">
        <v>94</v>
      </c>
      <c r="E381" t="s">
        <v>92</v>
      </c>
      <c r="F381" t="s">
        <v>264</v>
      </c>
      <c r="G381" s="2" t="s">
        <v>1140</v>
      </c>
      <c r="H381">
        <v>75</v>
      </c>
      <c r="Q381" s="2">
        <v>44622</v>
      </c>
      <c r="R381">
        <v>21030375</v>
      </c>
      <c r="S381" t="s">
        <v>490</v>
      </c>
      <c r="T381" t="s">
        <v>530</v>
      </c>
      <c r="U381" t="s">
        <v>735</v>
      </c>
    </row>
    <row r="382" spans="2:21">
      <c r="B382" s="2">
        <v>44622</v>
      </c>
      <c r="C382" t="s">
        <v>248</v>
      </c>
      <c r="D382" t="s">
        <v>94</v>
      </c>
      <c r="E382" t="s">
        <v>92</v>
      </c>
      <c r="F382" t="s">
        <v>304</v>
      </c>
      <c r="G382" s="2" t="s">
        <v>1141</v>
      </c>
      <c r="H382">
        <v>65</v>
      </c>
      <c r="Q382" s="2">
        <v>44622</v>
      </c>
      <c r="R382">
        <v>21030376</v>
      </c>
      <c r="S382" t="s">
        <v>512</v>
      </c>
      <c r="T382" t="s">
        <v>588</v>
      </c>
      <c r="U382" t="s">
        <v>735</v>
      </c>
    </row>
    <row r="383" spans="2:21">
      <c r="B383" s="2">
        <v>44622</v>
      </c>
      <c r="C383" t="s">
        <v>248</v>
      </c>
      <c r="D383" t="s">
        <v>94</v>
      </c>
      <c r="E383" t="s">
        <v>92</v>
      </c>
      <c r="F383" t="s">
        <v>325</v>
      </c>
      <c r="G383" s="2" t="s">
        <v>1142</v>
      </c>
      <c r="H383">
        <v>10</v>
      </c>
      <c r="Q383" s="2">
        <v>44622</v>
      </c>
      <c r="R383">
        <v>21030377</v>
      </c>
      <c r="S383" t="s">
        <v>512</v>
      </c>
      <c r="T383" t="s">
        <v>735</v>
      </c>
      <c r="U383" t="s">
        <v>735</v>
      </c>
    </row>
    <row r="384" spans="2:21">
      <c r="B384" s="2">
        <v>44623</v>
      </c>
      <c r="C384" t="s">
        <v>284</v>
      </c>
      <c r="D384" t="s">
        <v>94</v>
      </c>
      <c r="E384" t="s">
        <v>92</v>
      </c>
      <c r="F384" t="s">
        <v>343</v>
      </c>
      <c r="G384" s="2" t="s">
        <v>1143</v>
      </c>
      <c r="H384">
        <v>95</v>
      </c>
      <c r="Q384" s="2">
        <v>44623</v>
      </c>
      <c r="R384">
        <v>21030378</v>
      </c>
      <c r="S384" t="s">
        <v>504</v>
      </c>
      <c r="T384" t="s">
        <v>506</v>
      </c>
      <c r="U384" t="s">
        <v>735</v>
      </c>
    </row>
    <row r="385" spans="2:21">
      <c r="B385" s="2">
        <v>44623</v>
      </c>
      <c r="C385" t="s">
        <v>284</v>
      </c>
      <c r="D385" t="s">
        <v>94</v>
      </c>
      <c r="E385" t="s">
        <v>119</v>
      </c>
      <c r="F385" t="s">
        <v>412</v>
      </c>
      <c r="G385" s="2" t="s">
        <v>1144</v>
      </c>
      <c r="H385">
        <v>10</v>
      </c>
      <c r="Q385" s="2">
        <v>44623</v>
      </c>
      <c r="R385">
        <v>21030379</v>
      </c>
      <c r="S385" t="s">
        <v>542</v>
      </c>
      <c r="T385" t="s">
        <v>735</v>
      </c>
      <c r="U385" t="s">
        <v>735</v>
      </c>
    </row>
    <row r="386" spans="2:21">
      <c r="B386" s="2">
        <v>44623</v>
      </c>
      <c r="C386" t="s">
        <v>290</v>
      </c>
      <c r="D386" t="s">
        <v>94</v>
      </c>
      <c r="E386" t="s">
        <v>92</v>
      </c>
      <c r="F386" t="s">
        <v>367</v>
      </c>
      <c r="G386" s="2" t="s">
        <v>1145</v>
      </c>
      <c r="H386">
        <v>85</v>
      </c>
      <c r="Q386" s="2">
        <v>44623</v>
      </c>
      <c r="R386">
        <v>21030380</v>
      </c>
      <c r="S386" t="s">
        <v>504</v>
      </c>
      <c r="T386" t="s">
        <v>506</v>
      </c>
      <c r="U386" t="s">
        <v>735</v>
      </c>
    </row>
    <row r="387" spans="2:21">
      <c r="B387" s="2">
        <v>44623</v>
      </c>
      <c r="C387" t="s">
        <v>290</v>
      </c>
      <c r="D387" t="s">
        <v>94</v>
      </c>
      <c r="E387" t="s">
        <v>119</v>
      </c>
      <c r="F387" t="s">
        <v>427</v>
      </c>
      <c r="G387" s="2" t="s">
        <v>1146</v>
      </c>
      <c r="H387">
        <v>35</v>
      </c>
      <c r="Q387" s="2">
        <v>44623</v>
      </c>
      <c r="R387">
        <v>21030381</v>
      </c>
      <c r="S387" t="s">
        <v>518</v>
      </c>
      <c r="T387" t="s">
        <v>735</v>
      </c>
      <c r="U387" t="s">
        <v>735</v>
      </c>
    </row>
    <row r="388" spans="2:21">
      <c r="B388" s="2">
        <v>44623</v>
      </c>
      <c r="C388" t="s">
        <v>296</v>
      </c>
      <c r="D388" t="s">
        <v>94</v>
      </c>
      <c r="E388" t="s">
        <v>119</v>
      </c>
      <c r="F388" t="s">
        <v>421</v>
      </c>
      <c r="G388" s="2" t="s">
        <v>1147</v>
      </c>
      <c r="H388">
        <v>60</v>
      </c>
      <c r="Q388" s="2">
        <v>44623</v>
      </c>
      <c r="R388">
        <v>21030382</v>
      </c>
      <c r="S388" t="s">
        <v>544</v>
      </c>
      <c r="T388" t="s">
        <v>735</v>
      </c>
      <c r="U388" t="s">
        <v>735</v>
      </c>
    </row>
    <row r="389" spans="2:21">
      <c r="B389" s="2">
        <v>44623</v>
      </c>
      <c r="C389" t="s">
        <v>296</v>
      </c>
      <c r="D389" t="s">
        <v>94</v>
      </c>
      <c r="E389" t="s">
        <v>92</v>
      </c>
      <c r="F389" t="s">
        <v>373</v>
      </c>
      <c r="G389" s="2" t="s">
        <v>1148</v>
      </c>
      <c r="H389">
        <v>10</v>
      </c>
      <c r="Q389" s="2">
        <v>44623</v>
      </c>
      <c r="R389">
        <v>21030383</v>
      </c>
      <c r="S389" t="s">
        <v>504</v>
      </c>
      <c r="T389" t="s">
        <v>735</v>
      </c>
      <c r="U389" t="s">
        <v>735</v>
      </c>
    </row>
    <row r="390" spans="2:21">
      <c r="B390" s="2">
        <v>44623</v>
      </c>
      <c r="C390" t="s">
        <v>296</v>
      </c>
      <c r="D390" t="s">
        <v>94</v>
      </c>
      <c r="E390" t="s">
        <v>92</v>
      </c>
      <c r="F390" t="s">
        <v>373</v>
      </c>
      <c r="G390" s="2" t="s">
        <v>1149</v>
      </c>
      <c r="H390">
        <v>5</v>
      </c>
      <c r="Q390" s="2">
        <v>44623</v>
      </c>
      <c r="R390">
        <v>21030384</v>
      </c>
      <c r="S390" t="s">
        <v>504</v>
      </c>
      <c r="T390" t="s">
        <v>735</v>
      </c>
      <c r="U390" t="s">
        <v>735</v>
      </c>
    </row>
    <row r="391" spans="2:21">
      <c r="B391" s="2">
        <v>44623</v>
      </c>
      <c r="C391" t="s">
        <v>266</v>
      </c>
      <c r="D391" t="s">
        <v>94</v>
      </c>
      <c r="E391" t="s">
        <v>92</v>
      </c>
      <c r="F391" t="s">
        <v>322</v>
      </c>
      <c r="G391" s="2" t="s">
        <v>1150</v>
      </c>
      <c r="H391">
        <v>15</v>
      </c>
      <c r="Q391" s="2">
        <v>44623</v>
      </c>
      <c r="R391">
        <v>21030385</v>
      </c>
      <c r="S391" t="s">
        <v>492</v>
      </c>
      <c r="T391" t="s">
        <v>735</v>
      </c>
      <c r="U391" t="s">
        <v>735</v>
      </c>
    </row>
    <row r="392" spans="2:21">
      <c r="B392" s="2">
        <v>44623</v>
      </c>
      <c r="C392" t="s">
        <v>272</v>
      </c>
      <c r="D392" t="s">
        <v>94</v>
      </c>
      <c r="E392" t="s">
        <v>92</v>
      </c>
      <c r="F392" t="s">
        <v>270</v>
      </c>
      <c r="G392" s="2" t="s">
        <v>1151</v>
      </c>
      <c r="H392">
        <v>40</v>
      </c>
      <c r="Q392" s="2">
        <v>44623</v>
      </c>
      <c r="R392">
        <v>21030386</v>
      </c>
      <c r="S392" t="s">
        <v>508</v>
      </c>
      <c r="T392" t="s">
        <v>735</v>
      </c>
      <c r="U392" t="s">
        <v>735</v>
      </c>
    </row>
    <row r="393" spans="2:21">
      <c r="B393" s="2">
        <v>44623</v>
      </c>
      <c r="C393" t="s">
        <v>272</v>
      </c>
      <c r="D393" t="s">
        <v>94</v>
      </c>
      <c r="E393" t="s">
        <v>92</v>
      </c>
      <c r="F393" t="s">
        <v>331</v>
      </c>
      <c r="G393" s="2" t="s">
        <v>1152</v>
      </c>
      <c r="H393">
        <v>25</v>
      </c>
      <c r="Q393" s="2">
        <v>44623</v>
      </c>
      <c r="R393">
        <v>21030387</v>
      </c>
      <c r="S393" t="s">
        <v>524</v>
      </c>
      <c r="T393" t="s">
        <v>735</v>
      </c>
      <c r="U393" t="s">
        <v>735</v>
      </c>
    </row>
    <row r="394" spans="2:21">
      <c r="B394" s="2">
        <v>44623</v>
      </c>
      <c r="C394" t="s">
        <v>272</v>
      </c>
      <c r="D394" t="s">
        <v>94</v>
      </c>
      <c r="E394" t="s">
        <v>119</v>
      </c>
      <c r="F394" t="s">
        <v>409</v>
      </c>
      <c r="G394" s="2" t="s">
        <v>1153</v>
      </c>
      <c r="H394">
        <v>10</v>
      </c>
      <c r="Q394" s="2">
        <v>44623</v>
      </c>
      <c r="R394">
        <v>21030388</v>
      </c>
      <c r="S394" t="s">
        <v>538</v>
      </c>
      <c r="T394" t="s">
        <v>735</v>
      </c>
      <c r="U394" t="s">
        <v>735</v>
      </c>
    </row>
    <row r="395" spans="2:21">
      <c r="B395" s="2">
        <v>44623</v>
      </c>
      <c r="C395" t="s">
        <v>272</v>
      </c>
      <c r="D395" t="s">
        <v>94</v>
      </c>
      <c r="E395" t="s">
        <v>92</v>
      </c>
      <c r="F395" t="s">
        <v>304</v>
      </c>
      <c r="G395" s="2" t="s">
        <v>1154</v>
      </c>
      <c r="H395">
        <v>5</v>
      </c>
      <c r="Q395" s="2">
        <v>44623</v>
      </c>
      <c r="R395">
        <v>21030389</v>
      </c>
      <c r="S395" t="s">
        <v>492</v>
      </c>
      <c r="T395" t="s">
        <v>735</v>
      </c>
      <c r="U395" t="s">
        <v>735</v>
      </c>
    </row>
    <row r="396" spans="2:21">
      <c r="B396" s="2">
        <v>44623</v>
      </c>
      <c r="C396" t="s">
        <v>272</v>
      </c>
      <c r="D396" t="s">
        <v>94</v>
      </c>
      <c r="E396" t="s">
        <v>92</v>
      </c>
      <c r="F396" t="s">
        <v>343</v>
      </c>
      <c r="G396" s="2" t="s">
        <v>1155</v>
      </c>
      <c r="H396">
        <v>25</v>
      </c>
      <c r="Q396" s="2">
        <v>44623</v>
      </c>
      <c r="R396">
        <v>21030390</v>
      </c>
      <c r="S396" t="s">
        <v>512</v>
      </c>
      <c r="T396" t="s">
        <v>735</v>
      </c>
      <c r="U396" t="s">
        <v>735</v>
      </c>
    </row>
    <row r="397" spans="2:21">
      <c r="B397" s="2">
        <v>44624</v>
      </c>
      <c r="C397" t="s">
        <v>290</v>
      </c>
      <c r="D397" t="s">
        <v>94</v>
      </c>
      <c r="E397" t="s">
        <v>92</v>
      </c>
      <c r="F397" t="s">
        <v>367</v>
      </c>
      <c r="G397" s="2" t="s">
        <v>1156</v>
      </c>
      <c r="H397">
        <v>115</v>
      </c>
      <c r="Q397" s="2">
        <v>44624</v>
      </c>
      <c r="R397">
        <v>21030391</v>
      </c>
      <c r="S397" t="s">
        <v>504</v>
      </c>
      <c r="T397" t="s">
        <v>506</v>
      </c>
      <c r="U397" t="s">
        <v>735</v>
      </c>
    </row>
    <row r="398" spans="2:21">
      <c r="B398" s="2">
        <v>44624</v>
      </c>
      <c r="C398" t="s">
        <v>290</v>
      </c>
      <c r="D398" t="s">
        <v>94</v>
      </c>
      <c r="E398" t="s">
        <v>92</v>
      </c>
      <c r="F398" t="s">
        <v>361</v>
      </c>
      <c r="G398" s="2" t="s">
        <v>1157</v>
      </c>
      <c r="H398">
        <v>5</v>
      </c>
      <c r="Q398" s="2">
        <v>44624</v>
      </c>
      <c r="R398">
        <v>21030392</v>
      </c>
      <c r="S398" t="s">
        <v>504</v>
      </c>
      <c r="T398" t="s">
        <v>735</v>
      </c>
      <c r="U398" t="s">
        <v>735</v>
      </c>
    </row>
    <row r="399" spans="2:21">
      <c r="B399" s="2">
        <v>44624</v>
      </c>
      <c r="C399" t="s">
        <v>290</v>
      </c>
      <c r="D399" t="s">
        <v>94</v>
      </c>
      <c r="E399" t="s">
        <v>92</v>
      </c>
      <c r="F399" t="s">
        <v>361</v>
      </c>
      <c r="G399" s="2" t="s">
        <v>1158</v>
      </c>
      <c r="H399">
        <v>60</v>
      </c>
      <c r="Q399" s="2">
        <v>44624</v>
      </c>
      <c r="R399">
        <v>21030393</v>
      </c>
      <c r="S399" t="s">
        <v>504</v>
      </c>
      <c r="T399" t="s">
        <v>735</v>
      </c>
      <c r="U399" t="s">
        <v>735</v>
      </c>
    </row>
    <row r="400" spans="2:21">
      <c r="B400" s="2">
        <v>44624</v>
      </c>
      <c r="C400" t="s">
        <v>296</v>
      </c>
      <c r="D400" t="s">
        <v>94</v>
      </c>
      <c r="E400" t="s">
        <v>92</v>
      </c>
      <c r="F400" t="s">
        <v>376</v>
      </c>
      <c r="G400" s="2" t="s">
        <v>1159</v>
      </c>
      <c r="H400">
        <v>60</v>
      </c>
      <c r="Q400" s="2">
        <v>44624</v>
      </c>
      <c r="R400">
        <v>21030394</v>
      </c>
      <c r="S400" t="s">
        <v>504</v>
      </c>
      <c r="T400" t="s">
        <v>735</v>
      </c>
      <c r="U400" t="s">
        <v>735</v>
      </c>
    </row>
    <row r="401" spans="2:21">
      <c r="B401" s="2">
        <v>44624</v>
      </c>
      <c r="C401" t="s">
        <v>296</v>
      </c>
      <c r="D401" t="s">
        <v>94</v>
      </c>
      <c r="E401" t="s">
        <v>92</v>
      </c>
      <c r="F401" t="s">
        <v>358</v>
      </c>
      <c r="G401" s="2" t="s">
        <v>1160</v>
      </c>
      <c r="H401">
        <v>10</v>
      </c>
      <c r="Q401" s="2">
        <v>44624</v>
      </c>
      <c r="R401">
        <v>21030395</v>
      </c>
      <c r="S401" t="s">
        <v>504</v>
      </c>
      <c r="T401" t="s">
        <v>735</v>
      </c>
      <c r="U401" t="s">
        <v>735</v>
      </c>
    </row>
    <row r="402" spans="2:21">
      <c r="B402" s="2">
        <v>44624</v>
      </c>
      <c r="C402" t="s">
        <v>296</v>
      </c>
      <c r="D402" t="s">
        <v>94</v>
      </c>
      <c r="E402" t="s">
        <v>92</v>
      </c>
      <c r="F402" t="s">
        <v>361</v>
      </c>
      <c r="G402" s="2" t="s">
        <v>1161</v>
      </c>
      <c r="H402">
        <v>15</v>
      </c>
      <c r="Q402" s="2">
        <v>44624</v>
      </c>
      <c r="R402">
        <v>21030396</v>
      </c>
      <c r="S402" t="s">
        <v>504</v>
      </c>
      <c r="T402" t="s">
        <v>735</v>
      </c>
      <c r="U402" t="s">
        <v>735</v>
      </c>
    </row>
    <row r="403" spans="2:21">
      <c r="B403" s="2">
        <v>44624</v>
      </c>
      <c r="C403" t="s">
        <v>296</v>
      </c>
      <c r="D403" t="s">
        <v>94</v>
      </c>
      <c r="E403" t="s">
        <v>92</v>
      </c>
      <c r="F403" t="s">
        <v>373</v>
      </c>
      <c r="G403" s="2" t="s">
        <v>1162</v>
      </c>
      <c r="H403">
        <v>5</v>
      </c>
      <c r="Q403" s="2">
        <v>44624</v>
      </c>
      <c r="R403">
        <v>21030397</v>
      </c>
      <c r="S403" t="s">
        <v>504</v>
      </c>
      <c r="T403" t="s">
        <v>735</v>
      </c>
      <c r="U403" t="s">
        <v>735</v>
      </c>
    </row>
    <row r="404" spans="2:21">
      <c r="B404" s="2">
        <v>44624</v>
      </c>
      <c r="C404" t="s">
        <v>103</v>
      </c>
      <c r="D404" t="s">
        <v>94</v>
      </c>
      <c r="E404" t="s">
        <v>92</v>
      </c>
      <c r="F404" t="s">
        <v>294</v>
      </c>
      <c r="G404" s="2" t="s">
        <v>1163</v>
      </c>
      <c r="H404">
        <v>30</v>
      </c>
      <c r="Q404" s="2">
        <v>44624</v>
      </c>
      <c r="R404">
        <v>21030398</v>
      </c>
      <c r="S404" t="s">
        <v>500</v>
      </c>
      <c r="T404" t="s">
        <v>735</v>
      </c>
      <c r="U404" t="s">
        <v>735</v>
      </c>
    </row>
    <row r="405" spans="2:21">
      <c r="B405" s="2">
        <v>44624</v>
      </c>
      <c r="C405" t="s">
        <v>156</v>
      </c>
      <c r="D405" t="s">
        <v>94</v>
      </c>
      <c r="E405" t="s">
        <v>92</v>
      </c>
      <c r="F405" t="s">
        <v>239</v>
      </c>
      <c r="G405" s="2" t="s">
        <v>1164</v>
      </c>
      <c r="H405">
        <v>15</v>
      </c>
      <c r="Q405" s="2">
        <v>44624</v>
      </c>
      <c r="R405">
        <v>21030399</v>
      </c>
      <c r="S405" t="s">
        <v>486</v>
      </c>
      <c r="T405" t="s">
        <v>735</v>
      </c>
      <c r="U405" t="s">
        <v>735</v>
      </c>
    </row>
    <row r="406" spans="2:21">
      <c r="B406" s="2">
        <v>44625</v>
      </c>
      <c r="C406" t="s">
        <v>284</v>
      </c>
      <c r="D406" t="s">
        <v>94</v>
      </c>
      <c r="E406" t="s">
        <v>92</v>
      </c>
      <c r="F406" t="s">
        <v>367</v>
      </c>
      <c r="G406" s="2" t="s">
        <v>1165</v>
      </c>
      <c r="H406">
        <v>40</v>
      </c>
      <c r="Q406" s="2">
        <v>44625</v>
      </c>
      <c r="R406">
        <v>21030400</v>
      </c>
      <c r="S406" t="s">
        <v>504</v>
      </c>
      <c r="T406" t="s">
        <v>735</v>
      </c>
      <c r="U406" t="s">
        <v>735</v>
      </c>
    </row>
    <row r="407" spans="2:21">
      <c r="B407" s="2">
        <v>44625</v>
      </c>
      <c r="C407" t="s">
        <v>284</v>
      </c>
      <c r="D407" t="s">
        <v>94</v>
      </c>
      <c r="E407" t="s">
        <v>92</v>
      </c>
      <c r="F407" t="s">
        <v>361</v>
      </c>
      <c r="G407" s="2" t="s">
        <v>1166</v>
      </c>
      <c r="H407">
        <v>5</v>
      </c>
      <c r="Q407" s="2">
        <v>44625</v>
      </c>
      <c r="R407">
        <v>21030401</v>
      </c>
      <c r="S407" t="s">
        <v>504</v>
      </c>
      <c r="T407" t="s">
        <v>735</v>
      </c>
      <c r="U407" t="s">
        <v>735</v>
      </c>
    </row>
    <row r="408" spans="2:21">
      <c r="B408" s="2">
        <v>44625</v>
      </c>
      <c r="C408" t="s">
        <v>290</v>
      </c>
      <c r="D408" t="s">
        <v>94</v>
      </c>
      <c r="E408" t="s">
        <v>92</v>
      </c>
      <c r="F408" t="s">
        <v>364</v>
      </c>
      <c r="G408" s="2" t="s">
        <v>1167</v>
      </c>
      <c r="H408">
        <v>125</v>
      </c>
      <c r="Q408" s="2">
        <v>44625</v>
      </c>
      <c r="R408">
        <v>21030402</v>
      </c>
      <c r="S408" t="s">
        <v>504</v>
      </c>
      <c r="T408" t="s">
        <v>506</v>
      </c>
      <c r="U408" t="s">
        <v>735</v>
      </c>
    </row>
    <row r="409" spans="2:21">
      <c r="B409" s="2">
        <v>44625</v>
      </c>
      <c r="C409" t="s">
        <v>290</v>
      </c>
      <c r="D409" t="s">
        <v>94</v>
      </c>
      <c r="E409" t="s">
        <v>119</v>
      </c>
      <c r="F409" t="s">
        <v>421</v>
      </c>
      <c r="G409" s="2" t="s">
        <v>1168</v>
      </c>
      <c r="H409">
        <v>30</v>
      </c>
      <c r="Q409" s="2">
        <v>44625</v>
      </c>
      <c r="R409">
        <v>21030403</v>
      </c>
      <c r="S409" t="s">
        <v>544</v>
      </c>
      <c r="T409" t="s">
        <v>735</v>
      </c>
      <c r="U409" t="s">
        <v>735</v>
      </c>
    </row>
    <row r="410" spans="2:21">
      <c r="B410" s="2">
        <v>44625</v>
      </c>
      <c r="C410" t="s">
        <v>290</v>
      </c>
      <c r="D410" t="s">
        <v>94</v>
      </c>
      <c r="E410" t="s">
        <v>92</v>
      </c>
      <c r="F410" t="s">
        <v>346</v>
      </c>
      <c r="G410" s="2" t="s">
        <v>1169</v>
      </c>
      <c r="H410">
        <v>30</v>
      </c>
      <c r="Q410" s="2">
        <v>44625</v>
      </c>
      <c r="R410">
        <v>21030404</v>
      </c>
      <c r="S410" t="s">
        <v>504</v>
      </c>
      <c r="T410" t="s">
        <v>735</v>
      </c>
      <c r="U410" t="s">
        <v>735</v>
      </c>
    </row>
    <row r="411" spans="2:21">
      <c r="B411" s="2">
        <v>44625</v>
      </c>
      <c r="C411" t="s">
        <v>290</v>
      </c>
      <c r="D411" t="s">
        <v>94</v>
      </c>
      <c r="E411" t="s">
        <v>92</v>
      </c>
      <c r="F411" t="s">
        <v>358</v>
      </c>
      <c r="G411" s="2" t="s">
        <v>1170</v>
      </c>
      <c r="H411">
        <v>10</v>
      </c>
      <c r="Q411" s="2">
        <v>44625</v>
      </c>
      <c r="R411">
        <v>21030405</v>
      </c>
      <c r="S411" t="s">
        <v>504</v>
      </c>
      <c r="T411" t="s">
        <v>735</v>
      </c>
      <c r="U411" t="s">
        <v>735</v>
      </c>
    </row>
    <row r="412" spans="2:21">
      <c r="B412" s="2">
        <v>44625</v>
      </c>
      <c r="C412" t="s">
        <v>301</v>
      </c>
      <c r="D412" t="s">
        <v>94</v>
      </c>
      <c r="E412" t="s">
        <v>92</v>
      </c>
      <c r="F412" t="s">
        <v>382</v>
      </c>
      <c r="G412" s="2" t="s">
        <v>1171</v>
      </c>
      <c r="H412">
        <v>85</v>
      </c>
      <c r="Q412" s="2">
        <v>44625</v>
      </c>
      <c r="R412">
        <v>21030406</v>
      </c>
      <c r="S412" t="s">
        <v>504</v>
      </c>
      <c r="T412" t="s">
        <v>506</v>
      </c>
      <c r="U412" t="s">
        <v>735</v>
      </c>
    </row>
    <row r="413" spans="2:21">
      <c r="B413" s="2">
        <v>44625</v>
      </c>
      <c r="C413" t="s">
        <v>301</v>
      </c>
      <c r="D413" t="s">
        <v>94</v>
      </c>
      <c r="E413" t="s">
        <v>92</v>
      </c>
      <c r="F413" t="s">
        <v>367</v>
      </c>
      <c r="G413" s="2" t="s">
        <v>1172</v>
      </c>
      <c r="H413">
        <v>200</v>
      </c>
      <c r="Q413" s="2">
        <v>44625</v>
      </c>
      <c r="R413">
        <v>21030407</v>
      </c>
      <c r="S413" t="s">
        <v>504</v>
      </c>
      <c r="T413" t="s">
        <v>506</v>
      </c>
      <c r="U413" t="s">
        <v>496</v>
      </c>
    </row>
    <row r="414" spans="2:21">
      <c r="B414" s="2">
        <v>44625</v>
      </c>
      <c r="C414" t="s">
        <v>76</v>
      </c>
      <c r="D414" t="s">
        <v>94</v>
      </c>
      <c r="E414" t="s">
        <v>119</v>
      </c>
      <c r="F414" t="s">
        <v>394</v>
      </c>
      <c r="G414" s="2" t="s">
        <v>1173</v>
      </c>
      <c r="H414">
        <v>30</v>
      </c>
      <c r="Q414" s="2">
        <v>44625</v>
      </c>
      <c r="R414">
        <v>21030408</v>
      </c>
      <c r="S414" t="s">
        <v>534</v>
      </c>
      <c r="T414" t="s">
        <v>735</v>
      </c>
      <c r="U414" t="s">
        <v>735</v>
      </c>
    </row>
    <row r="415" spans="2:21">
      <c r="B415" s="2">
        <v>44625</v>
      </c>
      <c r="C415" t="s">
        <v>242</v>
      </c>
      <c r="D415" t="s">
        <v>94</v>
      </c>
      <c r="E415" t="s">
        <v>119</v>
      </c>
      <c r="F415" t="s">
        <v>412</v>
      </c>
      <c r="G415" s="2" t="s">
        <v>1174</v>
      </c>
      <c r="H415">
        <v>55</v>
      </c>
      <c r="Q415" s="2">
        <v>44625</v>
      </c>
      <c r="R415">
        <v>21030409</v>
      </c>
      <c r="S415" t="s">
        <v>538</v>
      </c>
      <c r="T415" t="s">
        <v>735</v>
      </c>
      <c r="U415" t="s">
        <v>735</v>
      </c>
    </row>
    <row r="416" spans="2:21">
      <c r="B416" s="2">
        <v>44625</v>
      </c>
      <c r="C416" t="s">
        <v>242</v>
      </c>
      <c r="D416" t="s">
        <v>94</v>
      </c>
      <c r="E416" t="s">
        <v>92</v>
      </c>
      <c r="F416" t="s">
        <v>337</v>
      </c>
      <c r="G416" s="2" t="s">
        <v>1175</v>
      </c>
      <c r="H416">
        <v>5</v>
      </c>
      <c r="Q416" s="2">
        <v>44625</v>
      </c>
      <c r="R416">
        <v>21030410</v>
      </c>
      <c r="S416" t="s">
        <v>510</v>
      </c>
      <c r="T416" t="s">
        <v>735</v>
      </c>
      <c r="U416" t="s">
        <v>735</v>
      </c>
    </row>
    <row r="417" spans="2:21">
      <c r="B417" s="2">
        <v>44626</v>
      </c>
      <c r="C417" t="s">
        <v>284</v>
      </c>
      <c r="D417" t="s">
        <v>94</v>
      </c>
      <c r="E417" t="s">
        <v>92</v>
      </c>
      <c r="F417" t="s">
        <v>361</v>
      </c>
      <c r="G417" s="2" t="s">
        <v>1176</v>
      </c>
      <c r="H417">
        <v>65</v>
      </c>
      <c r="Q417" s="2">
        <v>44626</v>
      </c>
      <c r="R417">
        <v>21030411</v>
      </c>
      <c r="S417" t="s">
        <v>504</v>
      </c>
      <c r="T417" t="s">
        <v>506</v>
      </c>
      <c r="U417" t="s">
        <v>735</v>
      </c>
    </row>
    <row r="418" spans="2:21">
      <c r="B418" s="2">
        <v>44626</v>
      </c>
      <c r="C418" t="s">
        <v>284</v>
      </c>
      <c r="D418" t="s">
        <v>94</v>
      </c>
      <c r="E418" t="s">
        <v>92</v>
      </c>
      <c r="F418" t="s">
        <v>343</v>
      </c>
      <c r="G418" s="2" t="s">
        <v>1177</v>
      </c>
      <c r="H418">
        <v>5</v>
      </c>
      <c r="Q418" s="2">
        <v>44626</v>
      </c>
      <c r="R418">
        <v>21030412</v>
      </c>
      <c r="S418" t="s">
        <v>504</v>
      </c>
      <c r="T418" t="s">
        <v>735</v>
      </c>
      <c r="U418" t="s">
        <v>735</v>
      </c>
    </row>
    <row r="419" spans="2:21">
      <c r="B419" s="2">
        <v>44626</v>
      </c>
      <c r="C419" t="s">
        <v>284</v>
      </c>
      <c r="D419" t="s">
        <v>94</v>
      </c>
      <c r="E419" t="s">
        <v>119</v>
      </c>
      <c r="F419" t="s">
        <v>412</v>
      </c>
      <c r="G419" s="2" t="s">
        <v>1178</v>
      </c>
      <c r="H419">
        <v>5</v>
      </c>
      <c r="Q419" s="2">
        <v>44626</v>
      </c>
      <c r="R419">
        <v>21030413</v>
      </c>
      <c r="S419" t="s">
        <v>518</v>
      </c>
      <c r="T419" t="s">
        <v>735</v>
      </c>
      <c r="U419" t="s">
        <v>735</v>
      </c>
    </row>
    <row r="420" spans="2:21">
      <c r="B420" s="2">
        <v>44626</v>
      </c>
      <c r="C420" t="s">
        <v>296</v>
      </c>
      <c r="D420" t="s">
        <v>94</v>
      </c>
      <c r="E420" t="s">
        <v>92</v>
      </c>
      <c r="F420" t="s">
        <v>382</v>
      </c>
      <c r="G420" s="2" t="s">
        <v>1179</v>
      </c>
      <c r="H420">
        <v>50</v>
      </c>
      <c r="Q420" s="2">
        <v>44626</v>
      </c>
      <c r="R420">
        <v>21030414</v>
      </c>
      <c r="S420" t="s">
        <v>504</v>
      </c>
      <c r="T420" t="s">
        <v>735</v>
      </c>
      <c r="U420" t="s">
        <v>735</v>
      </c>
    </row>
    <row r="421" spans="2:21">
      <c r="B421" s="2">
        <v>44626</v>
      </c>
      <c r="C421" t="s">
        <v>296</v>
      </c>
      <c r="D421" t="s">
        <v>94</v>
      </c>
      <c r="E421" t="s">
        <v>119</v>
      </c>
      <c r="F421" t="s">
        <v>415</v>
      </c>
      <c r="G421" s="2" t="s">
        <v>1180</v>
      </c>
      <c r="H421">
        <v>55</v>
      </c>
      <c r="Q421" s="2">
        <v>44626</v>
      </c>
      <c r="R421">
        <v>21030415</v>
      </c>
      <c r="S421" t="s">
        <v>542</v>
      </c>
      <c r="T421" t="s">
        <v>735</v>
      </c>
      <c r="U421" t="s">
        <v>735</v>
      </c>
    </row>
    <row r="422" spans="2:21">
      <c r="B422" s="2">
        <v>44626</v>
      </c>
      <c r="C422" t="s">
        <v>296</v>
      </c>
      <c r="D422" t="s">
        <v>94</v>
      </c>
      <c r="E422" t="s">
        <v>92</v>
      </c>
      <c r="F422" t="s">
        <v>361</v>
      </c>
      <c r="G422" s="2" t="s">
        <v>1181</v>
      </c>
      <c r="H422">
        <v>15</v>
      </c>
      <c r="Q422" s="2">
        <v>44626</v>
      </c>
      <c r="R422">
        <v>21030416</v>
      </c>
      <c r="S422" t="s">
        <v>504</v>
      </c>
      <c r="T422" t="s">
        <v>735</v>
      </c>
      <c r="U422" t="s">
        <v>735</v>
      </c>
    </row>
    <row r="423" spans="2:21">
      <c r="B423" s="2">
        <v>44629</v>
      </c>
      <c r="C423" t="s">
        <v>235</v>
      </c>
      <c r="D423" t="s">
        <v>94</v>
      </c>
      <c r="E423" t="s">
        <v>92</v>
      </c>
      <c r="F423" t="s">
        <v>252</v>
      </c>
      <c r="G423" s="2" t="s">
        <v>1182</v>
      </c>
      <c r="H423">
        <v>55</v>
      </c>
      <c r="Q423" s="2">
        <v>44629</v>
      </c>
      <c r="R423">
        <v>21030417</v>
      </c>
      <c r="S423" t="s">
        <v>498</v>
      </c>
      <c r="T423" t="s">
        <v>735</v>
      </c>
      <c r="U423" t="s">
        <v>735</v>
      </c>
    </row>
    <row r="424" spans="2:21">
      <c r="B424" s="2">
        <v>44629</v>
      </c>
      <c r="C424" t="s">
        <v>235</v>
      </c>
      <c r="D424" t="s">
        <v>94</v>
      </c>
      <c r="E424" t="s">
        <v>92</v>
      </c>
      <c r="F424" t="s">
        <v>288</v>
      </c>
      <c r="G424" s="2" t="s">
        <v>1183</v>
      </c>
      <c r="H424">
        <v>15</v>
      </c>
      <c r="Q424" s="2">
        <v>44629</v>
      </c>
      <c r="R424">
        <v>21030418</v>
      </c>
      <c r="S424" t="s">
        <v>530</v>
      </c>
      <c r="T424" t="s">
        <v>735</v>
      </c>
      <c r="U424" t="s">
        <v>735</v>
      </c>
    </row>
    <row r="425" spans="2:21">
      <c r="B425" s="2">
        <v>44629</v>
      </c>
      <c r="C425" t="s">
        <v>235</v>
      </c>
      <c r="D425" t="s">
        <v>94</v>
      </c>
      <c r="E425" t="s">
        <v>119</v>
      </c>
      <c r="F425" t="s">
        <v>388</v>
      </c>
      <c r="G425" s="2" t="s">
        <v>1184</v>
      </c>
      <c r="H425">
        <v>15</v>
      </c>
      <c r="Q425" s="2">
        <v>44629</v>
      </c>
      <c r="R425">
        <v>21030419</v>
      </c>
      <c r="S425" t="s">
        <v>532</v>
      </c>
      <c r="T425" t="s">
        <v>735</v>
      </c>
      <c r="U425" t="s">
        <v>735</v>
      </c>
    </row>
    <row r="426" spans="2:21">
      <c r="B426" s="2">
        <v>44629</v>
      </c>
      <c r="C426" t="s">
        <v>235</v>
      </c>
      <c r="D426" t="s">
        <v>94</v>
      </c>
      <c r="E426" t="s">
        <v>92</v>
      </c>
      <c r="F426" t="s">
        <v>232</v>
      </c>
      <c r="G426" s="2" t="s">
        <v>1185</v>
      </c>
      <c r="H426">
        <v>5</v>
      </c>
      <c r="Q426" s="2">
        <v>44629</v>
      </c>
      <c r="R426">
        <v>21030420</v>
      </c>
      <c r="S426" t="s">
        <v>502</v>
      </c>
      <c r="T426" t="s">
        <v>735</v>
      </c>
      <c r="U426" t="s">
        <v>735</v>
      </c>
    </row>
    <row r="427" spans="2:21">
      <c r="B427" s="2">
        <v>44630</v>
      </c>
      <c r="C427" t="s">
        <v>235</v>
      </c>
      <c r="D427" t="s">
        <v>94</v>
      </c>
      <c r="E427" t="s">
        <v>92</v>
      </c>
      <c r="F427" t="s">
        <v>239</v>
      </c>
      <c r="G427" s="2" t="s">
        <v>1186</v>
      </c>
      <c r="H427">
        <v>115</v>
      </c>
      <c r="Q427" s="2">
        <v>44630</v>
      </c>
      <c r="R427">
        <v>21030421</v>
      </c>
      <c r="S427" t="s">
        <v>488</v>
      </c>
      <c r="T427" t="s">
        <v>578</v>
      </c>
      <c r="U427" t="s">
        <v>735</v>
      </c>
    </row>
    <row r="428" spans="2:21">
      <c r="B428" s="2">
        <v>44630</v>
      </c>
      <c r="C428" t="s">
        <v>235</v>
      </c>
      <c r="D428" t="s">
        <v>94</v>
      </c>
      <c r="E428" t="s">
        <v>92</v>
      </c>
      <c r="F428" t="s">
        <v>270</v>
      </c>
      <c r="G428" s="2" t="s">
        <v>1187</v>
      </c>
      <c r="H428">
        <v>20</v>
      </c>
      <c r="Q428" s="2">
        <v>44630</v>
      </c>
      <c r="R428">
        <v>21030422</v>
      </c>
      <c r="S428" t="s">
        <v>490</v>
      </c>
      <c r="T428" t="s">
        <v>735</v>
      </c>
      <c r="U428" t="s">
        <v>735</v>
      </c>
    </row>
    <row r="429" spans="2:21">
      <c r="B429" s="2">
        <v>44630</v>
      </c>
      <c r="C429" t="s">
        <v>235</v>
      </c>
      <c r="D429" t="s">
        <v>94</v>
      </c>
      <c r="E429" t="s">
        <v>92</v>
      </c>
      <c r="F429" t="s">
        <v>282</v>
      </c>
      <c r="G429" s="2" t="s">
        <v>1188</v>
      </c>
      <c r="H429">
        <v>15</v>
      </c>
      <c r="Q429" s="2">
        <v>44630</v>
      </c>
      <c r="R429">
        <v>21030423</v>
      </c>
      <c r="S429" t="s">
        <v>500</v>
      </c>
      <c r="T429" t="s">
        <v>735</v>
      </c>
      <c r="U429" t="s">
        <v>735</v>
      </c>
    </row>
    <row r="430" spans="2:21">
      <c r="B430" s="2">
        <v>44630</v>
      </c>
      <c r="C430" t="s">
        <v>227</v>
      </c>
      <c r="D430" t="s">
        <v>94</v>
      </c>
      <c r="E430" t="s">
        <v>92</v>
      </c>
      <c r="F430" t="s">
        <v>93</v>
      </c>
      <c r="G430" s="2" t="s">
        <v>1189</v>
      </c>
      <c r="H430">
        <v>45</v>
      </c>
      <c r="Q430" s="2">
        <v>44630</v>
      </c>
      <c r="R430">
        <v>21030424</v>
      </c>
      <c r="S430" t="s">
        <v>486</v>
      </c>
      <c r="T430" t="s">
        <v>735</v>
      </c>
      <c r="U430" t="s">
        <v>735</v>
      </c>
    </row>
    <row r="431" spans="2:21">
      <c r="B431" s="2">
        <v>44630</v>
      </c>
      <c r="C431" t="s">
        <v>227</v>
      </c>
      <c r="D431" t="s">
        <v>94</v>
      </c>
      <c r="E431" t="s">
        <v>92</v>
      </c>
      <c r="F431" t="s">
        <v>167</v>
      </c>
      <c r="G431" s="2" t="s">
        <v>1190</v>
      </c>
      <c r="H431">
        <v>25</v>
      </c>
      <c r="Q431" s="2">
        <v>44630</v>
      </c>
      <c r="R431">
        <v>21030425</v>
      </c>
      <c r="S431" t="s">
        <v>486</v>
      </c>
      <c r="T431" t="s">
        <v>735</v>
      </c>
      <c r="U431" t="s">
        <v>735</v>
      </c>
    </row>
    <row r="432" spans="2:21">
      <c r="B432" s="2">
        <v>44630</v>
      </c>
      <c r="C432" t="s">
        <v>227</v>
      </c>
      <c r="D432" t="s">
        <v>94</v>
      </c>
      <c r="E432" t="s">
        <v>92</v>
      </c>
      <c r="F432" t="s">
        <v>120</v>
      </c>
      <c r="G432" s="2" t="s">
        <v>1191</v>
      </c>
      <c r="H432">
        <v>5</v>
      </c>
      <c r="Q432" s="2">
        <v>44630</v>
      </c>
      <c r="R432">
        <v>21030426</v>
      </c>
      <c r="S432" t="s">
        <v>500</v>
      </c>
      <c r="T432" t="s">
        <v>735</v>
      </c>
      <c r="U432" t="s">
        <v>735</v>
      </c>
    </row>
    <row r="433" spans="2:21">
      <c r="B433" s="2">
        <v>44631</v>
      </c>
      <c r="C433" t="s">
        <v>203</v>
      </c>
      <c r="D433" t="s">
        <v>94</v>
      </c>
      <c r="E433" t="s">
        <v>92</v>
      </c>
      <c r="F433" t="s">
        <v>93</v>
      </c>
      <c r="G433" s="2" t="s">
        <v>1192</v>
      </c>
      <c r="H433">
        <v>15</v>
      </c>
      <c r="Q433" s="2">
        <v>44631</v>
      </c>
      <c r="R433">
        <v>21030427</v>
      </c>
      <c r="S433" t="s">
        <v>486</v>
      </c>
      <c r="T433" t="s">
        <v>735</v>
      </c>
      <c r="U433" t="s">
        <v>735</v>
      </c>
    </row>
    <row r="434" spans="2:21">
      <c r="B434" s="2">
        <v>44631</v>
      </c>
      <c r="C434" t="s">
        <v>278</v>
      </c>
      <c r="D434" t="s">
        <v>94</v>
      </c>
      <c r="E434" t="s">
        <v>92</v>
      </c>
      <c r="F434" t="s">
        <v>288</v>
      </c>
      <c r="G434" s="2" t="s">
        <v>1193</v>
      </c>
      <c r="H434">
        <v>60</v>
      </c>
      <c r="Q434" s="2">
        <v>44631</v>
      </c>
      <c r="R434">
        <v>21030428</v>
      </c>
      <c r="S434" t="s">
        <v>512</v>
      </c>
      <c r="T434" t="s">
        <v>735</v>
      </c>
      <c r="U434" t="s">
        <v>735</v>
      </c>
    </row>
    <row r="435" spans="2:21">
      <c r="B435" s="2">
        <v>44632</v>
      </c>
      <c r="C435" t="s">
        <v>290</v>
      </c>
      <c r="D435" t="s">
        <v>94</v>
      </c>
      <c r="E435" t="s">
        <v>92</v>
      </c>
      <c r="F435" t="s">
        <v>358</v>
      </c>
      <c r="G435" s="2" t="s">
        <v>1194</v>
      </c>
      <c r="H435">
        <v>35</v>
      </c>
      <c r="Q435" s="2">
        <v>44632</v>
      </c>
      <c r="R435">
        <v>21030429</v>
      </c>
      <c r="S435" t="s">
        <v>504</v>
      </c>
      <c r="T435" t="s">
        <v>735</v>
      </c>
      <c r="U435" t="s">
        <v>735</v>
      </c>
    </row>
    <row r="436" spans="2:21">
      <c r="B436" s="2">
        <v>44632</v>
      </c>
      <c r="C436" t="s">
        <v>290</v>
      </c>
      <c r="D436" t="s">
        <v>94</v>
      </c>
      <c r="E436" t="s">
        <v>92</v>
      </c>
      <c r="F436" t="s">
        <v>364</v>
      </c>
      <c r="G436" s="2" t="s">
        <v>1195</v>
      </c>
      <c r="H436">
        <v>10</v>
      </c>
      <c r="Q436" s="2">
        <v>44632</v>
      </c>
      <c r="R436">
        <v>21030430</v>
      </c>
      <c r="S436" t="s">
        <v>504</v>
      </c>
      <c r="T436" t="s">
        <v>735</v>
      </c>
      <c r="U436" t="s">
        <v>735</v>
      </c>
    </row>
    <row r="437" spans="2:21">
      <c r="B437" s="2">
        <v>44632</v>
      </c>
      <c r="C437" t="s">
        <v>290</v>
      </c>
      <c r="D437" t="s">
        <v>94</v>
      </c>
      <c r="E437" t="s">
        <v>92</v>
      </c>
      <c r="F437" t="s">
        <v>364</v>
      </c>
      <c r="G437" s="2" t="s">
        <v>1196</v>
      </c>
      <c r="H437">
        <v>15</v>
      </c>
      <c r="Q437" s="2">
        <v>44632</v>
      </c>
      <c r="R437">
        <v>21030431</v>
      </c>
      <c r="S437" t="s">
        <v>504</v>
      </c>
      <c r="T437" t="s">
        <v>735</v>
      </c>
      <c r="U437" t="s">
        <v>735</v>
      </c>
    </row>
    <row r="438" spans="2:21">
      <c r="B438" s="2">
        <v>44632</v>
      </c>
      <c r="C438" t="s">
        <v>290</v>
      </c>
      <c r="D438" t="s">
        <v>94</v>
      </c>
      <c r="E438" t="s">
        <v>92</v>
      </c>
      <c r="F438" t="s">
        <v>349</v>
      </c>
      <c r="G438" s="2" t="s">
        <v>1197</v>
      </c>
      <c r="H438">
        <v>5</v>
      </c>
      <c r="Q438" s="2">
        <v>44632</v>
      </c>
      <c r="R438">
        <v>21030432</v>
      </c>
      <c r="S438" t="s">
        <v>504</v>
      </c>
      <c r="T438" t="s">
        <v>735</v>
      </c>
      <c r="U438" t="s">
        <v>735</v>
      </c>
    </row>
    <row r="439" spans="2:21">
      <c r="B439" s="2">
        <v>44632</v>
      </c>
      <c r="C439" t="s">
        <v>290</v>
      </c>
      <c r="D439" t="s">
        <v>94</v>
      </c>
      <c r="E439" t="s">
        <v>119</v>
      </c>
      <c r="F439" t="s">
        <v>427</v>
      </c>
      <c r="G439" s="2" t="s">
        <v>1198</v>
      </c>
      <c r="H439">
        <v>10</v>
      </c>
      <c r="Q439" s="2">
        <v>44632</v>
      </c>
      <c r="R439">
        <v>21030433</v>
      </c>
      <c r="S439" t="s">
        <v>542</v>
      </c>
      <c r="T439" t="s">
        <v>735</v>
      </c>
      <c r="U439" t="s">
        <v>735</v>
      </c>
    </row>
    <row r="440" spans="2:21">
      <c r="B440" s="2">
        <v>44632</v>
      </c>
      <c r="C440" t="s">
        <v>248</v>
      </c>
      <c r="D440" t="s">
        <v>94</v>
      </c>
      <c r="E440" t="s">
        <v>119</v>
      </c>
      <c r="F440" t="s">
        <v>400</v>
      </c>
      <c r="G440" s="2" t="s">
        <v>1199</v>
      </c>
      <c r="H440">
        <v>30</v>
      </c>
      <c r="Q440" s="2">
        <v>44632</v>
      </c>
      <c r="R440">
        <v>21030434</v>
      </c>
      <c r="S440" t="s">
        <v>540</v>
      </c>
      <c r="T440" t="s">
        <v>735</v>
      </c>
      <c r="U440" t="s">
        <v>735</v>
      </c>
    </row>
    <row r="441" spans="2:21">
      <c r="B441" s="2">
        <v>44632</v>
      </c>
      <c r="C441" t="s">
        <v>278</v>
      </c>
      <c r="D441" t="s">
        <v>94</v>
      </c>
      <c r="E441" t="s">
        <v>92</v>
      </c>
      <c r="F441" t="s">
        <v>346</v>
      </c>
      <c r="G441" s="2" t="s">
        <v>1200</v>
      </c>
      <c r="H441">
        <v>80</v>
      </c>
      <c r="Q441" s="2">
        <v>44632</v>
      </c>
      <c r="R441">
        <v>21030435</v>
      </c>
      <c r="S441" t="s">
        <v>512</v>
      </c>
      <c r="T441" t="s">
        <v>526</v>
      </c>
      <c r="U441" t="s">
        <v>735</v>
      </c>
    </row>
    <row r="442" spans="2:21">
      <c r="B442" s="2">
        <v>44632</v>
      </c>
      <c r="C442" t="s">
        <v>278</v>
      </c>
      <c r="D442" t="s">
        <v>94</v>
      </c>
      <c r="E442" t="s">
        <v>92</v>
      </c>
      <c r="F442" t="s">
        <v>304</v>
      </c>
      <c r="G442" s="2" t="s">
        <v>1201</v>
      </c>
      <c r="H442">
        <v>45</v>
      </c>
      <c r="Q442" s="2">
        <v>44632</v>
      </c>
      <c r="R442">
        <v>21030436</v>
      </c>
      <c r="S442" t="s">
        <v>512</v>
      </c>
      <c r="T442" t="s">
        <v>735</v>
      </c>
      <c r="U442" t="s">
        <v>735</v>
      </c>
    </row>
    <row r="443" spans="2:21">
      <c r="B443" s="2">
        <v>44632</v>
      </c>
      <c r="C443" t="s">
        <v>278</v>
      </c>
      <c r="D443" t="s">
        <v>94</v>
      </c>
      <c r="E443" t="s">
        <v>92</v>
      </c>
      <c r="F443" t="s">
        <v>318</v>
      </c>
      <c r="G443" s="2" t="s">
        <v>1202</v>
      </c>
      <c r="H443">
        <v>75</v>
      </c>
      <c r="Q443" s="2">
        <v>44632</v>
      </c>
      <c r="R443">
        <v>21030437</v>
      </c>
      <c r="S443" t="s">
        <v>508</v>
      </c>
      <c r="T443" t="s">
        <v>528</v>
      </c>
      <c r="U443" t="s">
        <v>735</v>
      </c>
    </row>
    <row r="444" spans="2:21">
      <c r="B444" s="2">
        <v>44632</v>
      </c>
      <c r="C444" t="s">
        <v>278</v>
      </c>
      <c r="D444" t="s">
        <v>94</v>
      </c>
      <c r="E444" t="s">
        <v>92</v>
      </c>
      <c r="F444" t="s">
        <v>346</v>
      </c>
      <c r="G444" s="2" t="s">
        <v>1203</v>
      </c>
      <c r="H444">
        <v>40</v>
      </c>
      <c r="Q444" s="2">
        <v>44632</v>
      </c>
      <c r="R444">
        <v>21030438</v>
      </c>
      <c r="S444" t="s">
        <v>508</v>
      </c>
      <c r="T444" t="s">
        <v>735</v>
      </c>
      <c r="U444" t="s">
        <v>735</v>
      </c>
    </row>
    <row r="445" spans="2:21">
      <c r="B445" s="2">
        <v>44633</v>
      </c>
      <c r="C445" t="s">
        <v>284</v>
      </c>
      <c r="D445" t="s">
        <v>94</v>
      </c>
      <c r="E445" t="s">
        <v>92</v>
      </c>
      <c r="F445" t="s">
        <v>346</v>
      </c>
      <c r="G445" s="2" t="s">
        <v>1204</v>
      </c>
      <c r="H445">
        <v>100</v>
      </c>
      <c r="Q445" s="2">
        <v>44633</v>
      </c>
      <c r="R445">
        <v>21030439</v>
      </c>
      <c r="S445" t="s">
        <v>504</v>
      </c>
      <c r="T445" t="s">
        <v>506</v>
      </c>
      <c r="U445" t="s">
        <v>735</v>
      </c>
    </row>
    <row r="446" spans="2:21">
      <c r="B446" s="2">
        <v>44633</v>
      </c>
      <c r="C446" t="s">
        <v>284</v>
      </c>
      <c r="D446" t="s">
        <v>94</v>
      </c>
      <c r="E446" t="s">
        <v>92</v>
      </c>
      <c r="F446" t="s">
        <v>343</v>
      </c>
      <c r="G446" s="2" t="s">
        <v>1205</v>
      </c>
      <c r="H446">
        <v>20</v>
      </c>
      <c r="Q446" s="2">
        <v>44633</v>
      </c>
      <c r="R446">
        <v>21030440</v>
      </c>
      <c r="S446" t="s">
        <v>504</v>
      </c>
      <c r="T446" t="s">
        <v>735</v>
      </c>
      <c r="U446" t="s">
        <v>735</v>
      </c>
    </row>
    <row r="447" spans="2:21">
      <c r="B447" s="2">
        <v>44633</v>
      </c>
      <c r="C447" t="s">
        <v>296</v>
      </c>
      <c r="D447" t="s">
        <v>94</v>
      </c>
      <c r="E447" t="s">
        <v>92</v>
      </c>
      <c r="F447" t="s">
        <v>379</v>
      </c>
      <c r="G447" s="2" t="s">
        <v>1206</v>
      </c>
      <c r="H447">
        <v>135</v>
      </c>
      <c r="Q447" s="2">
        <v>44633</v>
      </c>
      <c r="R447">
        <v>21030441</v>
      </c>
      <c r="S447" t="s">
        <v>504</v>
      </c>
      <c r="T447" t="s">
        <v>506</v>
      </c>
      <c r="U447" t="s">
        <v>735</v>
      </c>
    </row>
    <row r="448" spans="2:21">
      <c r="B448" s="2">
        <v>44633</v>
      </c>
      <c r="C448" t="s">
        <v>296</v>
      </c>
      <c r="D448" t="s">
        <v>94</v>
      </c>
      <c r="E448" t="s">
        <v>92</v>
      </c>
      <c r="F448" t="s">
        <v>376</v>
      </c>
      <c r="G448" s="2" t="s">
        <v>1207</v>
      </c>
      <c r="H448">
        <v>10</v>
      </c>
      <c r="Q448" s="2">
        <v>44633</v>
      </c>
      <c r="R448">
        <v>21030442</v>
      </c>
      <c r="S448" t="s">
        <v>504</v>
      </c>
      <c r="T448" t="s">
        <v>735</v>
      </c>
      <c r="U448" t="s">
        <v>735</v>
      </c>
    </row>
    <row r="449" spans="2:21">
      <c r="B449" s="2">
        <v>44633</v>
      </c>
      <c r="C449" t="s">
        <v>296</v>
      </c>
      <c r="D449" t="s">
        <v>94</v>
      </c>
      <c r="E449" t="s">
        <v>92</v>
      </c>
      <c r="F449" t="s">
        <v>376</v>
      </c>
      <c r="G449" s="2" t="s">
        <v>1208</v>
      </c>
      <c r="H449">
        <v>5</v>
      </c>
      <c r="Q449" s="2">
        <v>44633</v>
      </c>
      <c r="R449">
        <v>21030443</v>
      </c>
      <c r="S449" t="s">
        <v>504</v>
      </c>
      <c r="T449" t="s">
        <v>735</v>
      </c>
      <c r="U449" t="s">
        <v>735</v>
      </c>
    </row>
    <row r="450" spans="2:21">
      <c r="B450" s="2">
        <v>44634</v>
      </c>
      <c r="C450" t="s">
        <v>301</v>
      </c>
      <c r="D450" t="s">
        <v>94</v>
      </c>
      <c r="E450" t="s">
        <v>92</v>
      </c>
      <c r="F450" t="s">
        <v>379</v>
      </c>
      <c r="G450" s="2" t="s">
        <v>1209</v>
      </c>
      <c r="H450">
        <v>30</v>
      </c>
      <c r="Q450" s="2">
        <v>44634</v>
      </c>
      <c r="R450">
        <v>21030444</v>
      </c>
      <c r="S450" t="s">
        <v>504</v>
      </c>
      <c r="T450" t="s">
        <v>735</v>
      </c>
      <c r="U450" t="s">
        <v>735</v>
      </c>
    </row>
    <row r="451" spans="2:21">
      <c r="B451" s="2">
        <v>44635</v>
      </c>
      <c r="C451" t="s">
        <v>76</v>
      </c>
      <c r="D451" t="s">
        <v>94</v>
      </c>
      <c r="E451" t="s">
        <v>92</v>
      </c>
      <c r="F451" t="s">
        <v>270</v>
      </c>
      <c r="G451" s="2" t="s">
        <v>1210</v>
      </c>
      <c r="H451">
        <v>35</v>
      </c>
      <c r="Q451" s="2">
        <v>44635</v>
      </c>
      <c r="R451">
        <v>21030445</v>
      </c>
      <c r="S451" t="s">
        <v>486</v>
      </c>
      <c r="T451" t="s">
        <v>735</v>
      </c>
      <c r="U451" t="s">
        <v>735</v>
      </c>
    </row>
    <row r="452" spans="2:21">
      <c r="B452" s="2">
        <v>44635</v>
      </c>
      <c r="C452" t="s">
        <v>76</v>
      </c>
      <c r="D452" t="s">
        <v>94</v>
      </c>
      <c r="E452" t="s">
        <v>92</v>
      </c>
      <c r="F452" t="s">
        <v>199</v>
      </c>
      <c r="G452" s="2" t="s">
        <v>1211</v>
      </c>
      <c r="H452">
        <v>30</v>
      </c>
      <c r="Q452" s="2">
        <v>44635</v>
      </c>
      <c r="R452">
        <v>21030446</v>
      </c>
      <c r="S452" t="s">
        <v>490</v>
      </c>
      <c r="T452" t="s">
        <v>735</v>
      </c>
      <c r="U452" t="s">
        <v>735</v>
      </c>
    </row>
    <row r="453" spans="2:21">
      <c r="B453" s="2">
        <v>44635</v>
      </c>
      <c r="C453" t="s">
        <v>76</v>
      </c>
      <c r="D453" t="s">
        <v>94</v>
      </c>
      <c r="E453" t="s">
        <v>92</v>
      </c>
      <c r="F453" t="s">
        <v>93</v>
      </c>
      <c r="G453" s="2" t="s">
        <v>1212</v>
      </c>
      <c r="H453">
        <v>40</v>
      </c>
      <c r="Q453" s="2">
        <v>44635</v>
      </c>
      <c r="R453">
        <v>21030447</v>
      </c>
      <c r="S453" t="s">
        <v>498</v>
      </c>
      <c r="T453" t="s">
        <v>735</v>
      </c>
      <c r="U453" t="s">
        <v>735</v>
      </c>
    </row>
    <row r="454" spans="2:21">
      <c r="B454" s="2">
        <v>44635</v>
      </c>
      <c r="C454" t="s">
        <v>76</v>
      </c>
      <c r="D454" t="s">
        <v>94</v>
      </c>
      <c r="E454" t="s">
        <v>92</v>
      </c>
      <c r="F454" t="s">
        <v>282</v>
      </c>
      <c r="G454" s="2" t="s">
        <v>1213</v>
      </c>
      <c r="H454">
        <v>15</v>
      </c>
      <c r="Q454" s="2">
        <v>44635</v>
      </c>
      <c r="R454">
        <v>21030448</v>
      </c>
      <c r="S454" t="s">
        <v>488</v>
      </c>
      <c r="T454" t="s">
        <v>735</v>
      </c>
      <c r="U454" t="s">
        <v>735</v>
      </c>
    </row>
    <row r="455" spans="2:21">
      <c r="B455" s="2">
        <v>44636</v>
      </c>
      <c r="C455" t="s">
        <v>235</v>
      </c>
      <c r="D455" t="s">
        <v>94</v>
      </c>
      <c r="E455" t="s">
        <v>92</v>
      </c>
      <c r="F455" t="s">
        <v>299</v>
      </c>
      <c r="G455" s="2" t="s">
        <v>1214</v>
      </c>
      <c r="H455">
        <v>135</v>
      </c>
      <c r="Q455" s="2">
        <v>44636</v>
      </c>
      <c r="R455">
        <v>21030449</v>
      </c>
      <c r="S455" t="s">
        <v>500</v>
      </c>
      <c r="T455" t="s">
        <v>584</v>
      </c>
      <c r="U455" t="s">
        <v>735</v>
      </c>
    </row>
    <row r="456" spans="2:21">
      <c r="B456" s="2">
        <v>44636</v>
      </c>
      <c r="C456" t="s">
        <v>235</v>
      </c>
      <c r="D456" t="s">
        <v>94</v>
      </c>
      <c r="E456" t="s">
        <v>119</v>
      </c>
      <c r="F456" t="s">
        <v>385</v>
      </c>
      <c r="G456" s="2" t="s">
        <v>1215</v>
      </c>
      <c r="H456">
        <v>30</v>
      </c>
      <c r="Q456" s="2">
        <v>44636</v>
      </c>
      <c r="R456">
        <v>21030450</v>
      </c>
      <c r="S456" t="s">
        <v>532</v>
      </c>
      <c r="T456" t="s">
        <v>735</v>
      </c>
      <c r="U456" t="s">
        <v>735</v>
      </c>
    </row>
    <row r="457" spans="2:21">
      <c r="B457" s="2">
        <v>44636</v>
      </c>
      <c r="C457" t="s">
        <v>235</v>
      </c>
      <c r="D457" t="s">
        <v>94</v>
      </c>
      <c r="E457" t="s">
        <v>92</v>
      </c>
      <c r="F457" t="s">
        <v>299</v>
      </c>
      <c r="G457" s="2" t="s">
        <v>1216</v>
      </c>
      <c r="H457">
        <v>20</v>
      </c>
      <c r="Q457" s="2">
        <v>44636</v>
      </c>
      <c r="R457">
        <v>21030451</v>
      </c>
      <c r="S457" t="s">
        <v>490</v>
      </c>
      <c r="T457" t="s">
        <v>735</v>
      </c>
      <c r="U457" t="s">
        <v>735</v>
      </c>
    </row>
    <row r="458" spans="2:21">
      <c r="B458" s="2">
        <v>44636</v>
      </c>
      <c r="C458" t="s">
        <v>235</v>
      </c>
      <c r="D458" t="s">
        <v>94</v>
      </c>
      <c r="E458" t="s">
        <v>92</v>
      </c>
      <c r="F458" t="s">
        <v>252</v>
      </c>
      <c r="G458" s="2" t="s">
        <v>1217</v>
      </c>
      <c r="H458">
        <v>55</v>
      </c>
      <c r="Q458" s="2">
        <v>44636</v>
      </c>
      <c r="R458">
        <v>21030452</v>
      </c>
      <c r="S458" t="s">
        <v>498</v>
      </c>
      <c r="T458" t="s">
        <v>735</v>
      </c>
      <c r="U458" t="s">
        <v>735</v>
      </c>
    </row>
    <row r="459" spans="2:21">
      <c r="B459" s="2">
        <v>44636</v>
      </c>
      <c r="C459" t="s">
        <v>235</v>
      </c>
      <c r="D459" t="s">
        <v>94</v>
      </c>
      <c r="E459" t="s">
        <v>92</v>
      </c>
      <c r="F459" t="s">
        <v>147</v>
      </c>
      <c r="G459" s="2" t="s">
        <v>1218</v>
      </c>
      <c r="H459">
        <v>15</v>
      </c>
      <c r="Q459" s="2">
        <v>44636</v>
      </c>
      <c r="R459">
        <v>21030453</v>
      </c>
      <c r="S459" t="s">
        <v>486</v>
      </c>
      <c r="T459" t="s">
        <v>735</v>
      </c>
      <c r="U459" t="s">
        <v>735</v>
      </c>
    </row>
    <row r="460" spans="2:21">
      <c r="B460" s="2">
        <v>44636</v>
      </c>
      <c r="C460" t="s">
        <v>156</v>
      </c>
      <c r="D460" t="s">
        <v>94</v>
      </c>
      <c r="E460" t="s">
        <v>92</v>
      </c>
      <c r="F460" t="s">
        <v>282</v>
      </c>
      <c r="G460" s="2" t="s">
        <v>1219</v>
      </c>
      <c r="H460">
        <v>15</v>
      </c>
      <c r="Q460" s="2">
        <v>44636</v>
      </c>
      <c r="R460">
        <v>21030454</v>
      </c>
      <c r="S460" t="s">
        <v>530</v>
      </c>
      <c r="T460" t="s">
        <v>735</v>
      </c>
      <c r="U460" t="s">
        <v>735</v>
      </c>
    </row>
    <row r="461" spans="2:21">
      <c r="B461" s="2">
        <v>44637</v>
      </c>
      <c r="C461" t="s">
        <v>284</v>
      </c>
      <c r="D461" t="s">
        <v>94</v>
      </c>
      <c r="E461" t="s">
        <v>92</v>
      </c>
      <c r="F461" t="s">
        <v>367</v>
      </c>
      <c r="G461" s="2" t="s">
        <v>1220</v>
      </c>
      <c r="H461">
        <v>60</v>
      </c>
      <c r="Q461" s="2">
        <v>44637</v>
      </c>
      <c r="R461">
        <v>21030455</v>
      </c>
      <c r="S461" t="s">
        <v>504</v>
      </c>
      <c r="T461" t="s">
        <v>735</v>
      </c>
      <c r="U461" t="s">
        <v>735</v>
      </c>
    </row>
    <row r="462" spans="2:21">
      <c r="B462" s="2">
        <v>44637</v>
      </c>
      <c r="C462" t="s">
        <v>284</v>
      </c>
      <c r="D462" t="s">
        <v>94</v>
      </c>
      <c r="E462" t="s">
        <v>92</v>
      </c>
      <c r="F462" t="s">
        <v>346</v>
      </c>
      <c r="G462" s="2" t="s">
        <v>1221</v>
      </c>
      <c r="H462">
        <v>135</v>
      </c>
      <c r="Q462" s="2">
        <v>44637</v>
      </c>
      <c r="R462">
        <v>21030456</v>
      </c>
      <c r="S462" t="s">
        <v>504</v>
      </c>
      <c r="T462" t="s">
        <v>506</v>
      </c>
      <c r="U462" t="s">
        <v>735</v>
      </c>
    </row>
    <row r="463" spans="2:21">
      <c r="B463" s="2">
        <v>44637</v>
      </c>
      <c r="C463" t="s">
        <v>235</v>
      </c>
      <c r="D463" t="s">
        <v>94</v>
      </c>
      <c r="E463" t="s">
        <v>119</v>
      </c>
      <c r="F463" t="s">
        <v>400</v>
      </c>
      <c r="G463" s="2" t="s">
        <v>1222</v>
      </c>
      <c r="H463">
        <v>30</v>
      </c>
      <c r="Q463" s="2">
        <v>44637</v>
      </c>
      <c r="R463">
        <v>21030457</v>
      </c>
      <c r="S463" t="s">
        <v>532</v>
      </c>
      <c r="T463" t="s">
        <v>735</v>
      </c>
      <c r="U463" t="s">
        <v>735</v>
      </c>
    </row>
    <row r="464" spans="2:21">
      <c r="B464" s="2">
        <v>44637</v>
      </c>
      <c r="C464" t="s">
        <v>156</v>
      </c>
      <c r="D464" t="s">
        <v>94</v>
      </c>
      <c r="E464" t="s">
        <v>92</v>
      </c>
      <c r="F464" t="s">
        <v>276</v>
      </c>
      <c r="G464" s="2" t="s">
        <v>1223</v>
      </c>
      <c r="H464">
        <v>15</v>
      </c>
      <c r="Q464" s="2">
        <v>44637</v>
      </c>
      <c r="R464">
        <v>21030458</v>
      </c>
      <c r="S464" t="s">
        <v>500</v>
      </c>
      <c r="T464" t="s">
        <v>735</v>
      </c>
      <c r="U464" t="s">
        <v>735</v>
      </c>
    </row>
    <row r="465" spans="2:21">
      <c r="B465" s="2">
        <v>44637</v>
      </c>
      <c r="C465" t="s">
        <v>175</v>
      </c>
      <c r="D465" t="s">
        <v>94</v>
      </c>
      <c r="E465" t="s">
        <v>92</v>
      </c>
      <c r="F465" t="s">
        <v>270</v>
      </c>
      <c r="G465" s="2" t="s">
        <v>1224</v>
      </c>
      <c r="H465">
        <v>30</v>
      </c>
      <c r="Q465" s="2">
        <v>44637</v>
      </c>
      <c r="R465">
        <v>21030459</v>
      </c>
      <c r="S465" t="s">
        <v>498</v>
      </c>
      <c r="T465" t="s">
        <v>735</v>
      </c>
      <c r="U465" t="s">
        <v>735</v>
      </c>
    </row>
    <row r="466" spans="2:21">
      <c r="B466" s="2">
        <v>44637</v>
      </c>
      <c r="C466" t="s">
        <v>191</v>
      </c>
      <c r="D466" t="s">
        <v>94</v>
      </c>
      <c r="E466" t="s">
        <v>119</v>
      </c>
      <c r="F466" t="s">
        <v>397</v>
      </c>
      <c r="G466" s="2" t="s">
        <v>1225</v>
      </c>
      <c r="H466">
        <v>60</v>
      </c>
      <c r="Q466" s="2">
        <v>44637</v>
      </c>
      <c r="R466">
        <v>21030460</v>
      </c>
      <c r="S466" t="s">
        <v>536</v>
      </c>
      <c r="T466" t="s">
        <v>735</v>
      </c>
      <c r="U466" t="s">
        <v>735</v>
      </c>
    </row>
    <row r="467" spans="2:21">
      <c r="B467" s="2">
        <v>44637</v>
      </c>
      <c r="C467" t="s">
        <v>191</v>
      </c>
      <c r="D467" t="s">
        <v>94</v>
      </c>
      <c r="E467" t="s">
        <v>92</v>
      </c>
      <c r="F467" t="s">
        <v>199</v>
      </c>
      <c r="G467" s="2" t="s">
        <v>1226</v>
      </c>
      <c r="H467">
        <v>15</v>
      </c>
      <c r="Q467" s="2">
        <v>44637</v>
      </c>
      <c r="R467">
        <v>21030461</v>
      </c>
      <c r="S467" t="s">
        <v>490</v>
      </c>
      <c r="T467" t="s">
        <v>735</v>
      </c>
      <c r="U467" t="s">
        <v>735</v>
      </c>
    </row>
    <row r="468" spans="2:21">
      <c r="B468" s="2">
        <v>44637</v>
      </c>
      <c r="C468" t="s">
        <v>260</v>
      </c>
      <c r="D468" t="s">
        <v>94</v>
      </c>
      <c r="E468" t="s">
        <v>92</v>
      </c>
      <c r="F468" t="s">
        <v>318</v>
      </c>
      <c r="G468" s="2" t="s">
        <v>1227</v>
      </c>
      <c r="H468">
        <v>40</v>
      </c>
      <c r="Q468" s="2">
        <v>44637</v>
      </c>
      <c r="R468">
        <v>21030462</v>
      </c>
      <c r="S468" t="s">
        <v>508</v>
      </c>
      <c r="T468" t="s">
        <v>735</v>
      </c>
      <c r="U468" t="s">
        <v>735</v>
      </c>
    </row>
    <row r="469" spans="2:21">
      <c r="B469" s="2">
        <v>44637</v>
      </c>
      <c r="C469" t="s">
        <v>260</v>
      </c>
      <c r="D469" t="s">
        <v>94</v>
      </c>
      <c r="E469" t="s">
        <v>119</v>
      </c>
      <c r="F469" t="s">
        <v>415</v>
      </c>
      <c r="G469" s="2" t="s">
        <v>1228</v>
      </c>
      <c r="H469">
        <v>5</v>
      </c>
      <c r="Q469" s="2">
        <v>44637</v>
      </c>
      <c r="R469">
        <v>21030463</v>
      </c>
      <c r="S469" t="s">
        <v>540</v>
      </c>
      <c r="T469" t="s">
        <v>735</v>
      </c>
      <c r="U469" t="s">
        <v>735</v>
      </c>
    </row>
    <row r="470" spans="2:21">
      <c r="B470" s="2">
        <v>44638</v>
      </c>
      <c r="C470" t="s">
        <v>284</v>
      </c>
      <c r="D470" t="s">
        <v>94</v>
      </c>
      <c r="E470" t="s">
        <v>92</v>
      </c>
      <c r="F470" t="s">
        <v>355</v>
      </c>
      <c r="G470" s="2" t="s">
        <v>1229</v>
      </c>
      <c r="H470">
        <v>150</v>
      </c>
      <c r="Q470" s="2">
        <v>44638</v>
      </c>
      <c r="R470">
        <v>21030464</v>
      </c>
      <c r="S470" t="s">
        <v>504</v>
      </c>
      <c r="T470" t="s">
        <v>506</v>
      </c>
      <c r="U470" t="s">
        <v>735</v>
      </c>
    </row>
    <row r="471" spans="2:21">
      <c r="B471" s="2">
        <v>44638</v>
      </c>
      <c r="C471" t="s">
        <v>284</v>
      </c>
      <c r="D471" t="s">
        <v>94</v>
      </c>
      <c r="E471" t="s">
        <v>119</v>
      </c>
      <c r="F471" t="s">
        <v>424</v>
      </c>
      <c r="G471" s="2" t="s">
        <v>1230</v>
      </c>
      <c r="H471">
        <v>25</v>
      </c>
      <c r="Q471" s="2">
        <v>44638</v>
      </c>
      <c r="R471">
        <v>21030465</v>
      </c>
      <c r="S471" t="s">
        <v>518</v>
      </c>
      <c r="T471" t="s">
        <v>735</v>
      </c>
      <c r="U471" t="s">
        <v>735</v>
      </c>
    </row>
    <row r="472" spans="2:21">
      <c r="B472" s="2">
        <v>44638</v>
      </c>
      <c r="C472" t="s">
        <v>284</v>
      </c>
      <c r="D472" t="s">
        <v>94</v>
      </c>
      <c r="E472" t="s">
        <v>92</v>
      </c>
      <c r="F472" t="s">
        <v>352</v>
      </c>
      <c r="G472" s="2" t="s">
        <v>1231</v>
      </c>
      <c r="H472">
        <v>25</v>
      </c>
      <c r="Q472" s="2">
        <v>44638</v>
      </c>
      <c r="R472">
        <v>21030466</v>
      </c>
      <c r="S472" t="s">
        <v>504</v>
      </c>
      <c r="T472" t="s">
        <v>735</v>
      </c>
      <c r="U472" t="s">
        <v>735</v>
      </c>
    </row>
    <row r="473" spans="2:21">
      <c r="B473" s="2">
        <v>44638</v>
      </c>
      <c r="C473" t="s">
        <v>284</v>
      </c>
      <c r="D473" t="s">
        <v>94</v>
      </c>
      <c r="E473" t="s">
        <v>92</v>
      </c>
      <c r="F473" t="s">
        <v>358</v>
      </c>
      <c r="G473" s="2" t="s">
        <v>1232</v>
      </c>
      <c r="H473">
        <v>25</v>
      </c>
      <c r="Q473" s="2">
        <v>44638</v>
      </c>
      <c r="R473">
        <v>21030467</v>
      </c>
      <c r="S473" t="s">
        <v>504</v>
      </c>
      <c r="T473" t="s">
        <v>735</v>
      </c>
      <c r="U473" t="s">
        <v>735</v>
      </c>
    </row>
    <row r="474" spans="2:21">
      <c r="B474" s="2">
        <v>44638</v>
      </c>
      <c r="C474" t="s">
        <v>290</v>
      </c>
      <c r="D474" t="s">
        <v>94</v>
      </c>
      <c r="E474" t="s">
        <v>92</v>
      </c>
      <c r="F474" t="s">
        <v>355</v>
      </c>
      <c r="G474" s="2" t="s">
        <v>1233</v>
      </c>
      <c r="H474">
        <v>30</v>
      </c>
      <c r="Q474" s="2">
        <v>44638</v>
      </c>
      <c r="R474">
        <v>21030468</v>
      </c>
      <c r="S474" t="s">
        <v>504</v>
      </c>
      <c r="T474" t="s">
        <v>735</v>
      </c>
      <c r="U474" t="s">
        <v>735</v>
      </c>
    </row>
    <row r="475" spans="2:21">
      <c r="B475" s="2">
        <v>44638</v>
      </c>
      <c r="C475" t="s">
        <v>296</v>
      </c>
      <c r="D475" t="s">
        <v>94</v>
      </c>
      <c r="E475" t="s">
        <v>92</v>
      </c>
      <c r="F475" t="s">
        <v>379</v>
      </c>
      <c r="G475" s="2" t="s">
        <v>1234</v>
      </c>
      <c r="H475">
        <v>75</v>
      </c>
      <c r="Q475" s="2">
        <v>44638</v>
      </c>
      <c r="R475">
        <v>21030469</v>
      </c>
      <c r="S475" t="s">
        <v>504</v>
      </c>
      <c r="T475" t="s">
        <v>506</v>
      </c>
      <c r="U475" t="s">
        <v>735</v>
      </c>
    </row>
    <row r="476" spans="2:21">
      <c r="B476" s="2">
        <v>44638</v>
      </c>
      <c r="C476" t="s">
        <v>296</v>
      </c>
      <c r="D476" t="s">
        <v>94</v>
      </c>
      <c r="E476" t="s">
        <v>92</v>
      </c>
      <c r="F476" t="s">
        <v>376</v>
      </c>
      <c r="G476" s="2" t="s">
        <v>1235</v>
      </c>
      <c r="H476">
        <v>10</v>
      </c>
      <c r="Q476" s="2">
        <v>44638</v>
      </c>
      <c r="R476">
        <v>21030470</v>
      </c>
      <c r="S476" t="s">
        <v>504</v>
      </c>
      <c r="T476" t="s">
        <v>735</v>
      </c>
      <c r="U476" t="s">
        <v>735</v>
      </c>
    </row>
    <row r="477" spans="2:21">
      <c r="B477" s="2">
        <v>44638</v>
      </c>
      <c r="C477" t="s">
        <v>296</v>
      </c>
      <c r="D477" t="s">
        <v>94</v>
      </c>
      <c r="E477" t="s">
        <v>92</v>
      </c>
      <c r="F477" t="s">
        <v>376</v>
      </c>
      <c r="G477" s="2" t="s">
        <v>1236</v>
      </c>
      <c r="H477">
        <v>25</v>
      </c>
      <c r="Q477" s="2">
        <v>44638</v>
      </c>
      <c r="R477">
        <v>21030471</v>
      </c>
      <c r="S477" t="s">
        <v>504</v>
      </c>
      <c r="T477" t="s">
        <v>735</v>
      </c>
      <c r="U477" t="s">
        <v>735</v>
      </c>
    </row>
    <row r="478" spans="2:21">
      <c r="B478" s="2">
        <v>44638</v>
      </c>
      <c r="C478" t="s">
        <v>296</v>
      </c>
      <c r="D478" t="s">
        <v>94</v>
      </c>
      <c r="E478" t="s">
        <v>92</v>
      </c>
      <c r="F478" t="s">
        <v>373</v>
      </c>
      <c r="G478" s="2" t="s">
        <v>1237</v>
      </c>
      <c r="H478">
        <v>10</v>
      </c>
      <c r="Q478" s="2">
        <v>44638</v>
      </c>
      <c r="R478">
        <v>21030472</v>
      </c>
      <c r="S478" t="s">
        <v>504</v>
      </c>
      <c r="T478" t="s">
        <v>735</v>
      </c>
      <c r="U478" t="s">
        <v>735</v>
      </c>
    </row>
    <row r="479" spans="2:21">
      <c r="B479" s="2">
        <v>44638</v>
      </c>
      <c r="C479" t="s">
        <v>301</v>
      </c>
      <c r="D479" t="s">
        <v>94</v>
      </c>
      <c r="E479" t="s">
        <v>92</v>
      </c>
      <c r="F479" t="s">
        <v>376</v>
      </c>
      <c r="G479" s="2" t="s">
        <v>1238</v>
      </c>
      <c r="H479">
        <v>30</v>
      </c>
      <c r="Q479" s="2">
        <v>44638</v>
      </c>
      <c r="R479">
        <v>21030473</v>
      </c>
      <c r="S479" t="s">
        <v>504</v>
      </c>
      <c r="T479" t="s">
        <v>735</v>
      </c>
      <c r="U479" t="s">
        <v>735</v>
      </c>
    </row>
    <row r="480" spans="2:21">
      <c r="B480" s="2">
        <v>44638</v>
      </c>
      <c r="C480" t="s">
        <v>76</v>
      </c>
      <c r="D480" t="s">
        <v>94</v>
      </c>
      <c r="E480" t="s">
        <v>92</v>
      </c>
      <c r="F480" t="s">
        <v>186</v>
      </c>
      <c r="G480" s="2" t="s">
        <v>1239</v>
      </c>
      <c r="H480">
        <v>85</v>
      </c>
      <c r="Q480" s="2">
        <v>44638</v>
      </c>
      <c r="R480">
        <v>21030474</v>
      </c>
      <c r="S480" t="s">
        <v>498</v>
      </c>
      <c r="T480" t="s">
        <v>530</v>
      </c>
      <c r="U480" t="s">
        <v>735</v>
      </c>
    </row>
    <row r="481" spans="2:21">
      <c r="B481" s="2">
        <v>44638</v>
      </c>
      <c r="C481" t="s">
        <v>76</v>
      </c>
      <c r="D481" t="s">
        <v>94</v>
      </c>
      <c r="E481" t="s">
        <v>92</v>
      </c>
      <c r="F481" t="s">
        <v>167</v>
      </c>
      <c r="G481" s="2" t="s">
        <v>1240</v>
      </c>
      <c r="H481">
        <v>95</v>
      </c>
      <c r="Q481" s="2">
        <v>44638</v>
      </c>
      <c r="R481">
        <v>21030475</v>
      </c>
      <c r="S481" t="s">
        <v>488</v>
      </c>
      <c r="T481" t="s">
        <v>580</v>
      </c>
      <c r="U481" t="s">
        <v>735</v>
      </c>
    </row>
    <row r="482" spans="2:21">
      <c r="B482" s="2">
        <v>44638</v>
      </c>
      <c r="C482" t="s">
        <v>191</v>
      </c>
      <c r="D482" t="s">
        <v>94</v>
      </c>
      <c r="E482" t="s">
        <v>92</v>
      </c>
      <c r="F482" t="s">
        <v>199</v>
      </c>
      <c r="G482" s="2" t="s">
        <v>1241</v>
      </c>
      <c r="H482">
        <v>60</v>
      </c>
      <c r="Q482" s="2">
        <v>44638</v>
      </c>
      <c r="R482">
        <v>21030476</v>
      </c>
      <c r="S482" t="s">
        <v>500</v>
      </c>
      <c r="T482" t="s">
        <v>735</v>
      </c>
      <c r="U482" t="s">
        <v>735</v>
      </c>
    </row>
    <row r="483" spans="2:21">
      <c r="B483" s="2">
        <v>44638</v>
      </c>
      <c r="C483" t="s">
        <v>191</v>
      </c>
      <c r="D483" t="s">
        <v>94</v>
      </c>
      <c r="E483" t="s">
        <v>92</v>
      </c>
      <c r="F483" t="s">
        <v>120</v>
      </c>
      <c r="G483" s="2" t="s">
        <v>1242</v>
      </c>
      <c r="H483">
        <v>5</v>
      </c>
      <c r="Q483" s="2">
        <v>44638</v>
      </c>
      <c r="R483">
        <v>21030477</v>
      </c>
      <c r="S483" t="s">
        <v>500</v>
      </c>
      <c r="T483" t="s">
        <v>735</v>
      </c>
      <c r="U483" t="s">
        <v>735</v>
      </c>
    </row>
    <row r="484" spans="2:21">
      <c r="B484" s="2">
        <v>44638</v>
      </c>
      <c r="C484" t="s">
        <v>191</v>
      </c>
      <c r="D484" t="s">
        <v>94</v>
      </c>
      <c r="E484" t="s">
        <v>92</v>
      </c>
      <c r="F484" t="s">
        <v>211</v>
      </c>
      <c r="G484" s="2" t="s">
        <v>1243</v>
      </c>
      <c r="H484">
        <v>10</v>
      </c>
      <c r="Q484" s="2">
        <v>44638</v>
      </c>
      <c r="R484">
        <v>21030478</v>
      </c>
      <c r="S484" t="s">
        <v>488</v>
      </c>
      <c r="T484" t="s">
        <v>735</v>
      </c>
      <c r="U484" t="s">
        <v>735</v>
      </c>
    </row>
    <row r="485" spans="2:21">
      <c r="B485" s="2">
        <v>44638</v>
      </c>
      <c r="C485" t="s">
        <v>266</v>
      </c>
      <c r="D485" t="s">
        <v>94</v>
      </c>
      <c r="E485" t="s">
        <v>92</v>
      </c>
      <c r="F485" t="s">
        <v>299</v>
      </c>
      <c r="G485" s="2" t="s">
        <v>1244</v>
      </c>
      <c r="H485">
        <v>50</v>
      </c>
      <c r="Q485" s="2">
        <v>44638</v>
      </c>
      <c r="R485">
        <v>21030479</v>
      </c>
      <c r="S485" t="s">
        <v>524</v>
      </c>
      <c r="T485" t="s">
        <v>735</v>
      </c>
      <c r="U485" t="s">
        <v>735</v>
      </c>
    </row>
    <row r="486" spans="2:21">
      <c r="B486" s="2">
        <v>44638</v>
      </c>
      <c r="C486" t="s">
        <v>266</v>
      </c>
      <c r="D486" t="s">
        <v>94</v>
      </c>
      <c r="E486" t="s">
        <v>92</v>
      </c>
      <c r="F486" t="s">
        <v>322</v>
      </c>
      <c r="G486" s="2" t="s">
        <v>1245</v>
      </c>
      <c r="H486">
        <v>10</v>
      </c>
      <c r="Q486" s="2">
        <v>44638</v>
      </c>
      <c r="R486">
        <v>21030480</v>
      </c>
      <c r="S486" t="s">
        <v>524</v>
      </c>
      <c r="T486" t="s">
        <v>735</v>
      </c>
      <c r="U486" t="s">
        <v>735</v>
      </c>
    </row>
    <row r="487" spans="2:21">
      <c r="B487" s="2">
        <v>44638</v>
      </c>
      <c r="C487" t="s">
        <v>278</v>
      </c>
      <c r="D487" t="s">
        <v>94</v>
      </c>
      <c r="E487" t="s">
        <v>92</v>
      </c>
      <c r="F487" t="s">
        <v>270</v>
      </c>
      <c r="G487" s="2" t="s">
        <v>1246</v>
      </c>
      <c r="H487">
        <v>15</v>
      </c>
      <c r="Q487" s="2">
        <v>44638</v>
      </c>
      <c r="R487">
        <v>21030481</v>
      </c>
      <c r="S487" t="s">
        <v>508</v>
      </c>
      <c r="T487" t="s">
        <v>735</v>
      </c>
      <c r="U487" t="s">
        <v>735</v>
      </c>
    </row>
    <row r="488" spans="2:21">
      <c r="B488" s="2">
        <v>44639</v>
      </c>
      <c r="C488" t="s">
        <v>284</v>
      </c>
      <c r="D488" t="s">
        <v>94</v>
      </c>
      <c r="E488" t="s">
        <v>92</v>
      </c>
      <c r="F488" t="s">
        <v>352</v>
      </c>
      <c r="G488" s="2" t="s">
        <v>1247</v>
      </c>
      <c r="H488">
        <v>80</v>
      </c>
      <c r="Q488" s="2">
        <v>44639</v>
      </c>
      <c r="R488">
        <v>21030482</v>
      </c>
      <c r="S488" t="s">
        <v>504</v>
      </c>
      <c r="T488" t="s">
        <v>506</v>
      </c>
      <c r="U488" t="s">
        <v>735</v>
      </c>
    </row>
    <row r="489" spans="2:21">
      <c r="B489" s="2">
        <v>44639</v>
      </c>
      <c r="C489" t="s">
        <v>284</v>
      </c>
      <c r="D489" t="s">
        <v>94</v>
      </c>
      <c r="E489" t="s">
        <v>92</v>
      </c>
      <c r="F489" t="s">
        <v>364</v>
      </c>
      <c r="G489" s="2" t="s">
        <v>1248</v>
      </c>
      <c r="H489">
        <v>25</v>
      </c>
      <c r="Q489" s="2">
        <v>44639</v>
      </c>
      <c r="R489">
        <v>21030483</v>
      </c>
      <c r="S489" t="s">
        <v>504</v>
      </c>
      <c r="T489" t="s">
        <v>735</v>
      </c>
      <c r="U489" t="s">
        <v>735</v>
      </c>
    </row>
    <row r="490" spans="2:21">
      <c r="B490" s="2">
        <v>44639</v>
      </c>
      <c r="C490" t="s">
        <v>290</v>
      </c>
      <c r="D490" t="s">
        <v>94</v>
      </c>
      <c r="E490" t="s">
        <v>92</v>
      </c>
      <c r="F490" t="s">
        <v>367</v>
      </c>
      <c r="G490" s="2" t="s">
        <v>1249</v>
      </c>
      <c r="H490">
        <v>145</v>
      </c>
      <c r="Q490" s="2">
        <v>44639</v>
      </c>
      <c r="R490">
        <v>21030484</v>
      </c>
      <c r="S490" t="s">
        <v>504</v>
      </c>
      <c r="T490" t="s">
        <v>506</v>
      </c>
      <c r="U490" t="s">
        <v>735</v>
      </c>
    </row>
    <row r="491" spans="2:21">
      <c r="B491" s="2">
        <v>44639</v>
      </c>
      <c r="C491" t="s">
        <v>290</v>
      </c>
      <c r="D491" t="s">
        <v>94</v>
      </c>
      <c r="E491" t="s">
        <v>92</v>
      </c>
      <c r="F491" t="s">
        <v>355</v>
      </c>
      <c r="G491" s="2" t="s">
        <v>1250</v>
      </c>
      <c r="H491">
        <v>40</v>
      </c>
      <c r="Q491" s="2">
        <v>44639</v>
      </c>
      <c r="R491">
        <v>21030485</v>
      </c>
      <c r="S491" t="s">
        <v>504</v>
      </c>
      <c r="T491" t="s">
        <v>735</v>
      </c>
      <c r="U491" t="s">
        <v>735</v>
      </c>
    </row>
    <row r="492" spans="2:21">
      <c r="B492" s="2">
        <v>44639</v>
      </c>
      <c r="C492" t="s">
        <v>290</v>
      </c>
      <c r="D492" t="s">
        <v>94</v>
      </c>
      <c r="E492" t="s">
        <v>92</v>
      </c>
      <c r="F492" t="s">
        <v>349</v>
      </c>
      <c r="G492" s="2" t="s">
        <v>1251</v>
      </c>
      <c r="H492">
        <v>25</v>
      </c>
      <c r="Q492" s="2">
        <v>44639</v>
      </c>
      <c r="R492">
        <v>21030486</v>
      </c>
      <c r="S492" t="s">
        <v>504</v>
      </c>
      <c r="T492" t="s">
        <v>735</v>
      </c>
      <c r="U492" t="s">
        <v>735</v>
      </c>
    </row>
    <row r="493" spans="2:21">
      <c r="B493" s="2">
        <v>44639</v>
      </c>
      <c r="C493" t="s">
        <v>191</v>
      </c>
      <c r="D493" t="s">
        <v>94</v>
      </c>
      <c r="E493" t="s">
        <v>92</v>
      </c>
      <c r="F493" t="s">
        <v>276</v>
      </c>
      <c r="G493" s="2" t="s">
        <v>1252</v>
      </c>
      <c r="H493">
        <v>15</v>
      </c>
      <c r="Q493" s="2">
        <v>44639</v>
      </c>
      <c r="R493">
        <v>21030487</v>
      </c>
      <c r="S493" t="s">
        <v>500</v>
      </c>
      <c r="T493" t="s">
        <v>735</v>
      </c>
      <c r="U493" t="s">
        <v>735</v>
      </c>
    </row>
    <row r="494" spans="2:21">
      <c r="B494" s="2">
        <v>44639</v>
      </c>
      <c r="C494" t="s">
        <v>242</v>
      </c>
      <c r="D494" t="s">
        <v>94</v>
      </c>
      <c r="E494" t="s">
        <v>92</v>
      </c>
      <c r="F494" t="s">
        <v>270</v>
      </c>
      <c r="G494" s="2" t="s">
        <v>1253</v>
      </c>
      <c r="H494">
        <v>50</v>
      </c>
      <c r="Q494" s="2">
        <v>44639</v>
      </c>
      <c r="R494">
        <v>21030488</v>
      </c>
      <c r="S494" t="s">
        <v>512</v>
      </c>
      <c r="T494" t="s">
        <v>735</v>
      </c>
      <c r="U494" t="s">
        <v>735</v>
      </c>
    </row>
    <row r="495" spans="2:21">
      <c r="B495" s="2">
        <v>44639</v>
      </c>
      <c r="C495" t="s">
        <v>242</v>
      </c>
      <c r="D495" t="s">
        <v>94</v>
      </c>
      <c r="E495" t="s">
        <v>92</v>
      </c>
      <c r="F495" t="s">
        <v>331</v>
      </c>
      <c r="G495" s="2" t="s">
        <v>1254</v>
      </c>
      <c r="H495">
        <v>30</v>
      </c>
      <c r="Q495" s="2">
        <v>44639</v>
      </c>
      <c r="R495">
        <v>21030489</v>
      </c>
      <c r="S495" t="s">
        <v>508</v>
      </c>
      <c r="T495" t="s">
        <v>735</v>
      </c>
      <c r="U495" t="s">
        <v>735</v>
      </c>
    </row>
    <row r="496" spans="2:21">
      <c r="B496" s="2">
        <v>44639</v>
      </c>
      <c r="C496" t="s">
        <v>242</v>
      </c>
      <c r="D496" t="s">
        <v>94</v>
      </c>
      <c r="E496" t="s">
        <v>92</v>
      </c>
      <c r="F496" t="s">
        <v>299</v>
      </c>
      <c r="G496" s="2" t="s">
        <v>1255</v>
      </c>
      <c r="H496">
        <v>15</v>
      </c>
      <c r="Q496" s="2">
        <v>44639</v>
      </c>
      <c r="R496">
        <v>21030490</v>
      </c>
      <c r="S496" t="s">
        <v>492</v>
      </c>
      <c r="T496" t="s">
        <v>735</v>
      </c>
      <c r="U496" t="s">
        <v>735</v>
      </c>
    </row>
    <row r="497" spans="2:21">
      <c r="B497" s="2">
        <v>44639</v>
      </c>
      <c r="C497" t="s">
        <v>242</v>
      </c>
      <c r="D497" t="s">
        <v>94</v>
      </c>
      <c r="E497" t="s">
        <v>92</v>
      </c>
      <c r="F497" t="s">
        <v>346</v>
      </c>
      <c r="G497" s="2" t="s">
        <v>1256</v>
      </c>
      <c r="H497">
        <v>5</v>
      </c>
      <c r="Q497" s="2">
        <v>44639</v>
      </c>
      <c r="R497">
        <v>21030491</v>
      </c>
      <c r="S497" t="s">
        <v>492</v>
      </c>
      <c r="T497" t="s">
        <v>735</v>
      </c>
      <c r="U497" t="s">
        <v>735</v>
      </c>
    </row>
    <row r="498" spans="2:21">
      <c r="B498" s="2">
        <v>44639</v>
      </c>
      <c r="C498" t="s">
        <v>242</v>
      </c>
      <c r="D498" t="s">
        <v>94</v>
      </c>
      <c r="E498" t="s">
        <v>92</v>
      </c>
      <c r="F498" t="s">
        <v>334</v>
      </c>
      <c r="G498" s="2" t="s">
        <v>1257</v>
      </c>
      <c r="H498">
        <v>5</v>
      </c>
      <c r="Q498" s="2">
        <v>44639</v>
      </c>
      <c r="R498">
        <v>21030492</v>
      </c>
      <c r="S498" t="s">
        <v>508</v>
      </c>
      <c r="T498" t="s">
        <v>735</v>
      </c>
      <c r="U498" t="s">
        <v>735</v>
      </c>
    </row>
    <row r="499" spans="2:21">
      <c r="B499" s="2">
        <v>44639</v>
      </c>
      <c r="C499" t="s">
        <v>248</v>
      </c>
      <c r="D499" t="s">
        <v>94</v>
      </c>
      <c r="E499" t="s">
        <v>92</v>
      </c>
      <c r="F499" t="s">
        <v>299</v>
      </c>
      <c r="G499" s="2" t="s">
        <v>1258</v>
      </c>
      <c r="H499">
        <v>50</v>
      </c>
      <c r="Q499" s="2">
        <v>44639</v>
      </c>
      <c r="R499">
        <v>21030493</v>
      </c>
      <c r="S499" t="s">
        <v>512</v>
      </c>
      <c r="T499" t="s">
        <v>735</v>
      </c>
      <c r="U499" t="s">
        <v>735</v>
      </c>
    </row>
    <row r="500" spans="2:21">
      <c r="B500" s="2">
        <v>44639</v>
      </c>
      <c r="C500" t="s">
        <v>248</v>
      </c>
      <c r="D500" t="s">
        <v>94</v>
      </c>
      <c r="E500" t="s">
        <v>92</v>
      </c>
      <c r="F500" t="s">
        <v>314</v>
      </c>
      <c r="G500" s="2" t="s">
        <v>1259</v>
      </c>
      <c r="H500">
        <v>140</v>
      </c>
      <c r="Q500" s="2">
        <v>44639</v>
      </c>
      <c r="R500">
        <v>21030494</v>
      </c>
      <c r="S500" t="s">
        <v>508</v>
      </c>
      <c r="T500" t="s">
        <v>526</v>
      </c>
      <c r="U500" t="s">
        <v>735</v>
      </c>
    </row>
    <row r="501" spans="2:21">
      <c r="B501" s="2">
        <v>44639</v>
      </c>
      <c r="C501" t="s">
        <v>248</v>
      </c>
      <c r="D501" t="s">
        <v>94</v>
      </c>
      <c r="E501" t="s">
        <v>92</v>
      </c>
      <c r="F501" t="s">
        <v>343</v>
      </c>
      <c r="G501" s="2" t="s">
        <v>1260</v>
      </c>
      <c r="H501">
        <v>25</v>
      </c>
      <c r="Q501" s="2">
        <v>44639</v>
      </c>
      <c r="R501">
        <v>21030495</v>
      </c>
      <c r="S501" t="s">
        <v>492</v>
      </c>
      <c r="T501" t="s">
        <v>735</v>
      </c>
      <c r="U501" t="s">
        <v>735</v>
      </c>
    </row>
    <row r="502" spans="2:21">
      <c r="B502" s="2">
        <v>44639</v>
      </c>
      <c r="C502" t="s">
        <v>248</v>
      </c>
      <c r="D502" t="s">
        <v>94</v>
      </c>
      <c r="E502" t="s">
        <v>92</v>
      </c>
      <c r="F502" t="s">
        <v>294</v>
      </c>
      <c r="G502" s="2" t="s">
        <v>1261</v>
      </c>
      <c r="H502">
        <v>10</v>
      </c>
      <c r="Q502" s="2">
        <v>44639</v>
      </c>
      <c r="R502">
        <v>21030496</v>
      </c>
      <c r="S502" t="s">
        <v>510</v>
      </c>
      <c r="T502" t="s">
        <v>735</v>
      </c>
      <c r="U502" t="s">
        <v>735</v>
      </c>
    </row>
    <row r="503" spans="2:21">
      <c r="B503" s="2">
        <v>44639</v>
      </c>
      <c r="C503" t="s">
        <v>260</v>
      </c>
      <c r="D503" t="s">
        <v>94</v>
      </c>
      <c r="E503" t="s">
        <v>92</v>
      </c>
      <c r="F503" t="s">
        <v>337</v>
      </c>
      <c r="G503" s="2" t="s">
        <v>1262</v>
      </c>
      <c r="H503">
        <v>50</v>
      </c>
      <c r="Q503" s="2">
        <v>44639</v>
      </c>
      <c r="R503">
        <v>21030497</v>
      </c>
      <c r="S503" t="s">
        <v>492</v>
      </c>
      <c r="T503" t="s">
        <v>735</v>
      </c>
      <c r="U503" t="s">
        <v>735</v>
      </c>
    </row>
    <row r="504" spans="2:21">
      <c r="B504" s="2">
        <v>44639</v>
      </c>
      <c r="C504" t="s">
        <v>260</v>
      </c>
      <c r="D504" t="s">
        <v>94</v>
      </c>
      <c r="E504" t="s">
        <v>119</v>
      </c>
      <c r="F504" t="s">
        <v>415</v>
      </c>
      <c r="G504" s="2" t="s">
        <v>1263</v>
      </c>
      <c r="H504">
        <v>35</v>
      </c>
      <c r="Q504" s="2">
        <v>44639</v>
      </c>
      <c r="R504">
        <v>21030498</v>
      </c>
      <c r="S504" t="s">
        <v>540</v>
      </c>
      <c r="T504" t="s">
        <v>735</v>
      </c>
      <c r="U504" t="s">
        <v>735</v>
      </c>
    </row>
    <row r="505" spans="2:21">
      <c r="B505" s="2">
        <v>44639</v>
      </c>
      <c r="C505" t="s">
        <v>260</v>
      </c>
      <c r="D505" t="s">
        <v>94</v>
      </c>
      <c r="E505" t="s">
        <v>92</v>
      </c>
      <c r="F505" t="s">
        <v>304</v>
      </c>
      <c r="G505" s="2" t="s">
        <v>1264</v>
      </c>
      <c r="H505">
        <v>185</v>
      </c>
      <c r="Q505" s="2">
        <v>44639</v>
      </c>
      <c r="R505">
        <v>21030499</v>
      </c>
      <c r="S505" t="s">
        <v>524</v>
      </c>
      <c r="T505" t="s">
        <v>526</v>
      </c>
      <c r="U505" t="s">
        <v>552</v>
      </c>
    </row>
    <row r="506" spans="2:21">
      <c r="B506" s="2">
        <v>44639</v>
      </c>
      <c r="C506" t="s">
        <v>260</v>
      </c>
      <c r="D506" t="s">
        <v>94</v>
      </c>
      <c r="E506" t="s">
        <v>92</v>
      </c>
      <c r="F506" t="s">
        <v>299</v>
      </c>
      <c r="G506" s="2" t="s">
        <v>1265</v>
      </c>
      <c r="H506">
        <v>15</v>
      </c>
      <c r="Q506" s="2">
        <v>44639</v>
      </c>
      <c r="R506">
        <v>21030500</v>
      </c>
      <c r="S506" t="s">
        <v>510</v>
      </c>
      <c r="T506" t="s">
        <v>735</v>
      </c>
      <c r="U506" t="s">
        <v>735</v>
      </c>
    </row>
    <row r="507" spans="2:21">
      <c r="B507" s="2">
        <v>44639</v>
      </c>
      <c r="C507" t="s">
        <v>260</v>
      </c>
      <c r="D507" t="s">
        <v>94</v>
      </c>
      <c r="E507" t="s">
        <v>119</v>
      </c>
      <c r="F507" t="s">
        <v>415</v>
      </c>
      <c r="G507" s="2" t="s">
        <v>1266</v>
      </c>
      <c r="H507">
        <v>15</v>
      </c>
      <c r="Q507" s="2">
        <v>44639</v>
      </c>
      <c r="R507">
        <v>21030501</v>
      </c>
      <c r="S507" t="s">
        <v>538</v>
      </c>
      <c r="T507" t="s">
        <v>735</v>
      </c>
      <c r="U507" t="s">
        <v>735</v>
      </c>
    </row>
    <row r="508" spans="2:21">
      <c r="B508" s="2">
        <v>44640</v>
      </c>
      <c r="C508" t="s">
        <v>284</v>
      </c>
      <c r="D508" t="s">
        <v>94</v>
      </c>
      <c r="E508" t="s">
        <v>92</v>
      </c>
      <c r="F508" t="s">
        <v>364</v>
      </c>
      <c r="G508" s="2" t="s">
        <v>1267</v>
      </c>
      <c r="H508">
        <v>165</v>
      </c>
      <c r="Q508" s="2">
        <v>44640</v>
      </c>
      <c r="R508">
        <v>21030502</v>
      </c>
      <c r="S508" t="s">
        <v>504</v>
      </c>
      <c r="T508" t="s">
        <v>506</v>
      </c>
      <c r="U508" t="s">
        <v>494</v>
      </c>
    </row>
    <row r="509" spans="2:21">
      <c r="B509" s="2">
        <v>44640</v>
      </c>
      <c r="C509" t="s">
        <v>284</v>
      </c>
      <c r="D509" t="s">
        <v>94</v>
      </c>
      <c r="E509" t="s">
        <v>92</v>
      </c>
      <c r="F509" t="s">
        <v>352</v>
      </c>
      <c r="G509" s="2" t="s">
        <v>1268</v>
      </c>
      <c r="H509">
        <v>45</v>
      </c>
      <c r="Q509" s="2">
        <v>44640</v>
      </c>
      <c r="R509">
        <v>21030503</v>
      </c>
      <c r="S509" t="s">
        <v>504</v>
      </c>
      <c r="T509" t="s">
        <v>735</v>
      </c>
      <c r="U509" t="s">
        <v>735</v>
      </c>
    </row>
    <row r="510" spans="2:21">
      <c r="B510" s="2">
        <v>44640</v>
      </c>
      <c r="C510" t="s">
        <v>296</v>
      </c>
      <c r="D510" t="s">
        <v>94</v>
      </c>
      <c r="E510" t="s">
        <v>92</v>
      </c>
      <c r="F510" t="s">
        <v>361</v>
      </c>
      <c r="G510" s="2" t="s">
        <v>1269</v>
      </c>
      <c r="H510">
        <v>200</v>
      </c>
      <c r="Q510" s="2">
        <v>44640</v>
      </c>
      <c r="R510">
        <v>21030504</v>
      </c>
      <c r="S510" t="s">
        <v>504</v>
      </c>
      <c r="T510" t="s">
        <v>506</v>
      </c>
      <c r="U510" t="s">
        <v>494</v>
      </c>
    </row>
    <row r="511" spans="2:21">
      <c r="B511" s="2">
        <v>44640</v>
      </c>
      <c r="C511" t="s">
        <v>296</v>
      </c>
      <c r="D511" t="s">
        <v>94</v>
      </c>
      <c r="E511" t="s">
        <v>92</v>
      </c>
      <c r="F511" t="s">
        <v>379</v>
      </c>
      <c r="G511" s="2" t="s">
        <v>1270</v>
      </c>
      <c r="H511">
        <v>25</v>
      </c>
      <c r="Q511" s="2">
        <v>44640</v>
      </c>
      <c r="R511">
        <v>21030505</v>
      </c>
      <c r="S511" t="s">
        <v>504</v>
      </c>
      <c r="T511" t="s">
        <v>735</v>
      </c>
      <c r="U511" t="s">
        <v>735</v>
      </c>
    </row>
    <row r="512" spans="2:21">
      <c r="B512" s="2">
        <v>44640</v>
      </c>
      <c r="C512" t="s">
        <v>296</v>
      </c>
      <c r="D512" t="s">
        <v>94</v>
      </c>
      <c r="E512" t="s">
        <v>92</v>
      </c>
      <c r="F512" t="s">
        <v>364</v>
      </c>
      <c r="G512" s="2" t="s">
        <v>1271</v>
      </c>
      <c r="H512">
        <v>75</v>
      </c>
      <c r="Q512" s="2">
        <v>44640</v>
      </c>
      <c r="R512">
        <v>21030506</v>
      </c>
      <c r="S512" t="s">
        <v>504</v>
      </c>
      <c r="T512" t="s">
        <v>506</v>
      </c>
      <c r="U512" t="s">
        <v>735</v>
      </c>
    </row>
    <row r="513" spans="2:21">
      <c r="B513" s="2">
        <v>44640</v>
      </c>
      <c r="C513" t="s">
        <v>296</v>
      </c>
      <c r="D513" t="s">
        <v>94</v>
      </c>
      <c r="E513" t="s">
        <v>119</v>
      </c>
      <c r="F513" t="s">
        <v>424</v>
      </c>
      <c r="G513" s="2" t="s">
        <v>1272</v>
      </c>
      <c r="H513">
        <v>15</v>
      </c>
      <c r="Q513" s="2">
        <v>44640</v>
      </c>
      <c r="R513">
        <v>21030507</v>
      </c>
      <c r="S513" t="s">
        <v>546</v>
      </c>
      <c r="T513" t="s">
        <v>735</v>
      </c>
      <c r="U513" t="s">
        <v>735</v>
      </c>
    </row>
    <row r="514" spans="2:21">
      <c r="B514" s="2">
        <v>44640</v>
      </c>
      <c r="C514" t="s">
        <v>301</v>
      </c>
      <c r="D514" t="s">
        <v>94</v>
      </c>
      <c r="E514" t="s">
        <v>92</v>
      </c>
      <c r="F514" t="s">
        <v>358</v>
      </c>
      <c r="G514" s="2" t="s">
        <v>1273</v>
      </c>
      <c r="H514">
        <v>30</v>
      </c>
      <c r="Q514" s="2">
        <v>44640</v>
      </c>
      <c r="R514">
        <v>21030508</v>
      </c>
      <c r="S514" t="s">
        <v>504</v>
      </c>
      <c r="T514" t="s">
        <v>735</v>
      </c>
      <c r="U514" t="s">
        <v>735</v>
      </c>
    </row>
    <row r="515" spans="2:21">
      <c r="B515" s="2">
        <v>44641</v>
      </c>
      <c r="C515" t="s">
        <v>296</v>
      </c>
      <c r="D515" t="s">
        <v>94</v>
      </c>
      <c r="E515" t="s">
        <v>92</v>
      </c>
      <c r="F515" t="s">
        <v>367</v>
      </c>
      <c r="G515" s="2" t="s">
        <v>1274</v>
      </c>
      <c r="H515">
        <v>55</v>
      </c>
      <c r="Q515" s="2">
        <v>44641</v>
      </c>
      <c r="R515">
        <v>21030509</v>
      </c>
      <c r="S515" t="s">
        <v>504</v>
      </c>
      <c r="T515" t="s">
        <v>735</v>
      </c>
      <c r="U515" t="s">
        <v>735</v>
      </c>
    </row>
    <row r="516" spans="2:21">
      <c r="B516" s="2">
        <v>44641</v>
      </c>
      <c r="C516" t="s">
        <v>296</v>
      </c>
      <c r="D516" t="s">
        <v>94</v>
      </c>
      <c r="E516" t="s">
        <v>92</v>
      </c>
      <c r="F516" t="s">
        <v>361</v>
      </c>
      <c r="G516" s="2" t="s">
        <v>1275</v>
      </c>
      <c r="H516">
        <v>5</v>
      </c>
      <c r="Q516" s="2">
        <v>44641</v>
      </c>
      <c r="R516">
        <v>21030510</v>
      </c>
      <c r="S516" t="s">
        <v>504</v>
      </c>
      <c r="T516" t="s">
        <v>735</v>
      </c>
      <c r="U516" t="s">
        <v>735</v>
      </c>
    </row>
    <row r="517" spans="2:21">
      <c r="B517" s="2">
        <v>44642</v>
      </c>
      <c r="C517" t="s">
        <v>284</v>
      </c>
      <c r="D517" t="s">
        <v>94</v>
      </c>
      <c r="E517" t="s">
        <v>92</v>
      </c>
      <c r="F517" t="s">
        <v>367</v>
      </c>
      <c r="G517" s="2" t="s">
        <v>1276</v>
      </c>
      <c r="H517">
        <v>15</v>
      </c>
      <c r="Q517" s="2">
        <v>44642</v>
      </c>
      <c r="R517">
        <v>21030511</v>
      </c>
      <c r="S517" t="s">
        <v>504</v>
      </c>
      <c r="T517" t="s">
        <v>735</v>
      </c>
      <c r="U517" t="s">
        <v>735</v>
      </c>
    </row>
    <row r="518" spans="2:21">
      <c r="B518" s="2">
        <v>44642</v>
      </c>
      <c r="C518" t="s">
        <v>175</v>
      </c>
      <c r="D518" t="s">
        <v>94</v>
      </c>
      <c r="E518" t="s">
        <v>92</v>
      </c>
      <c r="F518" t="s">
        <v>93</v>
      </c>
      <c r="G518" s="2" t="s">
        <v>1277</v>
      </c>
      <c r="H518">
        <v>85</v>
      </c>
      <c r="Q518" s="2">
        <v>44642</v>
      </c>
      <c r="R518">
        <v>21030512</v>
      </c>
      <c r="S518" t="s">
        <v>498</v>
      </c>
      <c r="T518" t="s">
        <v>584</v>
      </c>
      <c r="U518" t="s">
        <v>735</v>
      </c>
    </row>
    <row r="519" spans="2:21">
      <c r="B519" s="2">
        <v>44642</v>
      </c>
      <c r="C519" t="s">
        <v>175</v>
      </c>
      <c r="D519" t="s">
        <v>94</v>
      </c>
      <c r="E519" t="s">
        <v>92</v>
      </c>
      <c r="F519" t="s">
        <v>167</v>
      </c>
      <c r="G519" s="2" t="s">
        <v>1278</v>
      </c>
      <c r="H519">
        <v>15</v>
      </c>
      <c r="Q519" s="2">
        <v>44642</v>
      </c>
      <c r="R519">
        <v>21030513</v>
      </c>
      <c r="S519" t="s">
        <v>500</v>
      </c>
      <c r="T519" t="s">
        <v>735</v>
      </c>
      <c r="U519" t="s">
        <v>735</v>
      </c>
    </row>
    <row r="520" spans="2:21">
      <c r="B520" s="2">
        <v>44642</v>
      </c>
      <c r="C520" t="s">
        <v>175</v>
      </c>
      <c r="D520" t="s">
        <v>94</v>
      </c>
      <c r="E520" t="s">
        <v>92</v>
      </c>
      <c r="F520" t="s">
        <v>246</v>
      </c>
      <c r="G520" s="2" t="s">
        <v>1279</v>
      </c>
      <c r="H520">
        <v>5</v>
      </c>
      <c r="Q520" s="2">
        <v>44642</v>
      </c>
      <c r="R520">
        <v>21030514</v>
      </c>
      <c r="S520" t="s">
        <v>488</v>
      </c>
      <c r="T520" t="s">
        <v>735</v>
      </c>
      <c r="U520" t="s">
        <v>735</v>
      </c>
    </row>
    <row r="521" spans="2:21">
      <c r="B521" s="2">
        <v>44642</v>
      </c>
      <c r="C521" t="s">
        <v>260</v>
      </c>
      <c r="D521" t="s">
        <v>94</v>
      </c>
      <c r="E521" t="s">
        <v>92</v>
      </c>
      <c r="F521" t="s">
        <v>299</v>
      </c>
      <c r="G521" s="2" t="s">
        <v>1280</v>
      </c>
      <c r="H521">
        <v>15</v>
      </c>
      <c r="Q521" s="2">
        <v>44642</v>
      </c>
      <c r="R521">
        <v>21030515</v>
      </c>
      <c r="S521" t="s">
        <v>492</v>
      </c>
      <c r="T521" t="s">
        <v>735</v>
      </c>
      <c r="U521" t="s">
        <v>735</v>
      </c>
    </row>
    <row r="522" spans="2:21">
      <c r="B522" s="2">
        <v>44643</v>
      </c>
      <c r="C522" t="s">
        <v>296</v>
      </c>
      <c r="D522" t="s">
        <v>94</v>
      </c>
      <c r="E522" t="s">
        <v>92</v>
      </c>
      <c r="F522" t="s">
        <v>370</v>
      </c>
      <c r="G522" s="2" t="s">
        <v>1281</v>
      </c>
      <c r="H522">
        <v>40</v>
      </c>
      <c r="Q522" s="2">
        <v>44643</v>
      </c>
      <c r="R522">
        <v>21030516</v>
      </c>
      <c r="S522" t="s">
        <v>504</v>
      </c>
      <c r="T522" t="s">
        <v>735</v>
      </c>
      <c r="U522" t="s">
        <v>735</v>
      </c>
    </row>
    <row r="523" spans="2:21">
      <c r="B523" s="2">
        <v>44643</v>
      </c>
      <c r="C523" t="s">
        <v>296</v>
      </c>
      <c r="D523" t="s">
        <v>94</v>
      </c>
      <c r="E523" t="s">
        <v>119</v>
      </c>
      <c r="F523" t="s">
        <v>412</v>
      </c>
      <c r="G523" s="2" t="s">
        <v>1282</v>
      </c>
      <c r="H523">
        <v>30</v>
      </c>
      <c r="Q523" s="2">
        <v>44643</v>
      </c>
      <c r="R523">
        <v>21030517</v>
      </c>
      <c r="S523" t="s">
        <v>546</v>
      </c>
      <c r="T523" t="s">
        <v>735</v>
      </c>
      <c r="U523" t="s">
        <v>735</v>
      </c>
    </row>
    <row r="524" spans="2:21">
      <c r="B524" s="2">
        <v>44643</v>
      </c>
      <c r="C524" t="s">
        <v>296</v>
      </c>
      <c r="D524" t="s">
        <v>94</v>
      </c>
      <c r="E524" t="s">
        <v>92</v>
      </c>
      <c r="F524" t="s">
        <v>379</v>
      </c>
      <c r="G524" s="2" t="s">
        <v>1283</v>
      </c>
      <c r="H524">
        <v>5</v>
      </c>
      <c r="Q524" s="2">
        <v>44643</v>
      </c>
      <c r="R524">
        <v>21030518</v>
      </c>
      <c r="S524" t="s">
        <v>504</v>
      </c>
      <c r="T524" t="s">
        <v>735</v>
      </c>
      <c r="U524" t="s">
        <v>735</v>
      </c>
    </row>
    <row r="525" spans="2:21">
      <c r="B525" s="2">
        <v>44643</v>
      </c>
      <c r="C525" t="s">
        <v>175</v>
      </c>
      <c r="D525" t="s">
        <v>94</v>
      </c>
      <c r="E525" t="s">
        <v>92</v>
      </c>
      <c r="F525" t="s">
        <v>282</v>
      </c>
      <c r="G525" s="2" t="s">
        <v>1284</v>
      </c>
      <c r="H525">
        <v>70</v>
      </c>
      <c r="Q525" s="2">
        <v>44643</v>
      </c>
      <c r="R525">
        <v>21030519</v>
      </c>
      <c r="S525" t="s">
        <v>486</v>
      </c>
      <c r="T525" t="s">
        <v>530</v>
      </c>
      <c r="U525" t="s">
        <v>735</v>
      </c>
    </row>
    <row r="526" spans="2:21">
      <c r="B526" s="2">
        <v>44643</v>
      </c>
      <c r="C526" t="s">
        <v>175</v>
      </c>
      <c r="D526" t="s">
        <v>94</v>
      </c>
      <c r="E526" t="s">
        <v>92</v>
      </c>
      <c r="F526" t="s">
        <v>282</v>
      </c>
      <c r="G526" s="2" t="s">
        <v>1285</v>
      </c>
      <c r="H526">
        <v>35</v>
      </c>
      <c r="Q526" s="2">
        <v>44643</v>
      </c>
      <c r="R526">
        <v>21030520</v>
      </c>
      <c r="S526" t="s">
        <v>498</v>
      </c>
      <c r="T526" t="s">
        <v>735</v>
      </c>
      <c r="U526" t="s">
        <v>735</v>
      </c>
    </row>
    <row r="527" spans="2:21">
      <c r="B527" s="2">
        <v>44644</v>
      </c>
      <c r="C527" t="s">
        <v>254</v>
      </c>
      <c r="D527" t="s">
        <v>94</v>
      </c>
      <c r="E527" t="s">
        <v>92</v>
      </c>
      <c r="F527" t="s">
        <v>328</v>
      </c>
      <c r="G527" s="2" t="s">
        <v>1286</v>
      </c>
      <c r="H527">
        <v>15</v>
      </c>
      <c r="Q527" s="2">
        <v>44644</v>
      </c>
      <c r="R527">
        <v>21030521</v>
      </c>
      <c r="S527" t="s">
        <v>524</v>
      </c>
      <c r="T527" t="s">
        <v>735</v>
      </c>
      <c r="U527" t="s">
        <v>735</v>
      </c>
    </row>
    <row r="528" spans="2:21">
      <c r="B528" s="2">
        <v>44645</v>
      </c>
      <c r="C528" t="s">
        <v>290</v>
      </c>
      <c r="D528" t="s">
        <v>94</v>
      </c>
      <c r="E528" t="s">
        <v>119</v>
      </c>
      <c r="F528" t="s">
        <v>412</v>
      </c>
      <c r="G528" s="2" t="s">
        <v>1287</v>
      </c>
      <c r="H528">
        <v>70</v>
      </c>
      <c r="Q528" s="2">
        <v>44645</v>
      </c>
      <c r="R528">
        <v>21030522</v>
      </c>
      <c r="S528" t="s">
        <v>542</v>
      </c>
      <c r="T528" t="s">
        <v>616</v>
      </c>
      <c r="U528" t="s">
        <v>735</v>
      </c>
    </row>
    <row r="529" spans="2:21">
      <c r="B529" s="2">
        <v>44645</v>
      </c>
      <c r="C529" t="s">
        <v>290</v>
      </c>
      <c r="D529" t="s">
        <v>94</v>
      </c>
      <c r="E529" t="s">
        <v>92</v>
      </c>
      <c r="F529" t="s">
        <v>358</v>
      </c>
      <c r="G529" s="2" t="s">
        <v>1288</v>
      </c>
      <c r="H529">
        <v>30</v>
      </c>
      <c r="Q529" s="2">
        <v>44645</v>
      </c>
      <c r="R529">
        <v>21030523</v>
      </c>
      <c r="S529" t="s">
        <v>504</v>
      </c>
      <c r="T529" t="s">
        <v>735</v>
      </c>
      <c r="U529" t="s">
        <v>735</v>
      </c>
    </row>
    <row r="530" spans="2:21">
      <c r="B530" s="2">
        <v>44645</v>
      </c>
      <c r="C530" t="s">
        <v>290</v>
      </c>
      <c r="D530" t="s">
        <v>94</v>
      </c>
      <c r="E530" t="s">
        <v>92</v>
      </c>
      <c r="F530" t="s">
        <v>358</v>
      </c>
      <c r="G530" s="2" t="s">
        <v>1289</v>
      </c>
      <c r="H530">
        <v>5</v>
      </c>
      <c r="Q530" s="2">
        <v>44645</v>
      </c>
      <c r="R530">
        <v>21030524</v>
      </c>
      <c r="S530" t="s">
        <v>504</v>
      </c>
      <c r="T530" t="s">
        <v>735</v>
      </c>
      <c r="U530" t="s">
        <v>735</v>
      </c>
    </row>
    <row r="531" spans="2:21">
      <c r="B531" s="2">
        <v>44645</v>
      </c>
      <c r="C531" t="s">
        <v>191</v>
      </c>
      <c r="D531" t="s">
        <v>94</v>
      </c>
      <c r="E531" t="s">
        <v>92</v>
      </c>
      <c r="F531" t="s">
        <v>282</v>
      </c>
      <c r="G531" s="2" t="s">
        <v>1290</v>
      </c>
      <c r="H531">
        <v>50</v>
      </c>
      <c r="Q531" s="2">
        <v>44645</v>
      </c>
      <c r="R531">
        <v>21030525</v>
      </c>
      <c r="S531" t="s">
        <v>500</v>
      </c>
      <c r="T531" t="s">
        <v>735</v>
      </c>
      <c r="U531" t="s">
        <v>735</v>
      </c>
    </row>
    <row r="532" spans="2:21">
      <c r="B532" s="2">
        <v>44645</v>
      </c>
      <c r="C532" t="s">
        <v>191</v>
      </c>
      <c r="D532" t="s">
        <v>94</v>
      </c>
      <c r="E532" t="s">
        <v>119</v>
      </c>
      <c r="F532" t="s">
        <v>403</v>
      </c>
      <c r="G532" s="2" t="s">
        <v>1291</v>
      </c>
      <c r="H532">
        <v>100</v>
      </c>
      <c r="Q532" s="2">
        <v>44645</v>
      </c>
      <c r="R532">
        <v>21030526</v>
      </c>
      <c r="S532" t="s">
        <v>534</v>
      </c>
      <c r="T532" t="s">
        <v>562</v>
      </c>
      <c r="U532" t="s">
        <v>735</v>
      </c>
    </row>
    <row r="533" spans="2:21">
      <c r="B533" s="2">
        <v>44645</v>
      </c>
      <c r="C533" t="s">
        <v>191</v>
      </c>
      <c r="D533" t="s">
        <v>94</v>
      </c>
      <c r="E533" t="s">
        <v>92</v>
      </c>
      <c r="F533" t="s">
        <v>211</v>
      </c>
      <c r="G533" s="2" t="s">
        <v>1292</v>
      </c>
      <c r="H533">
        <v>50</v>
      </c>
      <c r="Q533" s="2">
        <v>44645</v>
      </c>
      <c r="R533">
        <v>21030527</v>
      </c>
      <c r="S533" t="s">
        <v>486</v>
      </c>
      <c r="T533" t="s">
        <v>735</v>
      </c>
      <c r="U533" t="s">
        <v>735</v>
      </c>
    </row>
    <row r="534" spans="2:21">
      <c r="B534" s="2">
        <v>44645</v>
      </c>
      <c r="C534" t="s">
        <v>191</v>
      </c>
      <c r="D534" t="s">
        <v>94</v>
      </c>
      <c r="E534" t="s">
        <v>92</v>
      </c>
      <c r="F534" t="s">
        <v>147</v>
      </c>
      <c r="G534" s="2" t="s">
        <v>1293</v>
      </c>
      <c r="H534">
        <v>15</v>
      </c>
      <c r="Q534" s="2">
        <v>44645</v>
      </c>
      <c r="R534">
        <v>21030528</v>
      </c>
      <c r="S534" t="s">
        <v>488</v>
      </c>
      <c r="T534" t="s">
        <v>735</v>
      </c>
      <c r="U534" t="s">
        <v>735</v>
      </c>
    </row>
    <row r="535" spans="2:21">
      <c r="B535" s="2">
        <v>44645</v>
      </c>
      <c r="C535" t="s">
        <v>191</v>
      </c>
      <c r="D535" t="s">
        <v>94</v>
      </c>
      <c r="E535" t="s">
        <v>92</v>
      </c>
      <c r="F535" t="s">
        <v>199</v>
      </c>
      <c r="G535" s="2" t="s">
        <v>1294</v>
      </c>
      <c r="H535">
        <v>10</v>
      </c>
      <c r="Q535" s="2">
        <v>44645</v>
      </c>
      <c r="R535">
        <v>21030529</v>
      </c>
      <c r="S535" t="s">
        <v>488</v>
      </c>
      <c r="T535" t="s">
        <v>735</v>
      </c>
      <c r="U535" t="s">
        <v>735</v>
      </c>
    </row>
    <row r="536" spans="2:21">
      <c r="B536" s="2">
        <v>44646</v>
      </c>
      <c r="C536" t="s">
        <v>296</v>
      </c>
      <c r="D536" t="s">
        <v>94</v>
      </c>
      <c r="E536" t="s">
        <v>92</v>
      </c>
      <c r="F536" t="s">
        <v>373</v>
      </c>
      <c r="G536" s="2" t="s">
        <v>1295</v>
      </c>
      <c r="H536">
        <v>15</v>
      </c>
      <c r="Q536" s="2">
        <v>44646</v>
      </c>
      <c r="R536">
        <v>21030530</v>
      </c>
      <c r="S536" t="s">
        <v>504</v>
      </c>
      <c r="T536" t="s">
        <v>735</v>
      </c>
      <c r="U536" t="s">
        <v>735</v>
      </c>
    </row>
    <row r="537" spans="2:21">
      <c r="B537" s="2">
        <v>44646</v>
      </c>
      <c r="C537" t="s">
        <v>103</v>
      </c>
      <c r="D537" t="s">
        <v>94</v>
      </c>
      <c r="E537" t="s">
        <v>92</v>
      </c>
      <c r="F537" t="s">
        <v>252</v>
      </c>
      <c r="G537" s="2" t="s">
        <v>1296</v>
      </c>
      <c r="H537">
        <v>205</v>
      </c>
      <c r="Q537" s="2">
        <v>44646</v>
      </c>
      <c r="R537">
        <v>21030531</v>
      </c>
      <c r="S537" t="s">
        <v>498</v>
      </c>
      <c r="T537" t="s">
        <v>582</v>
      </c>
      <c r="U537" t="s">
        <v>606</v>
      </c>
    </row>
    <row r="538" spans="2:21">
      <c r="B538" s="2">
        <v>44646</v>
      </c>
      <c r="C538" t="s">
        <v>103</v>
      </c>
      <c r="D538" t="s">
        <v>94</v>
      </c>
      <c r="E538" t="s">
        <v>92</v>
      </c>
      <c r="F538" t="s">
        <v>258</v>
      </c>
      <c r="G538" s="2" t="s">
        <v>1297</v>
      </c>
      <c r="H538">
        <v>55</v>
      </c>
      <c r="Q538" s="2">
        <v>44646</v>
      </c>
      <c r="R538">
        <v>21030532</v>
      </c>
      <c r="S538" t="s">
        <v>490</v>
      </c>
      <c r="T538" t="s">
        <v>735</v>
      </c>
      <c r="U538" t="s">
        <v>735</v>
      </c>
    </row>
    <row r="539" spans="2:21">
      <c r="B539" s="2">
        <v>44646</v>
      </c>
      <c r="C539" t="s">
        <v>103</v>
      </c>
      <c r="D539" t="s">
        <v>94</v>
      </c>
      <c r="E539" t="s">
        <v>92</v>
      </c>
      <c r="F539" t="s">
        <v>239</v>
      </c>
      <c r="G539" s="2" t="s">
        <v>1298</v>
      </c>
      <c r="H539">
        <v>20</v>
      </c>
      <c r="Q539" s="2">
        <v>44646</v>
      </c>
      <c r="R539">
        <v>21030533</v>
      </c>
      <c r="S539" t="s">
        <v>488</v>
      </c>
      <c r="T539" t="s">
        <v>735</v>
      </c>
      <c r="U539" t="s">
        <v>735</v>
      </c>
    </row>
    <row r="540" spans="2:21">
      <c r="B540" s="2">
        <v>44646</v>
      </c>
      <c r="C540" t="s">
        <v>103</v>
      </c>
      <c r="D540" t="s">
        <v>94</v>
      </c>
      <c r="E540" t="s">
        <v>92</v>
      </c>
      <c r="F540" t="s">
        <v>186</v>
      </c>
      <c r="G540" s="2" t="s">
        <v>1299</v>
      </c>
      <c r="H540">
        <v>5</v>
      </c>
      <c r="Q540" s="2">
        <v>44646</v>
      </c>
      <c r="R540">
        <v>21030534</v>
      </c>
      <c r="S540" t="s">
        <v>490</v>
      </c>
      <c r="T540" t="s">
        <v>735</v>
      </c>
      <c r="U540" t="s">
        <v>735</v>
      </c>
    </row>
    <row r="541" spans="2:21">
      <c r="B541" s="2">
        <v>44647</v>
      </c>
      <c r="C541" t="s">
        <v>254</v>
      </c>
      <c r="D541" t="s">
        <v>94</v>
      </c>
      <c r="E541" t="s">
        <v>92</v>
      </c>
      <c r="F541" t="s">
        <v>288</v>
      </c>
      <c r="G541" s="2" t="s">
        <v>1300</v>
      </c>
      <c r="H541">
        <v>40</v>
      </c>
      <c r="Q541" s="2">
        <v>44647</v>
      </c>
      <c r="R541">
        <v>21030535</v>
      </c>
      <c r="S541" t="s">
        <v>492</v>
      </c>
      <c r="T541" t="s">
        <v>735</v>
      </c>
      <c r="U541" t="s">
        <v>735</v>
      </c>
    </row>
    <row r="542" spans="2:21">
      <c r="B542" s="2">
        <v>44647</v>
      </c>
      <c r="C542" t="s">
        <v>254</v>
      </c>
      <c r="D542" t="s">
        <v>94</v>
      </c>
      <c r="E542" t="s">
        <v>92</v>
      </c>
      <c r="F542" t="s">
        <v>294</v>
      </c>
      <c r="G542" s="2" t="s">
        <v>1301</v>
      </c>
      <c r="H542">
        <v>5</v>
      </c>
      <c r="Q542" s="2">
        <v>44647</v>
      </c>
      <c r="R542">
        <v>21030536</v>
      </c>
      <c r="S542" t="s">
        <v>512</v>
      </c>
      <c r="T542" t="s">
        <v>735</v>
      </c>
      <c r="U542" t="s">
        <v>735</v>
      </c>
    </row>
    <row r="543" spans="2:21">
      <c r="B543" s="2">
        <v>44647</v>
      </c>
      <c r="C543" t="s">
        <v>266</v>
      </c>
      <c r="D543" t="s">
        <v>94</v>
      </c>
      <c r="E543" t="s">
        <v>92</v>
      </c>
      <c r="F543" t="s">
        <v>294</v>
      </c>
      <c r="G543" s="2" t="s">
        <v>1302</v>
      </c>
      <c r="H543">
        <v>65</v>
      </c>
      <c r="Q543" s="2">
        <v>44647</v>
      </c>
      <c r="R543">
        <v>21030537</v>
      </c>
      <c r="S543" t="s">
        <v>510</v>
      </c>
      <c r="T543" t="s">
        <v>598</v>
      </c>
      <c r="U543" t="s">
        <v>735</v>
      </c>
    </row>
    <row r="544" spans="2:21">
      <c r="B544" s="2">
        <v>44647</v>
      </c>
      <c r="C544" t="s">
        <v>266</v>
      </c>
      <c r="D544" t="s">
        <v>94</v>
      </c>
      <c r="E544" t="s">
        <v>119</v>
      </c>
      <c r="F544" t="s">
        <v>409</v>
      </c>
      <c r="G544" s="2" t="s">
        <v>1303</v>
      </c>
      <c r="H544">
        <v>15</v>
      </c>
      <c r="Q544" s="2">
        <v>44647</v>
      </c>
      <c r="R544">
        <v>21030538</v>
      </c>
      <c r="S544" t="s">
        <v>540</v>
      </c>
      <c r="T544" t="s">
        <v>735</v>
      </c>
      <c r="U544" t="s">
        <v>735</v>
      </c>
    </row>
    <row r="545" spans="2:21">
      <c r="B545" s="2">
        <v>44647</v>
      </c>
      <c r="C545" t="s">
        <v>266</v>
      </c>
      <c r="D545" t="s">
        <v>94</v>
      </c>
      <c r="E545" t="s">
        <v>92</v>
      </c>
      <c r="F545" t="s">
        <v>337</v>
      </c>
      <c r="G545" s="2" t="s">
        <v>1304</v>
      </c>
      <c r="H545">
        <v>30</v>
      </c>
      <c r="Q545" s="2">
        <v>44647</v>
      </c>
      <c r="R545">
        <v>21030539</v>
      </c>
      <c r="S545" t="s">
        <v>510</v>
      </c>
      <c r="T545" t="s">
        <v>735</v>
      </c>
      <c r="U545" t="s">
        <v>735</v>
      </c>
    </row>
    <row r="546" spans="2:21">
      <c r="B546" s="2">
        <v>44647</v>
      </c>
      <c r="C546" t="s">
        <v>266</v>
      </c>
      <c r="D546" t="s">
        <v>94</v>
      </c>
      <c r="E546" t="s">
        <v>92</v>
      </c>
      <c r="F546" t="s">
        <v>276</v>
      </c>
      <c r="G546" s="2" t="s">
        <v>1305</v>
      </c>
      <c r="H546">
        <v>20</v>
      </c>
      <c r="Q546" s="2">
        <v>44647</v>
      </c>
      <c r="R546">
        <v>21030540</v>
      </c>
      <c r="S546" t="s">
        <v>524</v>
      </c>
      <c r="T546" t="s">
        <v>735</v>
      </c>
      <c r="U546" t="s">
        <v>735</v>
      </c>
    </row>
    <row r="547" spans="2:21">
      <c r="B547" s="2">
        <v>44647</v>
      </c>
      <c r="C547" t="s">
        <v>266</v>
      </c>
      <c r="D547" t="s">
        <v>94</v>
      </c>
      <c r="E547" t="s">
        <v>119</v>
      </c>
      <c r="F547" t="s">
        <v>397</v>
      </c>
      <c r="G547" s="2" t="s">
        <v>1306</v>
      </c>
      <c r="H547">
        <v>5</v>
      </c>
      <c r="Q547" s="2">
        <v>44647</v>
      </c>
      <c r="R547">
        <v>21030541</v>
      </c>
      <c r="S547" t="s">
        <v>540</v>
      </c>
      <c r="T547" t="s">
        <v>735</v>
      </c>
      <c r="U547" t="s">
        <v>735</v>
      </c>
    </row>
    <row r="548" spans="2:21">
      <c r="B548" s="2">
        <v>44648</v>
      </c>
      <c r="C548" t="s">
        <v>284</v>
      </c>
      <c r="D548" t="s">
        <v>94</v>
      </c>
      <c r="E548" t="s">
        <v>119</v>
      </c>
      <c r="F548" t="s">
        <v>424</v>
      </c>
      <c r="G548" s="2" t="s">
        <v>1307</v>
      </c>
      <c r="H548">
        <v>15</v>
      </c>
      <c r="Q548" s="2">
        <v>44648</v>
      </c>
      <c r="R548">
        <v>21030542</v>
      </c>
      <c r="S548" t="s">
        <v>542</v>
      </c>
      <c r="T548" t="s">
        <v>735</v>
      </c>
      <c r="U548" t="s">
        <v>735</v>
      </c>
    </row>
    <row r="549" spans="2:21">
      <c r="B549" s="2">
        <v>44649</v>
      </c>
      <c r="C549" t="s">
        <v>296</v>
      </c>
      <c r="D549" t="s">
        <v>94</v>
      </c>
      <c r="E549" t="s">
        <v>92</v>
      </c>
      <c r="F549" t="s">
        <v>364</v>
      </c>
      <c r="G549" s="2" t="s">
        <v>1308</v>
      </c>
      <c r="H549">
        <v>190</v>
      </c>
      <c r="Q549" s="2">
        <v>44649</v>
      </c>
      <c r="R549">
        <v>21030543</v>
      </c>
      <c r="S549" t="s">
        <v>504</v>
      </c>
      <c r="T549" t="s">
        <v>506</v>
      </c>
      <c r="U549" t="s">
        <v>496</v>
      </c>
    </row>
    <row r="550" spans="2:21">
      <c r="B550" s="2">
        <v>44649</v>
      </c>
      <c r="C550" t="s">
        <v>296</v>
      </c>
      <c r="D550" t="s">
        <v>94</v>
      </c>
      <c r="E550" t="s">
        <v>92</v>
      </c>
      <c r="F550" t="s">
        <v>364</v>
      </c>
      <c r="G550" s="2" t="s">
        <v>1309</v>
      </c>
      <c r="H550">
        <v>130</v>
      </c>
      <c r="Q550" s="2">
        <v>44649</v>
      </c>
      <c r="R550">
        <v>21030544</v>
      </c>
      <c r="S550" t="s">
        <v>504</v>
      </c>
      <c r="T550" t="s">
        <v>506</v>
      </c>
      <c r="U550" t="s">
        <v>735</v>
      </c>
    </row>
    <row r="551" spans="2:21">
      <c r="B551" s="2">
        <v>44649</v>
      </c>
      <c r="C551" t="s">
        <v>296</v>
      </c>
      <c r="D551" t="s">
        <v>94</v>
      </c>
      <c r="E551" t="s">
        <v>92</v>
      </c>
      <c r="F551" t="s">
        <v>367</v>
      </c>
      <c r="G551" s="2" t="s">
        <v>1310</v>
      </c>
      <c r="H551">
        <v>10</v>
      </c>
      <c r="Q551" s="2">
        <v>44649</v>
      </c>
      <c r="R551">
        <v>21030545</v>
      </c>
      <c r="S551" t="s">
        <v>504</v>
      </c>
      <c r="T551" t="s">
        <v>735</v>
      </c>
      <c r="U551" t="s">
        <v>735</v>
      </c>
    </row>
    <row r="552" spans="2:21">
      <c r="B552" s="2">
        <v>44649</v>
      </c>
      <c r="C552" t="s">
        <v>227</v>
      </c>
      <c r="D552" t="s">
        <v>94</v>
      </c>
      <c r="E552" t="s">
        <v>92</v>
      </c>
      <c r="F552" t="s">
        <v>288</v>
      </c>
      <c r="G552" s="2" t="s">
        <v>1311</v>
      </c>
      <c r="H552">
        <v>30</v>
      </c>
      <c r="Q552" s="2">
        <v>44649</v>
      </c>
      <c r="R552">
        <v>21030546</v>
      </c>
      <c r="S552" t="s">
        <v>486</v>
      </c>
      <c r="T552" t="s">
        <v>735</v>
      </c>
      <c r="U552" t="s">
        <v>735</v>
      </c>
    </row>
    <row r="553" spans="2:21">
      <c r="B553" s="2">
        <v>44650</v>
      </c>
      <c r="C553" t="s">
        <v>290</v>
      </c>
      <c r="D553" t="s">
        <v>94</v>
      </c>
      <c r="E553" t="s">
        <v>119</v>
      </c>
      <c r="F553" t="s">
        <v>421</v>
      </c>
      <c r="G553" s="2" t="s">
        <v>1312</v>
      </c>
      <c r="H553">
        <v>60</v>
      </c>
      <c r="Q553" s="2">
        <v>44650</v>
      </c>
      <c r="R553">
        <v>21030547</v>
      </c>
      <c r="S553" t="s">
        <v>546</v>
      </c>
      <c r="T553" t="s">
        <v>735</v>
      </c>
      <c r="U553" t="s">
        <v>735</v>
      </c>
    </row>
    <row r="554" spans="2:21">
      <c r="B554" s="2">
        <v>44650</v>
      </c>
      <c r="C554" t="s">
        <v>290</v>
      </c>
      <c r="D554" t="s">
        <v>94</v>
      </c>
      <c r="E554" t="s">
        <v>92</v>
      </c>
      <c r="F554" t="s">
        <v>343</v>
      </c>
      <c r="G554" s="2" t="s">
        <v>1313</v>
      </c>
      <c r="H554">
        <v>15</v>
      </c>
      <c r="Q554" s="2">
        <v>44650</v>
      </c>
      <c r="R554">
        <v>21030548</v>
      </c>
      <c r="S554" t="s">
        <v>504</v>
      </c>
      <c r="T554" t="s">
        <v>735</v>
      </c>
      <c r="U554" t="s">
        <v>735</v>
      </c>
    </row>
    <row r="555" spans="2:21">
      <c r="B555" s="2">
        <v>44650</v>
      </c>
      <c r="C555" t="s">
        <v>290</v>
      </c>
      <c r="D555" t="s">
        <v>94</v>
      </c>
      <c r="E555" t="s">
        <v>92</v>
      </c>
      <c r="F555" t="s">
        <v>349</v>
      </c>
      <c r="G555" s="2" t="s">
        <v>1314</v>
      </c>
      <c r="H555">
        <v>15</v>
      </c>
      <c r="Q555" s="2">
        <v>44650</v>
      </c>
      <c r="R555">
        <v>21030549</v>
      </c>
      <c r="S555" t="s">
        <v>504</v>
      </c>
      <c r="T555" t="s">
        <v>735</v>
      </c>
      <c r="U555" t="s">
        <v>735</v>
      </c>
    </row>
    <row r="556" spans="2:21">
      <c r="B556" s="2">
        <v>44650</v>
      </c>
      <c r="C556" t="s">
        <v>290</v>
      </c>
      <c r="D556" t="s">
        <v>94</v>
      </c>
      <c r="E556" t="s">
        <v>92</v>
      </c>
      <c r="F556" t="s">
        <v>355</v>
      </c>
      <c r="G556" s="2" t="s">
        <v>1315</v>
      </c>
      <c r="H556">
        <v>5</v>
      </c>
      <c r="Q556" s="2">
        <v>44650</v>
      </c>
      <c r="R556">
        <v>21030550</v>
      </c>
      <c r="S556" t="s">
        <v>504</v>
      </c>
      <c r="T556" t="s">
        <v>735</v>
      </c>
      <c r="U556" t="s">
        <v>735</v>
      </c>
    </row>
    <row r="557" spans="2:21">
      <c r="B557" s="2">
        <v>44650</v>
      </c>
      <c r="C557" t="s">
        <v>290</v>
      </c>
      <c r="D557" t="s">
        <v>94</v>
      </c>
      <c r="E557" t="s">
        <v>119</v>
      </c>
      <c r="F557" t="s">
        <v>415</v>
      </c>
      <c r="G557" s="2" t="s">
        <v>1316</v>
      </c>
      <c r="H557">
        <v>10</v>
      </c>
      <c r="Q557" s="2">
        <v>44650</v>
      </c>
      <c r="R557">
        <v>21030551</v>
      </c>
      <c r="S557" t="s">
        <v>546</v>
      </c>
      <c r="T557" t="s">
        <v>735</v>
      </c>
      <c r="U557" t="s">
        <v>735</v>
      </c>
    </row>
    <row r="558" spans="2:21">
      <c r="B558" s="2">
        <v>44650</v>
      </c>
      <c r="C558" t="s">
        <v>215</v>
      </c>
      <c r="D558" t="s">
        <v>94</v>
      </c>
      <c r="E558" t="s">
        <v>92</v>
      </c>
      <c r="F558" t="s">
        <v>211</v>
      </c>
      <c r="G558" s="2" t="s">
        <v>1317</v>
      </c>
      <c r="H558">
        <v>90</v>
      </c>
      <c r="Q558" s="2">
        <v>44650</v>
      </c>
      <c r="R558">
        <v>21030552</v>
      </c>
      <c r="S558" t="s">
        <v>502</v>
      </c>
      <c r="T558" t="s">
        <v>578</v>
      </c>
      <c r="U558" t="s">
        <v>735</v>
      </c>
    </row>
    <row r="559" spans="2:21">
      <c r="B559" s="2">
        <v>44650</v>
      </c>
      <c r="C559" t="s">
        <v>215</v>
      </c>
      <c r="D559" t="s">
        <v>94</v>
      </c>
      <c r="E559" t="s">
        <v>92</v>
      </c>
      <c r="F559" t="s">
        <v>167</v>
      </c>
      <c r="G559" s="2" t="s">
        <v>1318</v>
      </c>
      <c r="H559">
        <v>50</v>
      </c>
      <c r="Q559" s="2">
        <v>44650</v>
      </c>
      <c r="R559">
        <v>21030553</v>
      </c>
      <c r="S559" t="s">
        <v>490</v>
      </c>
      <c r="T559" t="s">
        <v>735</v>
      </c>
      <c r="U559" t="s">
        <v>735</v>
      </c>
    </row>
    <row r="560" spans="2:21">
      <c r="B560" s="2">
        <v>44650</v>
      </c>
      <c r="C560" t="s">
        <v>215</v>
      </c>
      <c r="D560" t="s">
        <v>94</v>
      </c>
      <c r="E560" t="s">
        <v>92</v>
      </c>
      <c r="F560" t="s">
        <v>288</v>
      </c>
      <c r="G560" s="2" t="s">
        <v>1319</v>
      </c>
      <c r="H560">
        <v>10</v>
      </c>
      <c r="Q560" s="2">
        <v>44650</v>
      </c>
      <c r="R560">
        <v>21030554</v>
      </c>
      <c r="S560" t="s">
        <v>502</v>
      </c>
      <c r="T560" t="s">
        <v>735</v>
      </c>
      <c r="U560" t="s">
        <v>735</v>
      </c>
    </row>
    <row r="561" spans="2:21">
      <c r="B561" s="2">
        <v>44650</v>
      </c>
      <c r="C561" t="s">
        <v>215</v>
      </c>
      <c r="D561" t="s">
        <v>94</v>
      </c>
      <c r="E561" t="s">
        <v>92</v>
      </c>
      <c r="F561" t="s">
        <v>276</v>
      </c>
      <c r="G561" s="2" t="s">
        <v>1320</v>
      </c>
      <c r="H561">
        <v>95</v>
      </c>
      <c r="Q561" s="2">
        <v>44650</v>
      </c>
      <c r="R561">
        <v>21030555</v>
      </c>
      <c r="S561" t="s">
        <v>490</v>
      </c>
      <c r="T561" t="s">
        <v>590</v>
      </c>
      <c r="U561" t="s">
        <v>735</v>
      </c>
    </row>
    <row r="562" spans="2:21">
      <c r="B562" s="2">
        <v>44650</v>
      </c>
      <c r="C562" t="s">
        <v>215</v>
      </c>
      <c r="D562" t="s">
        <v>94</v>
      </c>
      <c r="E562" t="s">
        <v>92</v>
      </c>
      <c r="F562" t="s">
        <v>93</v>
      </c>
      <c r="G562" s="2" t="s">
        <v>1321</v>
      </c>
      <c r="H562">
        <v>25</v>
      </c>
      <c r="Q562" s="2">
        <v>44650</v>
      </c>
      <c r="R562">
        <v>21030556</v>
      </c>
      <c r="S562" t="s">
        <v>500</v>
      </c>
      <c r="T562" t="s">
        <v>735</v>
      </c>
      <c r="U562" t="s">
        <v>735</v>
      </c>
    </row>
    <row r="563" spans="2:21">
      <c r="B563" s="2">
        <v>44650</v>
      </c>
      <c r="C563" t="s">
        <v>272</v>
      </c>
      <c r="D563" t="s">
        <v>94</v>
      </c>
      <c r="E563" t="s">
        <v>92</v>
      </c>
      <c r="F563" t="s">
        <v>318</v>
      </c>
      <c r="G563" s="2" t="s">
        <v>1322</v>
      </c>
      <c r="H563">
        <v>200</v>
      </c>
      <c r="Q563" s="2">
        <v>44650</v>
      </c>
      <c r="R563">
        <v>21030557</v>
      </c>
      <c r="S563" t="s">
        <v>508</v>
      </c>
      <c r="T563" t="s">
        <v>526</v>
      </c>
      <c r="U563" t="s">
        <v>612</v>
      </c>
    </row>
    <row r="564" spans="2:21">
      <c r="B564" s="2">
        <v>44650</v>
      </c>
      <c r="C564" t="s">
        <v>272</v>
      </c>
      <c r="D564" t="s">
        <v>94</v>
      </c>
      <c r="E564" t="s">
        <v>92</v>
      </c>
      <c r="F564" t="s">
        <v>304</v>
      </c>
      <c r="G564" s="2" t="s">
        <v>1323</v>
      </c>
      <c r="H564">
        <v>40</v>
      </c>
      <c r="Q564" s="2">
        <v>44650</v>
      </c>
      <c r="R564">
        <v>21030558</v>
      </c>
      <c r="S564" t="s">
        <v>510</v>
      </c>
      <c r="T564" t="s">
        <v>735</v>
      </c>
      <c r="U564" t="s">
        <v>735</v>
      </c>
    </row>
    <row r="565" spans="2:21">
      <c r="B565" s="2">
        <v>44650</v>
      </c>
      <c r="C565" t="s">
        <v>272</v>
      </c>
      <c r="D565" t="s">
        <v>94</v>
      </c>
      <c r="E565" t="s">
        <v>92</v>
      </c>
      <c r="F565" t="s">
        <v>349</v>
      </c>
      <c r="G565" s="2" t="s">
        <v>1324</v>
      </c>
      <c r="H565">
        <v>30</v>
      </c>
      <c r="Q565" s="2">
        <v>44650</v>
      </c>
      <c r="R565">
        <v>21030559</v>
      </c>
      <c r="S565" t="s">
        <v>508</v>
      </c>
      <c r="T565" t="s">
        <v>735</v>
      </c>
      <c r="U565" t="s">
        <v>735</v>
      </c>
    </row>
    <row r="566" spans="2:21">
      <c r="B566" s="2">
        <v>44650</v>
      </c>
      <c r="C566" t="s">
        <v>272</v>
      </c>
      <c r="D566" t="s">
        <v>94</v>
      </c>
      <c r="E566" t="s">
        <v>92</v>
      </c>
      <c r="F566" t="s">
        <v>325</v>
      </c>
      <c r="G566" s="2" t="s">
        <v>1325</v>
      </c>
      <c r="H566">
        <v>30</v>
      </c>
      <c r="Q566" s="2">
        <v>44650</v>
      </c>
      <c r="R566">
        <v>21030560</v>
      </c>
      <c r="S566" t="s">
        <v>512</v>
      </c>
      <c r="T566" t="s">
        <v>735</v>
      </c>
      <c r="U566" t="s">
        <v>735</v>
      </c>
    </row>
    <row r="567" spans="2:21">
      <c r="B567" s="2">
        <v>44651</v>
      </c>
      <c r="C567" t="s">
        <v>284</v>
      </c>
      <c r="D567" t="s">
        <v>94</v>
      </c>
      <c r="E567" t="s">
        <v>92</v>
      </c>
      <c r="F567" t="s">
        <v>358</v>
      </c>
      <c r="G567" s="2" t="s">
        <v>1326</v>
      </c>
      <c r="H567">
        <v>45</v>
      </c>
      <c r="Q567" s="2">
        <v>44651</v>
      </c>
      <c r="R567">
        <v>21030561</v>
      </c>
      <c r="S567" t="s">
        <v>504</v>
      </c>
      <c r="T567" t="s">
        <v>735</v>
      </c>
      <c r="U567" t="s">
        <v>735</v>
      </c>
    </row>
    <row r="568" spans="2:21">
      <c r="B568" s="2">
        <v>44651</v>
      </c>
      <c r="C568" t="s">
        <v>284</v>
      </c>
      <c r="D568" t="s">
        <v>94</v>
      </c>
      <c r="E568" t="s">
        <v>92</v>
      </c>
      <c r="F568" t="s">
        <v>346</v>
      </c>
      <c r="G568" s="2" t="s">
        <v>1327</v>
      </c>
      <c r="H568">
        <v>80</v>
      </c>
      <c r="Q568" s="2">
        <v>44651</v>
      </c>
      <c r="R568">
        <v>21030562</v>
      </c>
      <c r="S568" t="s">
        <v>504</v>
      </c>
      <c r="T568" t="s">
        <v>506</v>
      </c>
      <c r="U568" t="s">
        <v>735</v>
      </c>
    </row>
    <row r="569" spans="2:21">
      <c r="B569" s="2">
        <v>44651</v>
      </c>
      <c r="C569" t="s">
        <v>284</v>
      </c>
      <c r="D569" t="s">
        <v>94</v>
      </c>
      <c r="E569" t="s">
        <v>92</v>
      </c>
      <c r="F569" t="s">
        <v>367</v>
      </c>
      <c r="G569" s="2" t="s">
        <v>1328</v>
      </c>
      <c r="H569">
        <v>55</v>
      </c>
      <c r="Q569" s="2">
        <v>44651</v>
      </c>
      <c r="R569">
        <v>21030563</v>
      </c>
      <c r="S569" t="s">
        <v>504</v>
      </c>
      <c r="T569" t="s">
        <v>735</v>
      </c>
      <c r="U569" t="s">
        <v>735</v>
      </c>
    </row>
    <row r="570" spans="2:21">
      <c r="B570" s="2">
        <v>44651</v>
      </c>
      <c r="C570" t="s">
        <v>284</v>
      </c>
      <c r="D570" t="s">
        <v>94</v>
      </c>
      <c r="E570" t="s">
        <v>92</v>
      </c>
      <c r="F570" t="s">
        <v>367</v>
      </c>
      <c r="G570" s="2" t="s">
        <v>1329</v>
      </c>
      <c r="H570">
        <v>15</v>
      </c>
      <c r="Q570" s="2">
        <v>44651</v>
      </c>
      <c r="R570">
        <v>21030564</v>
      </c>
      <c r="S570" t="s">
        <v>504</v>
      </c>
      <c r="T570" t="s">
        <v>735</v>
      </c>
      <c r="U570" t="s">
        <v>735</v>
      </c>
    </row>
    <row r="571" spans="2:21">
      <c r="B571" s="2">
        <v>44651</v>
      </c>
      <c r="C571" t="s">
        <v>301</v>
      </c>
      <c r="D571" t="s">
        <v>94</v>
      </c>
      <c r="E571" t="s">
        <v>92</v>
      </c>
      <c r="F571" t="s">
        <v>358</v>
      </c>
      <c r="G571" s="2" t="s">
        <v>1330</v>
      </c>
      <c r="H571">
        <v>125</v>
      </c>
      <c r="Q571" s="2">
        <v>44651</v>
      </c>
      <c r="R571">
        <v>21030565</v>
      </c>
      <c r="S571" t="s">
        <v>504</v>
      </c>
      <c r="T571" t="s">
        <v>506</v>
      </c>
      <c r="U571" t="s">
        <v>735</v>
      </c>
    </row>
    <row r="572" spans="2:21">
      <c r="B572" s="2">
        <v>44651</v>
      </c>
      <c r="C572" t="s">
        <v>301</v>
      </c>
      <c r="D572" t="s">
        <v>94</v>
      </c>
      <c r="E572" t="s">
        <v>92</v>
      </c>
      <c r="F572" t="s">
        <v>379</v>
      </c>
      <c r="G572" s="2" t="s">
        <v>1331</v>
      </c>
      <c r="H572">
        <v>15</v>
      </c>
      <c r="Q572" s="2">
        <v>44651</v>
      </c>
      <c r="R572">
        <v>21030566</v>
      </c>
      <c r="S572" t="s">
        <v>504</v>
      </c>
      <c r="T572" t="s">
        <v>735</v>
      </c>
      <c r="U572" t="s">
        <v>735</v>
      </c>
    </row>
    <row r="573" spans="2:21">
      <c r="B573" s="2">
        <v>44651</v>
      </c>
      <c r="C573" t="s">
        <v>301</v>
      </c>
      <c r="D573" t="s">
        <v>94</v>
      </c>
      <c r="E573" t="s">
        <v>92</v>
      </c>
      <c r="F573" t="s">
        <v>373</v>
      </c>
      <c r="G573" s="2" t="s">
        <v>1332</v>
      </c>
      <c r="H573">
        <v>35</v>
      </c>
      <c r="Q573" s="2">
        <v>44651</v>
      </c>
      <c r="R573">
        <v>21030567</v>
      </c>
      <c r="S573" t="s">
        <v>504</v>
      </c>
      <c r="T573" t="s">
        <v>735</v>
      </c>
      <c r="U573" t="s">
        <v>735</v>
      </c>
    </row>
    <row r="574" spans="2:21">
      <c r="B574" s="2">
        <v>44651</v>
      </c>
      <c r="C574" t="s">
        <v>301</v>
      </c>
      <c r="D574" t="s">
        <v>94</v>
      </c>
      <c r="E574" t="s">
        <v>92</v>
      </c>
      <c r="F574" t="s">
        <v>373</v>
      </c>
      <c r="G574" s="2" t="s">
        <v>1333</v>
      </c>
      <c r="H574">
        <v>5</v>
      </c>
      <c r="Q574" s="2">
        <v>44651</v>
      </c>
      <c r="R574">
        <v>21030568</v>
      </c>
      <c r="S574" t="s">
        <v>504</v>
      </c>
      <c r="T574" t="s">
        <v>735</v>
      </c>
      <c r="U574" t="s">
        <v>735</v>
      </c>
    </row>
    <row r="575" spans="2:21">
      <c r="B575" s="2">
        <v>44651</v>
      </c>
      <c r="C575" t="s">
        <v>278</v>
      </c>
      <c r="D575" t="s">
        <v>94</v>
      </c>
      <c r="E575" t="s">
        <v>119</v>
      </c>
      <c r="F575" t="s">
        <v>418</v>
      </c>
      <c r="G575" s="2" t="s">
        <v>1334</v>
      </c>
      <c r="H575">
        <v>45</v>
      </c>
      <c r="Q575" s="2">
        <v>44651</v>
      </c>
      <c r="R575">
        <v>21030569</v>
      </c>
      <c r="S575" t="s">
        <v>540</v>
      </c>
      <c r="T575" t="s">
        <v>735</v>
      </c>
      <c r="U575" t="s">
        <v>735</v>
      </c>
    </row>
    <row r="576" spans="2:21">
      <c r="B576" s="2">
        <v>44652</v>
      </c>
      <c r="C576" t="s">
        <v>301</v>
      </c>
      <c r="D576" t="s">
        <v>94</v>
      </c>
      <c r="E576" t="s">
        <v>92</v>
      </c>
      <c r="F576" t="s">
        <v>373</v>
      </c>
      <c r="G576" s="2" t="s">
        <v>1335</v>
      </c>
      <c r="H576">
        <v>35</v>
      </c>
      <c r="Q576" s="2">
        <v>44652</v>
      </c>
      <c r="R576">
        <v>21040570</v>
      </c>
      <c r="S576" t="s">
        <v>504</v>
      </c>
      <c r="T576" t="s">
        <v>735</v>
      </c>
      <c r="U576" t="s">
        <v>735</v>
      </c>
    </row>
    <row r="577" spans="2:21">
      <c r="B577" s="2">
        <v>44652</v>
      </c>
      <c r="C577" t="s">
        <v>301</v>
      </c>
      <c r="D577" t="s">
        <v>94</v>
      </c>
      <c r="E577" t="s">
        <v>92</v>
      </c>
      <c r="F577" t="s">
        <v>361</v>
      </c>
      <c r="G577" s="2" t="s">
        <v>1336</v>
      </c>
      <c r="H577">
        <v>10</v>
      </c>
      <c r="Q577" s="2">
        <v>44652</v>
      </c>
      <c r="R577">
        <v>21040571</v>
      </c>
      <c r="S577" t="s">
        <v>504</v>
      </c>
      <c r="T577" t="s">
        <v>735</v>
      </c>
      <c r="U577" t="s">
        <v>735</v>
      </c>
    </row>
    <row r="578" spans="2:21">
      <c r="B578" s="2">
        <v>44652</v>
      </c>
      <c r="C578" t="s">
        <v>301</v>
      </c>
      <c r="D578" t="s">
        <v>94</v>
      </c>
      <c r="E578" t="s">
        <v>92</v>
      </c>
      <c r="F578" t="s">
        <v>367</v>
      </c>
      <c r="G578" s="2" t="s">
        <v>1337</v>
      </c>
      <c r="H578">
        <v>20</v>
      </c>
      <c r="Q578" s="2">
        <v>44652</v>
      </c>
      <c r="R578">
        <v>21040572</v>
      </c>
      <c r="S578" t="s">
        <v>504</v>
      </c>
      <c r="T578" t="s">
        <v>735</v>
      </c>
      <c r="U578" t="s">
        <v>735</v>
      </c>
    </row>
    <row r="579" spans="2:21">
      <c r="B579" s="2">
        <v>44652</v>
      </c>
      <c r="C579" t="s">
        <v>301</v>
      </c>
      <c r="D579" t="s">
        <v>94</v>
      </c>
      <c r="E579" t="s">
        <v>92</v>
      </c>
      <c r="F579" t="s">
        <v>367</v>
      </c>
      <c r="G579" s="2" t="s">
        <v>1338</v>
      </c>
      <c r="H579">
        <v>10</v>
      </c>
      <c r="Q579" s="2">
        <v>44652</v>
      </c>
      <c r="R579">
        <v>21040573</v>
      </c>
      <c r="S579" t="s">
        <v>504</v>
      </c>
      <c r="T579" t="s">
        <v>735</v>
      </c>
      <c r="U579" t="s">
        <v>735</v>
      </c>
    </row>
    <row r="580" spans="2:21">
      <c r="B580" s="2">
        <v>44657</v>
      </c>
      <c r="C580" t="s">
        <v>290</v>
      </c>
      <c r="D580" t="s">
        <v>94</v>
      </c>
      <c r="E580" t="s">
        <v>92</v>
      </c>
      <c r="F580" t="s">
        <v>361</v>
      </c>
      <c r="G580" s="2" t="s">
        <v>1339</v>
      </c>
      <c r="H580">
        <v>40</v>
      </c>
      <c r="Q580" s="2">
        <v>44657</v>
      </c>
      <c r="R580">
        <v>21040574</v>
      </c>
      <c r="S580" t="s">
        <v>504</v>
      </c>
      <c r="T580" t="s">
        <v>735</v>
      </c>
      <c r="U580" t="s">
        <v>735</v>
      </c>
    </row>
    <row r="581" spans="2:21">
      <c r="B581" s="2">
        <v>44657</v>
      </c>
      <c r="C581" t="s">
        <v>290</v>
      </c>
      <c r="D581" t="s">
        <v>94</v>
      </c>
      <c r="E581" t="s">
        <v>92</v>
      </c>
      <c r="F581" t="s">
        <v>346</v>
      </c>
      <c r="G581" s="2" t="s">
        <v>1340</v>
      </c>
      <c r="H581">
        <v>65</v>
      </c>
      <c r="Q581" s="2">
        <v>44657</v>
      </c>
      <c r="R581">
        <v>21040575</v>
      </c>
      <c r="S581" t="s">
        <v>504</v>
      </c>
      <c r="T581" t="s">
        <v>506</v>
      </c>
      <c r="U581" t="s">
        <v>735</v>
      </c>
    </row>
    <row r="582" spans="2:21">
      <c r="B582" s="2">
        <v>44657</v>
      </c>
      <c r="C582" t="s">
        <v>290</v>
      </c>
      <c r="D582" t="s">
        <v>94</v>
      </c>
      <c r="E582" t="s">
        <v>119</v>
      </c>
      <c r="F582" t="s">
        <v>427</v>
      </c>
      <c r="G582" s="2" t="s">
        <v>1341</v>
      </c>
      <c r="H582">
        <v>45</v>
      </c>
      <c r="Q582" s="2">
        <v>44657</v>
      </c>
      <c r="R582">
        <v>21040576</v>
      </c>
      <c r="S582" t="s">
        <v>546</v>
      </c>
      <c r="T582" t="s">
        <v>735</v>
      </c>
      <c r="U582" t="s">
        <v>735</v>
      </c>
    </row>
    <row r="583" spans="2:21">
      <c r="B583" s="2">
        <v>44657</v>
      </c>
      <c r="C583" t="s">
        <v>296</v>
      </c>
      <c r="D583" t="s">
        <v>94</v>
      </c>
      <c r="E583" t="s">
        <v>92</v>
      </c>
      <c r="F583" t="s">
        <v>364</v>
      </c>
      <c r="G583" s="2" t="s">
        <v>1342</v>
      </c>
      <c r="H583">
        <v>65</v>
      </c>
      <c r="Q583" s="2">
        <v>44657</v>
      </c>
      <c r="R583">
        <v>21040577</v>
      </c>
      <c r="S583" t="s">
        <v>504</v>
      </c>
      <c r="T583" t="s">
        <v>506</v>
      </c>
      <c r="U583" t="s">
        <v>735</v>
      </c>
    </row>
    <row r="584" spans="2:21">
      <c r="B584" s="2">
        <v>44657</v>
      </c>
      <c r="C584" t="s">
        <v>296</v>
      </c>
      <c r="D584" t="s">
        <v>94</v>
      </c>
      <c r="E584" t="s">
        <v>92</v>
      </c>
      <c r="F584" t="s">
        <v>379</v>
      </c>
      <c r="G584" s="2" t="s">
        <v>1343</v>
      </c>
      <c r="H584">
        <v>10</v>
      </c>
      <c r="Q584" s="2">
        <v>44657</v>
      </c>
      <c r="R584">
        <v>21040578</v>
      </c>
      <c r="S584" t="s">
        <v>504</v>
      </c>
      <c r="T584" t="s">
        <v>735</v>
      </c>
      <c r="U584" t="s">
        <v>735</v>
      </c>
    </row>
    <row r="585" spans="2:21">
      <c r="B585" s="2">
        <v>44657</v>
      </c>
      <c r="C585" t="s">
        <v>76</v>
      </c>
      <c r="D585" t="s">
        <v>94</v>
      </c>
      <c r="E585" t="s">
        <v>92</v>
      </c>
      <c r="F585" t="s">
        <v>258</v>
      </c>
      <c r="G585" s="2" t="s">
        <v>1344</v>
      </c>
      <c r="H585">
        <v>75</v>
      </c>
      <c r="Q585" s="2">
        <v>44657</v>
      </c>
      <c r="R585">
        <v>21040579</v>
      </c>
      <c r="S585" t="s">
        <v>530</v>
      </c>
      <c r="T585" t="s">
        <v>592</v>
      </c>
      <c r="U585" t="s">
        <v>735</v>
      </c>
    </row>
    <row r="586" spans="2:21">
      <c r="B586" s="2">
        <v>44657</v>
      </c>
      <c r="C586" t="s">
        <v>76</v>
      </c>
      <c r="D586" t="s">
        <v>94</v>
      </c>
      <c r="E586" t="s">
        <v>92</v>
      </c>
      <c r="F586" t="s">
        <v>299</v>
      </c>
      <c r="G586" s="2" t="s">
        <v>1345</v>
      </c>
      <c r="H586">
        <v>35</v>
      </c>
      <c r="Q586" s="2">
        <v>44657</v>
      </c>
      <c r="R586">
        <v>21040580</v>
      </c>
      <c r="S586" t="s">
        <v>502</v>
      </c>
      <c r="T586" t="s">
        <v>735</v>
      </c>
      <c r="U586" t="s">
        <v>735</v>
      </c>
    </row>
    <row r="587" spans="2:21">
      <c r="B587" s="2">
        <v>44657</v>
      </c>
      <c r="C587" t="s">
        <v>76</v>
      </c>
      <c r="D587" t="s">
        <v>94</v>
      </c>
      <c r="E587" t="s">
        <v>92</v>
      </c>
      <c r="F587" t="s">
        <v>232</v>
      </c>
      <c r="G587" s="2" t="s">
        <v>1346</v>
      </c>
      <c r="H587">
        <v>40</v>
      </c>
      <c r="Q587" s="2">
        <v>44657</v>
      </c>
      <c r="R587">
        <v>21040581</v>
      </c>
      <c r="S587" t="s">
        <v>530</v>
      </c>
      <c r="T587" t="s">
        <v>735</v>
      </c>
      <c r="U587" t="s">
        <v>735</v>
      </c>
    </row>
    <row r="588" spans="2:21">
      <c r="B588" s="2">
        <v>44657</v>
      </c>
      <c r="C588" t="s">
        <v>103</v>
      </c>
      <c r="D588" t="s">
        <v>94</v>
      </c>
      <c r="E588" t="s">
        <v>92</v>
      </c>
      <c r="F588" t="s">
        <v>258</v>
      </c>
      <c r="G588" s="2" t="s">
        <v>1347</v>
      </c>
      <c r="H588">
        <v>45</v>
      </c>
      <c r="Q588" s="2">
        <v>44657</v>
      </c>
      <c r="R588">
        <v>21040582</v>
      </c>
      <c r="S588" t="s">
        <v>488</v>
      </c>
      <c r="T588" t="s">
        <v>735</v>
      </c>
      <c r="U588" t="s">
        <v>735</v>
      </c>
    </row>
    <row r="589" spans="2:21">
      <c r="B589" s="2">
        <v>44657</v>
      </c>
      <c r="C589" t="s">
        <v>103</v>
      </c>
      <c r="D589" t="s">
        <v>94</v>
      </c>
      <c r="E589" t="s">
        <v>92</v>
      </c>
      <c r="F589" t="s">
        <v>232</v>
      </c>
      <c r="G589" s="2" t="s">
        <v>1348</v>
      </c>
      <c r="H589">
        <v>60</v>
      </c>
      <c r="Q589" s="2">
        <v>44657</v>
      </c>
      <c r="R589">
        <v>21040583</v>
      </c>
      <c r="S589" t="s">
        <v>498</v>
      </c>
      <c r="T589" t="s">
        <v>735</v>
      </c>
      <c r="U589" t="s">
        <v>735</v>
      </c>
    </row>
    <row r="590" spans="2:21">
      <c r="B590" s="2">
        <v>44657</v>
      </c>
      <c r="C590" t="s">
        <v>103</v>
      </c>
      <c r="D590" t="s">
        <v>94</v>
      </c>
      <c r="E590" t="s">
        <v>119</v>
      </c>
      <c r="F590" t="s">
        <v>397</v>
      </c>
      <c r="G590" s="2" t="s">
        <v>1349</v>
      </c>
      <c r="H590">
        <v>105</v>
      </c>
      <c r="Q590" s="2">
        <v>44657</v>
      </c>
      <c r="R590">
        <v>21040584</v>
      </c>
      <c r="S590" t="s">
        <v>534</v>
      </c>
      <c r="T590" t="s">
        <v>564</v>
      </c>
      <c r="U590" t="s">
        <v>735</v>
      </c>
    </row>
    <row r="591" spans="2:21">
      <c r="B591" s="2">
        <v>44657</v>
      </c>
      <c r="C591" t="s">
        <v>103</v>
      </c>
      <c r="D591" t="s">
        <v>94</v>
      </c>
      <c r="E591" t="s">
        <v>92</v>
      </c>
      <c r="F591" t="s">
        <v>211</v>
      </c>
      <c r="G591" s="2" t="s">
        <v>1350</v>
      </c>
      <c r="H591">
        <v>45</v>
      </c>
      <c r="Q591" s="2">
        <v>44657</v>
      </c>
      <c r="R591">
        <v>21040585</v>
      </c>
      <c r="S591" t="s">
        <v>490</v>
      </c>
      <c r="T591" t="s">
        <v>735</v>
      </c>
      <c r="U591" t="s">
        <v>735</v>
      </c>
    </row>
    <row r="592" spans="2:21">
      <c r="B592" s="2">
        <v>44657</v>
      </c>
      <c r="C592" t="s">
        <v>103</v>
      </c>
      <c r="D592" t="s">
        <v>94</v>
      </c>
      <c r="E592" t="s">
        <v>119</v>
      </c>
      <c r="F592" t="s">
        <v>397</v>
      </c>
      <c r="G592" s="2" t="s">
        <v>1351</v>
      </c>
      <c r="H592">
        <v>45</v>
      </c>
      <c r="Q592" s="2">
        <v>44657</v>
      </c>
      <c r="R592">
        <v>21040586</v>
      </c>
      <c r="S592" t="s">
        <v>532</v>
      </c>
      <c r="T592" t="s">
        <v>735</v>
      </c>
      <c r="U592" t="s">
        <v>735</v>
      </c>
    </row>
    <row r="593" spans="2:21">
      <c r="B593" s="2">
        <v>44657</v>
      </c>
      <c r="C593" t="s">
        <v>156</v>
      </c>
      <c r="D593" t="s">
        <v>94</v>
      </c>
      <c r="E593" t="s">
        <v>92</v>
      </c>
      <c r="F593" t="s">
        <v>147</v>
      </c>
      <c r="G593" s="2" t="s">
        <v>1352</v>
      </c>
      <c r="H593">
        <v>55</v>
      </c>
      <c r="Q593" s="2">
        <v>44657</v>
      </c>
      <c r="R593">
        <v>21040587</v>
      </c>
      <c r="S593" t="s">
        <v>498</v>
      </c>
      <c r="T593" t="s">
        <v>735</v>
      </c>
      <c r="U593" t="s">
        <v>735</v>
      </c>
    </row>
    <row r="594" spans="2:21">
      <c r="B594" s="2">
        <v>44657</v>
      </c>
      <c r="C594" t="s">
        <v>156</v>
      </c>
      <c r="D594" t="s">
        <v>94</v>
      </c>
      <c r="E594" t="s">
        <v>92</v>
      </c>
      <c r="F594" t="s">
        <v>199</v>
      </c>
      <c r="G594" s="2" t="s">
        <v>1353</v>
      </c>
      <c r="H594">
        <v>45</v>
      </c>
      <c r="Q594" s="2">
        <v>44657</v>
      </c>
      <c r="R594">
        <v>21040588</v>
      </c>
      <c r="S594" t="s">
        <v>500</v>
      </c>
      <c r="T594" t="s">
        <v>735</v>
      </c>
      <c r="U594" t="s">
        <v>735</v>
      </c>
    </row>
    <row r="595" spans="2:21">
      <c r="B595" s="2">
        <v>44657</v>
      </c>
      <c r="C595" t="s">
        <v>156</v>
      </c>
      <c r="D595" t="s">
        <v>94</v>
      </c>
      <c r="E595" t="s">
        <v>92</v>
      </c>
      <c r="F595" t="s">
        <v>264</v>
      </c>
      <c r="G595" s="2" t="s">
        <v>1354</v>
      </c>
      <c r="H595">
        <v>10</v>
      </c>
      <c r="Q595" s="2">
        <v>44657</v>
      </c>
      <c r="R595">
        <v>21040589</v>
      </c>
      <c r="S595" t="s">
        <v>530</v>
      </c>
      <c r="T595" t="s">
        <v>735</v>
      </c>
      <c r="U595" t="s">
        <v>735</v>
      </c>
    </row>
    <row r="596" spans="2:21">
      <c r="B596" s="2">
        <v>44657</v>
      </c>
      <c r="C596" t="s">
        <v>156</v>
      </c>
      <c r="D596" t="s">
        <v>94</v>
      </c>
      <c r="E596" t="s">
        <v>92</v>
      </c>
      <c r="F596" t="s">
        <v>239</v>
      </c>
      <c r="G596" s="2" t="s">
        <v>1355</v>
      </c>
      <c r="H596">
        <v>15</v>
      </c>
      <c r="Q596" s="2">
        <v>44657</v>
      </c>
      <c r="R596">
        <v>21040590</v>
      </c>
      <c r="S596" t="s">
        <v>530</v>
      </c>
      <c r="T596" t="s">
        <v>735</v>
      </c>
      <c r="U596" t="s">
        <v>735</v>
      </c>
    </row>
    <row r="597" spans="2:21">
      <c r="B597" s="2">
        <v>44657</v>
      </c>
      <c r="C597" t="s">
        <v>156</v>
      </c>
      <c r="D597" t="s">
        <v>94</v>
      </c>
      <c r="E597" t="s">
        <v>92</v>
      </c>
      <c r="F597" t="s">
        <v>120</v>
      </c>
      <c r="G597" s="2" t="s">
        <v>1356</v>
      </c>
      <c r="H597">
        <v>25</v>
      </c>
      <c r="Q597" s="2">
        <v>44657</v>
      </c>
      <c r="R597">
        <v>21040591</v>
      </c>
      <c r="S597" t="s">
        <v>486</v>
      </c>
      <c r="T597" t="s">
        <v>735</v>
      </c>
      <c r="U597" t="s">
        <v>735</v>
      </c>
    </row>
    <row r="598" spans="2:21">
      <c r="B598" s="2">
        <v>44657</v>
      </c>
      <c r="C598" t="s">
        <v>254</v>
      </c>
      <c r="D598" t="s">
        <v>94</v>
      </c>
      <c r="E598" t="s">
        <v>119</v>
      </c>
      <c r="F598" t="s">
        <v>403</v>
      </c>
      <c r="G598" s="2" t="s">
        <v>1357</v>
      </c>
      <c r="H598">
        <v>65</v>
      </c>
      <c r="Q598" s="2">
        <v>44657</v>
      </c>
      <c r="R598">
        <v>21040592</v>
      </c>
      <c r="S598" t="s">
        <v>540</v>
      </c>
      <c r="T598" t="s">
        <v>516</v>
      </c>
      <c r="U598" t="s">
        <v>735</v>
      </c>
    </row>
    <row r="599" spans="2:21">
      <c r="B599" s="2">
        <v>44657</v>
      </c>
      <c r="C599" t="s">
        <v>254</v>
      </c>
      <c r="D599" t="s">
        <v>94</v>
      </c>
      <c r="E599" t="s">
        <v>92</v>
      </c>
      <c r="F599" t="s">
        <v>334</v>
      </c>
      <c r="G599" s="2" t="s">
        <v>1358</v>
      </c>
      <c r="H599">
        <v>30</v>
      </c>
      <c r="Q599" s="2">
        <v>44657</v>
      </c>
      <c r="R599">
        <v>21040593</v>
      </c>
      <c r="S599" t="s">
        <v>508</v>
      </c>
      <c r="T599" t="s">
        <v>735</v>
      </c>
      <c r="U599" t="s">
        <v>735</v>
      </c>
    </row>
    <row r="600" spans="2:21">
      <c r="B600" s="2">
        <v>44657</v>
      </c>
      <c r="C600" t="s">
        <v>254</v>
      </c>
      <c r="D600" t="s">
        <v>94</v>
      </c>
      <c r="E600" t="s">
        <v>92</v>
      </c>
      <c r="F600" t="s">
        <v>294</v>
      </c>
      <c r="G600" s="2" t="s">
        <v>1359</v>
      </c>
      <c r="H600">
        <v>10</v>
      </c>
      <c r="Q600" s="2">
        <v>44657</v>
      </c>
      <c r="R600">
        <v>21040594</v>
      </c>
      <c r="S600" t="s">
        <v>524</v>
      </c>
      <c r="T600" t="s">
        <v>735</v>
      </c>
      <c r="U600" t="s">
        <v>735</v>
      </c>
    </row>
    <row r="601" spans="2:21">
      <c r="B601" s="2">
        <v>44657</v>
      </c>
      <c r="C601" t="s">
        <v>254</v>
      </c>
      <c r="D601" t="s">
        <v>94</v>
      </c>
      <c r="E601" t="s">
        <v>92</v>
      </c>
      <c r="F601" t="s">
        <v>322</v>
      </c>
      <c r="G601" s="2" t="s">
        <v>1360</v>
      </c>
      <c r="H601">
        <v>15</v>
      </c>
      <c r="Q601" s="2">
        <v>44657</v>
      </c>
      <c r="R601">
        <v>21040595</v>
      </c>
      <c r="S601" t="s">
        <v>524</v>
      </c>
      <c r="T601" t="s">
        <v>735</v>
      </c>
      <c r="U601" t="s">
        <v>735</v>
      </c>
    </row>
    <row r="602" spans="2:21">
      <c r="B602" s="2">
        <v>44657</v>
      </c>
      <c r="C602" t="s">
        <v>254</v>
      </c>
      <c r="D602" t="s">
        <v>94</v>
      </c>
      <c r="E602" t="s">
        <v>92</v>
      </c>
      <c r="F602" t="s">
        <v>318</v>
      </c>
      <c r="G602" s="2" t="s">
        <v>1361</v>
      </c>
      <c r="H602">
        <v>15</v>
      </c>
      <c r="Q602" s="2">
        <v>44657</v>
      </c>
      <c r="R602">
        <v>21040596</v>
      </c>
      <c r="S602" t="s">
        <v>492</v>
      </c>
      <c r="T602" t="s">
        <v>735</v>
      </c>
      <c r="U602" t="s">
        <v>735</v>
      </c>
    </row>
    <row r="603" spans="2:21">
      <c r="B603" s="2">
        <v>44658</v>
      </c>
      <c r="C603" t="s">
        <v>284</v>
      </c>
      <c r="D603" t="s">
        <v>94</v>
      </c>
      <c r="E603" t="s">
        <v>92</v>
      </c>
      <c r="F603" t="s">
        <v>358</v>
      </c>
      <c r="G603" s="2" t="s">
        <v>1362</v>
      </c>
      <c r="H603">
        <v>145</v>
      </c>
      <c r="Q603" s="2">
        <v>44658</v>
      </c>
      <c r="R603">
        <v>21040597</v>
      </c>
      <c r="S603" t="s">
        <v>504</v>
      </c>
      <c r="T603" t="s">
        <v>506</v>
      </c>
      <c r="U603" t="s">
        <v>735</v>
      </c>
    </row>
    <row r="604" spans="2:21">
      <c r="B604" s="2">
        <v>44658</v>
      </c>
      <c r="C604" t="s">
        <v>284</v>
      </c>
      <c r="D604" t="s">
        <v>94</v>
      </c>
      <c r="E604" t="s">
        <v>92</v>
      </c>
      <c r="F604" t="s">
        <v>367</v>
      </c>
      <c r="G604" s="2" t="s">
        <v>1363</v>
      </c>
      <c r="H604">
        <v>165</v>
      </c>
      <c r="Q604" s="2">
        <v>44658</v>
      </c>
      <c r="R604">
        <v>21040598</v>
      </c>
      <c r="S604" t="s">
        <v>504</v>
      </c>
      <c r="T604" t="s">
        <v>506</v>
      </c>
      <c r="U604" t="s">
        <v>494</v>
      </c>
    </row>
    <row r="605" spans="2:21">
      <c r="B605" s="2">
        <v>44658</v>
      </c>
      <c r="C605" t="s">
        <v>284</v>
      </c>
      <c r="D605" t="s">
        <v>94</v>
      </c>
      <c r="E605" t="s">
        <v>92</v>
      </c>
      <c r="F605" t="s">
        <v>349</v>
      </c>
      <c r="G605" s="2" t="s">
        <v>1364</v>
      </c>
      <c r="H605">
        <v>35</v>
      </c>
      <c r="Q605" s="2">
        <v>44658</v>
      </c>
      <c r="R605">
        <v>21040599</v>
      </c>
      <c r="S605" t="s">
        <v>504</v>
      </c>
      <c r="T605" t="s">
        <v>735</v>
      </c>
      <c r="U605" t="s">
        <v>735</v>
      </c>
    </row>
    <row r="606" spans="2:21">
      <c r="B606" s="2">
        <v>44658</v>
      </c>
      <c r="C606" t="s">
        <v>284</v>
      </c>
      <c r="D606" t="s">
        <v>94</v>
      </c>
      <c r="E606" t="s">
        <v>92</v>
      </c>
      <c r="F606" t="s">
        <v>349</v>
      </c>
      <c r="G606" s="2" t="s">
        <v>1365</v>
      </c>
      <c r="H606">
        <v>15</v>
      </c>
      <c r="Q606" s="2">
        <v>44658</v>
      </c>
      <c r="R606">
        <v>21040600</v>
      </c>
      <c r="S606" t="s">
        <v>504</v>
      </c>
      <c r="T606" t="s">
        <v>735</v>
      </c>
      <c r="U606" t="s">
        <v>735</v>
      </c>
    </row>
    <row r="607" spans="2:21">
      <c r="B607" s="2">
        <v>44658</v>
      </c>
      <c r="C607" t="s">
        <v>290</v>
      </c>
      <c r="D607" t="s">
        <v>94</v>
      </c>
      <c r="E607" t="s">
        <v>92</v>
      </c>
      <c r="F607" t="s">
        <v>346</v>
      </c>
      <c r="G607" s="2" t="s">
        <v>1366</v>
      </c>
      <c r="H607">
        <v>90</v>
      </c>
      <c r="Q607" s="2">
        <v>44658</v>
      </c>
      <c r="R607">
        <v>21040601</v>
      </c>
      <c r="S607" t="s">
        <v>504</v>
      </c>
      <c r="T607" t="s">
        <v>506</v>
      </c>
      <c r="U607" t="s">
        <v>735</v>
      </c>
    </row>
    <row r="608" spans="2:21">
      <c r="B608" s="2">
        <v>44658</v>
      </c>
      <c r="C608" t="s">
        <v>290</v>
      </c>
      <c r="D608" t="s">
        <v>94</v>
      </c>
      <c r="E608" t="s">
        <v>92</v>
      </c>
      <c r="F608" t="s">
        <v>343</v>
      </c>
      <c r="G608" s="2" t="s">
        <v>1367</v>
      </c>
      <c r="H608">
        <v>10</v>
      </c>
      <c r="Q608" s="2">
        <v>44658</v>
      </c>
      <c r="R608">
        <v>21040602</v>
      </c>
      <c r="S608" t="s">
        <v>504</v>
      </c>
      <c r="T608" t="s">
        <v>735</v>
      </c>
      <c r="U608" t="s">
        <v>735</v>
      </c>
    </row>
    <row r="609" spans="2:21">
      <c r="B609" s="2">
        <v>44658</v>
      </c>
      <c r="C609" t="s">
        <v>290</v>
      </c>
      <c r="D609" t="s">
        <v>94</v>
      </c>
      <c r="E609" t="s">
        <v>92</v>
      </c>
      <c r="F609" t="s">
        <v>352</v>
      </c>
      <c r="G609" s="2" t="s">
        <v>1368</v>
      </c>
      <c r="H609">
        <v>35</v>
      </c>
      <c r="Q609" s="2">
        <v>44658</v>
      </c>
      <c r="R609">
        <v>21040603</v>
      </c>
      <c r="S609" t="s">
        <v>504</v>
      </c>
      <c r="T609" t="s">
        <v>735</v>
      </c>
      <c r="U609" t="s">
        <v>735</v>
      </c>
    </row>
    <row r="610" spans="2:21">
      <c r="B610" s="2">
        <v>44658</v>
      </c>
      <c r="C610" t="s">
        <v>290</v>
      </c>
      <c r="D610" t="s">
        <v>94</v>
      </c>
      <c r="E610" t="s">
        <v>92</v>
      </c>
      <c r="F610" t="s">
        <v>358</v>
      </c>
      <c r="G610" s="2" t="s">
        <v>1369</v>
      </c>
      <c r="H610">
        <v>50</v>
      </c>
      <c r="Q610" s="2">
        <v>44658</v>
      </c>
      <c r="R610">
        <v>21040604</v>
      </c>
      <c r="S610" t="s">
        <v>504</v>
      </c>
      <c r="T610" t="s">
        <v>735</v>
      </c>
      <c r="U610" t="s">
        <v>735</v>
      </c>
    </row>
    <row r="611" spans="2:21">
      <c r="B611" s="2">
        <v>44658</v>
      </c>
      <c r="C611" t="s">
        <v>290</v>
      </c>
      <c r="D611" t="s">
        <v>94</v>
      </c>
      <c r="E611" t="s">
        <v>92</v>
      </c>
      <c r="F611" t="s">
        <v>343</v>
      </c>
      <c r="G611" s="2" t="s">
        <v>1370</v>
      </c>
      <c r="H611">
        <v>10</v>
      </c>
      <c r="Q611" s="2">
        <v>44658</v>
      </c>
      <c r="R611">
        <v>21040605</v>
      </c>
      <c r="S611" t="s">
        <v>504</v>
      </c>
      <c r="T611" t="s">
        <v>735</v>
      </c>
      <c r="U611" t="s">
        <v>735</v>
      </c>
    </row>
    <row r="612" spans="2:21">
      <c r="B612" s="2">
        <v>44658</v>
      </c>
      <c r="C612" t="s">
        <v>296</v>
      </c>
      <c r="D612" t="s">
        <v>94</v>
      </c>
      <c r="E612" t="s">
        <v>92</v>
      </c>
      <c r="F612" t="s">
        <v>373</v>
      </c>
      <c r="G612" s="2" t="s">
        <v>1371</v>
      </c>
      <c r="H612">
        <v>75</v>
      </c>
      <c r="Q612" s="2">
        <v>44658</v>
      </c>
      <c r="R612">
        <v>21040606</v>
      </c>
      <c r="S612" t="s">
        <v>504</v>
      </c>
      <c r="T612" t="s">
        <v>506</v>
      </c>
      <c r="U612" t="s">
        <v>735</v>
      </c>
    </row>
    <row r="613" spans="2:21">
      <c r="B613" s="2">
        <v>44658</v>
      </c>
      <c r="C613" t="s">
        <v>296</v>
      </c>
      <c r="D613" t="s">
        <v>94</v>
      </c>
      <c r="E613" t="s">
        <v>92</v>
      </c>
      <c r="F613" t="s">
        <v>361</v>
      </c>
      <c r="G613" s="2" t="s">
        <v>1372</v>
      </c>
      <c r="H613">
        <v>25</v>
      </c>
      <c r="Q613" s="2">
        <v>44658</v>
      </c>
      <c r="R613">
        <v>21040607</v>
      </c>
      <c r="S613" t="s">
        <v>504</v>
      </c>
      <c r="T613" t="s">
        <v>735</v>
      </c>
      <c r="U613" t="s">
        <v>735</v>
      </c>
    </row>
    <row r="614" spans="2:21">
      <c r="B614" s="2">
        <v>44658</v>
      </c>
      <c r="C614" t="s">
        <v>296</v>
      </c>
      <c r="D614" t="s">
        <v>94</v>
      </c>
      <c r="E614" t="s">
        <v>92</v>
      </c>
      <c r="F614" t="s">
        <v>376</v>
      </c>
      <c r="G614" s="2" t="s">
        <v>1373</v>
      </c>
      <c r="H614">
        <v>25</v>
      </c>
      <c r="Q614" s="2">
        <v>44658</v>
      </c>
      <c r="R614">
        <v>21040608</v>
      </c>
      <c r="S614" t="s">
        <v>504</v>
      </c>
      <c r="T614" t="s">
        <v>735</v>
      </c>
      <c r="U614" t="s">
        <v>735</v>
      </c>
    </row>
    <row r="615" spans="2:21">
      <c r="B615" s="2">
        <v>44658</v>
      </c>
      <c r="C615" t="s">
        <v>296</v>
      </c>
      <c r="D615" t="s">
        <v>94</v>
      </c>
      <c r="E615" t="s">
        <v>92</v>
      </c>
      <c r="F615" t="s">
        <v>364</v>
      </c>
      <c r="G615" s="2" t="s">
        <v>1374</v>
      </c>
      <c r="H615">
        <v>30</v>
      </c>
      <c r="Q615" s="2">
        <v>44658</v>
      </c>
      <c r="R615">
        <v>21040609</v>
      </c>
      <c r="S615" t="s">
        <v>504</v>
      </c>
      <c r="T615" t="s">
        <v>735</v>
      </c>
      <c r="U615" t="s">
        <v>735</v>
      </c>
    </row>
    <row r="616" spans="2:21">
      <c r="B616" s="2">
        <v>44658</v>
      </c>
      <c r="C616" t="s">
        <v>296</v>
      </c>
      <c r="D616" t="s">
        <v>94</v>
      </c>
      <c r="E616" t="s">
        <v>92</v>
      </c>
      <c r="F616" t="s">
        <v>370</v>
      </c>
      <c r="G616" s="2" t="s">
        <v>1375</v>
      </c>
      <c r="H616">
        <v>25</v>
      </c>
      <c r="Q616" s="2">
        <v>44658</v>
      </c>
      <c r="R616">
        <v>21040610</v>
      </c>
      <c r="S616" t="s">
        <v>504</v>
      </c>
      <c r="T616" t="s">
        <v>735</v>
      </c>
      <c r="U616" t="s">
        <v>735</v>
      </c>
    </row>
    <row r="617" spans="2:21">
      <c r="B617" s="2">
        <v>44658</v>
      </c>
      <c r="C617" t="s">
        <v>301</v>
      </c>
      <c r="D617" t="s">
        <v>94</v>
      </c>
      <c r="E617" t="s">
        <v>119</v>
      </c>
      <c r="F617" t="s">
        <v>427</v>
      </c>
      <c r="G617" s="2" t="s">
        <v>1376</v>
      </c>
      <c r="H617">
        <v>40</v>
      </c>
      <c r="Q617" s="2">
        <v>44658</v>
      </c>
      <c r="R617">
        <v>21040611</v>
      </c>
      <c r="S617" t="s">
        <v>544</v>
      </c>
      <c r="T617" t="s">
        <v>735</v>
      </c>
      <c r="U617" t="s">
        <v>735</v>
      </c>
    </row>
    <row r="618" spans="2:21">
      <c r="B618" s="2">
        <v>44658</v>
      </c>
      <c r="C618" t="s">
        <v>301</v>
      </c>
      <c r="D618" t="s">
        <v>94</v>
      </c>
      <c r="E618" t="s">
        <v>119</v>
      </c>
      <c r="F618" t="s">
        <v>415</v>
      </c>
      <c r="G618" s="2" t="s">
        <v>1377</v>
      </c>
      <c r="H618">
        <v>150</v>
      </c>
      <c r="Q618" s="2">
        <v>44658</v>
      </c>
      <c r="R618">
        <v>21040612</v>
      </c>
      <c r="S618" t="s">
        <v>544</v>
      </c>
      <c r="T618" t="s">
        <v>518</v>
      </c>
      <c r="U618" t="s">
        <v>735</v>
      </c>
    </row>
    <row r="619" spans="2:21">
      <c r="B619" s="2">
        <v>44658</v>
      </c>
      <c r="C619" t="s">
        <v>301</v>
      </c>
      <c r="D619" t="s">
        <v>94</v>
      </c>
      <c r="E619" t="s">
        <v>119</v>
      </c>
      <c r="F619" t="s">
        <v>418</v>
      </c>
      <c r="G619" s="2" t="s">
        <v>1378</v>
      </c>
      <c r="H619">
        <v>5</v>
      </c>
      <c r="Q619" s="2">
        <v>44658</v>
      </c>
      <c r="R619">
        <v>21040613</v>
      </c>
      <c r="S619" t="s">
        <v>542</v>
      </c>
      <c r="T619" t="s">
        <v>735</v>
      </c>
      <c r="U619" t="s">
        <v>735</v>
      </c>
    </row>
    <row r="620" spans="2:21">
      <c r="B620" s="2">
        <v>44658</v>
      </c>
      <c r="C620" t="s">
        <v>301</v>
      </c>
      <c r="D620" t="s">
        <v>94</v>
      </c>
      <c r="E620" t="s">
        <v>92</v>
      </c>
      <c r="F620" t="s">
        <v>379</v>
      </c>
      <c r="G620" s="2" t="s">
        <v>1379</v>
      </c>
      <c r="H620">
        <v>10</v>
      </c>
      <c r="Q620" s="2">
        <v>44658</v>
      </c>
      <c r="R620">
        <v>21040614</v>
      </c>
      <c r="S620" t="s">
        <v>504</v>
      </c>
      <c r="T620" t="s">
        <v>735</v>
      </c>
      <c r="U620" t="s">
        <v>735</v>
      </c>
    </row>
    <row r="621" spans="2:21">
      <c r="B621" s="2">
        <v>44658</v>
      </c>
      <c r="C621" t="s">
        <v>301</v>
      </c>
      <c r="D621" t="s">
        <v>94</v>
      </c>
      <c r="E621" t="s">
        <v>119</v>
      </c>
      <c r="F621" t="s">
        <v>421</v>
      </c>
      <c r="G621" s="2" t="s">
        <v>1380</v>
      </c>
      <c r="H621">
        <v>5</v>
      </c>
      <c r="Q621" s="2">
        <v>44658</v>
      </c>
      <c r="R621">
        <v>21040615</v>
      </c>
      <c r="S621" t="s">
        <v>542</v>
      </c>
      <c r="T621" t="s">
        <v>735</v>
      </c>
      <c r="U621" t="s">
        <v>735</v>
      </c>
    </row>
    <row r="622" spans="2:21">
      <c r="B622" s="2">
        <v>44658</v>
      </c>
      <c r="C622" t="s">
        <v>235</v>
      </c>
      <c r="D622" t="s">
        <v>94</v>
      </c>
      <c r="E622" t="s">
        <v>92</v>
      </c>
      <c r="F622" t="s">
        <v>223</v>
      </c>
      <c r="G622" s="2" t="s">
        <v>1381</v>
      </c>
      <c r="H622">
        <v>15</v>
      </c>
      <c r="Q622" s="2">
        <v>44658</v>
      </c>
      <c r="R622">
        <v>21040616</v>
      </c>
      <c r="S622" t="s">
        <v>488</v>
      </c>
      <c r="T622" t="s">
        <v>735</v>
      </c>
      <c r="U622" t="s">
        <v>735</v>
      </c>
    </row>
    <row r="623" spans="2:21">
      <c r="B623" s="2">
        <v>44658</v>
      </c>
      <c r="C623" t="s">
        <v>272</v>
      </c>
      <c r="D623" t="s">
        <v>94</v>
      </c>
      <c r="E623" t="s">
        <v>92</v>
      </c>
      <c r="F623" t="s">
        <v>337</v>
      </c>
      <c r="G623" s="2" t="s">
        <v>1382</v>
      </c>
      <c r="H623">
        <v>60</v>
      </c>
      <c r="Q623" s="2">
        <v>44658</v>
      </c>
      <c r="R623">
        <v>21040617</v>
      </c>
      <c r="S623" t="s">
        <v>512</v>
      </c>
      <c r="T623" t="s">
        <v>735</v>
      </c>
      <c r="U623" t="s">
        <v>735</v>
      </c>
    </row>
    <row r="624" spans="2:21">
      <c r="B624" s="2">
        <v>44658</v>
      </c>
      <c r="C624" t="s">
        <v>272</v>
      </c>
      <c r="D624" t="s">
        <v>94</v>
      </c>
      <c r="E624" t="s">
        <v>92</v>
      </c>
      <c r="F624" t="s">
        <v>343</v>
      </c>
      <c r="G624" s="2" t="s">
        <v>1383</v>
      </c>
      <c r="H624">
        <v>15</v>
      </c>
      <c r="Q624" s="2">
        <v>44658</v>
      </c>
      <c r="R624">
        <v>21040618</v>
      </c>
      <c r="S624" t="s">
        <v>524</v>
      </c>
      <c r="T624" t="s">
        <v>735</v>
      </c>
      <c r="U624" t="s">
        <v>735</v>
      </c>
    </row>
    <row r="625" spans="2:21">
      <c r="B625" s="2">
        <v>44658</v>
      </c>
      <c r="C625" t="s">
        <v>272</v>
      </c>
      <c r="D625" t="s">
        <v>94</v>
      </c>
      <c r="E625" t="s">
        <v>92</v>
      </c>
      <c r="F625" t="s">
        <v>346</v>
      </c>
      <c r="G625" s="2" t="s">
        <v>1384</v>
      </c>
      <c r="H625">
        <v>5</v>
      </c>
      <c r="Q625" s="2">
        <v>44658</v>
      </c>
      <c r="R625">
        <v>21040619</v>
      </c>
      <c r="S625" t="s">
        <v>524</v>
      </c>
      <c r="T625" t="s">
        <v>735</v>
      </c>
      <c r="U625" t="s">
        <v>735</v>
      </c>
    </row>
    <row r="626" spans="2:21">
      <c r="B626" s="2">
        <v>44658</v>
      </c>
      <c r="C626" t="s">
        <v>272</v>
      </c>
      <c r="D626" t="s">
        <v>94</v>
      </c>
      <c r="E626" t="s">
        <v>92</v>
      </c>
      <c r="F626" t="s">
        <v>337</v>
      </c>
      <c r="G626" s="2" t="s">
        <v>1385</v>
      </c>
      <c r="H626">
        <v>10</v>
      </c>
      <c r="Q626" s="2">
        <v>44658</v>
      </c>
      <c r="R626">
        <v>21040620</v>
      </c>
      <c r="S626" t="s">
        <v>512</v>
      </c>
      <c r="T626" t="s">
        <v>735</v>
      </c>
      <c r="U626" t="s">
        <v>735</v>
      </c>
    </row>
    <row r="627" spans="2:21">
      <c r="B627" s="2">
        <v>44659</v>
      </c>
      <c r="C627" t="s">
        <v>235</v>
      </c>
      <c r="D627" t="s">
        <v>94</v>
      </c>
      <c r="E627" t="s">
        <v>92</v>
      </c>
      <c r="F627" t="s">
        <v>282</v>
      </c>
      <c r="G627" s="2" t="s">
        <v>1386</v>
      </c>
      <c r="H627">
        <v>30</v>
      </c>
      <c r="Q627" s="2">
        <v>44659</v>
      </c>
      <c r="R627">
        <v>21040621</v>
      </c>
      <c r="S627" t="s">
        <v>490</v>
      </c>
      <c r="T627" t="s">
        <v>735</v>
      </c>
      <c r="U627" t="s">
        <v>735</v>
      </c>
    </row>
    <row r="628" spans="2:21">
      <c r="B628" s="2">
        <v>44659</v>
      </c>
      <c r="C628" t="s">
        <v>130</v>
      </c>
      <c r="D628" t="s">
        <v>94</v>
      </c>
      <c r="E628" t="s">
        <v>119</v>
      </c>
      <c r="F628" t="s">
        <v>388</v>
      </c>
      <c r="G628" s="2" t="s">
        <v>1387</v>
      </c>
      <c r="H628">
        <v>45</v>
      </c>
      <c r="Q628" s="2">
        <v>44659</v>
      </c>
      <c r="R628">
        <v>21040622</v>
      </c>
      <c r="S628" t="s">
        <v>532</v>
      </c>
      <c r="T628" t="s">
        <v>735</v>
      </c>
      <c r="U628" t="s">
        <v>735</v>
      </c>
    </row>
    <row r="629" spans="2:21">
      <c r="B629" s="2">
        <v>44660</v>
      </c>
      <c r="C629" t="s">
        <v>290</v>
      </c>
      <c r="D629" t="s">
        <v>94</v>
      </c>
      <c r="E629" t="s">
        <v>92</v>
      </c>
      <c r="F629" t="s">
        <v>346</v>
      </c>
      <c r="G629" s="2" t="s">
        <v>1388</v>
      </c>
      <c r="H629">
        <v>85</v>
      </c>
      <c r="Q629" s="2">
        <v>44660</v>
      </c>
      <c r="R629">
        <v>21040623</v>
      </c>
      <c r="S629" t="s">
        <v>504</v>
      </c>
      <c r="T629" t="s">
        <v>506</v>
      </c>
      <c r="U629" t="s">
        <v>735</v>
      </c>
    </row>
    <row r="630" spans="2:21">
      <c r="B630" s="2">
        <v>44660</v>
      </c>
      <c r="C630" t="s">
        <v>290</v>
      </c>
      <c r="D630" t="s">
        <v>94</v>
      </c>
      <c r="E630" t="s">
        <v>119</v>
      </c>
      <c r="F630" t="s">
        <v>418</v>
      </c>
      <c r="G630" s="2" t="s">
        <v>1389</v>
      </c>
      <c r="H630">
        <v>75</v>
      </c>
      <c r="Q630" s="2">
        <v>44660</v>
      </c>
      <c r="R630">
        <v>21040624</v>
      </c>
      <c r="S630" t="s">
        <v>546</v>
      </c>
      <c r="T630" t="s">
        <v>518</v>
      </c>
      <c r="U630" t="s">
        <v>735</v>
      </c>
    </row>
    <row r="631" spans="2:21">
      <c r="B631" s="2">
        <v>44660</v>
      </c>
      <c r="C631" t="s">
        <v>290</v>
      </c>
      <c r="D631" t="s">
        <v>94</v>
      </c>
      <c r="E631" t="s">
        <v>92</v>
      </c>
      <c r="F631" t="s">
        <v>367</v>
      </c>
      <c r="G631" s="2" t="s">
        <v>1390</v>
      </c>
      <c r="H631">
        <v>5</v>
      </c>
      <c r="Q631" s="2">
        <v>44660</v>
      </c>
      <c r="R631">
        <v>21040625</v>
      </c>
      <c r="S631" t="s">
        <v>504</v>
      </c>
      <c r="T631" t="s">
        <v>735</v>
      </c>
      <c r="U631" t="s">
        <v>735</v>
      </c>
    </row>
    <row r="632" spans="2:21">
      <c r="B632" s="2">
        <v>44660</v>
      </c>
      <c r="C632" t="s">
        <v>290</v>
      </c>
      <c r="D632" t="s">
        <v>94</v>
      </c>
      <c r="E632" t="s">
        <v>92</v>
      </c>
      <c r="F632" t="s">
        <v>346</v>
      </c>
      <c r="G632" s="2" t="s">
        <v>1391</v>
      </c>
      <c r="H632">
        <v>10</v>
      </c>
      <c r="Q632" s="2">
        <v>44660</v>
      </c>
      <c r="R632">
        <v>21040626</v>
      </c>
      <c r="S632" t="s">
        <v>504</v>
      </c>
      <c r="T632" t="s">
        <v>735</v>
      </c>
      <c r="U632" t="s">
        <v>735</v>
      </c>
    </row>
    <row r="633" spans="2:21">
      <c r="B633" s="2">
        <v>44660</v>
      </c>
      <c r="C633" t="s">
        <v>290</v>
      </c>
      <c r="D633" t="s">
        <v>94</v>
      </c>
      <c r="E633" t="s">
        <v>92</v>
      </c>
      <c r="F633" t="s">
        <v>355</v>
      </c>
      <c r="G633" s="2" t="s">
        <v>1392</v>
      </c>
      <c r="H633">
        <v>5</v>
      </c>
      <c r="Q633" s="2">
        <v>44660</v>
      </c>
      <c r="R633">
        <v>21040627</v>
      </c>
      <c r="S633" t="s">
        <v>504</v>
      </c>
      <c r="T633" t="s">
        <v>735</v>
      </c>
      <c r="U633" t="s">
        <v>735</v>
      </c>
    </row>
    <row r="634" spans="2:21">
      <c r="B634" s="2">
        <v>44660</v>
      </c>
      <c r="C634" t="s">
        <v>301</v>
      </c>
      <c r="D634" t="s">
        <v>94</v>
      </c>
      <c r="E634" t="s">
        <v>92</v>
      </c>
      <c r="F634" t="s">
        <v>364</v>
      </c>
      <c r="G634" s="2" t="s">
        <v>1393</v>
      </c>
      <c r="H634">
        <v>25</v>
      </c>
      <c r="Q634" s="2">
        <v>44660</v>
      </c>
      <c r="R634">
        <v>21040628</v>
      </c>
      <c r="S634" t="s">
        <v>504</v>
      </c>
      <c r="T634" t="s">
        <v>735</v>
      </c>
      <c r="U634" t="s">
        <v>735</v>
      </c>
    </row>
    <row r="635" spans="2:21">
      <c r="B635" s="2">
        <v>44660</v>
      </c>
      <c r="C635" t="s">
        <v>301</v>
      </c>
      <c r="D635" t="s">
        <v>94</v>
      </c>
      <c r="E635" t="s">
        <v>92</v>
      </c>
      <c r="F635" t="s">
        <v>361</v>
      </c>
      <c r="G635" s="2" t="s">
        <v>1394</v>
      </c>
      <c r="H635">
        <v>5</v>
      </c>
      <c r="Q635" s="2">
        <v>44660</v>
      </c>
      <c r="R635">
        <v>21040629</v>
      </c>
      <c r="S635" t="s">
        <v>504</v>
      </c>
      <c r="T635" t="s">
        <v>735</v>
      </c>
      <c r="U635" t="s">
        <v>735</v>
      </c>
    </row>
    <row r="636" spans="2:21">
      <c r="B636" s="2">
        <v>44661</v>
      </c>
      <c r="C636" t="s">
        <v>266</v>
      </c>
      <c r="D636" t="s">
        <v>94</v>
      </c>
      <c r="E636" t="s">
        <v>92</v>
      </c>
      <c r="F636" t="s">
        <v>322</v>
      </c>
      <c r="G636" s="2" t="s">
        <v>1395</v>
      </c>
      <c r="H636">
        <v>50</v>
      </c>
      <c r="Q636" s="2">
        <v>44661</v>
      </c>
      <c r="R636">
        <v>21040630</v>
      </c>
      <c r="S636" t="s">
        <v>524</v>
      </c>
      <c r="T636" t="s">
        <v>735</v>
      </c>
      <c r="U636" t="s">
        <v>735</v>
      </c>
    </row>
    <row r="637" spans="2:21">
      <c r="B637" s="2">
        <v>44661</v>
      </c>
      <c r="C637" t="s">
        <v>266</v>
      </c>
      <c r="D637" t="s">
        <v>94</v>
      </c>
      <c r="E637" t="s">
        <v>92</v>
      </c>
      <c r="F637" t="s">
        <v>270</v>
      </c>
      <c r="G637" s="2" t="s">
        <v>1396</v>
      </c>
      <c r="H637">
        <v>45</v>
      </c>
      <c r="Q637" s="2">
        <v>44661</v>
      </c>
      <c r="R637">
        <v>21040631</v>
      </c>
      <c r="S637" t="s">
        <v>492</v>
      </c>
      <c r="T637" t="s">
        <v>735</v>
      </c>
      <c r="U637" t="s">
        <v>735</v>
      </c>
    </row>
    <row r="638" spans="2:21">
      <c r="B638" s="2">
        <v>44661</v>
      </c>
      <c r="C638" t="s">
        <v>266</v>
      </c>
      <c r="D638" t="s">
        <v>94</v>
      </c>
      <c r="E638" t="s">
        <v>92</v>
      </c>
      <c r="F638" t="s">
        <v>276</v>
      </c>
      <c r="G638" s="2" t="s">
        <v>1397</v>
      </c>
      <c r="H638">
        <v>5</v>
      </c>
      <c r="Q638" s="2">
        <v>44661</v>
      </c>
      <c r="R638">
        <v>21040632</v>
      </c>
      <c r="S638" t="s">
        <v>492</v>
      </c>
      <c r="T638" t="s">
        <v>735</v>
      </c>
      <c r="U638" t="s">
        <v>735</v>
      </c>
    </row>
    <row r="639" spans="2:21">
      <c r="B639" s="2">
        <v>44661</v>
      </c>
      <c r="C639" t="s">
        <v>266</v>
      </c>
      <c r="D639" t="s">
        <v>94</v>
      </c>
      <c r="E639" t="s">
        <v>92</v>
      </c>
      <c r="F639" t="s">
        <v>294</v>
      </c>
      <c r="G639" s="2" t="s">
        <v>1398</v>
      </c>
      <c r="H639">
        <v>5</v>
      </c>
      <c r="Q639" s="2">
        <v>44661</v>
      </c>
      <c r="R639">
        <v>21040633</v>
      </c>
      <c r="S639" t="s">
        <v>512</v>
      </c>
      <c r="T639" t="s">
        <v>735</v>
      </c>
      <c r="U639" t="s">
        <v>735</v>
      </c>
    </row>
    <row r="640" spans="2:21">
      <c r="B640" s="2">
        <v>44662</v>
      </c>
      <c r="C640" t="s">
        <v>284</v>
      </c>
      <c r="D640" t="s">
        <v>94</v>
      </c>
      <c r="E640" t="s">
        <v>92</v>
      </c>
      <c r="F640" t="s">
        <v>364</v>
      </c>
      <c r="G640" s="2" t="s">
        <v>1399</v>
      </c>
      <c r="H640">
        <v>15</v>
      </c>
      <c r="Q640" s="2">
        <v>44662</v>
      </c>
      <c r="R640">
        <v>21040634</v>
      </c>
      <c r="S640" t="s">
        <v>504</v>
      </c>
      <c r="T640" t="s">
        <v>735</v>
      </c>
      <c r="U640" t="s">
        <v>735</v>
      </c>
    </row>
    <row r="641" spans="2:21">
      <c r="B641" s="2">
        <v>44663</v>
      </c>
      <c r="C641" t="s">
        <v>296</v>
      </c>
      <c r="D641" t="s">
        <v>94</v>
      </c>
      <c r="E641" t="s">
        <v>92</v>
      </c>
      <c r="F641" t="s">
        <v>379</v>
      </c>
      <c r="G641" s="2" t="s">
        <v>1400</v>
      </c>
      <c r="H641">
        <v>25</v>
      </c>
      <c r="Q641" s="2">
        <v>44663</v>
      </c>
      <c r="R641">
        <v>21040635</v>
      </c>
      <c r="S641" t="s">
        <v>504</v>
      </c>
      <c r="T641" t="s">
        <v>735</v>
      </c>
      <c r="U641" t="s">
        <v>735</v>
      </c>
    </row>
    <row r="642" spans="2:21">
      <c r="B642" s="2">
        <v>44663</v>
      </c>
      <c r="C642" t="s">
        <v>296</v>
      </c>
      <c r="D642" t="s">
        <v>94</v>
      </c>
      <c r="E642" t="s">
        <v>92</v>
      </c>
      <c r="F642" t="s">
        <v>379</v>
      </c>
      <c r="G642" s="2" t="s">
        <v>1401</v>
      </c>
      <c r="H642">
        <v>5</v>
      </c>
      <c r="Q642" s="2">
        <v>44663</v>
      </c>
      <c r="R642">
        <v>21040636</v>
      </c>
      <c r="S642" t="s">
        <v>504</v>
      </c>
      <c r="T642" t="s">
        <v>735</v>
      </c>
      <c r="U642" t="s">
        <v>735</v>
      </c>
    </row>
    <row r="643" spans="2:21">
      <c r="B643" s="2">
        <v>44663</v>
      </c>
      <c r="C643" t="s">
        <v>215</v>
      </c>
      <c r="D643" t="s">
        <v>94</v>
      </c>
      <c r="E643" t="s">
        <v>119</v>
      </c>
      <c r="F643" t="s">
        <v>397</v>
      </c>
      <c r="G643" s="2" t="s">
        <v>1402</v>
      </c>
      <c r="H643">
        <v>70</v>
      </c>
      <c r="Q643" s="2">
        <v>44663</v>
      </c>
      <c r="R643">
        <v>21040637</v>
      </c>
      <c r="S643" t="s">
        <v>532</v>
      </c>
      <c r="T643" t="s">
        <v>514</v>
      </c>
      <c r="U643" t="s">
        <v>735</v>
      </c>
    </row>
    <row r="644" spans="2:21">
      <c r="B644" s="2">
        <v>44663</v>
      </c>
      <c r="C644" t="s">
        <v>215</v>
      </c>
      <c r="D644" t="s">
        <v>94</v>
      </c>
      <c r="E644" t="s">
        <v>119</v>
      </c>
      <c r="F644" t="s">
        <v>385</v>
      </c>
      <c r="G644" s="2" t="s">
        <v>1403</v>
      </c>
      <c r="H644">
        <v>5</v>
      </c>
      <c r="Q644" s="2">
        <v>44663</v>
      </c>
      <c r="R644">
        <v>21040638</v>
      </c>
      <c r="S644" t="s">
        <v>534</v>
      </c>
      <c r="T644" t="s">
        <v>735</v>
      </c>
      <c r="U644" t="s">
        <v>735</v>
      </c>
    </row>
    <row r="645" spans="2:21">
      <c r="B645" s="2">
        <v>44664</v>
      </c>
      <c r="C645" t="s">
        <v>290</v>
      </c>
      <c r="D645" t="s">
        <v>94</v>
      </c>
      <c r="E645" t="s">
        <v>92</v>
      </c>
      <c r="F645" t="s">
        <v>352</v>
      </c>
      <c r="G645" s="2" t="s">
        <v>1404</v>
      </c>
      <c r="H645">
        <v>15</v>
      </c>
      <c r="Q645" s="2">
        <v>44664</v>
      </c>
      <c r="R645">
        <v>21040639</v>
      </c>
      <c r="S645" t="s">
        <v>504</v>
      </c>
      <c r="T645" t="s">
        <v>735</v>
      </c>
      <c r="U645" t="s">
        <v>735</v>
      </c>
    </row>
    <row r="646" spans="2:21">
      <c r="B646" s="2">
        <v>44664</v>
      </c>
      <c r="C646" t="s">
        <v>191</v>
      </c>
      <c r="D646" t="s">
        <v>94</v>
      </c>
      <c r="E646" t="s">
        <v>92</v>
      </c>
      <c r="F646" t="s">
        <v>252</v>
      </c>
      <c r="G646" s="2" t="s">
        <v>1405</v>
      </c>
      <c r="H646">
        <v>105</v>
      </c>
      <c r="Q646" s="2">
        <v>44664</v>
      </c>
      <c r="R646">
        <v>21040640</v>
      </c>
      <c r="S646" t="s">
        <v>500</v>
      </c>
      <c r="T646" t="s">
        <v>580</v>
      </c>
      <c r="U646" t="s">
        <v>735</v>
      </c>
    </row>
    <row r="647" spans="2:21">
      <c r="B647" s="2">
        <v>44664</v>
      </c>
      <c r="C647" t="s">
        <v>215</v>
      </c>
      <c r="D647" t="s">
        <v>94</v>
      </c>
      <c r="E647" t="s">
        <v>92</v>
      </c>
      <c r="F647" t="s">
        <v>299</v>
      </c>
      <c r="G647" s="2" t="s">
        <v>1406</v>
      </c>
      <c r="H647">
        <v>25</v>
      </c>
      <c r="Q647" s="2">
        <v>44664</v>
      </c>
      <c r="R647">
        <v>21040641</v>
      </c>
      <c r="S647" t="s">
        <v>490</v>
      </c>
      <c r="T647" t="s">
        <v>735</v>
      </c>
      <c r="U647" t="s">
        <v>735</v>
      </c>
    </row>
    <row r="648" spans="2:21">
      <c r="B648" s="2">
        <v>44664</v>
      </c>
      <c r="C648" t="s">
        <v>215</v>
      </c>
      <c r="D648" t="s">
        <v>94</v>
      </c>
      <c r="E648" t="s">
        <v>92</v>
      </c>
      <c r="F648" t="s">
        <v>294</v>
      </c>
      <c r="G648" s="2" t="s">
        <v>1407</v>
      </c>
      <c r="H648">
        <v>5</v>
      </c>
      <c r="Q648" s="2">
        <v>44664</v>
      </c>
      <c r="R648">
        <v>21040642</v>
      </c>
      <c r="S648" t="s">
        <v>530</v>
      </c>
      <c r="T648" t="s">
        <v>735</v>
      </c>
      <c r="U648" t="s">
        <v>735</v>
      </c>
    </row>
    <row r="649" spans="2:21">
      <c r="B649" s="2">
        <v>44664</v>
      </c>
      <c r="C649" t="s">
        <v>260</v>
      </c>
      <c r="D649" t="s">
        <v>94</v>
      </c>
      <c r="E649" t="s">
        <v>92</v>
      </c>
      <c r="F649" t="s">
        <v>314</v>
      </c>
      <c r="G649" s="2" t="s">
        <v>1408</v>
      </c>
      <c r="H649">
        <v>80</v>
      </c>
      <c r="Q649" s="2">
        <v>44664</v>
      </c>
      <c r="R649">
        <v>21040643</v>
      </c>
      <c r="S649" t="s">
        <v>512</v>
      </c>
      <c r="T649" t="s">
        <v>528</v>
      </c>
      <c r="U649" t="s">
        <v>735</v>
      </c>
    </row>
    <row r="650" spans="2:21">
      <c r="B650" s="2">
        <v>44664</v>
      </c>
      <c r="C650" t="s">
        <v>260</v>
      </c>
      <c r="D650" t="s">
        <v>94</v>
      </c>
      <c r="E650" t="s">
        <v>92</v>
      </c>
      <c r="F650" t="s">
        <v>282</v>
      </c>
      <c r="G650" s="2" t="s">
        <v>1409</v>
      </c>
      <c r="H650">
        <v>25</v>
      </c>
      <c r="Q650" s="2">
        <v>44664</v>
      </c>
      <c r="R650">
        <v>21040644</v>
      </c>
      <c r="S650" t="s">
        <v>512</v>
      </c>
      <c r="T650" t="s">
        <v>735</v>
      </c>
      <c r="U650" t="s">
        <v>735</v>
      </c>
    </row>
    <row r="651" spans="2:21">
      <c r="B651" s="2">
        <v>44664</v>
      </c>
      <c r="C651" t="s">
        <v>260</v>
      </c>
      <c r="D651" t="s">
        <v>94</v>
      </c>
      <c r="E651" t="s">
        <v>92</v>
      </c>
      <c r="F651" t="s">
        <v>325</v>
      </c>
      <c r="G651" s="2" t="s">
        <v>1410</v>
      </c>
      <c r="H651">
        <v>35</v>
      </c>
      <c r="Q651" s="2">
        <v>44664</v>
      </c>
      <c r="R651">
        <v>21040645</v>
      </c>
      <c r="S651" t="s">
        <v>512</v>
      </c>
      <c r="T651" t="s">
        <v>735</v>
      </c>
      <c r="U651" t="s">
        <v>735</v>
      </c>
    </row>
    <row r="652" spans="2:21">
      <c r="B652" s="2">
        <v>44664</v>
      </c>
      <c r="C652" t="s">
        <v>260</v>
      </c>
      <c r="D652" t="s">
        <v>94</v>
      </c>
      <c r="E652" t="s">
        <v>92</v>
      </c>
      <c r="F652" t="s">
        <v>343</v>
      </c>
      <c r="G652" s="2" t="s">
        <v>1411</v>
      </c>
      <c r="H652">
        <v>50</v>
      </c>
      <c r="Q652" s="2">
        <v>44664</v>
      </c>
      <c r="R652">
        <v>21040646</v>
      </c>
      <c r="S652" t="s">
        <v>524</v>
      </c>
      <c r="T652" t="s">
        <v>735</v>
      </c>
      <c r="U652" t="s">
        <v>735</v>
      </c>
    </row>
    <row r="653" spans="2:21">
      <c r="B653" s="2">
        <v>44664</v>
      </c>
      <c r="C653" t="s">
        <v>260</v>
      </c>
      <c r="D653" t="s">
        <v>94</v>
      </c>
      <c r="E653" t="s">
        <v>92</v>
      </c>
      <c r="F653" t="s">
        <v>322</v>
      </c>
      <c r="G653" s="2" t="s">
        <v>1412</v>
      </c>
      <c r="H653">
        <v>80</v>
      </c>
      <c r="Q653" s="2">
        <v>44664</v>
      </c>
      <c r="R653">
        <v>21040647</v>
      </c>
      <c r="S653" t="s">
        <v>492</v>
      </c>
      <c r="T653" t="s">
        <v>528</v>
      </c>
      <c r="U653" t="s">
        <v>735</v>
      </c>
    </row>
    <row r="654" spans="2:21">
      <c r="B654" s="2">
        <v>44665</v>
      </c>
      <c r="C654" t="s">
        <v>284</v>
      </c>
      <c r="D654" t="s">
        <v>94</v>
      </c>
      <c r="E654" t="s">
        <v>119</v>
      </c>
      <c r="F654" t="s">
        <v>424</v>
      </c>
      <c r="G654" s="2" t="s">
        <v>1413</v>
      </c>
      <c r="H654">
        <v>15</v>
      </c>
      <c r="Q654" s="2">
        <v>44665</v>
      </c>
      <c r="R654">
        <v>21040648</v>
      </c>
      <c r="S654" t="s">
        <v>518</v>
      </c>
      <c r="T654" t="s">
        <v>735</v>
      </c>
      <c r="U654" t="s">
        <v>735</v>
      </c>
    </row>
    <row r="655" spans="2:21">
      <c r="B655" s="2">
        <v>44665</v>
      </c>
      <c r="C655" t="s">
        <v>290</v>
      </c>
      <c r="D655" t="s">
        <v>94</v>
      </c>
      <c r="E655" t="s">
        <v>92</v>
      </c>
      <c r="F655" t="s">
        <v>364</v>
      </c>
      <c r="G655" s="2" t="s">
        <v>1414</v>
      </c>
      <c r="H655">
        <v>15</v>
      </c>
      <c r="Q655" s="2">
        <v>44665</v>
      </c>
      <c r="R655">
        <v>21040649</v>
      </c>
      <c r="S655" t="s">
        <v>504</v>
      </c>
      <c r="T655" t="s">
        <v>735</v>
      </c>
      <c r="U655" t="s">
        <v>735</v>
      </c>
    </row>
    <row r="656" spans="2:21">
      <c r="B656" s="2">
        <v>44665</v>
      </c>
      <c r="C656" t="s">
        <v>301</v>
      </c>
      <c r="D656" t="s">
        <v>94</v>
      </c>
      <c r="E656" t="s">
        <v>92</v>
      </c>
      <c r="F656" t="s">
        <v>379</v>
      </c>
      <c r="G656" s="2" t="s">
        <v>1415</v>
      </c>
      <c r="H656">
        <v>45</v>
      </c>
      <c r="Q656" s="2">
        <v>44665</v>
      </c>
      <c r="R656">
        <v>21040650</v>
      </c>
      <c r="S656" t="s">
        <v>504</v>
      </c>
      <c r="T656" t="s">
        <v>735</v>
      </c>
      <c r="U656" t="s">
        <v>735</v>
      </c>
    </row>
    <row r="657" spans="2:21">
      <c r="B657" s="2">
        <v>44665</v>
      </c>
      <c r="C657" t="s">
        <v>175</v>
      </c>
      <c r="D657" t="s">
        <v>94</v>
      </c>
      <c r="E657" t="s">
        <v>92</v>
      </c>
      <c r="F657" t="s">
        <v>93</v>
      </c>
      <c r="G657" s="2" t="s">
        <v>1416</v>
      </c>
      <c r="H657">
        <v>45</v>
      </c>
      <c r="Q657" s="2">
        <v>44665</v>
      </c>
      <c r="R657">
        <v>21040651</v>
      </c>
      <c r="S657" t="s">
        <v>502</v>
      </c>
      <c r="T657" t="s">
        <v>735</v>
      </c>
      <c r="U657" t="s">
        <v>735</v>
      </c>
    </row>
    <row r="658" spans="2:21">
      <c r="B658" s="2">
        <v>44665</v>
      </c>
      <c r="C658" t="s">
        <v>242</v>
      </c>
      <c r="D658" t="s">
        <v>94</v>
      </c>
      <c r="E658" t="s">
        <v>92</v>
      </c>
      <c r="F658" t="s">
        <v>322</v>
      </c>
      <c r="G658" s="2" t="s">
        <v>1417</v>
      </c>
      <c r="H658">
        <v>15</v>
      </c>
      <c r="Q658" s="2">
        <v>44665</v>
      </c>
      <c r="R658">
        <v>21040652</v>
      </c>
      <c r="S658" t="s">
        <v>492</v>
      </c>
      <c r="T658" t="s">
        <v>735</v>
      </c>
      <c r="U658" t="s">
        <v>735</v>
      </c>
    </row>
    <row r="659" spans="2:21">
      <c r="B659" s="2">
        <v>44665</v>
      </c>
      <c r="C659" t="s">
        <v>272</v>
      </c>
      <c r="D659" t="s">
        <v>94</v>
      </c>
      <c r="E659" t="s">
        <v>119</v>
      </c>
      <c r="F659" t="s">
        <v>400</v>
      </c>
      <c r="G659" s="2" t="s">
        <v>1418</v>
      </c>
      <c r="H659">
        <v>15</v>
      </c>
      <c r="Q659" s="2">
        <v>44665</v>
      </c>
      <c r="R659">
        <v>21040653</v>
      </c>
      <c r="S659" t="s">
        <v>538</v>
      </c>
      <c r="T659" t="s">
        <v>735</v>
      </c>
      <c r="U659" t="s">
        <v>735</v>
      </c>
    </row>
    <row r="660" spans="2:21">
      <c r="B660" s="2">
        <v>44666</v>
      </c>
      <c r="C660" t="s">
        <v>284</v>
      </c>
      <c r="D660" t="s">
        <v>94</v>
      </c>
      <c r="E660" t="s">
        <v>92</v>
      </c>
      <c r="F660" t="s">
        <v>367</v>
      </c>
      <c r="G660" s="2" t="s">
        <v>1419</v>
      </c>
      <c r="H660">
        <v>30</v>
      </c>
      <c r="Q660" s="2">
        <v>44666</v>
      </c>
      <c r="R660">
        <v>21040654</v>
      </c>
      <c r="S660" t="s">
        <v>504</v>
      </c>
      <c r="T660" t="s">
        <v>735</v>
      </c>
      <c r="U660" t="s">
        <v>735</v>
      </c>
    </row>
    <row r="661" spans="2:21">
      <c r="B661" s="2">
        <v>44666</v>
      </c>
      <c r="C661" t="s">
        <v>296</v>
      </c>
      <c r="D661" t="s">
        <v>94</v>
      </c>
      <c r="E661" t="s">
        <v>92</v>
      </c>
      <c r="F661" t="s">
        <v>367</v>
      </c>
      <c r="G661" s="2" t="s">
        <v>1420</v>
      </c>
      <c r="H661">
        <v>125</v>
      </c>
      <c r="Q661" s="2">
        <v>44666</v>
      </c>
      <c r="R661">
        <v>21040655</v>
      </c>
      <c r="S661" t="s">
        <v>504</v>
      </c>
      <c r="T661" t="s">
        <v>506</v>
      </c>
      <c r="U661" t="s">
        <v>735</v>
      </c>
    </row>
    <row r="662" spans="2:21">
      <c r="B662" s="2">
        <v>44666</v>
      </c>
      <c r="C662" t="s">
        <v>296</v>
      </c>
      <c r="D662" t="s">
        <v>94</v>
      </c>
      <c r="E662" t="s">
        <v>119</v>
      </c>
      <c r="F662" t="s">
        <v>421</v>
      </c>
      <c r="G662" s="2" t="s">
        <v>1421</v>
      </c>
      <c r="H662">
        <v>15</v>
      </c>
      <c r="Q662" s="2">
        <v>44666</v>
      </c>
      <c r="R662">
        <v>21040656</v>
      </c>
      <c r="S662" t="s">
        <v>544</v>
      </c>
      <c r="T662" t="s">
        <v>735</v>
      </c>
      <c r="U662" t="s">
        <v>735</v>
      </c>
    </row>
    <row r="663" spans="2:21">
      <c r="B663" s="2">
        <v>44666</v>
      </c>
      <c r="C663" t="s">
        <v>296</v>
      </c>
      <c r="D663" t="s">
        <v>94</v>
      </c>
      <c r="E663" t="s">
        <v>92</v>
      </c>
      <c r="F663" t="s">
        <v>382</v>
      </c>
      <c r="G663" s="2" t="s">
        <v>1422</v>
      </c>
      <c r="H663">
        <v>10</v>
      </c>
      <c r="Q663" s="2">
        <v>44666</v>
      </c>
      <c r="R663">
        <v>21040657</v>
      </c>
      <c r="S663" t="s">
        <v>504</v>
      </c>
      <c r="T663" t="s">
        <v>735</v>
      </c>
      <c r="U663" t="s">
        <v>735</v>
      </c>
    </row>
    <row r="664" spans="2:21">
      <c r="B664" s="2">
        <v>44666</v>
      </c>
      <c r="C664" t="s">
        <v>301</v>
      </c>
      <c r="D664" t="s">
        <v>94</v>
      </c>
      <c r="E664" t="s">
        <v>92</v>
      </c>
      <c r="F664" t="s">
        <v>376</v>
      </c>
      <c r="G664" s="2" t="s">
        <v>1423</v>
      </c>
      <c r="H664">
        <v>40</v>
      </c>
      <c r="Q664" s="2">
        <v>44666</v>
      </c>
      <c r="R664">
        <v>21040658</v>
      </c>
      <c r="S664" t="s">
        <v>504</v>
      </c>
      <c r="T664" t="s">
        <v>735</v>
      </c>
      <c r="U664" t="s">
        <v>735</v>
      </c>
    </row>
    <row r="665" spans="2:21">
      <c r="B665" s="2">
        <v>44666</v>
      </c>
      <c r="C665" t="s">
        <v>301</v>
      </c>
      <c r="D665" t="s">
        <v>94</v>
      </c>
      <c r="E665" t="s">
        <v>92</v>
      </c>
      <c r="F665" t="s">
        <v>376</v>
      </c>
      <c r="G665" s="2" t="s">
        <v>1424</v>
      </c>
      <c r="H665">
        <v>5</v>
      </c>
      <c r="Q665" s="2">
        <v>44666</v>
      </c>
      <c r="R665">
        <v>21040659</v>
      </c>
      <c r="S665" t="s">
        <v>504</v>
      </c>
      <c r="T665" t="s">
        <v>735</v>
      </c>
      <c r="U665" t="s">
        <v>735</v>
      </c>
    </row>
    <row r="666" spans="2:21">
      <c r="B666" s="2">
        <v>44670</v>
      </c>
      <c r="C666" t="s">
        <v>130</v>
      </c>
      <c r="D666" t="s">
        <v>94</v>
      </c>
      <c r="E666" t="s">
        <v>92</v>
      </c>
      <c r="F666" t="s">
        <v>264</v>
      </c>
      <c r="G666" s="2" t="s">
        <v>1425</v>
      </c>
      <c r="H666">
        <v>140</v>
      </c>
      <c r="Q666" s="2">
        <v>44670</v>
      </c>
      <c r="R666">
        <v>21040660</v>
      </c>
      <c r="S666" t="s">
        <v>530</v>
      </c>
      <c r="T666" t="s">
        <v>582</v>
      </c>
      <c r="U666" t="s">
        <v>735</v>
      </c>
    </row>
    <row r="667" spans="2:21">
      <c r="B667" s="2">
        <v>44670</v>
      </c>
      <c r="C667" t="s">
        <v>130</v>
      </c>
      <c r="D667" t="s">
        <v>94</v>
      </c>
      <c r="E667" t="s">
        <v>92</v>
      </c>
      <c r="F667" t="s">
        <v>258</v>
      </c>
      <c r="G667" s="2" t="s">
        <v>1426</v>
      </c>
      <c r="H667">
        <v>5</v>
      </c>
      <c r="Q667" s="2">
        <v>44670</v>
      </c>
      <c r="R667">
        <v>21040661</v>
      </c>
      <c r="S667" t="s">
        <v>498</v>
      </c>
      <c r="T667" t="s">
        <v>735</v>
      </c>
      <c r="U667" t="s">
        <v>735</v>
      </c>
    </row>
    <row r="668" spans="2:21">
      <c r="B668" s="2">
        <v>44670</v>
      </c>
      <c r="C668" t="s">
        <v>130</v>
      </c>
      <c r="D668" t="s">
        <v>94</v>
      </c>
      <c r="E668" t="s">
        <v>92</v>
      </c>
      <c r="F668" t="s">
        <v>294</v>
      </c>
      <c r="G668" s="2" t="s">
        <v>1427</v>
      </c>
      <c r="H668">
        <v>25</v>
      </c>
      <c r="Q668" s="2">
        <v>44670</v>
      </c>
      <c r="R668">
        <v>21040662</v>
      </c>
      <c r="S668" t="s">
        <v>488</v>
      </c>
      <c r="T668" t="s">
        <v>735</v>
      </c>
      <c r="U668" t="s">
        <v>735</v>
      </c>
    </row>
    <row r="669" spans="2:21">
      <c r="B669" s="2">
        <v>44670</v>
      </c>
      <c r="C669" t="s">
        <v>130</v>
      </c>
      <c r="D669" t="s">
        <v>94</v>
      </c>
      <c r="E669" t="s">
        <v>92</v>
      </c>
      <c r="F669" t="s">
        <v>288</v>
      </c>
      <c r="G669" s="2" t="s">
        <v>1428</v>
      </c>
      <c r="H669">
        <v>5</v>
      </c>
      <c r="Q669" s="2">
        <v>44670</v>
      </c>
      <c r="R669">
        <v>21040663</v>
      </c>
      <c r="S669" t="s">
        <v>486</v>
      </c>
      <c r="T669" t="s">
        <v>735</v>
      </c>
      <c r="U669" t="s">
        <v>735</v>
      </c>
    </row>
    <row r="670" spans="2:21">
      <c r="B670" s="2">
        <v>44670</v>
      </c>
      <c r="C670" t="s">
        <v>130</v>
      </c>
      <c r="D670" t="s">
        <v>94</v>
      </c>
      <c r="E670" t="s">
        <v>92</v>
      </c>
      <c r="F670" t="s">
        <v>252</v>
      </c>
      <c r="G670" s="2" t="s">
        <v>1429</v>
      </c>
      <c r="H670">
        <v>5</v>
      </c>
      <c r="Q670" s="2">
        <v>44670</v>
      </c>
      <c r="R670">
        <v>21040664</v>
      </c>
      <c r="S670" t="s">
        <v>500</v>
      </c>
      <c r="T670" t="s">
        <v>735</v>
      </c>
      <c r="U670" t="s">
        <v>735</v>
      </c>
    </row>
    <row r="671" spans="2:21">
      <c r="B671" s="2">
        <v>44671</v>
      </c>
      <c r="C671" t="s">
        <v>284</v>
      </c>
      <c r="D671" t="s">
        <v>94</v>
      </c>
      <c r="E671" t="s">
        <v>92</v>
      </c>
      <c r="F671" t="s">
        <v>349</v>
      </c>
      <c r="G671" s="2" t="s">
        <v>1430</v>
      </c>
      <c r="H671">
        <v>15</v>
      </c>
      <c r="Q671" s="2">
        <v>44671</v>
      </c>
      <c r="R671">
        <v>21040665</v>
      </c>
      <c r="S671" t="s">
        <v>504</v>
      </c>
      <c r="T671" t="s">
        <v>735</v>
      </c>
      <c r="U671" t="s">
        <v>735</v>
      </c>
    </row>
    <row r="672" spans="2:21">
      <c r="B672" s="2">
        <v>44671</v>
      </c>
      <c r="C672" t="s">
        <v>156</v>
      </c>
      <c r="D672" t="s">
        <v>94</v>
      </c>
      <c r="E672" t="s">
        <v>92</v>
      </c>
      <c r="F672" t="s">
        <v>276</v>
      </c>
      <c r="G672" s="2" t="s">
        <v>1431</v>
      </c>
      <c r="H672">
        <v>45</v>
      </c>
      <c r="Q672" s="2">
        <v>44671</v>
      </c>
      <c r="R672">
        <v>21040666</v>
      </c>
      <c r="S672" t="s">
        <v>500</v>
      </c>
      <c r="T672" t="s">
        <v>735</v>
      </c>
      <c r="U672" t="s">
        <v>735</v>
      </c>
    </row>
    <row r="673" spans="2:21">
      <c r="B673" s="2">
        <v>44671</v>
      </c>
      <c r="C673" t="s">
        <v>191</v>
      </c>
      <c r="D673" t="s">
        <v>94</v>
      </c>
      <c r="E673" t="s">
        <v>92</v>
      </c>
      <c r="F673" t="s">
        <v>294</v>
      </c>
      <c r="G673" s="2" t="s">
        <v>1432</v>
      </c>
      <c r="H673">
        <v>15</v>
      </c>
      <c r="Q673" s="2">
        <v>44671</v>
      </c>
      <c r="R673">
        <v>21040667</v>
      </c>
      <c r="S673" t="s">
        <v>502</v>
      </c>
      <c r="T673" t="s">
        <v>735</v>
      </c>
      <c r="U673" t="s">
        <v>735</v>
      </c>
    </row>
    <row r="674" spans="2:21">
      <c r="B674" s="2">
        <v>44671</v>
      </c>
      <c r="C674" t="s">
        <v>242</v>
      </c>
      <c r="D674" t="s">
        <v>94</v>
      </c>
      <c r="E674" t="s">
        <v>92</v>
      </c>
      <c r="F674" t="s">
        <v>304</v>
      </c>
      <c r="G674" s="2" t="s">
        <v>1433</v>
      </c>
      <c r="H674">
        <v>15</v>
      </c>
      <c r="Q674" s="2">
        <v>44671</v>
      </c>
      <c r="R674">
        <v>21040668</v>
      </c>
      <c r="S674" t="s">
        <v>492</v>
      </c>
      <c r="T674" t="s">
        <v>735</v>
      </c>
      <c r="U674" t="s">
        <v>735</v>
      </c>
    </row>
    <row r="675" spans="2:21">
      <c r="B675" s="2">
        <v>44671</v>
      </c>
      <c r="C675" t="s">
        <v>254</v>
      </c>
      <c r="D675" t="s">
        <v>94</v>
      </c>
      <c r="E675" t="s">
        <v>92</v>
      </c>
      <c r="F675" t="s">
        <v>334</v>
      </c>
      <c r="G675" s="2" t="s">
        <v>1434</v>
      </c>
      <c r="H675">
        <v>85</v>
      </c>
      <c r="Q675" s="2">
        <v>44671</v>
      </c>
      <c r="R675">
        <v>21040669</v>
      </c>
      <c r="S675" t="s">
        <v>510</v>
      </c>
      <c r="T675" t="s">
        <v>526</v>
      </c>
      <c r="U675" t="s">
        <v>735</v>
      </c>
    </row>
    <row r="676" spans="2:21">
      <c r="B676" s="2">
        <v>44671</v>
      </c>
      <c r="C676" t="s">
        <v>254</v>
      </c>
      <c r="D676" t="s">
        <v>94</v>
      </c>
      <c r="E676" t="s">
        <v>92</v>
      </c>
      <c r="F676" t="s">
        <v>276</v>
      </c>
      <c r="G676" s="2" t="s">
        <v>1435</v>
      </c>
      <c r="H676">
        <v>50</v>
      </c>
      <c r="Q676" s="2">
        <v>44671</v>
      </c>
      <c r="R676">
        <v>21040670</v>
      </c>
      <c r="S676" t="s">
        <v>508</v>
      </c>
      <c r="T676" t="s">
        <v>735</v>
      </c>
      <c r="U676" t="s">
        <v>735</v>
      </c>
    </row>
    <row r="677" spans="2:21">
      <c r="B677" s="2">
        <v>44672</v>
      </c>
      <c r="C677" t="s">
        <v>284</v>
      </c>
      <c r="D677" t="s">
        <v>94</v>
      </c>
      <c r="E677" t="s">
        <v>92</v>
      </c>
      <c r="F677" t="s">
        <v>367</v>
      </c>
      <c r="G677" s="2" t="s">
        <v>1436</v>
      </c>
      <c r="H677">
        <v>145</v>
      </c>
      <c r="Q677" s="2">
        <v>44672</v>
      </c>
      <c r="R677">
        <v>21040671</v>
      </c>
      <c r="S677" t="s">
        <v>504</v>
      </c>
      <c r="T677" t="s">
        <v>506</v>
      </c>
      <c r="U677" t="s">
        <v>735</v>
      </c>
    </row>
    <row r="678" spans="2:21">
      <c r="B678" s="2">
        <v>44672</v>
      </c>
      <c r="C678" t="s">
        <v>284</v>
      </c>
      <c r="D678" t="s">
        <v>94</v>
      </c>
      <c r="E678" t="s">
        <v>119</v>
      </c>
      <c r="F678" t="s">
        <v>418</v>
      </c>
      <c r="G678" s="2" t="s">
        <v>1437</v>
      </c>
      <c r="H678">
        <v>5</v>
      </c>
      <c r="Q678" s="2">
        <v>44672</v>
      </c>
      <c r="R678">
        <v>21040672</v>
      </c>
      <c r="S678" t="s">
        <v>518</v>
      </c>
      <c r="T678" t="s">
        <v>735</v>
      </c>
      <c r="U678" t="s">
        <v>735</v>
      </c>
    </row>
    <row r="679" spans="2:21">
      <c r="B679" s="2">
        <v>44672</v>
      </c>
      <c r="C679" t="s">
        <v>284</v>
      </c>
      <c r="D679" t="s">
        <v>94</v>
      </c>
      <c r="E679" t="s">
        <v>92</v>
      </c>
      <c r="F679" t="s">
        <v>352</v>
      </c>
      <c r="G679" s="2" t="s">
        <v>1438</v>
      </c>
      <c r="H679">
        <v>25</v>
      </c>
      <c r="Q679" s="2">
        <v>44672</v>
      </c>
      <c r="R679">
        <v>21040673</v>
      </c>
      <c r="S679" t="s">
        <v>504</v>
      </c>
      <c r="T679" t="s">
        <v>735</v>
      </c>
      <c r="U679" t="s">
        <v>735</v>
      </c>
    </row>
    <row r="680" spans="2:21">
      <c r="B680" s="2">
        <v>44672</v>
      </c>
      <c r="C680" t="s">
        <v>284</v>
      </c>
      <c r="D680" t="s">
        <v>94</v>
      </c>
      <c r="E680" t="s">
        <v>92</v>
      </c>
      <c r="F680" t="s">
        <v>358</v>
      </c>
      <c r="G680" s="2" t="s">
        <v>1439</v>
      </c>
      <c r="H680">
        <v>5</v>
      </c>
      <c r="Q680" s="2">
        <v>44672</v>
      </c>
      <c r="R680">
        <v>21040674</v>
      </c>
      <c r="S680" t="s">
        <v>504</v>
      </c>
      <c r="T680" t="s">
        <v>735</v>
      </c>
      <c r="U680" t="s">
        <v>735</v>
      </c>
    </row>
    <row r="681" spans="2:21">
      <c r="B681" s="2">
        <v>44672</v>
      </c>
      <c r="C681" t="s">
        <v>290</v>
      </c>
      <c r="D681" t="s">
        <v>94</v>
      </c>
      <c r="E681" t="s">
        <v>92</v>
      </c>
      <c r="F681" t="s">
        <v>358</v>
      </c>
      <c r="G681" s="2" t="s">
        <v>1440</v>
      </c>
      <c r="H681">
        <v>40</v>
      </c>
      <c r="Q681" s="2">
        <v>44672</v>
      </c>
      <c r="R681">
        <v>21040675</v>
      </c>
      <c r="S681" t="s">
        <v>504</v>
      </c>
      <c r="T681" t="s">
        <v>735</v>
      </c>
      <c r="U681" t="s">
        <v>735</v>
      </c>
    </row>
    <row r="682" spans="2:21">
      <c r="B682" s="2">
        <v>44672</v>
      </c>
      <c r="C682" t="s">
        <v>290</v>
      </c>
      <c r="D682" t="s">
        <v>94</v>
      </c>
      <c r="E682" t="s">
        <v>92</v>
      </c>
      <c r="F682" t="s">
        <v>364</v>
      </c>
      <c r="G682" s="2" t="s">
        <v>1441</v>
      </c>
      <c r="H682">
        <v>20</v>
      </c>
      <c r="Q682" s="2">
        <v>44672</v>
      </c>
      <c r="R682">
        <v>21040676</v>
      </c>
      <c r="S682" t="s">
        <v>504</v>
      </c>
      <c r="T682" t="s">
        <v>735</v>
      </c>
      <c r="U682" t="s">
        <v>735</v>
      </c>
    </row>
    <row r="683" spans="2:21">
      <c r="B683" s="2">
        <v>44672</v>
      </c>
      <c r="C683" t="s">
        <v>290</v>
      </c>
      <c r="D683" t="s">
        <v>94</v>
      </c>
      <c r="E683" t="s">
        <v>119</v>
      </c>
      <c r="F683" t="s">
        <v>421</v>
      </c>
      <c r="G683" s="2" t="s">
        <v>1442</v>
      </c>
      <c r="H683">
        <v>5</v>
      </c>
      <c r="Q683" s="2">
        <v>44672</v>
      </c>
      <c r="R683">
        <v>21040677</v>
      </c>
      <c r="S683" t="s">
        <v>542</v>
      </c>
      <c r="T683" t="s">
        <v>735</v>
      </c>
      <c r="U683" t="s">
        <v>735</v>
      </c>
    </row>
    <row r="684" spans="2:21">
      <c r="B684" s="2">
        <v>44672</v>
      </c>
      <c r="C684" t="s">
        <v>290</v>
      </c>
      <c r="D684" t="s">
        <v>94</v>
      </c>
      <c r="E684" t="s">
        <v>92</v>
      </c>
      <c r="F684" t="s">
        <v>361</v>
      </c>
      <c r="G684" s="2" t="s">
        <v>1443</v>
      </c>
      <c r="H684">
        <v>5</v>
      </c>
      <c r="Q684" s="2">
        <v>44672</v>
      </c>
      <c r="R684">
        <v>21040678</v>
      </c>
      <c r="S684" t="s">
        <v>504</v>
      </c>
      <c r="T684" t="s">
        <v>735</v>
      </c>
      <c r="U684" t="s">
        <v>735</v>
      </c>
    </row>
    <row r="685" spans="2:21">
      <c r="B685" s="2">
        <v>44672</v>
      </c>
      <c r="C685" t="s">
        <v>290</v>
      </c>
      <c r="D685" t="s">
        <v>94</v>
      </c>
      <c r="E685" t="s">
        <v>92</v>
      </c>
      <c r="F685" t="s">
        <v>361</v>
      </c>
      <c r="G685" s="2" t="s">
        <v>1444</v>
      </c>
      <c r="H685">
        <v>5</v>
      </c>
      <c r="Q685" s="2">
        <v>44672</v>
      </c>
      <c r="R685">
        <v>21040679</v>
      </c>
      <c r="S685" t="s">
        <v>504</v>
      </c>
      <c r="T685" t="s">
        <v>735</v>
      </c>
      <c r="U685" t="s">
        <v>735</v>
      </c>
    </row>
    <row r="686" spans="2:21">
      <c r="B686" s="2">
        <v>44672</v>
      </c>
      <c r="C686" t="s">
        <v>296</v>
      </c>
      <c r="D686" t="s">
        <v>94</v>
      </c>
      <c r="E686" t="s">
        <v>92</v>
      </c>
      <c r="F686" t="s">
        <v>379</v>
      </c>
      <c r="G686" s="2" t="s">
        <v>1445</v>
      </c>
      <c r="H686">
        <v>155</v>
      </c>
      <c r="Q686" s="2">
        <v>44672</v>
      </c>
      <c r="R686">
        <v>21040680</v>
      </c>
      <c r="S686" t="s">
        <v>504</v>
      </c>
      <c r="T686" t="s">
        <v>506</v>
      </c>
      <c r="U686" t="s">
        <v>496</v>
      </c>
    </row>
    <row r="687" spans="2:21">
      <c r="B687" s="2">
        <v>44672</v>
      </c>
      <c r="C687" t="s">
        <v>296</v>
      </c>
      <c r="D687" t="s">
        <v>94</v>
      </c>
      <c r="E687" t="s">
        <v>119</v>
      </c>
      <c r="F687" t="s">
        <v>415</v>
      </c>
      <c r="G687" s="2" t="s">
        <v>1446</v>
      </c>
      <c r="H687">
        <v>40</v>
      </c>
      <c r="Q687" s="2">
        <v>44672</v>
      </c>
      <c r="R687">
        <v>21040681</v>
      </c>
      <c r="S687" t="s">
        <v>544</v>
      </c>
      <c r="T687" t="s">
        <v>735</v>
      </c>
      <c r="U687" t="s">
        <v>735</v>
      </c>
    </row>
    <row r="688" spans="2:21">
      <c r="B688" s="2">
        <v>44672</v>
      </c>
      <c r="C688" t="s">
        <v>296</v>
      </c>
      <c r="D688" t="s">
        <v>94</v>
      </c>
      <c r="E688" t="s">
        <v>92</v>
      </c>
      <c r="F688" t="s">
        <v>358</v>
      </c>
      <c r="G688" s="2" t="s">
        <v>1447</v>
      </c>
      <c r="H688">
        <v>60</v>
      </c>
      <c r="Q688" s="2">
        <v>44672</v>
      </c>
      <c r="R688">
        <v>21040682</v>
      </c>
      <c r="S688" t="s">
        <v>504</v>
      </c>
      <c r="T688" t="s">
        <v>735</v>
      </c>
      <c r="U688" t="s">
        <v>735</v>
      </c>
    </row>
    <row r="689" spans="2:21">
      <c r="B689" s="2">
        <v>44672</v>
      </c>
      <c r="C689" t="s">
        <v>130</v>
      </c>
      <c r="D689" t="s">
        <v>94</v>
      </c>
      <c r="E689" t="s">
        <v>119</v>
      </c>
      <c r="F689" t="s">
        <v>385</v>
      </c>
      <c r="G689" s="2" t="s">
        <v>1448</v>
      </c>
      <c r="H689">
        <v>50</v>
      </c>
      <c r="Q689" s="2">
        <v>44672</v>
      </c>
      <c r="R689">
        <v>21040683</v>
      </c>
      <c r="S689" t="s">
        <v>536</v>
      </c>
      <c r="T689" t="s">
        <v>735</v>
      </c>
      <c r="U689" t="s">
        <v>735</v>
      </c>
    </row>
    <row r="690" spans="2:21">
      <c r="B690" s="2">
        <v>44672</v>
      </c>
      <c r="C690" t="s">
        <v>130</v>
      </c>
      <c r="D690" t="s">
        <v>94</v>
      </c>
      <c r="E690" t="s">
        <v>92</v>
      </c>
      <c r="F690" t="s">
        <v>282</v>
      </c>
      <c r="G690" s="2" t="s">
        <v>1449</v>
      </c>
      <c r="H690">
        <v>10</v>
      </c>
      <c r="Q690" s="2">
        <v>44672</v>
      </c>
      <c r="R690">
        <v>21040684</v>
      </c>
      <c r="S690" t="s">
        <v>498</v>
      </c>
      <c r="T690" t="s">
        <v>735</v>
      </c>
      <c r="U690" t="s">
        <v>735</v>
      </c>
    </row>
    <row r="691" spans="2:21">
      <c r="B691" s="2">
        <v>44672</v>
      </c>
      <c r="C691" t="s">
        <v>191</v>
      </c>
      <c r="D691" t="s">
        <v>94</v>
      </c>
      <c r="E691" t="s">
        <v>92</v>
      </c>
      <c r="F691" t="s">
        <v>186</v>
      </c>
      <c r="G691" s="2" t="s">
        <v>1450</v>
      </c>
      <c r="H691">
        <v>30</v>
      </c>
      <c r="Q691" s="2">
        <v>44672</v>
      </c>
      <c r="R691">
        <v>21040685</v>
      </c>
      <c r="S691" t="s">
        <v>488</v>
      </c>
      <c r="T691" t="s">
        <v>735</v>
      </c>
      <c r="U691" t="s">
        <v>735</v>
      </c>
    </row>
    <row r="692" spans="2:21">
      <c r="B692" s="2">
        <v>44672</v>
      </c>
      <c r="C692" t="s">
        <v>260</v>
      </c>
      <c r="D692" t="s">
        <v>94</v>
      </c>
      <c r="E692" t="s">
        <v>92</v>
      </c>
      <c r="F692" t="s">
        <v>325</v>
      </c>
      <c r="G692" s="2" t="s">
        <v>1451</v>
      </c>
      <c r="H692">
        <v>40</v>
      </c>
      <c r="Q692" s="2">
        <v>44672</v>
      </c>
      <c r="R692">
        <v>21040686</v>
      </c>
      <c r="S692" t="s">
        <v>508</v>
      </c>
      <c r="T692" t="s">
        <v>735</v>
      </c>
      <c r="U692" t="s">
        <v>735</v>
      </c>
    </row>
    <row r="693" spans="2:21">
      <c r="B693" s="2">
        <v>44672</v>
      </c>
      <c r="C693" t="s">
        <v>260</v>
      </c>
      <c r="D693" t="s">
        <v>94</v>
      </c>
      <c r="E693" t="s">
        <v>92</v>
      </c>
      <c r="F693" t="s">
        <v>340</v>
      </c>
      <c r="G693" s="2" t="s">
        <v>1452</v>
      </c>
      <c r="H693">
        <v>5</v>
      </c>
      <c r="Q693" s="2">
        <v>44672</v>
      </c>
      <c r="R693">
        <v>21040687</v>
      </c>
      <c r="S693" t="s">
        <v>524</v>
      </c>
      <c r="T693" t="s">
        <v>735</v>
      </c>
      <c r="U693" t="s">
        <v>735</v>
      </c>
    </row>
    <row r="694" spans="2:21">
      <c r="B694" s="2">
        <v>44673</v>
      </c>
      <c r="C694" t="s">
        <v>290</v>
      </c>
      <c r="D694" t="s">
        <v>94</v>
      </c>
      <c r="E694" t="s">
        <v>92</v>
      </c>
      <c r="F694" t="s">
        <v>355</v>
      </c>
      <c r="G694" s="2" t="s">
        <v>1453</v>
      </c>
      <c r="H694">
        <v>40</v>
      </c>
      <c r="Q694" s="2">
        <v>44673</v>
      </c>
      <c r="R694">
        <v>21040688</v>
      </c>
      <c r="S694" t="s">
        <v>504</v>
      </c>
      <c r="T694" t="s">
        <v>735</v>
      </c>
      <c r="U694" t="s">
        <v>735</v>
      </c>
    </row>
    <row r="695" spans="2:21">
      <c r="B695" s="2">
        <v>44673</v>
      </c>
      <c r="C695" t="s">
        <v>290</v>
      </c>
      <c r="D695" t="s">
        <v>94</v>
      </c>
      <c r="E695" t="s">
        <v>92</v>
      </c>
      <c r="F695" t="s">
        <v>364</v>
      </c>
      <c r="G695" s="2" t="s">
        <v>1454</v>
      </c>
      <c r="H695">
        <v>5</v>
      </c>
      <c r="Q695" s="2">
        <v>44673</v>
      </c>
      <c r="R695">
        <v>21040689</v>
      </c>
      <c r="S695" t="s">
        <v>504</v>
      </c>
      <c r="T695" t="s">
        <v>735</v>
      </c>
      <c r="U695" t="s">
        <v>735</v>
      </c>
    </row>
    <row r="696" spans="2:21">
      <c r="B696" s="2">
        <v>44673</v>
      </c>
      <c r="C696" t="s">
        <v>301</v>
      </c>
      <c r="D696" t="s">
        <v>94</v>
      </c>
      <c r="E696" t="s">
        <v>119</v>
      </c>
      <c r="F696" t="s">
        <v>418</v>
      </c>
      <c r="G696" s="2" t="s">
        <v>1455</v>
      </c>
      <c r="H696">
        <v>150</v>
      </c>
      <c r="Q696" s="2">
        <v>44673</v>
      </c>
      <c r="R696">
        <v>21040690</v>
      </c>
      <c r="S696" t="s">
        <v>546</v>
      </c>
      <c r="T696" t="s">
        <v>616</v>
      </c>
      <c r="U696" t="s">
        <v>735</v>
      </c>
    </row>
    <row r="697" spans="2:21">
      <c r="B697" s="2">
        <v>44673</v>
      </c>
      <c r="C697" t="s">
        <v>301</v>
      </c>
      <c r="D697" t="s">
        <v>94</v>
      </c>
      <c r="E697" t="s">
        <v>92</v>
      </c>
      <c r="F697" t="s">
        <v>373</v>
      </c>
      <c r="G697" s="2" t="s">
        <v>1456</v>
      </c>
      <c r="H697">
        <v>40</v>
      </c>
      <c r="Q697" s="2">
        <v>44673</v>
      </c>
      <c r="R697">
        <v>21040691</v>
      </c>
      <c r="S697" t="s">
        <v>504</v>
      </c>
      <c r="T697" t="s">
        <v>735</v>
      </c>
      <c r="U697" t="s">
        <v>735</v>
      </c>
    </row>
    <row r="698" spans="2:21">
      <c r="B698" s="2">
        <v>44673</v>
      </c>
      <c r="C698" t="s">
        <v>301</v>
      </c>
      <c r="D698" t="s">
        <v>94</v>
      </c>
      <c r="E698" t="s">
        <v>92</v>
      </c>
      <c r="F698" t="s">
        <v>370</v>
      </c>
      <c r="G698" s="2" t="s">
        <v>1457</v>
      </c>
      <c r="H698">
        <v>25</v>
      </c>
      <c r="Q698" s="2">
        <v>44673</v>
      </c>
      <c r="R698">
        <v>21040692</v>
      </c>
      <c r="S698" t="s">
        <v>504</v>
      </c>
      <c r="T698" t="s">
        <v>735</v>
      </c>
      <c r="U698" t="s">
        <v>735</v>
      </c>
    </row>
    <row r="699" spans="2:21">
      <c r="B699" s="2">
        <v>44673</v>
      </c>
      <c r="C699" t="s">
        <v>301</v>
      </c>
      <c r="D699" t="s">
        <v>94</v>
      </c>
      <c r="E699" t="s">
        <v>119</v>
      </c>
      <c r="F699" t="s">
        <v>427</v>
      </c>
      <c r="G699" s="2" t="s">
        <v>1458</v>
      </c>
      <c r="H699">
        <v>5</v>
      </c>
      <c r="Q699" s="2">
        <v>44673</v>
      </c>
      <c r="R699">
        <v>21040693</v>
      </c>
      <c r="S699" t="s">
        <v>542</v>
      </c>
      <c r="T699" t="s">
        <v>735</v>
      </c>
      <c r="U699" t="s">
        <v>735</v>
      </c>
    </row>
    <row r="700" spans="2:21">
      <c r="B700" s="2">
        <v>44673</v>
      </c>
      <c r="C700" t="s">
        <v>301</v>
      </c>
      <c r="D700" t="s">
        <v>94</v>
      </c>
      <c r="E700" t="s">
        <v>92</v>
      </c>
      <c r="F700" t="s">
        <v>382</v>
      </c>
      <c r="G700" s="2" t="s">
        <v>1459</v>
      </c>
      <c r="H700">
        <v>5</v>
      </c>
      <c r="Q700" s="2">
        <v>44673</v>
      </c>
      <c r="R700">
        <v>21040694</v>
      </c>
      <c r="S700" t="s">
        <v>504</v>
      </c>
      <c r="T700" t="s">
        <v>735</v>
      </c>
      <c r="U700" t="s">
        <v>735</v>
      </c>
    </row>
    <row r="701" spans="2:21">
      <c r="B701" s="2">
        <v>44673</v>
      </c>
      <c r="C701" t="s">
        <v>156</v>
      </c>
      <c r="D701" t="s">
        <v>94</v>
      </c>
      <c r="E701" t="s">
        <v>92</v>
      </c>
      <c r="F701" t="s">
        <v>239</v>
      </c>
      <c r="G701" s="2" t="s">
        <v>1460</v>
      </c>
      <c r="H701">
        <v>60</v>
      </c>
      <c r="Q701" s="2">
        <v>44673</v>
      </c>
      <c r="R701">
        <v>21040695</v>
      </c>
      <c r="S701" t="s">
        <v>488</v>
      </c>
      <c r="T701" t="s">
        <v>735</v>
      </c>
      <c r="U701" t="s">
        <v>735</v>
      </c>
    </row>
    <row r="702" spans="2:21">
      <c r="B702" s="2">
        <v>44673</v>
      </c>
      <c r="C702" t="s">
        <v>248</v>
      </c>
      <c r="D702" t="s">
        <v>94</v>
      </c>
      <c r="E702" t="s">
        <v>92</v>
      </c>
      <c r="F702" t="s">
        <v>309</v>
      </c>
      <c r="G702" s="2" t="s">
        <v>1461</v>
      </c>
      <c r="H702">
        <v>165</v>
      </c>
      <c r="Q702" s="2">
        <v>44673</v>
      </c>
      <c r="R702">
        <v>21040696</v>
      </c>
      <c r="S702" t="s">
        <v>510</v>
      </c>
      <c r="T702" t="s">
        <v>528</v>
      </c>
      <c r="U702" t="s">
        <v>612</v>
      </c>
    </row>
    <row r="703" spans="2:21">
      <c r="B703" s="2">
        <v>44673</v>
      </c>
      <c r="C703" t="s">
        <v>248</v>
      </c>
      <c r="D703" t="s">
        <v>94</v>
      </c>
      <c r="E703" t="s">
        <v>119</v>
      </c>
      <c r="F703" t="s">
        <v>406</v>
      </c>
      <c r="G703" s="2" t="s">
        <v>1462</v>
      </c>
      <c r="H703">
        <v>65</v>
      </c>
      <c r="Q703" s="2">
        <v>44673</v>
      </c>
      <c r="R703">
        <v>21040697</v>
      </c>
      <c r="S703" t="s">
        <v>540</v>
      </c>
      <c r="T703" t="s">
        <v>568</v>
      </c>
      <c r="U703" t="s">
        <v>735</v>
      </c>
    </row>
    <row r="704" spans="2:21">
      <c r="B704" s="2">
        <v>44673</v>
      </c>
      <c r="C704" t="s">
        <v>248</v>
      </c>
      <c r="D704" t="s">
        <v>94</v>
      </c>
      <c r="E704" t="s">
        <v>92</v>
      </c>
      <c r="F704" t="s">
        <v>346</v>
      </c>
      <c r="G704" s="2" t="s">
        <v>1463</v>
      </c>
      <c r="H704">
        <v>15</v>
      </c>
      <c r="Q704" s="2">
        <v>44673</v>
      </c>
      <c r="R704">
        <v>21040698</v>
      </c>
      <c r="S704" t="s">
        <v>512</v>
      </c>
      <c r="T704" t="s">
        <v>735</v>
      </c>
      <c r="U704" t="s">
        <v>735</v>
      </c>
    </row>
    <row r="705" spans="2:21">
      <c r="B705" s="2">
        <v>44673</v>
      </c>
      <c r="C705" t="s">
        <v>248</v>
      </c>
      <c r="D705" t="s">
        <v>94</v>
      </c>
      <c r="E705" t="s">
        <v>92</v>
      </c>
      <c r="F705" t="s">
        <v>309</v>
      </c>
      <c r="G705" s="2" t="s">
        <v>1464</v>
      </c>
      <c r="H705">
        <v>10</v>
      </c>
      <c r="Q705" s="2">
        <v>44673</v>
      </c>
      <c r="R705">
        <v>21040699</v>
      </c>
      <c r="S705" t="s">
        <v>524</v>
      </c>
      <c r="T705" t="s">
        <v>735</v>
      </c>
      <c r="U705" t="s">
        <v>735</v>
      </c>
    </row>
    <row r="706" spans="2:21">
      <c r="B706" s="2">
        <v>44673</v>
      </c>
      <c r="C706" t="s">
        <v>254</v>
      </c>
      <c r="D706" t="s">
        <v>94</v>
      </c>
      <c r="E706" t="s">
        <v>92</v>
      </c>
      <c r="F706" t="s">
        <v>282</v>
      </c>
      <c r="G706" s="2" t="s">
        <v>1465</v>
      </c>
      <c r="H706">
        <v>160</v>
      </c>
      <c r="Q706" s="2">
        <v>44673</v>
      </c>
      <c r="R706">
        <v>21040700</v>
      </c>
      <c r="S706" t="s">
        <v>524</v>
      </c>
      <c r="T706" t="s">
        <v>598</v>
      </c>
      <c r="U706" t="s">
        <v>552</v>
      </c>
    </row>
    <row r="707" spans="2:21">
      <c r="B707" s="2">
        <v>44673</v>
      </c>
      <c r="C707" t="s">
        <v>254</v>
      </c>
      <c r="D707" t="s">
        <v>94</v>
      </c>
      <c r="E707" t="s">
        <v>92</v>
      </c>
      <c r="F707" t="s">
        <v>276</v>
      </c>
      <c r="G707" s="2" t="s">
        <v>1466</v>
      </c>
      <c r="H707">
        <v>25</v>
      </c>
      <c r="Q707" s="2">
        <v>44673</v>
      </c>
      <c r="R707">
        <v>21040701</v>
      </c>
      <c r="S707" t="s">
        <v>492</v>
      </c>
      <c r="T707" t="s">
        <v>735</v>
      </c>
      <c r="U707" t="s">
        <v>735</v>
      </c>
    </row>
    <row r="708" spans="2:21">
      <c r="B708" s="2">
        <v>44673</v>
      </c>
      <c r="C708" t="s">
        <v>254</v>
      </c>
      <c r="D708" t="s">
        <v>94</v>
      </c>
      <c r="E708" t="s">
        <v>119</v>
      </c>
      <c r="F708" t="s">
        <v>412</v>
      </c>
      <c r="G708" s="2" t="s">
        <v>1467</v>
      </c>
      <c r="H708">
        <v>50</v>
      </c>
      <c r="Q708" s="2">
        <v>44673</v>
      </c>
      <c r="R708">
        <v>21040702</v>
      </c>
      <c r="S708" t="s">
        <v>538</v>
      </c>
      <c r="T708" t="s">
        <v>735</v>
      </c>
      <c r="U708" t="s">
        <v>735</v>
      </c>
    </row>
    <row r="709" spans="2:21">
      <c r="B709" s="2">
        <v>44673</v>
      </c>
      <c r="C709" t="s">
        <v>254</v>
      </c>
      <c r="D709" t="s">
        <v>94</v>
      </c>
      <c r="E709" t="s">
        <v>92</v>
      </c>
      <c r="F709" t="s">
        <v>322</v>
      </c>
      <c r="G709" s="2" t="s">
        <v>1468</v>
      </c>
      <c r="H709">
        <v>20</v>
      </c>
      <c r="Q709" s="2">
        <v>44673</v>
      </c>
      <c r="R709">
        <v>21040703</v>
      </c>
      <c r="S709" t="s">
        <v>524</v>
      </c>
      <c r="T709" t="s">
        <v>735</v>
      </c>
      <c r="U709" t="s">
        <v>735</v>
      </c>
    </row>
    <row r="710" spans="2:21">
      <c r="B710" s="2">
        <v>44674</v>
      </c>
      <c r="C710" t="s">
        <v>290</v>
      </c>
      <c r="D710" t="s">
        <v>121</v>
      </c>
      <c r="E710" t="s">
        <v>146</v>
      </c>
      <c r="G710" s="2" t="s">
        <v>1469</v>
      </c>
      <c r="H710">
        <v>255</v>
      </c>
      <c r="Q710" s="2">
        <v>44674</v>
      </c>
      <c r="R710">
        <v>21040704</v>
      </c>
      <c r="S710" t="s">
        <v>542</v>
      </c>
      <c r="T710" t="s">
        <v>518</v>
      </c>
      <c r="U710" t="s">
        <v>622</v>
      </c>
    </row>
    <row r="711" spans="2:21">
      <c r="B711" s="2">
        <v>44674</v>
      </c>
      <c r="C711" t="s">
        <v>290</v>
      </c>
      <c r="D711" t="s">
        <v>94</v>
      </c>
      <c r="E711" t="s">
        <v>92</v>
      </c>
      <c r="F711" t="s">
        <v>358</v>
      </c>
      <c r="G711" s="2" t="s">
        <v>1470</v>
      </c>
      <c r="H711">
        <v>20</v>
      </c>
      <c r="Q711" s="2">
        <v>44674</v>
      </c>
      <c r="R711">
        <v>21040705</v>
      </c>
      <c r="S711" t="s">
        <v>504</v>
      </c>
      <c r="T711" t="s">
        <v>735</v>
      </c>
      <c r="U711" t="s">
        <v>735</v>
      </c>
    </row>
    <row r="712" spans="2:21">
      <c r="B712" s="2">
        <v>44674</v>
      </c>
      <c r="C712" t="s">
        <v>290</v>
      </c>
      <c r="D712" t="s">
        <v>94</v>
      </c>
      <c r="E712" t="s">
        <v>92</v>
      </c>
      <c r="F712" t="s">
        <v>343</v>
      </c>
      <c r="G712" s="2" t="s">
        <v>1471</v>
      </c>
      <c r="H712">
        <v>15</v>
      </c>
      <c r="Q712" s="2">
        <v>44674</v>
      </c>
      <c r="R712">
        <v>21040706</v>
      </c>
      <c r="S712" t="s">
        <v>504</v>
      </c>
      <c r="T712" t="s">
        <v>735</v>
      </c>
      <c r="U712" t="s">
        <v>735</v>
      </c>
    </row>
    <row r="713" spans="2:21">
      <c r="B713" s="2">
        <v>44674</v>
      </c>
      <c r="C713" t="s">
        <v>290</v>
      </c>
      <c r="D713" t="s">
        <v>94</v>
      </c>
      <c r="E713" t="s">
        <v>92</v>
      </c>
      <c r="F713" t="s">
        <v>355</v>
      </c>
      <c r="G713" s="2" t="s">
        <v>1472</v>
      </c>
      <c r="H713">
        <v>10</v>
      </c>
      <c r="Q713" s="2">
        <v>44674</v>
      </c>
      <c r="R713">
        <v>21040707</v>
      </c>
      <c r="S713" t="s">
        <v>504</v>
      </c>
      <c r="T713" t="s">
        <v>735</v>
      </c>
      <c r="U713" t="s">
        <v>735</v>
      </c>
    </row>
    <row r="714" spans="2:21">
      <c r="B714" s="2">
        <v>44674</v>
      </c>
      <c r="C714" t="s">
        <v>296</v>
      </c>
      <c r="D714" t="s">
        <v>94</v>
      </c>
      <c r="E714" t="s">
        <v>119</v>
      </c>
      <c r="F714" t="s">
        <v>427</v>
      </c>
      <c r="G714" s="2" t="s">
        <v>1473</v>
      </c>
      <c r="H714">
        <v>30</v>
      </c>
      <c r="Q714" s="2">
        <v>44674</v>
      </c>
      <c r="R714">
        <v>21040708</v>
      </c>
      <c r="S714" t="s">
        <v>544</v>
      </c>
      <c r="T714" t="s">
        <v>735</v>
      </c>
      <c r="U714" t="s">
        <v>735</v>
      </c>
    </row>
    <row r="715" spans="2:21">
      <c r="B715" s="2">
        <v>44674</v>
      </c>
      <c r="C715" t="s">
        <v>296</v>
      </c>
      <c r="D715" t="s">
        <v>94</v>
      </c>
      <c r="E715" t="s">
        <v>92</v>
      </c>
      <c r="F715" t="s">
        <v>373</v>
      </c>
      <c r="G715" s="2" t="s">
        <v>1474</v>
      </c>
      <c r="H715">
        <v>25</v>
      </c>
      <c r="Q715" s="2">
        <v>44674</v>
      </c>
      <c r="R715">
        <v>21040709</v>
      </c>
      <c r="S715" t="s">
        <v>504</v>
      </c>
      <c r="T715" t="s">
        <v>735</v>
      </c>
      <c r="U715" t="s">
        <v>735</v>
      </c>
    </row>
    <row r="716" spans="2:21">
      <c r="B716" s="2">
        <v>44674</v>
      </c>
      <c r="C716" t="s">
        <v>296</v>
      </c>
      <c r="D716" t="s">
        <v>94</v>
      </c>
      <c r="E716" t="s">
        <v>92</v>
      </c>
      <c r="F716" t="s">
        <v>361</v>
      </c>
      <c r="G716" s="2" t="s">
        <v>1475</v>
      </c>
      <c r="H716">
        <v>5</v>
      </c>
      <c r="Q716" s="2">
        <v>44674</v>
      </c>
      <c r="R716">
        <v>21040710</v>
      </c>
      <c r="S716" t="s">
        <v>504</v>
      </c>
      <c r="T716" t="s">
        <v>735</v>
      </c>
      <c r="U716" t="s">
        <v>735</v>
      </c>
    </row>
    <row r="717" spans="2:21">
      <c r="B717" s="2">
        <v>44674</v>
      </c>
      <c r="C717" t="s">
        <v>296</v>
      </c>
      <c r="D717" t="s">
        <v>94</v>
      </c>
      <c r="E717" t="s">
        <v>119</v>
      </c>
      <c r="F717" t="s">
        <v>418</v>
      </c>
      <c r="G717" s="2" t="s">
        <v>1476</v>
      </c>
      <c r="H717">
        <v>30</v>
      </c>
      <c r="Q717" s="2">
        <v>44674</v>
      </c>
      <c r="R717">
        <v>21040711</v>
      </c>
      <c r="S717" t="s">
        <v>518</v>
      </c>
      <c r="T717" t="s">
        <v>735</v>
      </c>
      <c r="U717" t="s">
        <v>735</v>
      </c>
    </row>
    <row r="718" spans="2:21">
      <c r="B718" s="2">
        <v>44674</v>
      </c>
      <c r="C718" t="s">
        <v>301</v>
      </c>
      <c r="D718" t="s">
        <v>94</v>
      </c>
      <c r="E718" t="s">
        <v>92</v>
      </c>
      <c r="F718" t="s">
        <v>376</v>
      </c>
      <c r="G718" s="2" t="s">
        <v>1477</v>
      </c>
      <c r="H718">
        <v>55</v>
      </c>
      <c r="Q718" s="2">
        <v>44674</v>
      </c>
      <c r="R718">
        <v>21040712</v>
      </c>
      <c r="S718" t="s">
        <v>504</v>
      </c>
      <c r="T718" t="s">
        <v>735</v>
      </c>
      <c r="U718" t="s">
        <v>735</v>
      </c>
    </row>
    <row r="719" spans="2:21">
      <c r="B719" s="2">
        <v>44674</v>
      </c>
      <c r="C719" t="s">
        <v>301</v>
      </c>
      <c r="D719" t="s">
        <v>94</v>
      </c>
      <c r="E719" t="s">
        <v>92</v>
      </c>
      <c r="F719" t="s">
        <v>358</v>
      </c>
      <c r="G719" s="2" t="s">
        <v>1478</v>
      </c>
      <c r="H719">
        <v>5</v>
      </c>
      <c r="Q719" s="2">
        <v>44674</v>
      </c>
      <c r="R719">
        <v>21040713</v>
      </c>
      <c r="S719" t="s">
        <v>504</v>
      </c>
      <c r="T719" t="s">
        <v>735</v>
      </c>
      <c r="U719" t="s">
        <v>735</v>
      </c>
    </row>
    <row r="720" spans="2:21">
      <c r="B720" s="2">
        <v>44674</v>
      </c>
      <c r="C720" t="s">
        <v>76</v>
      </c>
      <c r="D720" t="s">
        <v>94</v>
      </c>
      <c r="E720" t="s">
        <v>92</v>
      </c>
      <c r="F720" t="s">
        <v>239</v>
      </c>
      <c r="G720" s="2" t="s">
        <v>1479</v>
      </c>
      <c r="H720">
        <v>15</v>
      </c>
      <c r="Q720" s="2">
        <v>44674</v>
      </c>
      <c r="R720">
        <v>21040714</v>
      </c>
      <c r="S720" t="s">
        <v>490</v>
      </c>
      <c r="T720" t="s">
        <v>735</v>
      </c>
      <c r="U720" t="s">
        <v>735</v>
      </c>
    </row>
    <row r="721" spans="2:21">
      <c r="B721" s="2">
        <v>44674</v>
      </c>
      <c r="C721" t="s">
        <v>254</v>
      </c>
      <c r="D721" t="s">
        <v>94</v>
      </c>
      <c r="E721" t="s">
        <v>92</v>
      </c>
      <c r="F721" t="s">
        <v>314</v>
      </c>
      <c r="G721" s="2" t="s">
        <v>1480</v>
      </c>
      <c r="H721">
        <v>105</v>
      </c>
      <c r="Q721" s="2">
        <v>44674</v>
      </c>
      <c r="R721">
        <v>21040715</v>
      </c>
      <c r="S721" t="s">
        <v>508</v>
      </c>
      <c r="T721" t="s">
        <v>586</v>
      </c>
      <c r="U721" t="s">
        <v>735</v>
      </c>
    </row>
    <row r="722" spans="2:21">
      <c r="B722" s="2">
        <v>44675</v>
      </c>
      <c r="C722" t="s">
        <v>296</v>
      </c>
      <c r="D722" t="s">
        <v>94</v>
      </c>
      <c r="E722" t="s">
        <v>92</v>
      </c>
      <c r="F722" t="s">
        <v>373</v>
      </c>
      <c r="G722" s="2" t="s">
        <v>1481</v>
      </c>
      <c r="H722">
        <v>50</v>
      </c>
      <c r="Q722" s="2">
        <v>44675</v>
      </c>
      <c r="R722">
        <v>21040716</v>
      </c>
      <c r="S722" t="s">
        <v>504</v>
      </c>
      <c r="T722" t="s">
        <v>735</v>
      </c>
      <c r="U722" t="s">
        <v>735</v>
      </c>
    </row>
    <row r="723" spans="2:21">
      <c r="B723" s="2">
        <v>44675</v>
      </c>
      <c r="C723" t="s">
        <v>296</v>
      </c>
      <c r="D723" t="s">
        <v>94</v>
      </c>
      <c r="E723" t="s">
        <v>92</v>
      </c>
      <c r="F723" t="s">
        <v>358</v>
      </c>
      <c r="G723" s="2" t="s">
        <v>1482</v>
      </c>
      <c r="H723">
        <v>10</v>
      </c>
      <c r="Q723" s="2">
        <v>44675</v>
      </c>
      <c r="R723">
        <v>21040717</v>
      </c>
      <c r="S723" t="s">
        <v>504</v>
      </c>
      <c r="T723" t="s">
        <v>735</v>
      </c>
      <c r="U723" t="s">
        <v>735</v>
      </c>
    </row>
    <row r="724" spans="2:21">
      <c r="B724" s="2">
        <v>44675</v>
      </c>
      <c r="C724" t="s">
        <v>272</v>
      </c>
      <c r="D724" t="s">
        <v>94</v>
      </c>
      <c r="E724" t="s">
        <v>92</v>
      </c>
      <c r="F724" t="s">
        <v>288</v>
      </c>
      <c r="G724" s="2" t="s">
        <v>1483</v>
      </c>
      <c r="H724">
        <v>15</v>
      </c>
      <c r="Q724" s="2">
        <v>44675</v>
      </c>
      <c r="R724">
        <v>21040718</v>
      </c>
      <c r="S724" t="s">
        <v>508</v>
      </c>
      <c r="T724" t="s">
        <v>735</v>
      </c>
      <c r="U724" t="s">
        <v>735</v>
      </c>
    </row>
    <row r="725" spans="2:21">
      <c r="B725" s="2">
        <v>44678</v>
      </c>
      <c r="C725" t="s">
        <v>76</v>
      </c>
      <c r="D725" t="s">
        <v>94</v>
      </c>
      <c r="E725" t="s">
        <v>92</v>
      </c>
      <c r="F725" t="s">
        <v>147</v>
      </c>
      <c r="G725" s="2" t="s">
        <v>1484</v>
      </c>
      <c r="H725">
        <v>110</v>
      </c>
      <c r="Q725" s="2">
        <v>44678</v>
      </c>
      <c r="R725">
        <v>21040719</v>
      </c>
      <c r="S725" t="s">
        <v>490</v>
      </c>
      <c r="T725" t="s">
        <v>592</v>
      </c>
      <c r="U725" t="s">
        <v>735</v>
      </c>
    </row>
    <row r="726" spans="2:21">
      <c r="B726" s="2">
        <v>44678</v>
      </c>
      <c r="C726" t="s">
        <v>76</v>
      </c>
      <c r="D726" t="s">
        <v>94</v>
      </c>
      <c r="E726" t="s">
        <v>92</v>
      </c>
      <c r="F726" t="s">
        <v>120</v>
      </c>
      <c r="G726" s="2" t="s">
        <v>1485</v>
      </c>
      <c r="H726">
        <v>5</v>
      </c>
      <c r="Q726" s="2">
        <v>44678</v>
      </c>
      <c r="R726">
        <v>21040720</v>
      </c>
      <c r="S726" t="s">
        <v>498</v>
      </c>
      <c r="T726" t="s">
        <v>735</v>
      </c>
      <c r="U726" t="s">
        <v>735</v>
      </c>
    </row>
    <row r="727" spans="2:21">
      <c r="B727" s="2">
        <v>44678</v>
      </c>
      <c r="C727" t="s">
        <v>76</v>
      </c>
      <c r="D727" t="s">
        <v>94</v>
      </c>
      <c r="E727" t="s">
        <v>92</v>
      </c>
      <c r="F727" t="s">
        <v>246</v>
      </c>
      <c r="G727" s="2" t="s">
        <v>1486</v>
      </c>
      <c r="H727">
        <v>5</v>
      </c>
      <c r="Q727" s="2">
        <v>44678</v>
      </c>
      <c r="R727">
        <v>21040721</v>
      </c>
      <c r="S727" t="s">
        <v>498</v>
      </c>
      <c r="T727" t="s">
        <v>735</v>
      </c>
      <c r="U727" t="s">
        <v>735</v>
      </c>
    </row>
    <row r="728" spans="2:21">
      <c r="B728" s="2">
        <v>44678</v>
      </c>
      <c r="C728" t="s">
        <v>156</v>
      </c>
      <c r="D728" t="s">
        <v>94</v>
      </c>
      <c r="E728" t="s">
        <v>119</v>
      </c>
      <c r="F728" t="s">
        <v>400</v>
      </c>
      <c r="G728" s="2" t="s">
        <v>1487</v>
      </c>
      <c r="H728">
        <v>15</v>
      </c>
      <c r="Q728" s="2">
        <v>44678</v>
      </c>
      <c r="R728">
        <v>21040722</v>
      </c>
      <c r="S728" t="s">
        <v>536</v>
      </c>
      <c r="T728" t="s">
        <v>735</v>
      </c>
      <c r="U728" t="s">
        <v>735</v>
      </c>
    </row>
    <row r="729" spans="2:21">
      <c r="B729" s="2">
        <v>44678</v>
      </c>
      <c r="C729" t="s">
        <v>215</v>
      </c>
      <c r="D729" t="s">
        <v>94</v>
      </c>
      <c r="E729" t="s">
        <v>92</v>
      </c>
      <c r="F729" t="s">
        <v>186</v>
      </c>
      <c r="G729" s="2" t="s">
        <v>1488</v>
      </c>
      <c r="H729">
        <v>155</v>
      </c>
      <c r="Q729" s="2">
        <v>44678</v>
      </c>
      <c r="R729">
        <v>21040723</v>
      </c>
      <c r="S729" t="s">
        <v>530</v>
      </c>
      <c r="T729" t="s">
        <v>594</v>
      </c>
      <c r="U729" t="s">
        <v>596</v>
      </c>
    </row>
    <row r="730" spans="2:21">
      <c r="B730" s="2">
        <v>44678</v>
      </c>
      <c r="C730" t="s">
        <v>215</v>
      </c>
      <c r="D730" t="s">
        <v>94</v>
      </c>
      <c r="E730" t="s">
        <v>92</v>
      </c>
      <c r="F730" t="s">
        <v>294</v>
      </c>
      <c r="G730" s="2" t="s">
        <v>1489</v>
      </c>
      <c r="H730">
        <v>75</v>
      </c>
      <c r="Q730" s="2">
        <v>44678</v>
      </c>
      <c r="R730">
        <v>21040724</v>
      </c>
      <c r="S730" t="s">
        <v>530</v>
      </c>
      <c r="T730" t="s">
        <v>590</v>
      </c>
      <c r="U730" t="s">
        <v>735</v>
      </c>
    </row>
    <row r="731" spans="2:21">
      <c r="B731" s="2">
        <v>44678</v>
      </c>
      <c r="C731" t="s">
        <v>215</v>
      </c>
      <c r="D731" t="s">
        <v>94</v>
      </c>
      <c r="E731" t="s">
        <v>92</v>
      </c>
      <c r="F731" t="s">
        <v>167</v>
      </c>
      <c r="G731" s="2" t="s">
        <v>1490</v>
      </c>
      <c r="H731">
        <v>25</v>
      </c>
      <c r="Q731" s="2">
        <v>44678</v>
      </c>
      <c r="R731">
        <v>21040725</v>
      </c>
      <c r="S731" t="s">
        <v>530</v>
      </c>
      <c r="T731" t="s">
        <v>735</v>
      </c>
      <c r="U731" t="s">
        <v>735</v>
      </c>
    </row>
    <row r="732" spans="2:21">
      <c r="B732" s="2">
        <v>44678</v>
      </c>
      <c r="C732" t="s">
        <v>215</v>
      </c>
      <c r="D732" t="s">
        <v>94</v>
      </c>
      <c r="E732" t="s">
        <v>92</v>
      </c>
      <c r="F732" t="s">
        <v>282</v>
      </c>
      <c r="G732" s="2" t="s">
        <v>1491</v>
      </c>
      <c r="H732">
        <v>20</v>
      </c>
      <c r="Q732" s="2">
        <v>44678</v>
      </c>
      <c r="R732">
        <v>21040726</v>
      </c>
      <c r="S732" t="s">
        <v>498</v>
      </c>
      <c r="T732" t="s">
        <v>735</v>
      </c>
      <c r="U732" t="s">
        <v>735</v>
      </c>
    </row>
    <row r="733" spans="2:21">
      <c r="B733" s="2">
        <v>44678</v>
      </c>
      <c r="C733" t="s">
        <v>215</v>
      </c>
      <c r="D733" t="s">
        <v>94</v>
      </c>
      <c r="E733" t="s">
        <v>92</v>
      </c>
      <c r="F733" t="s">
        <v>282</v>
      </c>
      <c r="G733" s="2" t="s">
        <v>1492</v>
      </c>
      <c r="H733">
        <v>10</v>
      </c>
      <c r="Q733" s="2">
        <v>44678</v>
      </c>
      <c r="R733">
        <v>21040727</v>
      </c>
      <c r="S733" t="s">
        <v>500</v>
      </c>
      <c r="T733" t="s">
        <v>735</v>
      </c>
      <c r="U733" t="s">
        <v>735</v>
      </c>
    </row>
    <row r="734" spans="2:21">
      <c r="B734" s="2">
        <v>44678</v>
      </c>
      <c r="C734" t="s">
        <v>227</v>
      </c>
      <c r="D734" t="s">
        <v>94</v>
      </c>
      <c r="E734" t="s">
        <v>92</v>
      </c>
      <c r="F734" t="s">
        <v>282</v>
      </c>
      <c r="G734" s="2" t="s">
        <v>1493</v>
      </c>
      <c r="H734">
        <v>15</v>
      </c>
      <c r="Q734" s="2">
        <v>44678</v>
      </c>
      <c r="R734">
        <v>21040728</v>
      </c>
      <c r="S734" t="s">
        <v>530</v>
      </c>
      <c r="T734" t="s">
        <v>735</v>
      </c>
      <c r="U734" t="s">
        <v>735</v>
      </c>
    </row>
    <row r="735" spans="2:21">
      <c r="B735" s="2">
        <v>44678</v>
      </c>
      <c r="C735" t="s">
        <v>248</v>
      </c>
      <c r="D735" t="s">
        <v>94</v>
      </c>
      <c r="E735" t="s">
        <v>119</v>
      </c>
      <c r="F735" t="s">
        <v>409</v>
      </c>
      <c r="G735" s="2" t="s">
        <v>1494</v>
      </c>
      <c r="H735">
        <v>15</v>
      </c>
      <c r="Q735" s="2">
        <v>44678</v>
      </c>
      <c r="R735">
        <v>21040729</v>
      </c>
      <c r="S735" t="s">
        <v>538</v>
      </c>
      <c r="T735" t="s">
        <v>735</v>
      </c>
      <c r="U735" t="s">
        <v>735</v>
      </c>
    </row>
    <row r="736" spans="2:21">
      <c r="B736" s="2">
        <v>44678</v>
      </c>
      <c r="C736" t="s">
        <v>272</v>
      </c>
      <c r="D736" t="s">
        <v>94</v>
      </c>
      <c r="E736" t="s">
        <v>92</v>
      </c>
      <c r="F736" t="s">
        <v>318</v>
      </c>
      <c r="G736" s="2" t="s">
        <v>1495</v>
      </c>
      <c r="H736">
        <v>130</v>
      </c>
      <c r="Q736" s="2">
        <v>44678</v>
      </c>
      <c r="R736">
        <v>21040730</v>
      </c>
      <c r="S736" t="s">
        <v>508</v>
      </c>
      <c r="T736" t="s">
        <v>526</v>
      </c>
      <c r="U736" t="s">
        <v>735</v>
      </c>
    </row>
    <row r="737" spans="2:21">
      <c r="B737" s="2">
        <v>44678</v>
      </c>
      <c r="C737" t="s">
        <v>272</v>
      </c>
      <c r="D737" t="s">
        <v>94</v>
      </c>
      <c r="E737" t="s">
        <v>92</v>
      </c>
      <c r="F737" t="s">
        <v>288</v>
      </c>
      <c r="G737" s="2" t="s">
        <v>1496</v>
      </c>
      <c r="H737">
        <v>5</v>
      </c>
      <c r="Q737" s="2">
        <v>44678</v>
      </c>
      <c r="R737">
        <v>21040731</v>
      </c>
      <c r="S737" t="s">
        <v>512</v>
      </c>
      <c r="T737" t="s">
        <v>735</v>
      </c>
      <c r="U737" t="s">
        <v>735</v>
      </c>
    </row>
    <row r="738" spans="2:21">
      <c r="B738" s="2">
        <v>44679</v>
      </c>
      <c r="C738" t="s">
        <v>290</v>
      </c>
      <c r="D738" t="s">
        <v>94</v>
      </c>
      <c r="E738" t="s">
        <v>92</v>
      </c>
      <c r="F738" t="s">
        <v>355</v>
      </c>
      <c r="G738" s="2" t="s">
        <v>1497</v>
      </c>
      <c r="H738">
        <v>65</v>
      </c>
      <c r="Q738" s="2">
        <v>44679</v>
      </c>
      <c r="R738">
        <v>21040732</v>
      </c>
      <c r="S738" t="s">
        <v>504</v>
      </c>
      <c r="T738" t="s">
        <v>506</v>
      </c>
      <c r="U738" t="s">
        <v>735</v>
      </c>
    </row>
    <row r="739" spans="2:21">
      <c r="B739" s="2">
        <v>44679</v>
      </c>
      <c r="C739" t="s">
        <v>290</v>
      </c>
      <c r="D739" t="s">
        <v>94</v>
      </c>
      <c r="E739" t="s">
        <v>119</v>
      </c>
      <c r="F739" t="s">
        <v>415</v>
      </c>
      <c r="G739" s="2" t="s">
        <v>1498</v>
      </c>
      <c r="H739">
        <v>15</v>
      </c>
      <c r="Q739" s="2">
        <v>44679</v>
      </c>
      <c r="R739">
        <v>21040733</v>
      </c>
      <c r="S739" t="s">
        <v>544</v>
      </c>
      <c r="T739" t="s">
        <v>735</v>
      </c>
      <c r="U739" t="s">
        <v>735</v>
      </c>
    </row>
    <row r="740" spans="2:21">
      <c r="B740" s="2">
        <v>44679</v>
      </c>
      <c r="C740" t="s">
        <v>290</v>
      </c>
      <c r="D740" t="s">
        <v>94</v>
      </c>
      <c r="E740" t="s">
        <v>92</v>
      </c>
      <c r="F740" t="s">
        <v>355</v>
      </c>
      <c r="G740" s="2" t="s">
        <v>1499</v>
      </c>
      <c r="H740">
        <v>25</v>
      </c>
      <c r="Q740" s="2">
        <v>44679</v>
      </c>
      <c r="R740">
        <v>21040734</v>
      </c>
      <c r="S740" t="s">
        <v>504</v>
      </c>
      <c r="T740" t="s">
        <v>735</v>
      </c>
      <c r="U740" t="s">
        <v>735</v>
      </c>
    </row>
    <row r="741" spans="2:21">
      <c r="B741" s="2">
        <v>44679</v>
      </c>
      <c r="C741" t="s">
        <v>296</v>
      </c>
      <c r="D741" t="s">
        <v>94</v>
      </c>
      <c r="E741" t="s">
        <v>92</v>
      </c>
      <c r="F741" t="s">
        <v>370</v>
      </c>
      <c r="G741" s="2" t="s">
        <v>1500</v>
      </c>
      <c r="H741">
        <v>90</v>
      </c>
      <c r="Q741" s="2">
        <v>44679</v>
      </c>
      <c r="R741">
        <v>21040735</v>
      </c>
      <c r="S741" t="s">
        <v>504</v>
      </c>
      <c r="T741" t="s">
        <v>506</v>
      </c>
      <c r="U741" t="s">
        <v>735</v>
      </c>
    </row>
    <row r="742" spans="2:21">
      <c r="B742" s="2">
        <v>44679</v>
      </c>
      <c r="C742" t="s">
        <v>296</v>
      </c>
      <c r="D742" t="s">
        <v>94</v>
      </c>
      <c r="E742" t="s">
        <v>92</v>
      </c>
      <c r="F742" t="s">
        <v>376</v>
      </c>
      <c r="G742" s="2" t="s">
        <v>1501</v>
      </c>
      <c r="H742">
        <v>10</v>
      </c>
      <c r="Q742" s="2">
        <v>44679</v>
      </c>
      <c r="R742">
        <v>21040736</v>
      </c>
      <c r="S742" t="s">
        <v>504</v>
      </c>
      <c r="T742" t="s">
        <v>735</v>
      </c>
      <c r="U742" t="s">
        <v>735</v>
      </c>
    </row>
    <row r="743" spans="2:21">
      <c r="B743" s="2">
        <v>44679</v>
      </c>
      <c r="C743" t="s">
        <v>296</v>
      </c>
      <c r="D743" t="s">
        <v>94</v>
      </c>
      <c r="E743" t="s">
        <v>92</v>
      </c>
      <c r="F743" t="s">
        <v>382</v>
      </c>
      <c r="G743" s="2" t="s">
        <v>1502</v>
      </c>
      <c r="H743">
        <v>5</v>
      </c>
      <c r="Q743" s="2">
        <v>44679</v>
      </c>
      <c r="R743">
        <v>21040737</v>
      </c>
      <c r="S743" t="s">
        <v>504</v>
      </c>
      <c r="T743" t="s">
        <v>735</v>
      </c>
      <c r="U743" t="s">
        <v>735</v>
      </c>
    </row>
    <row r="744" spans="2:21">
      <c r="B744" s="2">
        <v>44679</v>
      </c>
      <c r="C744" t="s">
        <v>215</v>
      </c>
      <c r="D744" t="s">
        <v>94</v>
      </c>
      <c r="E744" t="s">
        <v>119</v>
      </c>
      <c r="F744" t="s">
        <v>394</v>
      </c>
      <c r="G744" s="2" t="s">
        <v>1503</v>
      </c>
      <c r="H744">
        <v>15</v>
      </c>
      <c r="Q744" s="2">
        <v>44679</v>
      </c>
      <c r="R744">
        <v>21040738</v>
      </c>
      <c r="S744" t="s">
        <v>532</v>
      </c>
      <c r="T744" t="s">
        <v>735</v>
      </c>
      <c r="U744" t="s">
        <v>735</v>
      </c>
    </row>
    <row r="745" spans="2:21">
      <c r="B745" s="2">
        <v>44679</v>
      </c>
      <c r="C745" t="s">
        <v>266</v>
      </c>
      <c r="D745" t="s">
        <v>94</v>
      </c>
      <c r="E745" t="s">
        <v>92</v>
      </c>
      <c r="F745" t="s">
        <v>328</v>
      </c>
      <c r="G745" s="2" t="s">
        <v>1504</v>
      </c>
      <c r="H745">
        <v>115</v>
      </c>
      <c r="Q745" s="2">
        <v>44679</v>
      </c>
      <c r="R745">
        <v>21040739</v>
      </c>
      <c r="S745" t="s">
        <v>508</v>
      </c>
      <c r="T745" t="s">
        <v>586</v>
      </c>
      <c r="U745" t="s">
        <v>735</v>
      </c>
    </row>
    <row r="746" spans="2:21">
      <c r="B746" s="2">
        <v>44679</v>
      </c>
      <c r="C746" t="s">
        <v>266</v>
      </c>
      <c r="D746" t="s">
        <v>94</v>
      </c>
      <c r="E746" t="s">
        <v>92</v>
      </c>
      <c r="F746" t="s">
        <v>328</v>
      </c>
      <c r="G746" s="2" t="s">
        <v>1505</v>
      </c>
      <c r="H746">
        <v>10</v>
      </c>
      <c r="Q746" s="2">
        <v>44679</v>
      </c>
      <c r="R746">
        <v>21040740</v>
      </c>
      <c r="S746" t="s">
        <v>512</v>
      </c>
      <c r="T746" t="s">
        <v>735</v>
      </c>
      <c r="U746" t="s">
        <v>735</v>
      </c>
    </row>
    <row r="747" spans="2:21">
      <c r="B747" s="2">
        <v>44679</v>
      </c>
      <c r="C747" t="s">
        <v>266</v>
      </c>
      <c r="D747" t="s">
        <v>94</v>
      </c>
      <c r="E747" t="s">
        <v>92</v>
      </c>
      <c r="F747" t="s">
        <v>325</v>
      </c>
      <c r="G747" s="2" t="s">
        <v>1506</v>
      </c>
      <c r="H747">
        <v>75</v>
      </c>
      <c r="Q747" s="2">
        <v>44679</v>
      </c>
      <c r="R747">
        <v>21040741</v>
      </c>
      <c r="S747" t="s">
        <v>510</v>
      </c>
      <c r="T747" t="s">
        <v>598</v>
      </c>
      <c r="U747" t="s">
        <v>735</v>
      </c>
    </row>
    <row r="748" spans="2:21">
      <c r="B748" s="2">
        <v>44679</v>
      </c>
      <c r="C748" t="s">
        <v>266</v>
      </c>
      <c r="D748" t="s">
        <v>94</v>
      </c>
      <c r="E748" t="s">
        <v>92</v>
      </c>
      <c r="F748" t="s">
        <v>349</v>
      </c>
      <c r="G748" s="2" t="s">
        <v>1507</v>
      </c>
      <c r="H748">
        <v>5</v>
      </c>
      <c r="Q748" s="2">
        <v>44679</v>
      </c>
      <c r="R748">
        <v>21040742</v>
      </c>
      <c r="S748" t="s">
        <v>524</v>
      </c>
      <c r="T748" t="s">
        <v>735</v>
      </c>
      <c r="U748" t="s">
        <v>735</v>
      </c>
    </row>
    <row r="749" spans="2:21">
      <c r="B749" s="2">
        <v>44679</v>
      </c>
      <c r="C749" t="s">
        <v>266</v>
      </c>
      <c r="D749" t="s">
        <v>94</v>
      </c>
      <c r="E749" t="s">
        <v>92</v>
      </c>
      <c r="F749" t="s">
        <v>314</v>
      </c>
      <c r="G749" s="2" t="s">
        <v>1508</v>
      </c>
      <c r="H749">
        <v>20</v>
      </c>
      <c r="Q749" s="2">
        <v>44679</v>
      </c>
      <c r="R749">
        <v>21040743</v>
      </c>
      <c r="S749" t="s">
        <v>508</v>
      </c>
      <c r="T749" t="s">
        <v>735</v>
      </c>
      <c r="U749" t="s">
        <v>735</v>
      </c>
    </row>
    <row r="750" spans="2:21">
      <c r="B750" s="2">
        <v>44679</v>
      </c>
      <c r="C750" t="s">
        <v>272</v>
      </c>
      <c r="D750" t="s">
        <v>94</v>
      </c>
      <c r="E750" t="s">
        <v>92</v>
      </c>
      <c r="F750" t="s">
        <v>276</v>
      </c>
      <c r="G750" s="2" t="s">
        <v>1509</v>
      </c>
      <c r="H750">
        <v>65</v>
      </c>
      <c r="Q750" s="2">
        <v>44679</v>
      </c>
      <c r="R750">
        <v>21040744</v>
      </c>
      <c r="S750" t="s">
        <v>510</v>
      </c>
      <c r="T750" t="s">
        <v>528</v>
      </c>
      <c r="U750" t="s">
        <v>735</v>
      </c>
    </row>
    <row r="751" spans="2:21">
      <c r="B751" s="2">
        <v>44679</v>
      </c>
      <c r="C751" t="s">
        <v>272</v>
      </c>
      <c r="D751" t="s">
        <v>94</v>
      </c>
      <c r="E751" t="s">
        <v>92</v>
      </c>
      <c r="F751" t="s">
        <v>322</v>
      </c>
      <c r="G751" s="2" t="s">
        <v>1510</v>
      </c>
      <c r="H751">
        <v>135</v>
      </c>
      <c r="Q751" s="2">
        <v>44679</v>
      </c>
      <c r="R751">
        <v>21040745</v>
      </c>
      <c r="S751" t="s">
        <v>512</v>
      </c>
      <c r="T751" t="s">
        <v>588</v>
      </c>
      <c r="U751" t="s">
        <v>735</v>
      </c>
    </row>
    <row r="752" spans="2:21">
      <c r="B752" s="2">
        <v>44679</v>
      </c>
      <c r="C752" t="s">
        <v>272</v>
      </c>
      <c r="D752" t="s">
        <v>94</v>
      </c>
      <c r="E752" t="s">
        <v>92</v>
      </c>
      <c r="F752" t="s">
        <v>337</v>
      </c>
      <c r="G752" s="2" t="s">
        <v>1511</v>
      </c>
      <c r="H752">
        <v>10</v>
      </c>
      <c r="Q752" s="2">
        <v>44679</v>
      </c>
      <c r="R752">
        <v>21040746</v>
      </c>
      <c r="S752" t="s">
        <v>508</v>
      </c>
      <c r="T752" t="s">
        <v>735</v>
      </c>
      <c r="U752" t="s">
        <v>735</v>
      </c>
    </row>
    <row r="753" spans="2:21">
      <c r="B753" s="2">
        <v>44680</v>
      </c>
      <c r="C753" t="s">
        <v>290</v>
      </c>
      <c r="D753" t="s">
        <v>94</v>
      </c>
      <c r="E753" t="s">
        <v>119</v>
      </c>
      <c r="F753" t="s">
        <v>418</v>
      </c>
      <c r="G753" s="2" t="s">
        <v>1512</v>
      </c>
      <c r="H753">
        <v>100</v>
      </c>
      <c r="Q753" s="2">
        <v>44680</v>
      </c>
      <c r="R753">
        <v>21040747</v>
      </c>
      <c r="S753" t="s">
        <v>542</v>
      </c>
      <c r="T753" t="s">
        <v>518</v>
      </c>
      <c r="U753" t="s">
        <v>735</v>
      </c>
    </row>
    <row r="754" spans="2:21">
      <c r="B754" s="2">
        <v>44680</v>
      </c>
      <c r="C754" t="s">
        <v>290</v>
      </c>
      <c r="D754" t="s">
        <v>94</v>
      </c>
      <c r="E754" t="s">
        <v>92</v>
      </c>
      <c r="F754" t="s">
        <v>349</v>
      </c>
      <c r="G754" s="2" t="s">
        <v>1513</v>
      </c>
      <c r="H754">
        <v>15</v>
      </c>
      <c r="Q754" s="2">
        <v>44680</v>
      </c>
      <c r="R754">
        <v>21040748</v>
      </c>
      <c r="S754" t="s">
        <v>504</v>
      </c>
      <c r="T754" t="s">
        <v>735</v>
      </c>
      <c r="U754" t="s">
        <v>735</v>
      </c>
    </row>
    <row r="755" spans="2:21">
      <c r="B755" s="2">
        <v>44680</v>
      </c>
      <c r="C755" t="s">
        <v>290</v>
      </c>
      <c r="D755" t="s">
        <v>94</v>
      </c>
      <c r="E755" t="s">
        <v>92</v>
      </c>
      <c r="F755" t="s">
        <v>349</v>
      </c>
      <c r="G755" s="2" t="s">
        <v>1514</v>
      </c>
      <c r="H755">
        <v>10</v>
      </c>
      <c r="Q755" s="2">
        <v>44680</v>
      </c>
      <c r="R755">
        <v>21040749</v>
      </c>
      <c r="S755" t="s">
        <v>504</v>
      </c>
      <c r="T755" t="s">
        <v>735</v>
      </c>
      <c r="U755" t="s">
        <v>735</v>
      </c>
    </row>
    <row r="756" spans="2:21">
      <c r="B756" s="2">
        <v>44680</v>
      </c>
      <c r="C756" t="s">
        <v>290</v>
      </c>
      <c r="D756" t="s">
        <v>94</v>
      </c>
      <c r="E756" t="s">
        <v>92</v>
      </c>
      <c r="F756" t="s">
        <v>361</v>
      </c>
      <c r="G756" s="2" t="s">
        <v>1515</v>
      </c>
      <c r="H756">
        <v>10</v>
      </c>
      <c r="Q756" s="2">
        <v>44680</v>
      </c>
      <c r="R756">
        <v>21040750</v>
      </c>
      <c r="S756" t="s">
        <v>504</v>
      </c>
      <c r="T756" t="s">
        <v>735</v>
      </c>
      <c r="U756" t="s">
        <v>735</v>
      </c>
    </row>
    <row r="757" spans="2:21">
      <c r="B757" s="2">
        <v>44680</v>
      </c>
      <c r="C757" t="s">
        <v>296</v>
      </c>
      <c r="D757" t="s">
        <v>94</v>
      </c>
      <c r="E757" t="s">
        <v>92</v>
      </c>
      <c r="F757" t="s">
        <v>379</v>
      </c>
      <c r="G757" s="2" t="s">
        <v>1516</v>
      </c>
      <c r="H757">
        <v>50</v>
      </c>
      <c r="Q757" s="2">
        <v>44680</v>
      </c>
      <c r="R757">
        <v>21040751</v>
      </c>
      <c r="S757" t="s">
        <v>504</v>
      </c>
      <c r="T757" t="s">
        <v>735</v>
      </c>
      <c r="U757" t="s">
        <v>735</v>
      </c>
    </row>
    <row r="758" spans="2:21">
      <c r="B758" s="2">
        <v>44680</v>
      </c>
      <c r="C758" t="s">
        <v>296</v>
      </c>
      <c r="D758" t="s">
        <v>94</v>
      </c>
      <c r="E758" t="s">
        <v>92</v>
      </c>
      <c r="F758" t="s">
        <v>370</v>
      </c>
      <c r="G758" s="2" t="s">
        <v>1517</v>
      </c>
      <c r="H758">
        <v>15</v>
      </c>
      <c r="Q758" s="2">
        <v>44680</v>
      </c>
      <c r="R758">
        <v>21040752</v>
      </c>
      <c r="S758" t="s">
        <v>504</v>
      </c>
      <c r="T758" t="s">
        <v>735</v>
      </c>
      <c r="U758" t="s">
        <v>735</v>
      </c>
    </row>
    <row r="759" spans="2:21">
      <c r="B759" s="2">
        <v>44680</v>
      </c>
      <c r="C759" t="s">
        <v>296</v>
      </c>
      <c r="D759" t="s">
        <v>94</v>
      </c>
      <c r="E759" t="s">
        <v>119</v>
      </c>
      <c r="F759" t="s">
        <v>415</v>
      </c>
      <c r="G759" s="2" t="s">
        <v>1518</v>
      </c>
      <c r="H759">
        <v>10</v>
      </c>
      <c r="Q759" s="2">
        <v>44680</v>
      </c>
      <c r="R759">
        <v>21040753</v>
      </c>
      <c r="S759" t="s">
        <v>518</v>
      </c>
      <c r="T759" t="s">
        <v>735</v>
      </c>
      <c r="U759" t="s">
        <v>735</v>
      </c>
    </row>
    <row r="760" spans="2:21">
      <c r="B760" s="2">
        <v>44680</v>
      </c>
      <c r="C760" t="s">
        <v>272</v>
      </c>
      <c r="D760" t="s">
        <v>94</v>
      </c>
      <c r="E760" t="s">
        <v>92</v>
      </c>
      <c r="F760" t="s">
        <v>276</v>
      </c>
      <c r="G760" s="2" t="s">
        <v>1519</v>
      </c>
      <c r="H760">
        <v>15</v>
      </c>
      <c r="Q760" s="2">
        <v>44680</v>
      </c>
      <c r="R760">
        <v>21040754</v>
      </c>
      <c r="S760" t="s">
        <v>492</v>
      </c>
      <c r="T760" t="s">
        <v>735</v>
      </c>
      <c r="U760" t="s">
        <v>735</v>
      </c>
    </row>
    <row r="761" spans="2:21">
      <c r="B761" s="2">
        <v>44681</v>
      </c>
      <c r="C761" t="s">
        <v>284</v>
      </c>
      <c r="D761" t="s">
        <v>94</v>
      </c>
      <c r="E761" t="s">
        <v>92</v>
      </c>
      <c r="F761" t="s">
        <v>361</v>
      </c>
      <c r="G761" s="2" t="s">
        <v>1520</v>
      </c>
      <c r="H761">
        <v>120</v>
      </c>
      <c r="Q761" s="2">
        <v>44681</v>
      </c>
      <c r="R761">
        <v>21040755</v>
      </c>
      <c r="S761" t="s">
        <v>504</v>
      </c>
      <c r="T761" t="s">
        <v>506</v>
      </c>
      <c r="U761" t="s">
        <v>735</v>
      </c>
    </row>
    <row r="762" spans="2:21">
      <c r="B762" s="2">
        <v>44681</v>
      </c>
      <c r="C762" t="s">
        <v>296</v>
      </c>
      <c r="D762" t="s">
        <v>94</v>
      </c>
      <c r="E762" t="s">
        <v>92</v>
      </c>
      <c r="F762" t="s">
        <v>379</v>
      </c>
      <c r="G762" s="2" t="s">
        <v>1521</v>
      </c>
      <c r="H762">
        <v>15</v>
      </c>
      <c r="Q762" s="2">
        <v>44681</v>
      </c>
      <c r="R762">
        <v>21040756</v>
      </c>
      <c r="S762" t="s">
        <v>504</v>
      </c>
      <c r="T762" t="s">
        <v>735</v>
      </c>
      <c r="U762" t="s">
        <v>735</v>
      </c>
    </row>
    <row r="763" spans="2:21">
      <c r="B763" s="2">
        <v>44682</v>
      </c>
      <c r="C763" t="s">
        <v>296</v>
      </c>
      <c r="D763" t="s">
        <v>94</v>
      </c>
      <c r="E763" t="s">
        <v>92</v>
      </c>
      <c r="F763" t="s">
        <v>376</v>
      </c>
      <c r="G763" s="2" t="s">
        <v>1522</v>
      </c>
      <c r="H763">
        <v>40</v>
      </c>
      <c r="Q763" s="2">
        <v>44682</v>
      </c>
      <c r="R763">
        <v>21050757</v>
      </c>
      <c r="S763" t="s">
        <v>504</v>
      </c>
      <c r="T763" t="s">
        <v>735</v>
      </c>
      <c r="U763" t="s">
        <v>735</v>
      </c>
    </row>
    <row r="764" spans="2:21">
      <c r="B764" s="2">
        <v>44682</v>
      </c>
      <c r="C764" t="s">
        <v>296</v>
      </c>
      <c r="D764" t="s">
        <v>94</v>
      </c>
      <c r="E764" t="s">
        <v>92</v>
      </c>
      <c r="F764" t="s">
        <v>376</v>
      </c>
      <c r="G764" s="2" t="s">
        <v>1523</v>
      </c>
      <c r="H764">
        <v>45</v>
      </c>
      <c r="Q764" s="2">
        <v>44682</v>
      </c>
      <c r="R764">
        <v>21050758</v>
      </c>
      <c r="S764" t="s">
        <v>504</v>
      </c>
      <c r="T764" t="s">
        <v>735</v>
      </c>
      <c r="U764" t="s">
        <v>735</v>
      </c>
    </row>
    <row r="765" spans="2:21">
      <c r="B765" s="2">
        <v>44682</v>
      </c>
      <c r="C765" t="s">
        <v>296</v>
      </c>
      <c r="D765" t="s">
        <v>94</v>
      </c>
      <c r="E765" t="s">
        <v>92</v>
      </c>
      <c r="F765" t="s">
        <v>376</v>
      </c>
      <c r="G765" s="2" t="s">
        <v>1524</v>
      </c>
      <c r="H765">
        <v>5</v>
      </c>
      <c r="Q765" s="2">
        <v>44682</v>
      </c>
      <c r="R765">
        <v>21050759</v>
      </c>
      <c r="S765" t="s">
        <v>504</v>
      </c>
      <c r="T765" t="s">
        <v>735</v>
      </c>
      <c r="U765" t="s">
        <v>735</v>
      </c>
    </row>
    <row r="766" spans="2:21">
      <c r="B766" s="2">
        <v>44682</v>
      </c>
      <c r="C766" t="s">
        <v>296</v>
      </c>
      <c r="D766" t="s">
        <v>94</v>
      </c>
      <c r="E766" t="s">
        <v>92</v>
      </c>
      <c r="F766" t="s">
        <v>370</v>
      </c>
      <c r="G766" s="2" t="s">
        <v>1525</v>
      </c>
      <c r="H766">
        <v>15</v>
      </c>
      <c r="Q766" s="2">
        <v>44682</v>
      </c>
      <c r="R766">
        <v>21050760</v>
      </c>
      <c r="S766" t="s">
        <v>504</v>
      </c>
      <c r="T766" t="s">
        <v>735</v>
      </c>
      <c r="U766" t="s">
        <v>735</v>
      </c>
    </row>
    <row r="767" spans="2:21">
      <c r="B767" s="2">
        <v>44683</v>
      </c>
      <c r="C767" t="s">
        <v>203</v>
      </c>
      <c r="D767" t="s">
        <v>94</v>
      </c>
      <c r="E767" t="s">
        <v>92</v>
      </c>
      <c r="F767" t="s">
        <v>232</v>
      </c>
      <c r="G767" s="2" t="s">
        <v>1526</v>
      </c>
      <c r="H767">
        <v>30</v>
      </c>
      <c r="Q767" s="2">
        <v>44683</v>
      </c>
      <c r="R767">
        <v>21050761</v>
      </c>
      <c r="S767" t="s">
        <v>498</v>
      </c>
      <c r="T767" t="s">
        <v>735</v>
      </c>
      <c r="U767" t="s">
        <v>735</v>
      </c>
    </row>
    <row r="768" spans="2:21">
      <c r="B768" s="2">
        <v>44684</v>
      </c>
      <c r="C768" t="s">
        <v>130</v>
      </c>
      <c r="D768" t="s">
        <v>94</v>
      </c>
      <c r="E768" t="s">
        <v>119</v>
      </c>
      <c r="F768" t="s">
        <v>394</v>
      </c>
      <c r="G768" s="2" t="s">
        <v>1527</v>
      </c>
      <c r="H768">
        <v>15</v>
      </c>
      <c r="Q768" s="2">
        <v>44684</v>
      </c>
      <c r="R768">
        <v>21050762</v>
      </c>
      <c r="S768" t="s">
        <v>534</v>
      </c>
      <c r="T768" t="s">
        <v>735</v>
      </c>
      <c r="U768" t="s">
        <v>735</v>
      </c>
    </row>
    <row r="769" spans="2:21">
      <c r="B769" s="2">
        <v>44684</v>
      </c>
      <c r="C769" t="s">
        <v>215</v>
      </c>
      <c r="D769" t="s">
        <v>94</v>
      </c>
      <c r="E769" t="s">
        <v>92</v>
      </c>
      <c r="F769" t="s">
        <v>288</v>
      </c>
      <c r="G769" s="2" t="s">
        <v>1528</v>
      </c>
      <c r="H769">
        <v>60</v>
      </c>
      <c r="Q769" s="2">
        <v>44684</v>
      </c>
      <c r="R769">
        <v>21050763</v>
      </c>
      <c r="S769" t="s">
        <v>490</v>
      </c>
      <c r="T769" t="s">
        <v>735</v>
      </c>
      <c r="U769" t="s">
        <v>735</v>
      </c>
    </row>
    <row r="770" spans="2:21">
      <c r="B770" s="2">
        <v>44684</v>
      </c>
      <c r="C770" t="s">
        <v>215</v>
      </c>
      <c r="D770" t="s">
        <v>94</v>
      </c>
      <c r="E770" t="s">
        <v>92</v>
      </c>
      <c r="F770" t="s">
        <v>232</v>
      </c>
      <c r="G770" s="2" t="s">
        <v>1529</v>
      </c>
      <c r="H770">
        <v>5</v>
      </c>
      <c r="Q770" s="2">
        <v>44684</v>
      </c>
      <c r="R770">
        <v>21050764</v>
      </c>
      <c r="S770" t="s">
        <v>502</v>
      </c>
      <c r="T770" t="s">
        <v>735</v>
      </c>
      <c r="U770" t="s">
        <v>735</v>
      </c>
    </row>
    <row r="771" spans="2:21">
      <c r="B771" s="2">
        <v>44684</v>
      </c>
      <c r="C771" t="s">
        <v>215</v>
      </c>
      <c r="D771" t="s">
        <v>94</v>
      </c>
      <c r="E771" t="s">
        <v>92</v>
      </c>
      <c r="F771" t="s">
        <v>276</v>
      </c>
      <c r="G771" s="2" t="s">
        <v>1530</v>
      </c>
      <c r="H771">
        <v>5</v>
      </c>
      <c r="Q771" s="2">
        <v>44684</v>
      </c>
      <c r="R771">
        <v>21050765</v>
      </c>
      <c r="S771" t="s">
        <v>502</v>
      </c>
      <c r="T771" t="s">
        <v>735</v>
      </c>
      <c r="U771" t="s">
        <v>735</v>
      </c>
    </row>
    <row r="772" spans="2:21">
      <c r="B772" s="2">
        <v>44684</v>
      </c>
      <c r="C772" t="s">
        <v>215</v>
      </c>
      <c r="D772" t="s">
        <v>94</v>
      </c>
      <c r="E772" t="s">
        <v>92</v>
      </c>
      <c r="F772" t="s">
        <v>288</v>
      </c>
      <c r="G772" s="2" t="s">
        <v>1531</v>
      </c>
      <c r="H772">
        <v>5</v>
      </c>
      <c r="Q772" s="2">
        <v>44684</v>
      </c>
      <c r="R772">
        <v>21050766</v>
      </c>
      <c r="S772" t="s">
        <v>502</v>
      </c>
      <c r="T772" t="s">
        <v>735</v>
      </c>
      <c r="U772" t="s">
        <v>735</v>
      </c>
    </row>
    <row r="773" spans="2:21">
      <c r="B773" s="2">
        <v>44685</v>
      </c>
      <c r="C773" t="s">
        <v>284</v>
      </c>
      <c r="D773" t="s">
        <v>94</v>
      </c>
      <c r="E773" t="s">
        <v>92</v>
      </c>
      <c r="F773" t="s">
        <v>364</v>
      </c>
      <c r="G773" s="2" t="s">
        <v>1532</v>
      </c>
      <c r="H773">
        <v>60</v>
      </c>
      <c r="Q773" s="2">
        <v>44685</v>
      </c>
      <c r="R773">
        <v>21050767</v>
      </c>
      <c r="S773" t="s">
        <v>504</v>
      </c>
      <c r="T773" t="s">
        <v>735</v>
      </c>
      <c r="U773" t="s">
        <v>735</v>
      </c>
    </row>
    <row r="774" spans="2:21">
      <c r="B774" s="2">
        <v>44685</v>
      </c>
      <c r="C774" t="s">
        <v>284</v>
      </c>
      <c r="D774" t="s">
        <v>94</v>
      </c>
      <c r="E774" t="s">
        <v>92</v>
      </c>
      <c r="F774" t="s">
        <v>367</v>
      </c>
      <c r="G774" s="2" t="s">
        <v>1533</v>
      </c>
      <c r="H774">
        <v>5</v>
      </c>
      <c r="Q774" s="2">
        <v>44685</v>
      </c>
      <c r="R774">
        <v>21050768</v>
      </c>
      <c r="S774" t="s">
        <v>504</v>
      </c>
      <c r="T774" t="s">
        <v>735</v>
      </c>
      <c r="U774" t="s">
        <v>735</v>
      </c>
    </row>
    <row r="775" spans="2:21">
      <c r="B775" s="2">
        <v>44685</v>
      </c>
      <c r="C775" t="s">
        <v>284</v>
      </c>
      <c r="D775" t="s">
        <v>94</v>
      </c>
      <c r="E775" t="s">
        <v>119</v>
      </c>
      <c r="F775" t="s">
        <v>421</v>
      </c>
      <c r="G775" s="2" t="s">
        <v>1534</v>
      </c>
      <c r="H775">
        <v>30</v>
      </c>
      <c r="Q775" s="2">
        <v>44685</v>
      </c>
      <c r="R775">
        <v>21050769</v>
      </c>
      <c r="S775" t="s">
        <v>546</v>
      </c>
      <c r="T775" t="s">
        <v>735</v>
      </c>
      <c r="U775" t="s">
        <v>735</v>
      </c>
    </row>
    <row r="776" spans="2:21">
      <c r="B776" s="2">
        <v>44685</v>
      </c>
      <c r="C776" t="s">
        <v>284</v>
      </c>
      <c r="D776" t="s">
        <v>94</v>
      </c>
      <c r="E776" t="s">
        <v>92</v>
      </c>
      <c r="F776" t="s">
        <v>343</v>
      </c>
      <c r="G776" s="2" t="s">
        <v>1535</v>
      </c>
      <c r="H776">
        <v>10</v>
      </c>
      <c r="Q776" s="2">
        <v>44685</v>
      </c>
      <c r="R776">
        <v>21050770</v>
      </c>
      <c r="S776" t="s">
        <v>504</v>
      </c>
      <c r="T776" t="s">
        <v>735</v>
      </c>
      <c r="U776" t="s">
        <v>735</v>
      </c>
    </row>
    <row r="777" spans="2:21">
      <c r="B777" s="2">
        <v>44685</v>
      </c>
      <c r="C777" t="s">
        <v>284</v>
      </c>
      <c r="D777" t="s">
        <v>94</v>
      </c>
      <c r="E777" t="s">
        <v>119</v>
      </c>
      <c r="F777" t="s">
        <v>424</v>
      </c>
      <c r="G777" s="2" t="s">
        <v>1536</v>
      </c>
      <c r="H777">
        <v>30</v>
      </c>
      <c r="Q777" s="2">
        <v>44685</v>
      </c>
      <c r="R777">
        <v>21050771</v>
      </c>
      <c r="S777" t="s">
        <v>546</v>
      </c>
      <c r="T777" t="s">
        <v>735</v>
      </c>
      <c r="U777" t="s">
        <v>735</v>
      </c>
    </row>
    <row r="778" spans="2:21">
      <c r="B778" s="2">
        <v>44685</v>
      </c>
      <c r="C778" t="s">
        <v>290</v>
      </c>
      <c r="D778" t="s">
        <v>94</v>
      </c>
      <c r="E778" t="s">
        <v>119</v>
      </c>
      <c r="F778" t="s">
        <v>427</v>
      </c>
      <c r="G778" s="2" t="s">
        <v>1537</v>
      </c>
      <c r="H778">
        <v>55</v>
      </c>
      <c r="Q778" s="2">
        <v>44685</v>
      </c>
      <c r="R778">
        <v>21050772</v>
      </c>
      <c r="S778" t="s">
        <v>518</v>
      </c>
      <c r="T778" t="s">
        <v>735</v>
      </c>
      <c r="U778" t="s">
        <v>735</v>
      </c>
    </row>
    <row r="779" spans="2:21">
      <c r="B779" s="2">
        <v>44685</v>
      </c>
      <c r="C779" t="s">
        <v>290</v>
      </c>
      <c r="D779" t="s">
        <v>94</v>
      </c>
      <c r="E779" t="s">
        <v>119</v>
      </c>
      <c r="F779" t="s">
        <v>415</v>
      </c>
      <c r="G779" s="2" t="s">
        <v>1538</v>
      </c>
      <c r="H779">
        <v>35</v>
      </c>
      <c r="Q779" s="2">
        <v>44685</v>
      </c>
      <c r="R779">
        <v>21050773</v>
      </c>
      <c r="S779" t="s">
        <v>546</v>
      </c>
      <c r="T779" t="s">
        <v>735</v>
      </c>
      <c r="U779" t="s">
        <v>735</v>
      </c>
    </row>
    <row r="780" spans="2:21">
      <c r="B780" s="2">
        <v>44685</v>
      </c>
      <c r="C780" t="s">
        <v>296</v>
      </c>
      <c r="D780" t="s">
        <v>94</v>
      </c>
      <c r="E780" t="s">
        <v>119</v>
      </c>
      <c r="F780" t="s">
        <v>415</v>
      </c>
      <c r="G780" s="2" t="s">
        <v>1539</v>
      </c>
      <c r="H780">
        <v>40</v>
      </c>
      <c r="Q780" s="2">
        <v>44685</v>
      </c>
      <c r="R780">
        <v>21050774</v>
      </c>
      <c r="S780" t="s">
        <v>546</v>
      </c>
      <c r="T780" t="s">
        <v>735</v>
      </c>
      <c r="U780" t="s">
        <v>735</v>
      </c>
    </row>
    <row r="781" spans="2:21">
      <c r="B781" s="2">
        <v>44685</v>
      </c>
      <c r="C781" t="s">
        <v>296</v>
      </c>
      <c r="D781" t="s">
        <v>94</v>
      </c>
      <c r="E781" t="s">
        <v>92</v>
      </c>
      <c r="F781" t="s">
        <v>367</v>
      </c>
      <c r="G781" s="2" t="s">
        <v>1540</v>
      </c>
      <c r="H781">
        <v>15</v>
      </c>
      <c r="Q781" s="2">
        <v>44685</v>
      </c>
      <c r="R781">
        <v>21050775</v>
      </c>
      <c r="S781" t="s">
        <v>504</v>
      </c>
      <c r="T781" t="s">
        <v>735</v>
      </c>
      <c r="U781" t="s">
        <v>735</v>
      </c>
    </row>
    <row r="782" spans="2:21">
      <c r="B782" s="2">
        <v>44685</v>
      </c>
      <c r="C782" t="s">
        <v>296</v>
      </c>
      <c r="D782" t="s">
        <v>94</v>
      </c>
      <c r="E782" t="s">
        <v>92</v>
      </c>
      <c r="F782" t="s">
        <v>364</v>
      </c>
      <c r="G782" s="2" t="s">
        <v>1541</v>
      </c>
      <c r="H782">
        <v>20</v>
      </c>
      <c r="Q782" s="2">
        <v>44685</v>
      </c>
      <c r="R782">
        <v>21050776</v>
      </c>
      <c r="S782" t="s">
        <v>504</v>
      </c>
      <c r="T782" t="s">
        <v>735</v>
      </c>
      <c r="U782" t="s">
        <v>735</v>
      </c>
    </row>
    <row r="783" spans="2:21">
      <c r="B783" s="2">
        <v>44685</v>
      </c>
      <c r="C783" t="s">
        <v>76</v>
      </c>
      <c r="D783" t="s">
        <v>94</v>
      </c>
      <c r="E783" t="s">
        <v>92</v>
      </c>
      <c r="F783" t="s">
        <v>246</v>
      </c>
      <c r="G783" s="2" t="s">
        <v>1542</v>
      </c>
      <c r="H783">
        <v>30</v>
      </c>
      <c r="Q783" s="2">
        <v>44685</v>
      </c>
      <c r="R783">
        <v>21050777</v>
      </c>
      <c r="S783" t="s">
        <v>498</v>
      </c>
      <c r="T783" t="s">
        <v>735</v>
      </c>
      <c r="U783" t="s">
        <v>735</v>
      </c>
    </row>
    <row r="784" spans="2:21">
      <c r="B784" s="2">
        <v>44685</v>
      </c>
      <c r="C784" t="s">
        <v>203</v>
      </c>
      <c r="D784" t="s">
        <v>94</v>
      </c>
      <c r="E784" t="s">
        <v>92</v>
      </c>
      <c r="F784" t="s">
        <v>93</v>
      </c>
      <c r="G784" s="2" t="s">
        <v>1543</v>
      </c>
      <c r="H784">
        <v>15</v>
      </c>
      <c r="Q784" s="2">
        <v>44685</v>
      </c>
      <c r="R784">
        <v>21050778</v>
      </c>
      <c r="S784" t="s">
        <v>502</v>
      </c>
      <c r="T784" t="s">
        <v>735</v>
      </c>
      <c r="U784" t="s">
        <v>735</v>
      </c>
    </row>
    <row r="785" spans="2:21">
      <c r="B785" s="2">
        <v>44685</v>
      </c>
      <c r="C785" t="s">
        <v>254</v>
      </c>
      <c r="D785" t="s">
        <v>94</v>
      </c>
      <c r="E785" t="s">
        <v>92</v>
      </c>
      <c r="F785" t="s">
        <v>349</v>
      </c>
      <c r="G785" s="2" t="s">
        <v>1544</v>
      </c>
      <c r="H785">
        <v>30</v>
      </c>
      <c r="Q785" s="2">
        <v>44685</v>
      </c>
      <c r="R785">
        <v>21050779</v>
      </c>
      <c r="S785" t="s">
        <v>524</v>
      </c>
      <c r="T785" t="s">
        <v>735</v>
      </c>
      <c r="U785" t="s">
        <v>735</v>
      </c>
    </row>
    <row r="786" spans="2:21">
      <c r="B786" s="2">
        <v>44686</v>
      </c>
      <c r="C786" t="s">
        <v>296</v>
      </c>
      <c r="D786" t="s">
        <v>94</v>
      </c>
      <c r="E786" t="s">
        <v>92</v>
      </c>
      <c r="F786" t="s">
        <v>376</v>
      </c>
      <c r="G786" s="2" t="s">
        <v>1545</v>
      </c>
      <c r="H786">
        <v>75</v>
      </c>
      <c r="Q786" s="2">
        <v>44686</v>
      </c>
      <c r="R786">
        <v>21050780</v>
      </c>
      <c r="S786" t="s">
        <v>504</v>
      </c>
      <c r="T786" t="s">
        <v>506</v>
      </c>
      <c r="U786" t="s">
        <v>735</v>
      </c>
    </row>
    <row r="787" spans="2:21">
      <c r="B787" s="2">
        <v>44686</v>
      </c>
      <c r="C787" t="s">
        <v>296</v>
      </c>
      <c r="D787" t="s">
        <v>94</v>
      </c>
      <c r="E787" t="s">
        <v>92</v>
      </c>
      <c r="F787" t="s">
        <v>367</v>
      </c>
      <c r="G787" s="2" t="s">
        <v>1546</v>
      </c>
      <c r="H787">
        <v>40</v>
      </c>
      <c r="Q787" s="2">
        <v>44686</v>
      </c>
      <c r="R787">
        <v>21050781</v>
      </c>
      <c r="S787" t="s">
        <v>504</v>
      </c>
      <c r="T787" t="s">
        <v>735</v>
      </c>
      <c r="U787" t="s">
        <v>735</v>
      </c>
    </row>
    <row r="788" spans="2:21">
      <c r="B788" s="2">
        <v>44686</v>
      </c>
      <c r="C788" t="s">
        <v>296</v>
      </c>
      <c r="D788" t="s">
        <v>94</v>
      </c>
      <c r="E788" t="s">
        <v>92</v>
      </c>
      <c r="F788" t="s">
        <v>358</v>
      </c>
      <c r="G788" s="2" t="s">
        <v>1547</v>
      </c>
      <c r="H788">
        <v>5</v>
      </c>
      <c r="Q788" s="2">
        <v>44686</v>
      </c>
      <c r="R788">
        <v>21050782</v>
      </c>
      <c r="S788" t="s">
        <v>504</v>
      </c>
      <c r="T788" t="s">
        <v>735</v>
      </c>
      <c r="U788" t="s">
        <v>735</v>
      </c>
    </row>
    <row r="789" spans="2:21">
      <c r="B789" s="2">
        <v>44686</v>
      </c>
      <c r="C789" t="s">
        <v>296</v>
      </c>
      <c r="D789" t="s">
        <v>94</v>
      </c>
      <c r="E789" t="s">
        <v>92</v>
      </c>
      <c r="F789" t="s">
        <v>367</v>
      </c>
      <c r="G789" s="2" t="s">
        <v>1548</v>
      </c>
      <c r="H789">
        <v>5</v>
      </c>
      <c r="Q789" s="2">
        <v>44686</v>
      </c>
      <c r="R789">
        <v>21050783</v>
      </c>
      <c r="S789" t="s">
        <v>504</v>
      </c>
      <c r="T789" t="s">
        <v>735</v>
      </c>
      <c r="U789" t="s">
        <v>735</v>
      </c>
    </row>
    <row r="790" spans="2:21">
      <c r="B790" s="2">
        <v>44686</v>
      </c>
      <c r="C790" t="s">
        <v>296</v>
      </c>
      <c r="D790" t="s">
        <v>94</v>
      </c>
      <c r="E790" t="s">
        <v>92</v>
      </c>
      <c r="F790" t="s">
        <v>373</v>
      </c>
      <c r="G790" s="2" t="s">
        <v>1549</v>
      </c>
      <c r="H790">
        <v>10</v>
      </c>
      <c r="Q790" s="2">
        <v>44686</v>
      </c>
      <c r="R790">
        <v>21050784</v>
      </c>
      <c r="S790" t="s">
        <v>504</v>
      </c>
      <c r="T790" t="s">
        <v>735</v>
      </c>
      <c r="U790" t="s">
        <v>735</v>
      </c>
    </row>
    <row r="791" spans="2:21">
      <c r="B791" s="2">
        <v>44686</v>
      </c>
      <c r="C791" t="s">
        <v>301</v>
      </c>
      <c r="D791" t="s">
        <v>94</v>
      </c>
      <c r="E791" t="s">
        <v>92</v>
      </c>
      <c r="F791" t="s">
        <v>382</v>
      </c>
      <c r="G791" s="2" t="s">
        <v>1550</v>
      </c>
      <c r="H791">
        <v>55</v>
      </c>
      <c r="Q791" s="2">
        <v>44686</v>
      </c>
      <c r="R791">
        <v>21050785</v>
      </c>
      <c r="S791" t="s">
        <v>504</v>
      </c>
      <c r="T791" t="s">
        <v>735</v>
      </c>
      <c r="U791" t="s">
        <v>735</v>
      </c>
    </row>
    <row r="792" spans="2:21">
      <c r="B792" s="2">
        <v>44686</v>
      </c>
      <c r="C792" t="s">
        <v>301</v>
      </c>
      <c r="D792" t="s">
        <v>94</v>
      </c>
      <c r="E792" t="s">
        <v>119</v>
      </c>
      <c r="F792" t="s">
        <v>427</v>
      </c>
      <c r="G792" s="2" t="s">
        <v>1551</v>
      </c>
      <c r="H792">
        <v>15</v>
      </c>
      <c r="Q792" s="2">
        <v>44686</v>
      </c>
      <c r="R792">
        <v>21050786</v>
      </c>
      <c r="S792" t="s">
        <v>542</v>
      </c>
      <c r="T792" t="s">
        <v>735</v>
      </c>
      <c r="U792" t="s">
        <v>735</v>
      </c>
    </row>
    <row r="793" spans="2:21">
      <c r="B793" s="2">
        <v>44686</v>
      </c>
      <c r="C793" t="s">
        <v>301</v>
      </c>
      <c r="D793" t="s">
        <v>94</v>
      </c>
      <c r="E793" t="s">
        <v>119</v>
      </c>
      <c r="F793" t="s">
        <v>418</v>
      </c>
      <c r="G793" s="2" t="s">
        <v>1552</v>
      </c>
      <c r="H793">
        <v>45</v>
      </c>
      <c r="Q793" s="2">
        <v>44686</v>
      </c>
      <c r="R793">
        <v>21050787</v>
      </c>
      <c r="S793" t="s">
        <v>518</v>
      </c>
      <c r="T793" t="s">
        <v>735</v>
      </c>
      <c r="U793" t="s">
        <v>735</v>
      </c>
    </row>
    <row r="794" spans="2:21">
      <c r="B794" s="2">
        <v>44686</v>
      </c>
      <c r="C794" t="s">
        <v>301</v>
      </c>
      <c r="D794" t="s">
        <v>94</v>
      </c>
      <c r="E794" t="s">
        <v>119</v>
      </c>
      <c r="F794" t="s">
        <v>412</v>
      </c>
      <c r="G794" s="2" t="s">
        <v>1553</v>
      </c>
      <c r="H794">
        <v>5</v>
      </c>
      <c r="Q794" s="2">
        <v>44686</v>
      </c>
      <c r="R794">
        <v>21050788</v>
      </c>
      <c r="S794" t="s">
        <v>544</v>
      </c>
      <c r="T794" t="s">
        <v>735</v>
      </c>
      <c r="U794" t="s">
        <v>735</v>
      </c>
    </row>
    <row r="795" spans="2:21">
      <c r="B795" s="2">
        <v>44686</v>
      </c>
      <c r="C795" t="s">
        <v>191</v>
      </c>
      <c r="D795" t="s">
        <v>94</v>
      </c>
      <c r="E795" t="s">
        <v>92</v>
      </c>
      <c r="F795" t="s">
        <v>258</v>
      </c>
      <c r="G795" s="2" t="s">
        <v>1554</v>
      </c>
      <c r="H795">
        <v>65</v>
      </c>
      <c r="Q795" s="2">
        <v>44686</v>
      </c>
      <c r="R795">
        <v>21050789</v>
      </c>
      <c r="S795" t="s">
        <v>498</v>
      </c>
      <c r="T795" t="s">
        <v>578</v>
      </c>
      <c r="U795" t="s">
        <v>735</v>
      </c>
    </row>
    <row r="796" spans="2:21">
      <c r="B796" s="2">
        <v>44686</v>
      </c>
      <c r="C796" t="s">
        <v>191</v>
      </c>
      <c r="D796" t="s">
        <v>94</v>
      </c>
      <c r="E796" t="s">
        <v>92</v>
      </c>
      <c r="F796" t="s">
        <v>258</v>
      </c>
      <c r="G796" s="2" t="s">
        <v>1555</v>
      </c>
      <c r="H796">
        <v>35</v>
      </c>
      <c r="Q796" s="2">
        <v>44686</v>
      </c>
      <c r="R796">
        <v>21050790</v>
      </c>
      <c r="S796" t="s">
        <v>502</v>
      </c>
      <c r="T796" t="s">
        <v>735</v>
      </c>
      <c r="U796" t="s">
        <v>735</v>
      </c>
    </row>
    <row r="797" spans="2:21">
      <c r="B797" s="2">
        <v>44686</v>
      </c>
      <c r="C797" t="s">
        <v>191</v>
      </c>
      <c r="D797" t="s">
        <v>94</v>
      </c>
      <c r="E797" t="s">
        <v>92</v>
      </c>
      <c r="F797" t="s">
        <v>246</v>
      </c>
      <c r="G797" s="2" t="s">
        <v>1556</v>
      </c>
      <c r="H797">
        <v>5</v>
      </c>
      <c r="Q797" s="2">
        <v>44686</v>
      </c>
      <c r="R797">
        <v>21050791</v>
      </c>
      <c r="S797" t="s">
        <v>488</v>
      </c>
      <c r="T797" t="s">
        <v>735</v>
      </c>
      <c r="U797" t="s">
        <v>735</v>
      </c>
    </row>
    <row r="798" spans="2:21">
      <c r="B798" s="2">
        <v>44686</v>
      </c>
      <c r="C798" t="s">
        <v>191</v>
      </c>
      <c r="D798" t="s">
        <v>94</v>
      </c>
      <c r="E798" t="s">
        <v>92</v>
      </c>
      <c r="F798" t="s">
        <v>299</v>
      </c>
      <c r="G798" s="2" t="s">
        <v>1557</v>
      </c>
      <c r="H798">
        <v>10</v>
      </c>
      <c r="Q798" s="2">
        <v>44686</v>
      </c>
      <c r="R798">
        <v>21050792</v>
      </c>
      <c r="S798" t="s">
        <v>488</v>
      </c>
      <c r="T798" t="s">
        <v>735</v>
      </c>
      <c r="U798" t="s">
        <v>735</v>
      </c>
    </row>
    <row r="799" spans="2:21">
      <c r="B799" s="2">
        <v>44686</v>
      </c>
      <c r="C799" t="s">
        <v>191</v>
      </c>
      <c r="D799" t="s">
        <v>94</v>
      </c>
      <c r="E799" t="s">
        <v>92</v>
      </c>
      <c r="F799" t="s">
        <v>93</v>
      </c>
      <c r="G799" s="2" t="s">
        <v>1558</v>
      </c>
      <c r="H799">
        <v>20</v>
      </c>
      <c r="Q799" s="2">
        <v>44686</v>
      </c>
      <c r="R799">
        <v>21050793</v>
      </c>
      <c r="S799" t="s">
        <v>530</v>
      </c>
      <c r="T799" t="s">
        <v>735</v>
      </c>
      <c r="U799" t="s">
        <v>735</v>
      </c>
    </row>
    <row r="800" spans="2:21">
      <c r="B800" s="2">
        <v>44686</v>
      </c>
      <c r="C800" t="s">
        <v>272</v>
      </c>
      <c r="D800" t="s">
        <v>94</v>
      </c>
      <c r="E800" t="s">
        <v>92</v>
      </c>
      <c r="F800" t="s">
        <v>318</v>
      </c>
      <c r="G800" s="2" t="s">
        <v>1559</v>
      </c>
      <c r="H800">
        <v>70</v>
      </c>
      <c r="Q800" s="2">
        <v>44686</v>
      </c>
      <c r="R800">
        <v>21050794</v>
      </c>
      <c r="S800" t="s">
        <v>492</v>
      </c>
      <c r="T800" t="s">
        <v>588</v>
      </c>
      <c r="U800" t="s">
        <v>735</v>
      </c>
    </row>
    <row r="801" spans="2:21">
      <c r="B801" s="2">
        <v>44686</v>
      </c>
      <c r="C801" t="s">
        <v>272</v>
      </c>
      <c r="D801" t="s">
        <v>94</v>
      </c>
      <c r="E801" t="s">
        <v>119</v>
      </c>
      <c r="F801" t="s">
        <v>409</v>
      </c>
      <c r="G801" s="2" t="s">
        <v>1560</v>
      </c>
      <c r="H801">
        <v>5</v>
      </c>
      <c r="Q801" s="2">
        <v>44686</v>
      </c>
      <c r="R801">
        <v>21050795</v>
      </c>
      <c r="S801" t="s">
        <v>540</v>
      </c>
      <c r="T801" t="s">
        <v>735</v>
      </c>
      <c r="U801" t="s">
        <v>735</v>
      </c>
    </row>
    <row r="802" spans="2:21">
      <c r="B802" s="2">
        <v>44687</v>
      </c>
      <c r="C802" t="s">
        <v>284</v>
      </c>
      <c r="D802" t="s">
        <v>94</v>
      </c>
      <c r="E802" t="s">
        <v>92</v>
      </c>
      <c r="F802" t="s">
        <v>355</v>
      </c>
      <c r="G802" s="2" t="s">
        <v>1561</v>
      </c>
      <c r="H802">
        <v>160</v>
      </c>
      <c r="Q802" s="2">
        <v>44687</v>
      </c>
      <c r="R802">
        <v>21050796</v>
      </c>
      <c r="S802" t="s">
        <v>504</v>
      </c>
      <c r="T802" t="s">
        <v>506</v>
      </c>
      <c r="U802" t="s">
        <v>496</v>
      </c>
    </row>
    <row r="803" spans="2:21">
      <c r="B803" s="2">
        <v>44687</v>
      </c>
      <c r="C803" t="s">
        <v>284</v>
      </c>
      <c r="D803" t="s">
        <v>94</v>
      </c>
      <c r="E803" t="s">
        <v>92</v>
      </c>
      <c r="F803" t="s">
        <v>358</v>
      </c>
      <c r="G803" s="2" t="s">
        <v>1562</v>
      </c>
      <c r="H803">
        <v>120</v>
      </c>
      <c r="Q803" s="2">
        <v>44687</v>
      </c>
      <c r="R803">
        <v>21050797</v>
      </c>
      <c r="S803" t="s">
        <v>504</v>
      </c>
      <c r="T803" t="s">
        <v>506</v>
      </c>
      <c r="U803" t="s">
        <v>735</v>
      </c>
    </row>
    <row r="804" spans="2:21">
      <c r="B804" s="2">
        <v>44687</v>
      </c>
      <c r="C804" t="s">
        <v>284</v>
      </c>
      <c r="D804" t="s">
        <v>94</v>
      </c>
      <c r="E804" t="s">
        <v>92</v>
      </c>
      <c r="F804" t="s">
        <v>361</v>
      </c>
      <c r="G804" s="2" t="s">
        <v>1563</v>
      </c>
      <c r="H804">
        <v>5</v>
      </c>
      <c r="Q804" s="2">
        <v>44687</v>
      </c>
      <c r="R804">
        <v>21050798</v>
      </c>
      <c r="S804" t="s">
        <v>504</v>
      </c>
      <c r="T804" t="s">
        <v>735</v>
      </c>
      <c r="U804" t="s">
        <v>735</v>
      </c>
    </row>
    <row r="805" spans="2:21">
      <c r="B805" s="2">
        <v>44687</v>
      </c>
      <c r="C805" t="s">
        <v>290</v>
      </c>
      <c r="D805" t="s">
        <v>94</v>
      </c>
      <c r="E805" t="s">
        <v>92</v>
      </c>
      <c r="F805" t="s">
        <v>343</v>
      </c>
      <c r="G805" s="2" t="s">
        <v>1564</v>
      </c>
      <c r="H805">
        <v>50</v>
      </c>
      <c r="Q805" s="2">
        <v>44687</v>
      </c>
      <c r="R805">
        <v>21050799</v>
      </c>
      <c r="S805" t="s">
        <v>504</v>
      </c>
      <c r="T805" t="s">
        <v>735</v>
      </c>
      <c r="U805" t="s">
        <v>735</v>
      </c>
    </row>
    <row r="806" spans="2:21">
      <c r="B806" s="2">
        <v>44687</v>
      </c>
      <c r="C806" t="s">
        <v>290</v>
      </c>
      <c r="D806" t="s">
        <v>94</v>
      </c>
      <c r="E806" t="s">
        <v>92</v>
      </c>
      <c r="F806" t="s">
        <v>361</v>
      </c>
      <c r="G806" s="2" t="s">
        <v>1565</v>
      </c>
      <c r="H806">
        <v>10</v>
      </c>
      <c r="Q806" s="2">
        <v>44687</v>
      </c>
      <c r="R806">
        <v>21050800</v>
      </c>
      <c r="S806" t="s">
        <v>504</v>
      </c>
      <c r="T806" t="s">
        <v>735</v>
      </c>
      <c r="U806" t="s">
        <v>735</v>
      </c>
    </row>
    <row r="807" spans="2:21">
      <c r="B807" s="2">
        <v>44687</v>
      </c>
      <c r="C807" t="s">
        <v>301</v>
      </c>
      <c r="D807" t="s">
        <v>94</v>
      </c>
      <c r="E807" t="s">
        <v>119</v>
      </c>
      <c r="F807" t="s">
        <v>412</v>
      </c>
      <c r="G807" s="2" t="s">
        <v>1566</v>
      </c>
      <c r="H807">
        <v>195</v>
      </c>
      <c r="Q807" s="2">
        <v>44687</v>
      </c>
      <c r="R807">
        <v>21050801</v>
      </c>
      <c r="S807" t="s">
        <v>546</v>
      </c>
      <c r="T807" t="s">
        <v>620</v>
      </c>
      <c r="U807" t="s">
        <v>622</v>
      </c>
    </row>
    <row r="808" spans="2:21">
      <c r="B808" s="2">
        <v>44687</v>
      </c>
      <c r="C808" t="s">
        <v>301</v>
      </c>
      <c r="D808" t="s">
        <v>94</v>
      </c>
      <c r="E808" t="s">
        <v>92</v>
      </c>
      <c r="F808" t="s">
        <v>376</v>
      </c>
      <c r="G808" s="2" t="s">
        <v>1567</v>
      </c>
      <c r="H808">
        <v>15</v>
      </c>
      <c r="Q808" s="2">
        <v>44687</v>
      </c>
      <c r="R808">
        <v>21050802</v>
      </c>
      <c r="S808" t="s">
        <v>504</v>
      </c>
      <c r="T808" t="s">
        <v>735</v>
      </c>
      <c r="U808" t="s">
        <v>735</v>
      </c>
    </row>
    <row r="809" spans="2:21">
      <c r="B809" s="2">
        <v>44687</v>
      </c>
      <c r="C809" t="s">
        <v>76</v>
      </c>
      <c r="D809" t="s">
        <v>94</v>
      </c>
      <c r="E809" t="s">
        <v>119</v>
      </c>
      <c r="F809" t="s">
        <v>385</v>
      </c>
      <c r="G809" s="2" t="s">
        <v>1568</v>
      </c>
      <c r="H809">
        <v>15</v>
      </c>
      <c r="Q809" s="2">
        <v>44687</v>
      </c>
      <c r="R809">
        <v>21050803</v>
      </c>
      <c r="S809" t="s">
        <v>532</v>
      </c>
      <c r="T809" t="s">
        <v>735</v>
      </c>
      <c r="U809" t="s">
        <v>735</v>
      </c>
    </row>
    <row r="810" spans="2:21">
      <c r="B810" s="2">
        <v>44687</v>
      </c>
      <c r="C810" t="s">
        <v>203</v>
      </c>
      <c r="D810" t="s">
        <v>94</v>
      </c>
      <c r="E810" t="s">
        <v>92</v>
      </c>
      <c r="F810" t="s">
        <v>252</v>
      </c>
      <c r="G810" s="2" t="s">
        <v>1569</v>
      </c>
      <c r="H810">
        <v>15</v>
      </c>
      <c r="Q810" s="2">
        <v>44687</v>
      </c>
      <c r="R810">
        <v>21050804</v>
      </c>
      <c r="S810" t="s">
        <v>530</v>
      </c>
      <c r="T810" t="s">
        <v>735</v>
      </c>
      <c r="U810" t="s">
        <v>735</v>
      </c>
    </row>
    <row r="811" spans="2:21">
      <c r="B811" s="2">
        <v>44687</v>
      </c>
      <c r="C811" t="s">
        <v>215</v>
      </c>
      <c r="D811" t="s">
        <v>94</v>
      </c>
      <c r="E811" t="s">
        <v>92</v>
      </c>
      <c r="F811" t="s">
        <v>186</v>
      </c>
      <c r="G811" s="2" t="s">
        <v>1570</v>
      </c>
      <c r="H811">
        <v>45</v>
      </c>
      <c r="Q811" s="2">
        <v>44687</v>
      </c>
      <c r="R811">
        <v>21050805</v>
      </c>
      <c r="S811" t="s">
        <v>486</v>
      </c>
      <c r="T811" t="s">
        <v>735</v>
      </c>
      <c r="U811" t="s">
        <v>735</v>
      </c>
    </row>
    <row r="812" spans="2:21">
      <c r="B812" s="2">
        <v>44687</v>
      </c>
      <c r="C812" t="s">
        <v>260</v>
      </c>
      <c r="D812" t="s">
        <v>94</v>
      </c>
      <c r="E812" t="s">
        <v>92</v>
      </c>
      <c r="F812" t="s">
        <v>309</v>
      </c>
      <c r="G812" s="2" t="s">
        <v>1571</v>
      </c>
      <c r="H812">
        <v>120</v>
      </c>
      <c r="Q812" s="2">
        <v>44687</v>
      </c>
      <c r="R812">
        <v>21050806</v>
      </c>
      <c r="S812" t="s">
        <v>524</v>
      </c>
      <c r="T812" t="s">
        <v>588</v>
      </c>
      <c r="U812" t="s">
        <v>735</v>
      </c>
    </row>
    <row r="813" spans="2:21">
      <c r="B813" s="2">
        <v>44687</v>
      </c>
      <c r="C813" t="s">
        <v>260</v>
      </c>
      <c r="D813" t="s">
        <v>94</v>
      </c>
      <c r="E813" t="s">
        <v>92</v>
      </c>
      <c r="F813" t="s">
        <v>349</v>
      </c>
      <c r="G813" s="2" t="s">
        <v>1572</v>
      </c>
      <c r="H813">
        <v>15</v>
      </c>
      <c r="Q813" s="2">
        <v>44687</v>
      </c>
      <c r="R813">
        <v>21050807</v>
      </c>
      <c r="S813" t="s">
        <v>508</v>
      </c>
      <c r="T813" t="s">
        <v>735</v>
      </c>
      <c r="U813" t="s">
        <v>735</v>
      </c>
    </row>
    <row r="814" spans="2:21">
      <c r="B814" s="2">
        <v>44687</v>
      </c>
      <c r="C814" t="s">
        <v>272</v>
      </c>
      <c r="D814" t="s">
        <v>94</v>
      </c>
      <c r="E814" t="s">
        <v>92</v>
      </c>
      <c r="F814" t="s">
        <v>340</v>
      </c>
      <c r="G814" s="2" t="s">
        <v>1573</v>
      </c>
      <c r="H814">
        <v>30</v>
      </c>
      <c r="Q814" s="2">
        <v>44687</v>
      </c>
      <c r="R814">
        <v>21050808</v>
      </c>
      <c r="S814" t="s">
        <v>512</v>
      </c>
      <c r="T814" t="s">
        <v>735</v>
      </c>
      <c r="U814" t="s">
        <v>735</v>
      </c>
    </row>
    <row r="815" spans="2:21">
      <c r="B815" s="2">
        <v>44687</v>
      </c>
      <c r="C815" t="s">
        <v>278</v>
      </c>
      <c r="D815" t="s">
        <v>94</v>
      </c>
      <c r="E815" t="s">
        <v>92</v>
      </c>
      <c r="F815" t="s">
        <v>314</v>
      </c>
      <c r="G815" s="2" t="s">
        <v>1574</v>
      </c>
      <c r="H815">
        <v>40</v>
      </c>
      <c r="Q815" s="2">
        <v>44687</v>
      </c>
      <c r="R815">
        <v>21050809</v>
      </c>
      <c r="S815" t="s">
        <v>492</v>
      </c>
      <c r="T815" t="s">
        <v>735</v>
      </c>
      <c r="U815" t="s">
        <v>735</v>
      </c>
    </row>
    <row r="816" spans="2:21">
      <c r="B816" s="2">
        <v>44687</v>
      </c>
      <c r="C816" t="s">
        <v>278</v>
      </c>
      <c r="D816" t="s">
        <v>94</v>
      </c>
      <c r="E816" t="s">
        <v>92</v>
      </c>
      <c r="F816" t="s">
        <v>349</v>
      </c>
      <c r="G816" s="2" t="s">
        <v>1575</v>
      </c>
      <c r="H816">
        <v>5</v>
      </c>
      <c r="Q816" s="2">
        <v>44687</v>
      </c>
      <c r="R816">
        <v>21050810</v>
      </c>
      <c r="S816" t="s">
        <v>524</v>
      </c>
      <c r="T816" t="s">
        <v>735</v>
      </c>
      <c r="U816" t="s">
        <v>735</v>
      </c>
    </row>
    <row r="817" spans="2:21">
      <c r="B817" s="2">
        <v>44688</v>
      </c>
      <c r="C817" t="s">
        <v>284</v>
      </c>
      <c r="D817" t="s">
        <v>94</v>
      </c>
      <c r="E817" t="s">
        <v>92</v>
      </c>
      <c r="F817" t="s">
        <v>349</v>
      </c>
      <c r="G817" s="2" t="s">
        <v>1576</v>
      </c>
      <c r="H817">
        <v>135</v>
      </c>
      <c r="Q817" s="2">
        <v>44688</v>
      </c>
      <c r="R817">
        <v>21050811</v>
      </c>
      <c r="S817" t="s">
        <v>504</v>
      </c>
      <c r="T817" t="s">
        <v>506</v>
      </c>
      <c r="U817" t="s">
        <v>735</v>
      </c>
    </row>
    <row r="818" spans="2:21">
      <c r="B818" s="2">
        <v>44688</v>
      </c>
      <c r="C818" t="s">
        <v>284</v>
      </c>
      <c r="D818" t="s">
        <v>94</v>
      </c>
      <c r="E818" t="s">
        <v>92</v>
      </c>
      <c r="F818" t="s">
        <v>364</v>
      </c>
      <c r="G818" s="2" t="s">
        <v>1577</v>
      </c>
      <c r="H818">
        <v>55</v>
      </c>
      <c r="Q818" s="2">
        <v>44688</v>
      </c>
      <c r="R818">
        <v>21050812</v>
      </c>
      <c r="S818" t="s">
        <v>504</v>
      </c>
      <c r="T818" t="s">
        <v>735</v>
      </c>
      <c r="U818" t="s">
        <v>735</v>
      </c>
    </row>
    <row r="819" spans="2:21">
      <c r="B819" s="2">
        <v>44688</v>
      </c>
      <c r="C819" t="s">
        <v>284</v>
      </c>
      <c r="D819" t="s">
        <v>94</v>
      </c>
      <c r="E819" t="s">
        <v>92</v>
      </c>
      <c r="F819" t="s">
        <v>358</v>
      </c>
      <c r="G819" s="2" t="s">
        <v>1578</v>
      </c>
      <c r="H819">
        <v>5</v>
      </c>
      <c r="Q819" s="2">
        <v>44688</v>
      </c>
      <c r="R819">
        <v>21050813</v>
      </c>
      <c r="S819" t="s">
        <v>504</v>
      </c>
      <c r="T819" t="s">
        <v>735</v>
      </c>
      <c r="U819" t="s">
        <v>735</v>
      </c>
    </row>
    <row r="820" spans="2:21">
      <c r="B820" s="2">
        <v>44688</v>
      </c>
      <c r="C820" t="s">
        <v>284</v>
      </c>
      <c r="D820" t="s">
        <v>94</v>
      </c>
      <c r="E820" t="s">
        <v>119</v>
      </c>
      <c r="F820" t="s">
        <v>424</v>
      </c>
      <c r="G820" s="2" t="s">
        <v>1579</v>
      </c>
      <c r="H820">
        <v>15</v>
      </c>
      <c r="Q820" s="2">
        <v>44688</v>
      </c>
      <c r="R820">
        <v>21050814</v>
      </c>
      <c r="S820" t="s">
        <v>518</v>
      </c>
      <c r="T820" t="s">
        <v>735</v>
      </c>
      <c r="U820" t="s">
        <v>735</v>
      </c>
    </row>
    <row r="821" spans="2:21">
      <c r="B821" s="2">
        <v>44688</v>
      </c>
      <c r="C821" t="s">
        <v>296</v>
      </c>
      <c r="D821" t="s">
        <v>94</v>
      </c>
      <c r="E821" t="s">
        <v>92</v>
      </c>
      <c r="F821" t="s">
        <v>364</v>
      </c>
      <c r="G821" s="2" t="s">
        <v>1580</v>
      </c>
      <c r="H821">
        <v>45</v>
      </c>
      <c r="Q821" s="2">
        <v>44688</v>
      </c>
      <c r="R821">
        <v>21050815</v>
      </c>
      <c r="S821" t="s">
        <v>504</v>
      </c>
      <c r="T821" t="s">
        <v>735</v>
      </c>
      <c r="U821" t="s">
        <v>735</v>
      </c>
    </row>
    <row r="822" spans="2:21">
      <c r="B822" s="2">
        <v>44688</v>
      </c>
      <c r="C822" t="s">
        <v>296</v>
      </c>
      <c r="D822" t="s">
        <v>94</v>
      </c>
      <c r="E822" t="s">
        <v>92</v>
      </c>
      <c r="F822" t="s">
        <v>373</v>
      </c>
      <c r="G822" s="2" t="s">
        <v>1581</v>
      </c>
      <c r="H822">
        <v>65</v>
      </c>
      <c r="Q822" s="2">
        <v>44688</v>
      </c>
      <c r="R822">
        <v>21050816</v>
      </c>
      <c r="S822" t="s">
        <v>504</v>
      </c>
      <c r="T822" t="s">
        <v>506</v>
      </c>
      <c r="U822" t="s">
        <v>735</v>
      </c>
    </row>
    <row r="823" spans="2:21">
      <c r="B823" s="2">
        <v>44688</v>
      </c>
      <c r="C823" t="s">
        <v>296</v>
      </c>
      <c r="D823" t="s">
        <v>94</v>
      </c>
      <c r="E823" t="s">
        <v>92</v>
      </c>
      <c r="F823" t="s">
        <v>376</v>
      </c>
      <c r="G823" s="2" t="s">
        <v>1582</v>
      </c>
      <c r="H823">
        <v>10</v>
      </c>
      <c r="Q823" s="2">
        <v>44688</v>
      </c>
      <c r="R823">
        <v>21050817</v>
      </c>
      <c r="S823" t="s">
        <v>504</v>
      </c>
      <c r="T823" t="s">
        <v>735</v>
      </c>
      <c r="U823" t="s">
        <v>735</v>
      </c>
    </row>
    <row r="824" spans="2:21">
      <c r="B824" s="2">
        <v>44688</v>
      </c>
      <c r="C824" t="s">
        <v>296</v>
      </c>
      <c r="D824" t="s">
        <v>94</v>
      </c>
      <c r="E824" t="s">
        <v>92</v>
      </c>
      <c r="F824" t="s">
        <v>367</v>
      </c>
      <c r="G824" s="2" t="s">
        <v>1583</v>
      </c>
      <c r="H824">
        <v>10</v>
      </c>
      <c r="Q824" s="2">
        <v>44688</v>
      </c>
      <c r="R824">
        <v>21050818</v>
      </c>
      <c r="S824" t="s">
        <v>504</v>
      </c>
      <c r="T824" t="s">
        <v>735</v>
      </c>
      <c r="U824" t="s">
        <v>735</v>
      </c>
    </row>
    <row r="825" spans="2:21">
      <c r="B825" s="2">
        <v>44688</v>
      </c>
      <c r="C825" t="s">
        <v>296</v>
      </c>
      <c r="D825" t="s">
        <v>94</v>
      </c>
      <c r="E825" t="s">
        <v>92</v>
      </c>
      <c r="F825" t="s">
        <v>376</v>
      </c>
      <c r="G825" s="2" t="s">
        <v>1584</v>
      </c>
      <c r="H825">
        <v>35</v>
      </c>
      <c r="Q825" s="2">
        <v>44688</v>
      </c>
      <c r="R825">
        <v>21050819</v>
      </c>
      <c r="S825" t="s">
        <v>504</v>
      </c>
      <c r="T825" t="s">
        <v>735</v>
      </c>
      <c r="U825" t="s">
        <v>735</v>
      </c>
    </row>
    <row r="826" spans="2:21">
      <c r="B826" s="2">
        <v>44688</v>
      </c>
      <c r="C826" t="s">
        <v>301</v>
      </c>
      <c r="D826" t="s">
        <v>94</v>
      </c>
      <c r="E826" t="s">
        <v>92</v>
      </c>
      <c r="F826" t="s">
        <v>367</v>
      </c>
      <c r="G826" s="2" t="s">
        <v>1585</v>
      </c>
      <c r="H826">
        <v>70</v>
      </c>
      <c r="Q826" s="2">
        <v>44688</v>
      </c>
      <c r="R826">
        <v>21050820</v>
      </c>
      <c r="S826" t="s">
        <v>504</v>
      </c>
      <c r="T826" t="s">
        <v>506</v>
      </c>
      <c r="U826" t="s">
        <v>735</v>
      </c>
    </row>
    <row r="827" spans="2:21">
      <c r="B827" s="2">
        <v>44688</v>
      </c>
      <c r="C827" t="s">
        <v>301</v>
      </c>
      <c r="D827" t="s">
        <v>94</v>
      </c>
      <c r="E827" t="s">
        <v>92</v>
      </c>
      <c r="F827" t="s">
        <v>358</v>
      </c>
      <c r="G827" s="2" t="s">
        <v>1586</v>
      </c>
      <c r="H827">
        <v>40</v>
      </c>
      <c r="Q827" s="2">
        <v>44688</v>
      </c>
      <c r="R827">
        <v>21050821</v>
      </c>
      <c r="S827" t="s">
        <v>504</v>
      </c>
      <c r="T827" t="s">
        <v>735</v>
      </c>
      <c r="U827" t="s">
        <v>735</v>
      </c>
    </row>
    <row r="828" spans="2:21">
      <c r="B828" s="2">
        <v>44688</v>
      </c>
      <c r="C828" t="s">
        <v>301</v>
      </c>
      <c r="D828" t="s">
        <v>94</v>
      </c>
      <c r="E828" t="s">
        <v>92</v>
      </c>
      <c r="F828" t="s">
        <v>376</v>
      </c>
      <c r="G828" s="2" t="s">
        <v>1587</v>
      </c>
      <c r="H828">
        <v>20</v>
      </c>
      <c r="Q828" s="2">
        <v>44688</v>
      </c>
      <c r="R828">
        <v>21050822</v>
      </c>
      <c r="S828" t="s">
        <v>504</v>
      </c>
      <c r="T828" t="s">
        <v>735</v>
      </c>
      <c r="U828" t="s">
        <v>735</v>
      </c>
    </row>
    <row r="829" spans="2:21">
      <c r="B829" s="2">
        <v>44688</v>
      </c>
      <c r="C829" t="s">
        <v>301</v>
      </c>
      <c r="D829" t="s">
        <v>94</v>
      </c>
      <c r="E829" t="s">
        <v>92</v>
      </c>
      <c r="F829" t="s">
        <v>373</v>
      </c>
      <c r="G829" s="2" t="s">
        <v>1588</v>
      </c>
      <c r="H829">
        <v>5</v>
      </c>
      <c r="Q829" s="2">
        <v>44688</v>
      </c>
      <c r="R829">
        <v>21050823</v>
      </c>
      <c r="S829" t="s">
        <v>504</v>
      </c>
      <c r="T829" t="s">
        <v>735</v>
      </c>
      <c r="U829" t="s">
        <v>735</v>
      </c>
    </row>
    <row r="830" spans="2:21">
      <c r="B830" s="2">
        <v>44688</v>
      </c>
      <c r="C830" t="s">
        <v>254</v>
      </c>
      <c r="D830" t="s">
        <v>94</v>
      </c>
      <c r="E830" t="s">
        <v>92</v>
      </c>
      <c r="F830" t="s">
        <v>334</v>
      </c>
      <c r="G830" s="2" t="s">
        <v>1589</v>
      </c>
      <c r="H830">
        <v>60</v>
      </c>
      <c r="Q830" s="2">
        <v>44688</v>
      </c>
      <c r="R830">
        <v>21050824</v>
      </c>
      <c r="S830" t="s">
        <v>512</v>
      </c>
      <c r="T830" t="s">
        <v>735</v>
      </c>
      <c r="U830" t="s">
        <v>735</v>
      </c>
    </row>
    <row r="831" spans="2:21">
      <c r="B831" s="2">
        <v>44688</v>
      </c>
      <c r="C831" t="s">
        <v>278</v>
      </c>
      <c r="D831" t="s">
        <v>94</v>
      </c>
      <c r="E831" t="s">
        <v>92</v>
      </c>
      <c r="F831" t="s">
        <v>314</v>
      </c>
      <c r="G831" s="2" t="s">
        <v>1590</v>
      </c>
      <c r="H831">
        <v>110</v>
      </c>
      <c r="Q831" s="2">
        <v>44688</v>
      </c>
      <c r="R831">
        <v>21050825</v>
      </c>
      <c r="S831" t="s">
        <v>510</v>
      </c>
      <c r="T831" t="s">
        <v>526</v>
      </c>
      <c r="U831" t="s">
        <v>735</v>
      </c>
    </row>
    <row r="832" spans="2:21">
      <c r="B832" s="2">
        <v>44688</v>
      </c>
      <c r="C832" t="s">
        <v>278</v>
      </c>
      <c r="D832" t="s">
        <v>94</v>
      </c>
      <c r="E832" t="s">
        <v>92</v>
      </c>
      <c r="F832" t="s">
        <v>270</v>
      </c>
      <c r="G832" s="2" t="s">
        <v>1591</v>
      </c>
      <c r="H832">
        <v>10</v>
      </c>
      <c r="Q832" s="2">
        <v>44688</v>
      </c>
      <c r="R832">
        <v>21050826</v>
      </c>
      <c r="S832" t="s">
        <v>512</v>
      </c>
      <c r="T832" t="s">
        <v>735</v>
      </c>
      <c r="U832" t="s">
        <v>735</v>
      </c>
    </row>
    <row r="833" spans="2:21">
      <c r="B833" s="2">
        <v>44689</v>
      </c>
      <c r="C833" t="s">
        <v>284</v>
      </c>
      <c r="D833" t="s">
        <v>94</v>
      </c>
      <c r="E833" t="s">
        <v>92</v>
      </c>
      <c r="F833" t="s">
        <v>358</v>
      </c>
      <c r="G833" s="2" t="s">
        <v>1592</v>
      </c>
      <c r="H833">
        <v>80</v>
      </c>
      <c r="Q833" s="2">
        <v>44689</v>
      </c>
      <c r="R833">
        <v>21050827</v>
      </c>
      <c r="S833" t="s">
        <v>504</v>
      </c>
      <c r="T833" t="s">
        <v>506</v>
      </c>
      <c r="U833" t="s">
        <v>735</v>
      </c>
    </row>
    <row r="834" spans="2:21">
      <c r="B834" s="2">
        <v>44689</v>
      </c>
      <c r="C834" t="s">
        <v>284</v>
      </c>
      <c r="D834" t="s">
        <v>94</v>
      </c>
      <c r="E834" t="s">
        <v>92</v>
      </c>
      <c r="F834" t="s">
        <v>355</v>
      </c>
      <c r="G834" s="2" t="s">
        <v>1593</v>
      </c>
      <c r="H834">
        <v>30</v>
      </c>
      <c r="Q834" s="2">
        <v>44689</v>
      </c>
      <c r="R834">
        <v>21050828</v>
      </c>
      <c r="S834" t="s">
        <v>504</v>
      </c>
      <c r="T834" t="s">
        <v>735</v>
      </c>
      <c r="U834" t="s">
        <v>735</v>
      </c>
    </row>
    <row r="835" spans="2:21">
      <c r="B835" s="2">
        <v>44689</v>
      </c>
      <c r="C835" t="s">
        <v>284</v>
      </c>
      <c r="D835" t="s">
        <v>94</v>
      </c>
      <c r="E835" t="s">
        <v>92</v>
      </c>
      <c r="F835" t="s">
        <v>355</v>
      </c>
      <c r="G835" s="2" t="s">
        <v>1594</v>
      </c>
      <c r="H835">
        <v>10</v>
      </c>
      <c r="Q835" s="2">
        <v>44689</v>
      </c>
      <c r="R835">
        <v>21050829</v>
      </c>
      <c r="S835" t="s">
        <v>504</v>
      </c>
      <c r="T835" t="s">
        <v>735</v>
      </c>
      <c r="U835" t="s">
        <v>735</v>
      </c>
    </row>
    <row r="836" spans="2:21">
      <c r="B836" s="2">
        <v>44689</v>
      </c>
      <c r="C836" t="s">
        <v>296</v>
      </c>
      <c r="D836" t="s">
        <v>94</v>
      </c>
      <c r="E836" t="s">
        <v>92</v>
      </c>
      <c r="F836" t="s">
        <v>373</v>
      </c>
      <c r="G836" s="2" t="s">
        <v>1595</v>
      </c>
      <c r="H836">
        <v>35</v>
      </c>
      <c r="Q836" s="2">
        <v>44689</v>
      </c>
      <c r="R836">
        <v>21050830</v>
      </c>
      <c r="S836" t="s">
        <v>504</v>
      </c>
      <c r="T836" t="s">
        <v>735</v>
      </c>
      <c r="U836" t="s">
        <v>735</v>
      </c>
    </row>
    <row r="837" spans="2:21">
      <c r="B837" s="2">
        <v>44689</v>
      </c>
      <c r="C837" t="s">
        <v>296</v>
      </c>
      <c r="D837" t="s">
        <v>94</v>
      </c>
      <c r="E837" t="s">
        <v>92</v>
      </c>
      <c r="F837" t="s">
        <v>358</v>
      </c>
      <c r="G837" s="2" t="s">
        <v>1596</v>
      </c>
      <c r="H837">
        <v>15</v>
      </c>
      <c r="Q837" s="2">
        <v>44689</v>
      </c>
      <c r="R837">
        <v>21050831</v>
      </c>
      <c r="S837" t="s">
        <v>504</v>
      </c>
      <c r="T837" t="s">
        <v>735</v>
      </c>
      <c r="U837" t="s">
        <v>735</v>
      </c>
    </row>
    <row r="838" spans="2:21">
      <c r="B838" s="2">
        <v>44689</v>
      </c>
      <c r="C838" t="s">
        <v>296</v>
      </c>
      <c r="D838" t="s">
        <v>94</v>
      </c>
      <c r="E838" t="s">
        <v>92</v>
      </c>
      <c r="F838" t="s">
        <v>373</v>
      </c>
      <c r="G838" s="2" t="s">
        <v>1597</v>
      </c>
      <c r="H838">
        <v>60</v>
      </c>
      <c r="Q838" s="2">
        <v>44689</v>
      </c>
      <c r="R838">
        <v>21050832</v>
      </c>
      <c r="S838" t="s">
        <v>504</v>
      </c>
      <c r="T838" t="s">
        <v>735</v>
      </c>
      <c r="U838" t="s">
        <v>735</v>
      </c>
    </row>
    <row r="839" spans="2:21">
      <c r="B839" s="2">
        <v>44689</v>
      </c>
      <c r="C839" t="s">
        <v>296</v>
      </c>
      <c r="D839" t="s">
        <v>94</v>
      </c>
      <c r="E839" t="s">
        <v>92</v>
      </c>
      <c r="F839" t="s">
        <v>373</v>
      </c>
      <c r="G839" s="2" t="s">
        <v>1598</v>
      </c>
      <c r="H839">
        <v>40</v>
      </c>
      <c r="Q839" s="2">
        <v>44689</v>
      </c>
      <c r="R839">
        <v>21050833</v>
      </c>
      <c r="S839" t="s">
        <v>504</v>
      </c>
      <c r="T839" t="s">
        <v>735</v>
      </c>
      <c r="U839" t="s">
        <v>735</v>
      </c>
    </row>
    <row r="840" spans="2:21">
      <c r="B840" s="2">
        <v>44690</v>
      </c>
      <c r="C840" t="s">
        <v>296</v>
      </c>
      <c r="D840" t="s">
        <v>94</v>
      </c>
      <c r="E840" t="s">
        <v>119</v>
      </c>
      <c r="F840" t="s">
        <v>427</v>
      </c>
      <c r="G840" s="2" t="s">
        <v>1599</v>
      </c>
      <c r="H840">
        <v>95</v>
      </c>
      <c r="Q840" s="2">
        <v>44690</v>
      </c>
      <c r="R840">
        <v>21050834</v>
      </c>
      <c r="S840" t="s">
        <v>542</v>
      </c>
      <c r="T840" t="s">
        <v>616</v>
      </c>
      <c r="U840" t="s">
        <v>735</v>
      </c>
    </row>
    <row r="841" spans="2:21">
      <c r="B841" s="2">
        <v>44690</v>
      </c>
      <c r="C841" t="s">
        <v>296</v>
      </c>
      <c r="D841" t="s">
        <v>94</v>
      </c>
      <c r="E841" t="s">
        <v>92</v>
      </c>
      <c r="F841" t="s">
        <v>382</v>
      </c>
      <c r="G841" s="2" t="s">
        <v>1600</v>
      </c>
      <c r="H841">
        <v>10</v>
      </c>
      <c r="Q841" s="2">
        <v>44690</v>
      </c>
      <c r="R841">
        <v>21050835</v>
      </c>
      <c r="S841" t="s">
        <v>504</v>
      </c>
      <c r="T841" t="s">
        <v>735</v>
      </c>
      <c r="U841" t="s">
        <v>735</v>
      </c>
    </row>
    <row r="842" spans="2:21">
      <c r="B842" s="2">
        <v>44691</v>
      </c>
      <c r="C842" t="s">
        <v>215</v>
      </c>
      <c r="D842" t="s">
        <v>94</v>
      </c>
      <c r="E842" t="s">
        <v>92</v>
      </c>
      <c r="F842" t="s">
        <v>167</v>
      </c>
      <c r="G842" s="2" t="s">
        <v>1601</v>
      </c>
      <c r="H842">
        <v>85</v>
      </c>
      <c r="Q842" s="2">
        <v>44691</v>
      </c>
      <c r="R842">
        <v>21050836</v>
      </c>
      <c r="S842" t="s">
        <v>488</v>
      </c>
      <c r="T842" t="s">
        <v>584</v>
      </c>
      <c r="U842" t="s">
        <v>735</v>
      </c>
    </row>
    <row r="843" spans="2:21">
      <c r="B843" s="2">
        <v>44691</v>
      </c>
      <c r="C843" t="s">
        <v>215</v>
      </c>
      <c r="D843" t="s">
        <v>94</v>
      </c>
      <c r="E843" t="s">
        <v>92</v>
      </c>
      <c r="F843" t="s">
        <v>299</v>
      </c>
      <c r="G843" s="2" t="s">
        <v>1602</v>
      </c>
      <c r="H843">
        <v>5</v>
      </c>
      <c r="Q843" s="2">
        <v>44691</v>
      </c>
      <c r="R843">
        <v>21050837</v>
      </c>
      <c r="S843" t="s">
        <v>500</v>
      </c>
      <c r="T843" t="s">
        <v>735</v>
      </c>
      <c r="U843" t="s">
        <v>735</v>
      </c>
    </row>
    <row r="844" spans="2:21">
      <c r="B844" s="2">
        <v>44692</v>
      </c>
      <c r="C844" t="s">
        <v>290</v>
      </c>
      <c r="D844" t="s">
        <v>94</v>
      </c>
      <c r="E844" t="s">
        <v>92</v>
      </c>
      <c r="F844" t="s">
        <v>358</v>
      </c>
      <c r="G844" s="2" t="s">
        <v>1603</v>
      </c>
      <c r="H844">
        <v>30</v>
      </c>
      <c r="Q844" s="2">
        <v>44692</v>
      </c>
      <c r="R844">
        <v>21050838</v>
      </c>
      <c r="S844" t="s">
        <v>504</v>
      </c>
      <c r="T844" t="s">
        <v>735</v>
      </c>
      <c r="U844" t="s">
        <v>735</v>
      </c>
    </row>
    <row r="845" spans="2:21">
      <c r="B845" s="2">
        <v>44692</v>
      </c>
      <c r="C845" t="s">
        <v>290</v>
      </c>
      <c r="D845" t="s">
        <v>94</v>
      </c>
      <c r="E845" t="s">
        <v>92</v>
      </c>
      <c r="F845" t="s">
        <v>343</v>
      </c>
      <c r="G845" s="2" t="s">
        <v>1604</v>
      </c>
      <c r="H845">
        <v>90</v>
      </c>
      <c r="Q845" s="2">
        <v>44692</v>
      </c>
      <c r="R845">
        <v>21050839</v>
      </c>
      <c r="S845" t="s">
        <v>504</v>
      </c>
      <c r="T845" t="s">
        <v>506</v>
      </c>
      <c r="U845" t="s">
        <v>735</v>
      </c>
    </row>
    <row r="846" spans="2:21">
      <c r="B846" s="2">
        <v>44692</v>
      </c>
      <c r="C846" t="s">
        <v>290</v>
      </c>
      <c r="D846" t="s">
        <v>94</v>
      </c>
      <c r="E846" t="s">
        <v>92</v>
      </c>
      <c r="F846" t="s">
        <v>352</v>
      </c>
      <c r="G846" s="2" t="s">
        <v>1605</v>
      </c>
      <c r="H846">
        <v>10</v>
      </c>
      <c r="Q846" s="2">
        <v>44692</v>
      </c>
      <c r="R846">
        <v>21050840</v>
      </c>
      <c r="S846" t="s">
        <v>504</v>
      </c>
      <c r="T846" t="s">
        <v>735</v>
      </c>
      <c r="U846" t="s">
        <v>735</v>
      </c>
    </row>
    <row r="847" spans="2:21">
      <c r="B847" s="2">
        <v>44692</v>
      </c>
      <c r="C847" t="s">
        <v>290</v>
      </c>
      <c r="D847" t="s">
        <v>94</v>
      </c>
      <c r="E847" t="s">
        <v>119</v>
      </c>
      <c r="F847" t="s">
        <v>418</v>
      </c>
      <c r="G847" s="2" t="s">
        <v>1606</v>
      </c>
      <c r="H847">
        <v>5</v>
      </c>
      <c r="Q847" s="2">
        <v>44692</v>
      </c>
      <c r="R847">
        <v>21050841</v>
      </c>
      <c r="S847" t="s">
        <v>542</v>
      </c>
      <c r="T847" t="s">
        <v>735</v>
      </c>
      <c r="U847" t="s">
        <v>735</v>
      </c>
    </row>
    <row r="848" spans="2:21">
      <c r="B848" s="2">
        <v>44692</v>
      </c>
      <c r="C848" t="s">
        <v>103</v>
      </c>
      <c r="D848" t="s">
        <v>94</v>
      </c>
      <c r="E848" t="s">
        <v>119</v>
      </c>
      <c r="F848" t="s">
        <v>397</v>
      </c>
      <c r="G848" s="2" t="s">
        <v>1607</v>
      </c>
      <c r="H848">
        <v>65</v>
      </c>
      <c r="Q848" s="2">
        <v>44692</v>
      </c>
      <c r="R848">
        <v>21050842</v>
      </c>
      <c r="S848" t="s">
        <v>534</v>
      </c>
      <c r="T848" t="s">
        <v>514</v>
      </c>
      <c r="U848" t="s">
        <v>735</v>
      </c>
    </row>
    <row r="849" spans="2:21">
      <c r="B849" s="2">
        <v>44692</v>
      </c>
      <c r="C849" t="s">
        <v>103</v>
      </c>
      <c r="D849" t="s">
        <v>94</v>
      </c>
      <c r="E849" t="s">
        <v>92</v>
      </c>
      <c r="F849" t="s">
        <v>270</v>
      </c>
      <c r="G849" s="2" t="s">
        <v>1608</v>
      </c>
      <c r="H849">
        <v>15</v>
      </c>
      <c r="Q849" s="2">
        <v>44692</v>
      </c>
      <c r="R849">
        <v>21050843</v>
      </c>
      <c r="S849" t="s">
        <v>500</v>
      </c>
      <c r="T849" t="s">
        <v>735</v>
      </c>
      <c r="U849" t="s">
        <v>735</v>
      </c>
    </row>
    <row r="850" spans="2:21">
      <c r="B850" s="2">
        <v>44692</v>
      </c>
      <c r="C850" t="s">
        <v>103</v>
      </c>
      <c r="D850" t="s">
        <v>94</v>
      </c>
      <c r="E850" t="s">
        <v>92</v>
      </c>
      <c r="F850" t="s">
        <v>252</v>
      </c>
      <c r="G850" s="2" t="s">
        <v>1609</v>
      </c>
      <c r="H850">
        <v>5</v>
      </c>
      <c r="Q850" s="2">
        <v>44692</v>
      </c>
      <c r="R850">
        <v>21050844</v>
      </c>
      <c r="S850" t="s">
        <v>486</v>
      </c>
      <c r="T850" t="s">
        <v>735</v>
      </c>
      <c r="U850" t="s">
        <v>735</v>
      </c>
    </row>
    <row r="851" spans="2:21">
      <c r="B851" s="2">
        <v>44692</v>
      </c>
      <c r="C851" t="s">
        <v>103</v>
      </c>
      <c r="D851" t="s">
        <v>94</v>
      </c>
      <c r="E851" t="s">
        <v>92</v>
      </c>
      <c r="F851" t="s">
        <v>186</v>
      </c>
      <c r="G851" s="2" t="s">
        <v>1610</v>
      </c>
      <c r="H851">
        <v>5</v>
      </c>
      <c r="Q851" s="2">
        <v>44692</v>
      </c>
      <c r="R851">
        <v>21050845</v>
      </c>
      <c r="S851" t="s">
        <v>498</v>
      </c>
      <c r="T851" t="s">
        <v>735</v>
      </c>
      <c r="U851" t="s">
        <v>735</v>
      </c>
    </row>
    <row r="852" spans="2:21">
      <c r="B852" s="2">
        <v>44692</v>
      </c>
      <c r="C852" t="s">
        <v>156</v>
      </c>
      <c r="D852" t="s">
        <v>94</v>
      </c>
      <c r="E852" t="s">
        <v>92</v>
      </c>
      <c r="F852" t="s">
        <v>294</v>
      </c>
      <c r="G852" s="2" t="s">
        <v>1611</v>
      </c>
      <c r="H852">
        <v>100</v>
      </c>
      <c r="Q852" s="2">
        <v>44692</v>
      </c>
      <c r="R852">
        <v>21050846</v>
      </c>
      <c r="S852" t="s">
        <v>486</v>
      </c>
      <c r="T852" t="s">
        <v>578</v>
      </c>
      <c r="U852" t="s">
        <v>735</v>
      </c>
    </row>
    <row r="853" spans="2:21">
      <c r="B853" s="2">
        <v>44692</v>
      </c>
      <c r="C853" t="s">
        <v>156</v>
      </c>
      <c r="D853" t="s">
        <v>94</v>
      </c>
      <c r="E853" t="s">
        <v>92</v>
      </c>
      <c r="F853" t="s">
        <v>276</v>
      </c>
      <c r="G853" s="2" t="s">
        <v>1612</v>
      </c>
      <c r="H853">
        <v>5</v>
      </c>
      <c r="Q853" s="2">
        <v>44692</v>
      </c>
      <c r="R853">
        <v>21050847</v>
      </c>
      <c r="S853" t="s">
        <v>502</v>
      </c>
      <c r="T853" t="s">
        <v>735</v>
      </c>
      <c r="U853" t="s">
        <v>735</v>
      </c>
    </row>
    <row r="854" spans="2:21">
      <c r="B854" s="2">
        <v>44692</v>
      </c>
      <c r="C854" t="s">
        <v>242</v>
      </c>
      <c r="D854" t="s">
        <v>94</v>
      </c>
      <c r="E854" t="s">
        <v>92</v>
      </c>
      <c r="F854" t="s">
        <v>322</v>
      </c>
      <c r="G854" s="2" t="s">
        <v>1613</v>
      </c>
      <c r="H854">
        <v>85</v>
      </c>
      <c r="Q854" s="2">
        <v>44692</v>
      </c>
      <c r="R854">
        <v>21050848</v>
      </c>
      <c r="S854" t="s">
        <v>510</v>
      </c>
      <c r="T854" t="s">
        <v>528</v>
      </c>
      <c r="U854" t="s">
        <v>735</v>
      </c>
    </row>
    <row r="855" spans="2:21">
      <c r="B855" s="2">
        <v>44692</v>
      </c>
      <c r="C855" t="s">
        <v>242</v>
      </c>
      <c r="D855" t="s">
        <v>94</v>
      </c>
      <c r="E855" t="s">
        <v>92</v>
      </c>
      <c r="F855" t="s">
        <v>349</v>
      </c>
      <c r="G855" s="2" t="s">
        <v>1614</v>
      </c>
      <c r="H855">
        <v>60</v>
      </c>
      <c r="Q855" s="2">
        <v>44692</v>
      </c>
      <c r="R855">
        <v>21050849</v>
      </c>
      <c r="S855" t="s">
        <v>510</v>
      </c>
      <c r="T855" t="s">
        <v>735</v>
      </c>
      <c r="U855" t="s">
        <v>735</v>
      </c>
    </row>
    <row r="856" spans="2:21">
      <c r="B856" s="2">
        <v>44692</v>
      </c>
      <c r="C856" t="s">
        <v>242</v>
      </c>
      <c r="D856" t="s">
        <v>94</v>
      </c>
      <c r="E856" t="s">
        <v>92</v>
      </c>
      <c r="F856" t="s">
        <v>288</v>
      </c>
      <c r="G856" s="2" t="s">
        <v>1615</v>
      </c>
      <c r="H856">
        <v>30</v>
      </c>
      <c r="Q856" s="2">
        <v>44692</v>
      </c>
      <c r="R856">
        <v>21050850</v>
      </c>
      <c r="S856" t="s">
        <v>492</v>
      </c>
      <c r="T856" t="s">
        <v>735</v>
      </c>
      <c r="U856" t="s">
        <v>735</v>
      </c>
    </row>
    <row r="857" spans="2:21">
      <c r="B857" s="2">
        <v>44692</v>
      </c>
      <c r="C857" t="s">
        <v>242</v>
      </c>
      <c r="D857" t="s">
        <v>94</v>
      </c>
      <c r="E857" t="s">
        <v>119</v>
      </c>
      <c r="F857" t="s">
        <v>412</v>
      </c>
      <c r="G857" s="2" t="s">
        <v>1616</v>
      </c>
      <c r="H857">
        <v>35</v>
      </c>
      <c r="Q857" s="2">
        <v>44692</v>
      </c>
      <c r="R857">
        <v>21050851</v>
      </c>
      <c r="S857" t="s">
        <v>538</v>
      </c>
      <c r="T857" t="s">
        <v>735</v>
      </c>
      <c r="U857" t="s">
        <v>735</v>
      </c>
    </row>
    <row r="858" spans="2:21">
      <c r="B858" s="2">
        <v>44693</v>
      </c>
      <c r="C858" t="s">
        <v>301</v>
      </c>
      <c r="D858" t="s">
        <v>94</v>
      </c>
      <c r="E858" t="s">
        <v>119</v>
      </c>
      <c r="F858" t="s">
        <v>415</v>
      </c>
      <c r="G858" s="2" t="s">
        <v>1617</v>
      </c>
      <c r="H858">
        <v>55</v>
      </c>
      <c r="Q858" s="2">
        <v>44693</v>
      </c>
      <c r="R858">
        <v>21050852</v>
      </c>
      <c r="S858" t="s">
        <v>546</v>
      </c>
      <c r="T858" t="s">
        <v>735</v>
      </c>
      <c r="U858" t="s">
        <v>735</v>
      </c>
    </row>
    <row r="859" spans="2:21">
      <c r="B859" s="2">
        <v>44693</v>
      </c>
      <c r="C859" t="s">
        <v>301</v>
      </c>
      <c r="D859" t="s">
        <v>94</v>
      </c>
      <c r="E859" t="s">
        <v>119</v>
      </c>
      <c r="F859" t="s">
        <v>418</v>
      </c>
      <c r="G859" s="2" t="s">
        <v>1618</v>
      </c>
      <c r="H859">
        <v>5</v>
      </c>
      <c r="Q859" s="2">
        <v>44693</v>
      </c>
      <c r="R859">
        <v>21050853</v>
      </c>
      <c r="S859" t="s">
        <v>518</v>
      </c>
      <c r="T859" t="s">
        <v>735</v>
      </c>
      <c r="U859" t="s">
        <v>735</v>
      </c>
    </row>
    <row r="860" spans="2:21">
      <c r="B860" s="2">
        <v>44693</v>
      </c>
      <c r="C860" t="s">
        <v>254</v>
      </c>
      <c r="D860" t="s">
        <v>94</v>
      </c>
      <c r="E860" t="s">
        <v>92</v>
      </c>
      <c r="F860" t="s">
        <v>337</v>
      </c>
      <c r="G860" s="2" t="s">
        <v>1619</v>
      </c>
      <c r="H860">
        <v>35</v>
      </c>
      <c r="Q860" s="2">
        <v>44693</v>
      </c>
      <c r="R860">
        <v>21050854</v>
      </c>
      <c r="S860" t="s">
        <v>512</v>
      </c>
      <c r="T860" t="s">
        <v>735</v>
      </c>
      <c r="U860" t="s">
        <v>735</v>
      </c>
    </row>
    <row r="861" spans="2:21">
      <c r="B861" s="2">
        <v>44693</v>
      </c>
      <c r="C861" t="s">
        <v>254</v>
      </c>
      <c r="D861" t="s">
        <v>94</v>
      </c>
      <c r="E861" t="s">
        <v>92</v>
      </c>
      <c r="F861" t="s">
        <v>288</v>
      </c>
      <c r="G861" s="2" t="s">
        <v>1620</v>
      </c>
      <c r="H861">
        <v>45</v>
      </c>
      <c r="Q861" s="2">
        <v>44693</v>
      </c>
      <c r="R861">
        <v>21050855</v>
      </c>
      <c r="S861" t="s">
        <v>524</v>
      </c>
      <c r="T861" t="s">
        <v>735</v>
      </c>
      <c r="U861" t="s">
        <v>735</v>
      </c>
    </row>
    <row r="862" spans="2:21">
      <c r="B862" s="2">
        <v>44693</v>
      </c>
      <c r="C862" t="s">
        <v>254</v>
      </c>
      <c r="D862" t="s">
        <v>94</v>
      </c>
      <c r="E862" t="s">
        <v>92</v>
      </c>
      <c r="F862" t="s">
        <v>304</v>
      </c>
      <c r="G862" s="2" t="s">
        <v>1621</v>
      </c>
      <c r="H862">
        <v>5</v>
      </c>
      <c r="Q862" s="2">
        <v>44693</v>
      </c>
      <c r="R862">
        <v>21050856</v>
      </c>
      <c r="S862" t="s">
        <v>524</v>
      </c>
      <c r="T862" t="s">
        <v>735</v>
      </c>
      <c r="U862" t="s">
        <v>735</v>
      </c>
    </row>
    <row r="863" spans="2:21">
      <c r="B863" s="2">
        <v>44693</v>
      </c>
      <c r="C863" t="s">
        <v>254</v>
      </c>
      <c r="D863" t="s">
        <v>94</v>
      </c>
      <c r="E863" t="s">
        <v>92</v>
      </c>
      <c r="F863" t="s">
        <v>304</v>
      </c>
      <c r="G863" s="2" t="s">
        <v>1622</v>
      </c>
      <c r="H863">
        <v>5</v>
      </c>
      <c r="Q863" s="2">
        <v>44693</v>
      </c>
      <c r="R863">
        <v>21050857</v>
      </c>
      <c r="S863" t="s">
        <v>508</v>
      </c>
      <c r="T863" t="s">
        <v>735</v>
      </c>
      <c r="U863" t="s">
        <v>735</v>
      </c>
    </row>
    <row r="864" spans="2:21">
      <c r="B864" s="2">
        <v>44694</v>
      </c>
      <c r="C864" t="s">
        <v>290</v>
      </c>
      <c r="D864" t="s">
        <v>94</v>
      </c>
      <c r="E864" t="s">
        <v>119</v>
      </c>
      <c r="F864" t="s">
        <v>418</v>
      </c>
      <c r="G864" s="2" t="s">
        <v>1623</v>
      </c>
      <c r="H864">
        <v>60</v>
      </c>
      <c r="Q864" s="2">
        <v>44694</v>
      </c>
      <c r="R864">
        <v>21050858</v>
      </c>
      <c r="S864" t="s">
        <v>518</v>
      </c>
      <c r="T864" t="s">
        <v>735</v>
      </c>
      <c r="U864" t="s">
        <v>735</v>
      </c>
    </row>
    <row r="865" spans="2:21">
      <c r="B865" s="2">
        <v>44694</v>
      </c>
      <c r="C865" t="s">
        <v>290</v>
      </c>
      <c r="D865" t="s">
        <v>94</v>
      </c>
      <c r="E865" t="s">
        <v>92</v>
      </c>
      <c r="F865" t="s">
        <v>349</v>
      </c>
      <c r="G865" s="2" t="s">
        <v>1624</v>
      </c>
      <c r="H865">
        <v>70</v>
      </c>
      <c r="Q865" s="2">
        <v>44694</v>
      </c>
      <c r="R865">
        <v>21050859</v>
      </c>
      <c r="S865" t="s">
        <v>504</v>
      </c>
      <c r="T865" t="s">
        <v>506</v>
      </c>
      <c r="U865" t="s">
        <v>735</v>
      </c>
    </row>
    <row r="866" spans="2:21">
      <c r="B866" s="2">
        <v>44694</v>
      </c>
      <c r="C866" t="s">
        <v>290</v>
      </c>
      <c r="D866" t="s">
        <v>94</v>
      </c>
      <c r="E866" t="s">
        <v>92</v>
      </c>
      <c r="F866" t="s">
        <v>364</v>
      </c>
      <c r="G866" s="2" t="s">
        <v>1625</v>
      </c>
      <c r="H866">
        <v>20</v>
      </c>
      <c r="Q866" s="2">
        <v>44694</v>
      </c>
      <c r="R866">
        <v>21050860</v>
      </c>
      <c r="S866" t="s">
        <v>504</v>
      </c>
      <c r="T866" t="s">
        <v>735</v>
      </c>
      <c r="U866" t="s">
        <v>735</v>
      </c>
    </row>
    <row r="867" spans="2:21">
      <c r="B867" s="2">
        <v>44694</v>
      </c>
      <c r="C867" t="s">
        <v>272</v>
      </c>
      <c r="D867" t="s">
        <v>94</v>
      </c>
      <c r="E867" t="s">
        <v>92</v>
      </c>
      <c r="F867" t="s">
        <v>334</v>
      </c>
      <c r="G867" s="2" t="s">
        <v>1626</v>
      </c>
      <c r="H867">
        <v>100</v>
      </c>
      <c r="Q867" s="2">
        <v>44694</v>
      </c>
      <c r="R867">
        <v>21050861</v>
      </c>
      <c r="S867" t="s">
        <v>512</v>
      </c>
      <c r="T867" t="s">
        <v>526</v>
      </c>
      <c r="U867" t="s">
        <v>735</v>
      </c>
    </row>
    <row r="868" spans="2:21">
      <c r="B868" s="2">
        <v>44694</v>
      </c>
      <c r="C868" t="s">
        <v>272</v>
      </c>
      <c r="D868" t="s">
        <v>94</v>
      </c>
      <c r="E868" t="s">
        <v>92</v>
      </c>
      <c r="F868" t="s">
        <v>294</v>
      </c>
      <c r="G868" s="2" t="s">
        <v>1627</v>
      </c>
      <c r="H868">
        <v>5</v>
      </c>
      <c r="Q868" s="2">
        <v>44694</v>
      </c>
      <c r="R868">
        <v>21050862</v>
      </c>
      <c r="S868" t="s">
        <v>510</v>
      </c>
      <c r="T868" t="s">
        <v>735</v>
      </c>
      <c r="U868" t="s">
        <v>735</v>
      </c>
    </row>
    <row r="869" spans="2:21">
      <c r="B869" s="2">
        <v>44695</v>
      </c>
      <c r="C869" t="s">
        <v>290</v>
      </c>
      <c r="D869" t="s">
        <v>94</v>
      </c>
      <c r="E869" t="s">
        <v>92</v>
      </c>
      <c r="F869" t="s">
        <v>355</v>
      </c>
      <c r="G869" s="2" t="s">
        <v>1628</v>
      </c>
      <c r="H869">
        <v>45</v>
      </c>
      <c r="Q869" s="2">
        <v>44695</v>
      </c>
      <c r="R869">
        <v>21050863</v>
      </c>
      <c r="S869" t="s">
        <v>504</v>
      </c>
      <c r="T869" t="s">
        <v>735</v>
      </c>
      <c r="U869" t="s">
        <v>735</v>
      </c>
    </row>
    <row r="870" spans="2:21">
      <c r="B870" s="2">
        <v>44695</v>
      </c>
      <c r="C870" t="s">
        <v>296</v>
      </c>
      <c r="D870" t="s">
        <v>94</v>
      </c>
      <c r="E870" t="s">
        <v>92</v>
      </c>
      <c r="F870" t="s">
        <v>370</v>
      </c>
      <c r="G870" s="2" t="s">
        <v>1629</v>
      </c>
      <c r="H870">
        <v>65</v>
      </c>
      <c r="Q870" s="2">
        <v>44695</v>
      </c>
      <c r="R870">
        <v>21050864</v>
      </c>
      <c r="S870" t="s">
        <v>504</v>
      </c>
      <c r="T870" t="s">
        <v>506</v>
      </c>
      <c r="U870" t="s">
        <v>735</v>
      </c>
    </row>
    <row r="871" spans="2:21">
      <c r="B871" s="2">
        <v>44695</v>
      </c>
      <c r="C871" t="s">
        <v>296</v>
      </c>
      <c r="D871" t="s">
        <v>94</v>
      </c>
      <c r="E871" t="s">
        <v>92</v>
      </c>
      <c r="F871" t="s">
        <v>379</v>
      </c>
      <c r="G871" s="2" t="s">
        <v>1630</v>
      </c>
      <c r="H871">
        <v>5</v>
      </c>
      <c r="Q871" s="2">
        <v>44695</v>
      </c>
      <c r="R871">
        <v>21050865</v>
      </c>
      <c r="S871" t="s">
        <v>504</v>
      </c>
      <c r="T871" t="s">
        <v>735</v>
      </c>
      <c r="U871" t="s">
        <v>735</v>
      </c>
    </row>
    <row r="872" spans="2:21">
      <c r="B872" s="2">
        <v>44695</v>
      </c>
      <c r="C872" t="s">
        <v>296</v>
      </c>
      <c r="D872" t="s">
        <v>94</v>
      </c>
      <c r="E872" t="s">
        <v>92</v>
      </c>
      <c r="F872" t="s">
        <v>358</v>
      </c>
      <c r="G872" s="2" t="s">
        <v>1631</v>
      </c>
      <c r="H872">
        <v>5</v>
      </c>
      <c r="Q872" s="2">
        <v>44695</v>
      </c>
      <c r="R872">
        <v>21050866</v>
      </c>
      <c r="S872" t="s">
        <v>504</v>
      </c>
      <c r="T872" t="s">
        <v>735</v>
      </c>
      <c r="U872" t="s">
        <v>735</v>
      </c>
    </row>
    <row r="873" spans="2:21">
      <c r="B873" s="2">
        <v>44695</v>
      </c>
      <c r="C873" t="s">
        <v>296</v>
      </c>
      <c r="D873" t="s">
        <v>94</v>
      </c>
      <c r="E873" t="s">
        <v>92</v>
      </c>
      <c r="F873" t="s">
        <v>373</v>
      </c>
      <c r="G873" s="2" t="s">
        <v>1632</v>
      </c>
      <c r="H873">
        <v>10</v>
      </c>
      <c r="Q873" s="2">
        <v>44695</v>
      </c>
      <c r="R873">
        <v>21050867</v>
      </c>
      <c r="S873" t="s">
        <v>504</v>
      </c>
      <c r="T873" t="s">
        <v>735</v>
      </c>
      <c r="U873" t="s">
        <v>735</v>
      </c>
    </row>
    <row r="874" spans="2:21">
      <c r="B874" s="2">
        <v>44695</v>
      </c>
      <c r="C874" t="s">
        <v>296</v>
      </c>
      <c r="D874" t="s">
        <v>94</v>
      </c>
      <c r="E874" t="s">
        <v>119</v>
      </c>
      <c r="F874" t="s">
        <v>421</v>
      </c>
      <c r="G874" s="2" t="s">
        <v>1633</v>
      </c>
      <c r="H874">
        <v>5</v>
      </c>
      <c r="Q874" s="2">
        <v>44695</v>
      </c>
      <c r="R874">
        <v>21050868</v>
      </c>
      <c r="S874" t="s">
        <v>544</v>
      </c>
      <c r="T874" t="s">
        <v>735</v>
      </c>
      <c r="U874" t="s">
        <v>735</v>
      </c>
    </row>
    <row r="875" spans="2:21">
      <c r="B875" s="2">
        <v>44696</v>
      </c>
      <c r="C875" t="s">
        <v>301</v>
      </c>
      <c r="D875" t="s">
        <v>94</v>
      </c>
      <c r="E875" t="s">
        <v>92</v>
      </c>
      <c r="F875" t="s">
        <v>370</v>
      </c>
      <c r="G875" s="2" t="s">
        <v>1634</v>
      </c>
      <c r="H875">
        <v>30</v>
      </c>
      <c r="Q875" s="2">
        <v>44696</v>
      </c>
      <c r="R875">
        <v>21050869</v>
      </c>
      <c r="S875" t="s">
        <v>504</v>
      </c>
      <c r="T875" t="s">
        <v>735</v>
      </c>
      <c r="U875" t="s">
        <v>735</v>
      </c>
    </row>
    <row r="876" spans="2:21">
      <c r="B876" s="2">
        <v>44698</v>
      </c>
      <c r="C876" t="s">
        <v>76</v>
      </c>
      <c r="D876" t="s">
        <v>94</v>
      </c>
      <c r="E876" t="s">
        <v>92</v>
      </c>
      <c r="F876" t="s">
        <v>276</v>
      </c>
      <c r="G876" s="2" t="s">
        <v>1635</v>
      </c>
      <c r="H876">
        <v>50</v>
      </c>
      <c r="Q876" s="2">
        <v>44698</v>
      </c>
      <c r="R876">
        <v>21050870</v>
      </c>
      <c r="S876" t="s">
        <v>530</v>
      </c>
      <c r="T876" t="s">
        <v>735</v>
      </c>
      <c r="U876" t="s">
        <v>735</v>
      </c>
    </row>
    <row r="877" spans="2:21">
      <c r="B877" s="2">
        <v>44698</v>
      </c>
      <c r="C877" t="s">
        <v>76</v>
      </c>
      <c r="D877" t="s">
        <v>94</v>
      </c>
      <c r="E877" t="s">
        <v>92</v>
      </c>
      <c r="F877" t="s">
        <v>246</v>
      </c>
      <c r="G877" s="2" t="s">
        <v>1636</v>
      </c>
      <c r="H877">
        <v>40</v>
      </c>
      <c r="Q877" s="2">
        <v>44698</v>
      </c>
      <c r="R877">
        <v>21050871</v>
      </c>
      <c r="S877" t="s">
        <v>502</v>
      </c>
      <c r="T877" t="s">
        <v>735</v>
      </c>
      <c r="U877" t="s">
        <v>735</v>
      </c>
    </row>
    <row r="878" spans="2:21">
      <c r="B878" s="2">
        <v>44698</v>
      </c>
      <c r="C878" t="s">
        <v>227</v>
      </c>
      <c r="D878" t="s">
        <v>94</v>
      </c>
      <c r="E878" t="s">
        <v>92</v>
      </c>
      <c r="F878" t="s">
        <v>282</v>
      </c>
      <c r="G878" s="2" t="s">
        <v>1637</v>
      </c>
      <c r="H878">
        <v>30</v>
      </c>
      <c r="Q878" s="2">
        <v>44698</v>
      </c>
      <c r="R878">
        <v>21050872</v>
      </c>
      <c r="S878" t="s">
        <v>530</v>
      </c>
      <c r="T878" t="s">
        <v>735</v>
      </c>
      <c r="U878" t="s">
        <v>735</v>
      </c>
    </row>
    <row r="879" spans="2:21">
      <c r="B879" s="2">
        <v>44699</v>
      </c>
      <c r="C879" t="s">
        <v>156</v>
      </c>
      <c r="D879" t="s">
        <v>94</v>
      </c>
      <c r="E879" t="s">
        <v>92</v>
      </c>
      <c r="F879" t="s">
        <v>211</v>
      </c>
      <c r="G879" s="2" t="s">
        <v>1638</v>
      </c>
      <c r="H879">
        <v>15</v>
      </c>
      <c r="Q879" s="2">
        <v>44699</v>
      </c>
      <c r="R879">
        <v>21050873</v>
      </c>
      <c r="S879" t="s">
        <v>502</v>
      </c>
      <c r="T879" t="s">
        <v>735</v>
      </c>
      <c r="U879" t="s">
        <v>735</v>
      </c>
    </row>
    <row r="880" spans="2:21">
      <c r="B880" s="2">
        <v>44699</v>
      </c>
      <c r="C880" t="s">
        <v>248</v>
      </c>
      <c r="D880" t="s">
        <v>94</v>
      </c>
      <c r="E880" t="s">
        <v>119</v>
      </c>
      <c r="F880" t="s">
        <v>412</v>
      </c>
      <c r="G880" s="2" t="s">
        <v>1639</v>
      </c>
      <c r="H880">
        <v>170</v>
      </c>
      <c r="Q880" s="2">
        <v>44699</v>
      </c>
      <c r="R880">
        <v>21050874</v>
      </c>
      <c r="S880" t="s">
        <v>538</v>
      </c>
      <c r="T880" t="s">
        <v>568</v>
      </c>
      <c r="U880" t="s">
        <v>576</v>
      </c>
    </row>
    <row r="881" spans="2:21">
      <c r="B881" s="2">
        <v>44699</v>
      </c>
      <c r="C881" t="s">
        <v>248</v>
      </c>
      <c r="D881" t="s">
        <v>94</v>
      </c>
      <c r="E881" t="s">
        <v>92</v>
      </c>
      <c r="F881" t="s">
        <v>334</v>
      </c>
      <c r="G881" s="2" t="s">
        <v>1640</v>
      </c>
      <c r="H881">
        <v>25</v>
      </c>
      <c r="Q881" s="2">
        <v>44699</v>
      </c>
      <c r="R881">
        <v>21050875</v>
      </c>
      <c r="S881" t="s">
        <v>508</v>
      </c>
      <c r="T881" t="s">
        <v>735</v>
      </c>
      <c r="U881" t="s">
        <v>735</v>
      </c>
    </row>
    <row r="882" spans="2:21">
      <c r="B882" s="2">
        <v>44699</v>
      </c>
      <c r="C882" t="s">
        <v>260</v>
      </c>
      <c r="D882" t="s">
        <v>94</v>
      </c>
      <c r="E882" t="s">
        <v>92</v>
      </c>
      <c r="F882" t="s">
        <v>340</v>
      </c>
      <c r="G882" s="2" t="s">
        <v>1641</v>
      </c>
      <c r="H882">
        <v>40</v>
      </c>
      <c r="Q882" s="2">
        <v>44699</v>
      </c>
      <c r="R882">
        <v>21050876</v>
      </c>
      <c r="S882" t="s">
        <v>512</v>
      </c>
      <c r="T882" t="s">
        <v>735</v>
      </c>
      <c r="U882" t="s">
        <v>735</v>
      </c>
    </row>
    <row r="883" spans="2:21">
      <c r="B883" s="2">
        <v>44699</v>
      </c>
      <c r="C883" t="s">
        <v>260</v>
      </c>
      <c r="D883" t="s">
        <v>94</v>
      </c>
      <c r="E883" t="s">
        <v>92</v>
      </c>
      <c r="F883" t="s">
        <v>325</v>
      </c>
      <c r="G883" s="2" t="s">
        <v>1642</v>
      </c>
      <c r="H883">
        <v>20</v>
      </c>
      <c r="Q883" s="2">
        <v>44699</v>
      </c>
      <c r="R883">
        <v>21050877</v>
      </c>
      <c r="S883" t="s">
        <v>512</v>
      </c>
      <c r="T883" t="s">
        <v>735</v>
      </c>
      <c r="U883" t="s">
        <v>735</v>
      </c>
    </row>
    <row r="884" spans="2:21">
      <c r="B884" s="2">
        <v>44699</v>
      </c>
      <c r="C884" t="s">
        <v>260</v>
      </c>
      <c r="D884" t="s">
        <v>94</v>
      </c>
      <c r="E884" t="s">
        <v>119</v>
      </c>
      <c r="F884" t="s">
        <v>412</v>
      </c>
      <c r="G884" s="2" t="s">
        <v>1643</v>
      </c>
      <c r="H884">
        <v>5</v>
      </c>
      <c r="Q884" s="2">
        <v>44699</v>
      </c>
      <c r="R884">
        <v>21050878</v>
      </c>
      <c r="S884" t="s">
        <v>540</v>
      </c>
      <c r="T884" t="s">
        <v>735</v>
      </c>
      <c r="U884" t="s">
        <v>735</v>
      </c>
    </row>
    <row r="885" spans="2:21">
      <c r="B885" s="2">
        <v>44699</v>
      </c>
      <c r="C885" t="s">
        <v>260</v>
      </c>
      <c r="D885" t="s">
        <v>94</v>
      </c>
      <c r="E885" t="s">
        <v>92</v>
      </c>
      <c r="F885" t="s">
        <v>340</v>
      </c>
      <c r="G885" s="2" t="s">
        <v>1644</v>
      </c>
      <c r="H885">
        <v>5</v>
      </c>
      <c r="Q885" s="2">
        <v>44699</v>
      </c>
      <c r="R885">
        <v>21050879</v>
      </c>
      <c r="S885" t="s">
        <v>524</v>
      </c>
      <c r="T885" t="s">
        <v>735</v>
      </c>
      <c r="U885" t="s">
        <v>735</v>
      </c>
    </row>
    <row r="886" spans="2:21">
      <c r="B886" s="2">
        <v>44699</v>
      </c>
      <c r="C886" t="s">
        <v>260</v>
      </c>
      <c r="D886" t="s">
        <v>94</v>
      </c>
      <c r="E886" t="s">
        <v>92</v>
      </c>
      <c r="F886" t="s">
        <v>276</v>
      </c>
      <c r="G886" s="2" t="s">
        <v>1645</v>
      </c>
      <c r="H886">
        <v>5</v>
      </c>
      <c r="Q886" s="2">
        <v>44699</v>
      </c>
      <c r="R886">
        <v>21050880</v>
      </c>
      <c r="S886" t="s">
        <v>492</v>
      </c>
      <c r="T886" t="s">
        <v>735</v>
      </c>
      <c r="U886" t="s">
        <v>735</v>
      </c>
    </row>
    <row r="887" spans="2:21">
      <c r="B887" s="2">
        <v>44700</v>
      </c>
      <c r="C887" t="s">
        <v>284</v>
      </c>
      <c r="D887" t="s">
        <v>94</v>
      </c>
      <c r="E887" t="s">
        <v>92</v>
      </c>
      <c r="F887" t="s">
        <v>364</v>
      </c>
      <c r="G887" s="2" t="s">
        <v>1646</v>
      </c>
      <c r="H887">
        <v>50</v>
      </c>
      <c r="Q887" s="2">
        <v>44700</v>
      </c>
      <c r="R887">
        <v>21050881</v>
      </c>
      <c r="S887" t="s">
        <v>504</v>
      </c>
      <c r="T887" t="s">
        <v>735</v>
      </c>
      <c r="U887" t="s">
        <v>735</v>
      </c>
    </row>
    <row r="888" spans="2:21">
      <c r="B888" s="2">
        <v>44700</v>
      </c>
      <c r="C888" t="s">
        <v>284</v>
      </c>
      <c r="D888" t="s">
        <v>94</v>
      </c>
      <c r="E888" t="s">
        <v>92</v>
      </c>
      <c r="F888" t="s">
        <v>358</v>
      </c>
      <c r="G888" s="2" t="s">
        <v>1647</v>
      </c>
      <c r="H888">
        <v>10</v>
      </c>
      <c r="Q888" s="2">
        <v>44700</v>
      </c>
      <c r="R888">
        <v>21050882</v>
      </c>
      <c r="S888" t="s">
        <v>504</v>
      </c>
      <c r="T888" t="s">
        <v>735</v>
      </c>
      <c r="U888" t="s">
        <v>735</v>
      </c>
    </row>
    <row r="889" spans="2:21">
      <c r="B889" s="2">
        <v>44700</v>
      </c>
      <c r="C889" t="s">
        <v>103</v>
      </c>
      <c r="D889" t="s">
        <v>94</v>
      </c>
      <c r="E889" t="s">
        <v>119</v>
      </c>
      <c r="F889" t="s">
        <v>388</v>
      </c>
      <c r="G889" s="2" t="s">
        <v>1648</v>
      </c>
      <c r="H889">
        <v>50</v>
      </c>
      <c r="Q889" s="2">
        <v>44700</v>
      </c>
      <c r="R889">
        <v>21050883</v>
      </c>
      <c r="S889" t="s">
        <v>532</v>
      </c>
      <c r="T889" t="s">
        <v>735</v>
      </c>
      <c r="U889" t="s">
        <v>735</v>
      </c>
    </row>
    <row r="890" spans="2:21">
      <c r="B890" s="2">
        <v>44700</v>
      </c>
      <c r="C890" t="s">
        <v>103</v>
      </c>
      <c r="D890" t="s">
        <v>94</v>
      </c>
      <c r="E890" t="s">
        <v>92</v>
      </c>
      <c r="F890" t="s">
        <v>288</v>
      </c>
      <c r="G890" s="2" t="s">
        <v>1649</v>
      </c>
      <c r="H890">
        <v>10</v>
      </c>
      <c r="Q890" s="2">
        <v>44700</v>
      </c>
      <c r="R890">
        <v>21050884</v>
      </c>
      <c r="S890" t="s">
        <v>530</v>
      </c>
      <c r="T890" t="s">
        <v>735</v>
      </c>
      <c r="U890" t="s">
        <v>735</v>
      </c>
    </row>
    <row r="891" spans="2:21">
      <c r="B891" s="2">
        <v>44700</v>
      </c>
      <c r="C891" t="s">
        <v>266</v>
      </c>
      <c r="D891" t="s">
        <v>94</v>
      </c>
      <c r="E891" t="s">
        <v>92</v>
      </c>
      <c r="F891" t="s">
        <v>334</v>
      </c>
      <c r="G891" s="2" t="s">
        <v>1650</v>
      </c>
      <c r="H891">
        <v>15</v>
      </c>
      <c r="Q891" s="2">
        <v>44700</v>
      </c>
      <c r="R891">
        <v>21050885</v>
      </c>
      <c r="S891" t="s">
        <v>492</v>
      </c>
      <c r="T891" t="s">
        <v>735</v>
      </c>
      <c r="U891" t="s">
        <v>735</v>
      </c>
    </row>
    <row r="892" spans="2:21">
      <c r="B892" s="2">
        <v>44701</v>
      </c>
      <c r="C892" t="s">
        <v>290</v>
      </c>
      <c r="D892" t="s">
        <v>94</v>
      </c>
      <c r="E892" t="s">
        <v>92</v>
      </c>
      <c r="F892" t="s">
        <v>358</v>
      </c>
      <c r="G892" s="2" t="s">
        <v>1651</v>
      </c>
      <c r="H892">
        <v>30</v>
      </c>
      <c r="Q892" s="2">
        <v>44701</v>
      </c>
      <c r="R892">
        <v>21050886</v>
      </c>
      <c r="S892" t="s">
        <v>504</v>
      </c>
      <c r="T892" t="s">
        <v>735</v>
      </c>
      <c r="U892" t="s">
        <v>735</v>
      </c>
    </row>
    <row r="893" spans="2:21">
      <c r="B893" s="2">
        <v>44701</v>
      </c>
      <c r="C893" t="s">
        <v>296</v>
      </c>
      <c r="D893" t="s">
        <v>94</v>
      </c>
      <c r="E893" t="s">
        <v>92</v>
      </c>
      <c r="F893" t="s">
        <v>367</v>
      </c>
      <c r="G893" s="2" t="s">
        <v>1652</v>
      </c>
      <c r="H893">
        <v>200</v>
      </c>
      <c r="Q893" s="2">
        <v>44701</v>
      </c>
      <c r="R893">
        <v>21050887</v>
      </c>
      <c r="S893" t="s">
        <v>504</v>
      </c>
      <c r="T893" t="s">
        <v>506</v>
      </c>
      <c r="U893" t="s">
        <v>496</v>
      </c>
    </row>
    <row r="894" spans="2:21">
      <c r="B894" s="2">
        <v>44701</v>
      </c>
      <c r="C894" t="s">
        <v>296</v>
      </c>
      <c r="D894" t="s">
        <v>94</v>
      </c>
      <c r="E894" t="s">
        <v>92</v>
      </c>
      <c r="F894" t="s">
        <v>361</v>
      </c>
      <c r="G894" s="2" t="s">
        <v>1653</v>
      </c>
      <c r="H894">
        <v>25</v>
      </c>
      <c r="Q894" s="2">
        <v>44701</v>
      </c>
      <c r="R894">
        <v>21050888</v>
      </c>
      <c r="S894" t="s">
        <v>504</v>
      </c>
      <c r="T894" t="s">
        <v>735</v>
      </c>
      <c r="U894" t="s">
        <v>735</v>
      </c>
    </row>
    <row r="895" spans="2:21">
      <c r="B895" s="2">
        <v>44701</v>
      </c>
      <c r="C895" t="s">
        <v>296</v>
      </c>
      <c r="D895" t="s">
        <v>94</v>
      </c>
      <c r="E895" t="s">
        <v>92</v>
      </c>
      <c r="F895" t="s">
        <v>358</v>
      </c>
      <c r="G895" s="2" t="s">
        <v>1654</v>
      </c>
      <c r="H895">
        <v>25</v>
      </c>
      <c r="Q895" s="2">
        <v>44701</v>
      </c>
      <c r="R895">
        <v>21050889</v>
      </c>
      <c r="S895" t="s">
        <v>504</v>
      </c>
      <c r="T895" t="s">
        <v>735</v>
      </c>
      <c r="U895" t="s">
        <v>735</v>
      </c>
    </row>
    <row r="896" spans="2:21">
      <c r="B896" s="2">
        <v>44701</v>
      </c>
      <c r="C896" t="s">
        <v>296</v>
      </c>
      <c r="D896" t="s">
        <v>94</v>
      </c>
      <c r="E896" t="s">
        <v>92</v>
      </c>
      <c r="F896" t="s">
        <v>364</v>
      </c>
      <c r="G896" s="2" t="s">
        <v>1655</v>
      </c>
      <c r="H896">
        <v>50</v>
      </c>
      <c r="Q896" s="2">
        <v>44701</v>
      </c>
      <c r="R896">
        <v>21050890</v>
      </c>
      <c r="S896" t="s">
        <v>504</v>
      </c>
      <c r="T896" t="s">
        <v>735</v>
      </c>
      <c r="U896" t="s">
        <v>735</v>
      </c>
    </row>
    <row r="897" spans="2:21">
      <c r="B897" s="2">
        <v>44701</v>
      </c>
      <c r="C897" t="s">
        <v>296</v>
      </c>
      <c r="D897" t="s">
        <v>94</v>
      </c>
      <c r="E897" t="s">
        <v>92</v>
      </c>
      <c r="F897" t="s">
        <v>373</v>
      </c>
      <c r="G897" s="2" t="s">
        <v>1656</v>
      </c>
      <c r="H897">
        <v>45</v>
      </c>
      <c r="Q897" s="2">
        <v>44701</v>
      </c>
      <c r="R897">
        <v>21050891</v>
      </c>
      <c r="S897" t="s">
        <v>504</v>
      </c>
      <c r="T897" t="s">
        <v>735</v>
      </c>
      <c r="U897" t="s">
        <v>735</v>
      </c>
    </row>
    <row r="898" spans="2:21">
      <c r="B898" s="2">
        <v>44701</v>
      </c>
      <c r="C898" t="s">
        <v>301</v>
      </c>
      <c r="D898" t="s">
        <v>94</v>
      </c>
      <c r="E898" t="s">
        <v>119</v>
      </c>
      <c r="F898" t="s">
        <v>427</v>
      </c>
      <c r="G898" s="2" t="s">
        <v>1657</v>
      </c>
      <c r="H898">
        <v>120</v>
      </c>
      <c r="Q898" s="2">
        <v>44701</v>
      </c>
      <c r="R898">
        <v>21050892</v>
      </c>
      <c r="S898" t="s">
        <v>542</v>
      </c>
      <c r="T898" t="s">
        <v>614</v>
      </c>
      <c r="U898" t="s">
        <v>735</v>
      </c>
    </row>
    <row r="899" spans="2:21">
      <c r="B899" s="2">
        <v>44703</v>
      </c>
      <c r="C899" t="s">
        <v>254</v>
      </c>
      <c r="D899" t="s">
        <v>94</v>
      </c>
      <c r="E899" t="s">
        <v>92</v>
      </c>
      <c r="F899" t="s">
        <v>282</v>
      </c>
      <c r="G899" s="2" t="s">
        <v>1658</v>
      </c>
      <c r="H899">
        <v>45</v>
      </c>
      <c r="Q899" s="2">
        <v>44703</v>
      </c>
      <c r="R899">
        <v>21050893</v>
      </c>
      <c r="S899" t="s">
        <v>508</v>
      </c>
      <c r="T899" t="s">
        <v>735</v>
      </c>
      <c r="U899" t="s">
        <v>735</v>
      </c>
    </row>
    <row r="900" spans="2:21">
      <c r="B900" s="2">
        <v>44703</v>
      </c>
      <c r="C900" t="s">
        <v>254</v>
      </c>
      <c r="D900" t="s">
        <v>94</v>
      </c>
      <c r="E900" t="s">
        <v>92</v>
      </c>
      <c r="F900" t="s">
        <v>331</v>
      </c>
      <c r="G900" s="2" t="s">
        <v>1659</v>
      </c>
      <c r="H900">
        <v>10</v>
      </c>
      <c r="Q900" s="2">
        <v>44703</v>
      </c>
      <c r="R900">
        <v>21050894</v>
      </c>
      <c r="S900" t="s">
        <v>512</v>
      </c>
      <c r="T900" t="s">
        <v>735</v>
      </c>
      <c r="U900" t="s">
        <v>735</v>
      </c>
    </row>
    <row r="901" spans="2:21">
      <c r="B901" s="2">
        <v>44703</v>
      </c>
      <c r="C901" t="s">
        <v>254</v>
      </c>
      <c r="D901" t="s">
        <v>94</v>
      </c>
      <c r="E901" t="s">
        <v>92</v>
      </c>
      <c r="F901" t="s">
        <v>328</v>
      </c>
      <c r="G901" s="2" t="s">
        <v>1660</v>
      </c>
      <c r="H901">
        <v>5</v>
      </c>
      <c r="Q901" s="2">
        <v>44703</v>
      </c>
      <c r="R901">
        <v>21050895</v>
      </c>
      <c r="S901" t="s">
        <v>492</v>
      </c>
      <c r="T901" t="s">
        <v>735</v>
      </c>
      <c r="U901" t="s">
        <v>735</v>
      </c>
    </row>
    <row r="902" spans="2:21">
      <c r="B902" s="2">
        <v>44703</v>
      </c>
      <c r="C902" t="s">
        <v>254</v>
      </c>
      <c r="D902" t="s">
        <v>94</v>
      </c>
      <c r="E902" t="s">
        <v>92</v>
      </c>
      <c r="F902" t="s">
        <v>299</v>
      </c>
      <c r="G902" s="2" t="s">
        <v>1661</v>
      </c>
      <c r="H902">
        <v>10</v>
      </c>
      <c r="Q902" s="2">
        <v>44703</v>
      </c>
      <c r="R902">
        <v>21050896</v>
      </c>
      <c r="S902" t="s">
        <v>512</v>
      </c>
      <c r="T902" t="s">
        <v>735</v>
      </c>
      <c r="U902" t="s">
        <v>735</v>
      </c>
    </row>
    <row r="903" spans="2:21">
      <c r="B903" s="2">
        <v>44703</v>
      </c>
      <c r="C903" t="s">
        <v>254</v>
      </c>
      <c r="D903" t="s">
        <v>94</v>
      </c>
      <c r="E903" t="s">
        <v>92</v>
      </c>
      <c r="F903" t="s">
        <v>270</v>
      </c>
      <c r="G903" s="2" t="s">
        <v>1662</v>
      </c>
      <c r="H903">
        <v>5</v>
      </c>
      <c r="Q903" s="2">
        <v>44703</v>
      </c>
      <c r="R903">
        <v>21050897</v>
      </c>
      <c r="S903" t="s">
        <v>512</v>
      </c>
      <c r="T903" t="s">
        <v>735</v>
      </c>
      <c r="U903" t="s">
        <v>735</v>
      </c>
    </row>
    <row r="904" spans="2:21">
      <c r="B904" s="2">
        <v>44704</v>
      </c>
      <c r="C904" t="s">
        <v>290</v>
      </c>
      <c r="D904" t="s">
        <v>94</v>
      </c>
      <c r="E904" t="s">
        <v>92</v>
      </c>
      <c r="F904" t="s">
        <v>352</v>
      </c>
      <c r="G904" s="2" t="s">
        <v>1663</v>
      </c>
      <c r="H904">
        <v>40</v>
      </c>
      <c r="Q904" s="2">
        <v>44704</v>
      </c>
      <c r="R904">
        <v>21050898</v>
      </c>
      <c r="S904" t="s">
        <v>504</v>
      </c>
      <c r="T904" t="s">
        <v>735</v>
      </c>
      <c r="U904" t="s">
        <v>735</v>
      </c>
    </row>
    <row r="905" spans="2:21">
      <c r="B905" s="2">
        <v>44704</v>
      </c>
      <c r="C905" t="s">
        <v>290</v>
      </c>
      <c r="D905" t="s">
        <v>94</v>
      </c>
      <c r="E905" t="s">
        <v>119</v>
      </c>
      <c r="F905" t="s">
        <v>421</v>
      </c>
      <c r="G905" s="2" t="s">
        <v>1664</v>
      </c>
      <c r="H905">
        <v>10</v>
      </c>
      <c r="Q905" s="2">
        <v>44704</v>
      </c>
      <c r="R905">
        <v>21050899</v>
      </c>
      <c r="S905" t="s">
        <v>544</v>
      </c>
      <c r="T905" t="s">
        <v>735</v>
      </c>
      <c r="U905" t="s">
        <v>735</v>
      </c>
    </row>
    <row r="906" spans="2:21">
      <c r="B906" s="2">
        <v>44704</v>
      </c>
      <c r="C906" t="s">
        <v>290</v>
      </c>
      <c r="D906" t="s">
        <v>94</v>
      </c>
      <c r="E906" t="s">
        <v>92</v>
      </c>
      <c r="F906" t="s">
        <v>343</v>
      </c>
      <c r="G906" s="2" t="s">
        <v>1665</v>
      </c>
      <c r="H906">
        <v>25</v>
      </c>
      <c r="Q906" s="2">
        <v>44704</v>
      </c>
      <c r="R906">
        <v>21050900</v>
      </c>
      <c r="S906" t="s">
        <v>504</v>
      </c>
      <c r="T906" t="s">
        <v>735</v>
      </c>
      <c r="U906" t="s">
        <v>735</v>
      </c>
    </row>
    <row r="907" spans="2:21">
      <c r="B907" s="2">
        <v>44704</v>
      </c>
      <c r="C907" t="s">
        <v>296</v>
      </c>
      <c r="D907" t="s">
        <v>94</v>
      </c>
      <c r="E907" t="s">
        <v>92</v>
      </c>
      <c r="F907" t="s">
        <v>364</v>
      </c>
      <c r="G907" s="2" t="s">
        <v>1666</v>
      </c>
      <c r="H907">
        <v>100</v>
      </c>
      <c r="Q907" s="2">
        <v>44704</v>
      </c>
      <c r="R907">
        <v>21050901</v>
      </c>
      <c r="S907" t="s">
        <v>504</v>
      </c>
      <c r="T907" t="s">
        <v>506</v>
      </c>
      <c r="U907" t="s">
        <v>735</v>
      </c>
    </row>
    <row r="908" spans="2:21">
      <c r="B908" s="2">
        <v>44704</v>
      </c>
      <c r="C908" t="s">
        <v>296</v>
      </c>
      <c r="D908" t="s">
        <v>94</v>
      </c>
      <c r="E908" t="s">
        <v>92</v>
      </c>
      <c r="F908" t="s">
        <v>367</v>
      </c>
      <c r="G908" s="2" t="s">
        <v>1667</v>
      </c>
      <c r="H908">
        <v>5</v>
      </c>
      <c r="Q908" s="2">
        <v>44704</v>
      </c>
      <c r="R908">
        <v>21050902</v>
      </c>
      <c r="S908" t="s">
        <v>504</v>
      </c>
      <c r="T908" t="s">
        <v>735</v>
      </c>
      <c r="U908" t="s">
        <v>735</v>
      </c>
    </row>
    <row r="909" spans="2:21">
      <c r="B909" s="2">
        <v>44705</v>
      </c>
      <c r="C909" t="s">
        <v>156</v>
      </c>
      <c r="D909" t="s">
        <v>94</v>
      </c>
      <c r="E909" t="s">
        <v>119</v>
      </c>
      <c r="F909" t="s">
        <v>385</v>
      </c>
      <c r="G909" s="2" t="s">
        <v>1668</v>
      </c>
      <c r="H909">
        <v>175</v>
      </c>
      <c r="Q909" s="2">
        <v>44705</v>
      </c>
      <c r="R909">
        <v>21050903</v>
      </c>
      <c r="S909" t="s">
        <v>536</v>
      </c>
      <c r="T909" t="s">
        <v>564</v>
      </c>
      <c r="U909" t="s">
        <v>560</v>
      </c>
    </row>
    <row r="910" spans="2:21">
      <c r="B910" s="2">
        <v>44705</v>
      </c>
      <c r="C910" t="s">
        <v>156</v>
      </c>
      <c r="D910" t="s">
        <v>94</v>
      </c>
      <c r="E910" t="s">
        <v>119</v>
      </c>
      <c r="F910" t="s">
        <v>400</v>
      </c>
      <c r="G910" s="2" t="s">
        <v>1669</v>
      </c>
      <c r="H910">
        <v>20</v>
      </c>
      <c r="Q910" s="2">
        <v>44705</v>
      </c>
      <c r="R910">
        <v>21050904</v>
      </c>
      <c r="S910" t="s">
        <v>536</v>
      </c>
      <c r="T910" t="s">
        <v>735</v>
      </c>
      <c r="U910" t="s">
        <v>735</v>
      </c>
    </row>
    <row r="911" spans="2:21">
      <c r="B911" s="2">
        <v>44705</v>
      </c>
      <c r="C911" t="s">
        <v>156</v>
      </c>
      <c r="D911" t="s">
        <v>94</v>
      </c>
      <c r="E911" t="s">
        <v>92</v>
      </c>
      <c r="F911" t="s">
        <v>186</v>
      </c>
      <c r="G911" s="2" t="s">
        <v>1670</v>
      </c>
      <c r="H911">
        <v>10</v>
      </c>
      <c r="Q911" s="2">
        <v>44705</v>
      </c>
      <c r="R911">
        <v>21050905</v>
      </c>
      <c r="S911" t="s">
        <v>488</v>
      </c>
      <c r="T911" t="s">
        <v>735</v>
      </c>
      <c r="U911" t="s">
        <v>735</v>
      </c>
    </row>
    <row r="912" spans="2:21">
      <c r="B912" s="2">
        <v>44705</v>
      </c>
      <c r="C912" t="s">
        <v>156</v>
      </c>
      <c r="D912" t="s">
        <v>94</v>
      </c>
      <c r="E912" t="s">
        <v>92</v>
      </c>
      <c r="F912" t="s">
        <v>282</v>
      </c>
      <c r="G912" s="2" t="s">
        <v>1671</v>
      </c>
      <c r="H912">
        <v>5</v>
      </c>
      <c r="Q912" s="2">
        <v>44705</v>
      </c>
      <c r="R912">
        <v>21050906</v>
      </c>
      <c r="S912" t="s">
        <v>490</v>
      </c>
      <c r="T912" t="s">
        <v>735</v>
      </c>
      <c r="U912" t="s">
        <v>735</v>
      </c>
    </row>
    <row r="913" spans="2:21">
      <c r="B913" s="2">
        <v>44705</v>
      </c>
      <c r="C913" t="s">
        <v>203</v>
      </c>
      <c r="D913" t="s">
        <v>94</v>
      </c>
      <c r="E913" t="s">
        <v>92</v>
      </c>
      <c r="F913" t="s">
        <v>258</v>
      </c>
      <c r="G913" s="2" t="s">
        <v>1672</v>
      </c>
      <c r="H913">
        <v>75</v>
      </c>
      <c r="Q913" s="2">
        <v>44705</v>
      </c>
      <c r="R913">
        <v>21050907</v>
      </c>
      <c r="S913" t="s">
        <v>530</v>
      </c>
      <c r="T913" t="s">
        <v>592</v>
      </c>
      <c r="U913" t="s">
        <v>735</v>
      </c>
    </row>
    <row r="914" spans="2:21">
      <c r="B914" s="2">
        <v>44706</v>
      </c>
      <c r="C914" t="s">
        <v>290</v>
      </c>
      <c r="D914" t="s">
        <v>94</v>
      </c>
      <c r="E914" t="s">
        <v>92</v>
      </c>
      <c r="F914" t="s">
        <v>367</v>
      </c>
      <c r="G914" s="2" t="s">
        <v>1673</v>
      </c>
      <c r="H914">
        <v>105</v>
      </c>
      <c r="Q914" s="2">
        <v>44706</v>
      </c>
      <c r="R914">
        <v>21050908</v>
      </c>
      <c r="S914" t="s">
        <v>504</v>
      </c>
      <c r="T914" t="s">
        <v>506</v>
      </c>
      <c r="U914" t="s">
        <v>735</v>
      </c>
    </row>
    <row r="915" spans="2:21">
      <c r="B915" s="2">
        <v>44706</v>
      </c>
      <c r="C915" t="s">
        <v>156</v>
      </c>
      <c r="D915" t="s">
        <v>121</v>
      </c>
      <c r="E915" t="s">
        <v>146</v>
      </c>
      <c r="G915" s="2" t="s">
        <v>1674</v>
      </c>
      <c r="H915">
        <v>410</v>
      </c>
      <c r="Q915" s="2">
        <v>44706</v>
      </c>
      <c r="R915">
        <v>21050909</v>
      </c>
      <c r="S915" t="s">
        <v>536</v>
      </c>
      <c r="T915" t="s">
        <v>562</v>
      </c>
      <c r="U915" t="s">
        <v>560</v>
      </c>
    </row>
    <row r="916" spans="2:21">
      <c r="B916" s="2">
        <v>44706</v>
      </c>
      <c r="C916" t="s">
        <v>156</v>
      </c>
      <c r="D916" t="s">
        <v>94</v>
      </c>
      <c r="E916" t="s">
        <v>92</v>
      </c>
      <c r="F916" t="s">
        <v>288</v>
      </c>
      <c r="G916" s="2" t="s">
        <v>1675</v>
      </c>
      <c r="H916">
        <v>10</v>
      </c>
      <c r="Q916" s="2">
        <v>44706</v>
      </c>
      <c r="R916">
        <v>21050910</v>
      </c>
      <c r="S916" t="s">
        <v>530</v>
      </c>
      <c r="T916" t="s">
        <v>735</v>
      </c>
      <c r="U916" t="s">
        <v>735</v>
      </c>
    </row>
    <row r="917" spans="2:21">
      <c r="B917" s="2">
        <v>44706</v>
      </c>
      <c r="C917" t="s">
        <v>175</v>
      </c>
      <c r="D917" t="s">
        <v>94</v>
      </c>
      <c r="E917" t="s">
        <v>92</v>
      </c>
      <c r="F917" t="s">
        <v>252</v>
      </c>
      <c r="G917" s="2" t="s">
        <v>1676</v>
      </c>
      <c r="H917">
        <v>60</v>
      </c>
      <c r="Q917" s="2">
        <v>44706</v>
      </c>
      <c r="R917">
        <v>21050911</v>
      </c>
      <c r="S917" t="s">
        <v>500</v>
      </c>
      <c r="T917" t="s">
        <v>735</v>
      </c>
      <c r="U917" t="s">
        <v>735</v>
      </c>
    </row>
    <row r="918" spans="2:21">
      <c r="B918" s="2">
        <v>44706</v>
      </c>
      <c r="C918" t="s">
        <v>175</v>
      </c>
      <c r="D918" t="s">
        <v>94</v>
      </c>
      <c r="E918" t="s">
        <v>92</v>
      </c>
      <c r="F918" t="s">
        <v>93</v>
      </c>
      <c r="G918" s="2" t="s">
        <v>1677</v>
      </c>
      <c r="H918">
        <v>15</v>
      </c>
      <c r="Q918" s="2">
        <v>44706</v>
      </c>
      <c r="R918">
        <v>21050912</v>
      </c>
      <c r="S918" t="s">
        <v>488</v>
      </c>
      <c r="T918" t="s">
        <v>735</v>
      </c>
      <c r="U918" t="s">
        <v>735</v>
      </c>
    </row>
    <row r="919" spans="2:21">
      <c r="B919" s="2">
        <v>44706</v>
      </c>
      <c r="C919" t="s">
        <v>175</v>
      </c>
      <c r="D919" t="s">
        <v>94</v>
      </c>
      <c r="E919" t="s">
        <v>92</v>
      </c>
      <c r="F919" t="s">
        <v>282</v>
      </c>
      <c r="G919" s="2" t="s">
        <v>1678</v>
      </c>
      <c r="H919">
        <v>15</v>
      </c>
      <c r="Q919" s="2">
        <v>44706</v>
      </c>
      <c r="R919">
        <v>21050913</v>
      </c>
      <c r="S919" t="s">
        <v>502</v>
      </c>
      <c r="T919" t="s">
        <v>735</v>
      </c>
      <c r="U919" t="s">
        <v>735</v>
      </c>
    </row>
    <row r="920" spans="2:21">
      <c r="B920" s="2">
        <v>44706</v>
      </c>
      <c r="C920" t="s">
        <v>175</v>
      </c>
      <c r="D920" t="s">
        <v>94</v>
      </c>
      <c r="E920" t="s">
        <v>92</v>
      </c>
      <c r="F920" t="s">
        <v>186</v>
      </c>
      <c r="G920" s="2" t="s">
        <v>1679</v>
      </c>
      <c r="H920">
        <v>5</v>
      </c>
      <c r="Q920" s="2">
        <v>44706</v>
      </c>
      <c r="R920">
        <v>21050914</v>
      </c>
      <c r="S920" t="s">
        <v>488</v>
      </c>
      <c r="T920" t="s">
        <v>735</v>
      </c>
      <c r="U920" t="s">
        <v>735</v>
      </c>
    </row>
    <row r="921" spans="2:21">
      <c r="B921" s="2">
        <v>44706</v>
      </c>
      <c r="C921" t="s">
        <v>175</v>
      </c>
      <c r="D921" t="s">
        <v>94</v>
      </c>
      <c r="E921" t="s">
        <v>92</v>
      </c>
      <c r="F921" t="s">
        <v>246</v>
      </c>
      <c r="G921" s="2" t="s">
        <v>1680</v>
      </c>
      <c r="H921">
        <v>10</v>
      </c>
      <c r="Q921" s="2">
        <v>44706</v>
      </c>
      <c r="R921">
        <v>21050915</v>
      </c>
      <c r="S921" t="s">
        <v>530</v>
      </c>
      <c r="T921" t="s">
        <v>735</v>
      </c>
      <c r="U921" t="s">
        <v>735</v>
      </c>
    </row>
    <row r="922" spans="2:21">
      <c r="B922" s="2">
        <v>44707</v>
      </c>
      <c r="C922" t="s">
        <v>296</v>
      </c>
      <c r="D922" t="s">
        <v>94</v>
      </c>
      <c r="E922" t="s">
        <v>92</v>
      </c>
      <c r="F922" t="s">
        <v>361</v>
      </c>
      <c r="G922" s="2" t="s">
        <v>1681</v>
      </c>
      <c r="H922">
        <v>15</v>
      </c>
      <c r="Q922" s="2">
        <v>44707</v>
      </c>
      <c r="R922">
        <v>21050916</v>
      </c>
      <c r="S922" t="s">
        <v>504</v>
      </c>
      <c r="T922" t="s">
        <v>735</v>
      </c>
      <c r="U922" t="s">
        <v>735</v>
      </c>
    </row>
    <row r="923" spans="2:21">
      <c r="B923" s="2">
        <v>44707</v>
      </c>
      <c r="C923" t="s">
        <v>156</v>
      </c>
      <c r="D923" t="s">
        <v>94</v>
      </c>
      <c r="E923" t="s">
        <v>92</v>
      </c>
      <c r="F923" t="s">
        <v>223</v>
      </c>
      <c r="G923" s="2" t="s">
        <v>1682</v>
      </c>
      <c r="H923">
        <v>80</v>
      </c>
      <c r="Q923" s="2">
        <v>44707</v>
      </c>
      <c r="R923">
        <v>21050917</v>
      </c>
      <c r="S923" t="s">
        <v>502</v>
      </c>
      <c r="T923" t="s">
        <v>584</v>
      </c>
      <c r="U923" t="s">
        <v>735</v>
      </c>
    </row>
    <row r="924" spans="2:21">
      <c r="B924" s="2">
        <v>44707</v>
      </c>
      <c r="C924" t="s">
        <v>156</v>
      </c>
      <c r="D924" t="s">
        <v>94</v>
      </c>
      <c r="E924" t="s">
        <v>92</v>
      </c>
      <c r="F924" t="s">
        <v>239</v>
      </c>
      <c r="G924" s="2" t="s">
        <v>1683</v>
      </c>
      <c r="H924">
        <v>15</v>
      </c>
      <c r="Q924" s="2">
        <v>44707</v>
      </c>
      <c r="R924">
        <v>21050918</v>
      </c>
      <c r="S924" t="s">
        <v>486</v>
      </c>
      <c r="T924" t="s">
        <v>735</v>
      </c>
      <c r="U924" t="s">
        <v>735</v>
      </c>
    </row>
    <row r="925" spans="2:21">
      <c r="B925" s="2">
        <v>44707</v>
      </c>
      <c r="C925" t="s">
        <v>156</v>
      </c>
      <c r="D925" t="s">
        <v>94</v>
      </c>
      <c r="E925" t="s">
        <v>92</v>
      </c>
      <c r="F925" t="s">
        <v>167</v>
      </c>
      <c r="G925" s="2" t="s">
        <v>1684</v>
      </c>
      <c r="H925">
        <v>20</v>
      </c>
      <c r="Q925" s="2">
        <v>44707</v>
      </c>
      <c r="R925">
        <v>21050919</v>
      </c>
      <c r="S925" t="s">
        <v>490</v>
      </c>
      <c r="T925" t="s">
        <v>735</v>
      </c>
      <c r="U925" t="s">
        <v>735</v>
      </c>
    </row>
    <row r="926" spans="2:21">
      <c r="B926" s="2">
        <v>44707</v>
      </c>
      <c r="C926" t="s">
        <v>156</v>
      </c>
      <c r="D926" t="s">
        <v>94</v>
      </c>
      <c r="E926" t="s">
        <v>92</v>
      </c>
      <c r="F926" t="s">
        <v>294</v>
      </c>
      <c r="G926" s="2" t="s">
        <v>1685</v>
      </c>
      <c r="H926">
        <v>45</v>
      </c>
      <c r="Q926" s="2">
        <v>44707</v>
      </c>
      <c r="R926">
        <v>21050920</v>
      </c>
      <c r="S926" t="s">
        <v>502</v>
      </c>
      <c r="T926" t="s">
        <v>735</v>
      </c>
      <c r="U926" t="s">
        <v>735</v>
      </c>
    </row>
    <row r="927" spans="2:21">
      <c r="B927" s="2">
        <v>44707</v>
      </c>
      <c r="C927" t="s">
        <v>156</v>
      </c>
      <c r="D927" t="s">
        <v>94</v>
      </c>
      <c r="E927" t="s">
        <v>92</v>
      </c>
      <c r="F927" t="s">
        <v>264</v>
      </c>
      <c r="G927" s="2" t="s">
        <v>1686</v>
      </c>
      <c r="H927">
        <v>5</v>
      </c>
      <c r="Q927" s="2">
        <v>44707</v>
      </c>
      <c r="R927">
        <v>21050921</v>
      </c>
      <c r="S927" t="s">
        <v>530</v>
      </c>
      <c r="T927" t="s">
        <v>735</v>
      </c>
      <c r="U927" t="s">
        <v>735</v>
      </c>
    </row>
    <row r="928" spans="2:21">
      <c r="B928" s="2">
        <v>44707</v>
      </c>
      <c r="C928" t="s">
        <v>215</v>
      </c>
      <c r="D928" t="s">
        <v>94</v>
      </c>
      <c r="E928" t="s">
        <v>92</v>
      </c>
      <c r="F928" t="s">
        <v>239</v>
      </c>
      <c r="G928" s="2" t="s">
        <v>1687</v>
      </c>
      <c r="H928">
        <v>50</v>
      </c>
      <c r="Q928" s="2">
        <v>44707</v>
      </c>
      <c r="R928">
        <v>21050922</v>
      </c>
      <c r="S928" t="s">
        <v>490</v>
      </c>
      <c r="T928" t="s">
        <v>735</v>
      </c>
      <c r="U928" t="s">
        <v>735</v>
      </c>
    </row>
    <row r="929" spans="2:21">
      <c r="B929" s="2">
        <v>44707</v>
      </c>
      <c r="C929" t="s">
        <v>215</v>
      </c>
      <c r="D929" t="s">
        <v>94</v>
      </c>
      <c r="E929" t="s">
        <v>119</v>
      </c>
      <c r="F929" t="s">
        <v>397</v>
      </c>
      <c r="G929" s="2" t="s">
        <v>1688</v>
      </c>
      <c r="H929">
        <v>80</v>
      </c>
      <c r="Q929" s="2">
        <v>44707</v>
      </c>
      <c r="R929">
        <v>21050923</v>
      </c>
      <c r="S929" t="s">
        <v>536</v>
      </c>
      <c r="T929" t="s">
        <v>564</v>
      </c>
      <c r="U929" t="s">
        <v>735</v>
      </c>
    </row>
    <row r="930" spans="2:21">
      <c r="B930" s="2">
        <v>44707</v>
      </c>
      <c r="C930" t="s">
        <v>215</v>
      </c>
      <c r="D930" t="s">
        <v>94</v>
      </c>
      <c r="E930" t="s">
        <v>92</v>
      </c>
      <c r="F930" t="s">
        <v>223</v>
      </c>
      <c r="G930" s="2" t="s">
        <v>1689</v>
      </c>
      <c r="H930">
        <v>110</v>
      </c>
      <c r="Q930" s="2">
        <v>44707</v>
      </c>
      <c r="R930">
        <v>21050924</v>
      </c>
      <c r="S930" t="s">
        <v>488</v>
      </c>
      <c r="T930" t="s">
        <v>584</v>
      </c>
      <c r="U930" t="s">
        <v>735</v>
      </c>
    </row>
    <row r="931" spans="2:21">
      <c r="B931" s="2">
        <v>44707</v>
      </c>
      <c r="C931" t="s">
        <v>242</v>
      </c>
      <c r="D931" t="s">
        <v>94</v>
      </c>
      <c r="E931" t="s">
        <v>119</v>
      </c>
      <c r="F931" t="s">
        <v>418</v>
      </c>
      <c r="G931" s="2" t="s">
        <v>1690</v>
      </c>
      <c r="H931">
        <v>50</v>
      </c>
      <c r="Q931" s="2">
        <v>44707</v>
      </c>
      <c r="R931">
        <v>21050925</v>
      </c>
      <c r="S931" t="s">
        <v>538</v>
      </c>
      <c r="T931" t="s">
        <v>735</v>
      </c>
      <c r="U931" t="s">
        <v>735</v>
      </c>
    </row>
    <row r="932" spans="2:21">
      <c r="B932" s="2">
        <v>44707</v>
      </c>
      <c r="C932" t="s">
        <v>242</v>
      </c>
      <c r="D932" t="s">
        <v>94</v>
      </c>
      <c r="E932" t="s">
        <v>92</v>
      </c>
      <c r="F932" t="s">
        <v>309</v>
      </c>
      <c r="G932" s="2" t="s">
        <v>1691</v>
      </c>
      <c r="H932">
        <v>10</v>
      </c>
      <c r="Q932" s="2">
        <v>44707</v>
      </c>
      <c r="R932">
        <v>21050926</v>
      </c>
      <c r="S932" t="s">
        <v>512</v>
      </c>
      <c r="T932" t="s">
        <v>735</v>
      </c>
      <c r="U932" t="s">
        <v>735</v>
      </c>
    </row>
    <row r="933" spans="2:21">
      <c r="B933" s="2">
        <v>44707</v>
      </c>
      <c r="C933" t="s">
        <v>266</v>
      </c>
      <c r="D933" t="s">
        <v>94</v>
      </c>
      <c r="E933" t="s">
        <v>92</v>
      </c>
      <c r="F933" t="s">
        <v>349</v>
      </c>
      <c r="G933" s="2" t="s">
        <v>1692</v>
      </c>
      <c r="H933">
        <v>15</v>
      </c>
      <c r="Q933" s="2">
        <v>44707</v>
      </c>
      <c r="R933">
        <v>21050927</v>
      </c>
      <c r="S933" t="s">
        <v>512</v>
      </c>
      <c r="T933" t="s">
        <v>735</v>
      </c>
      <c r="U933" t="s">
        <v>735</v>
      </c>
    </row>
    <row r="934" spans="2:21">
      <c r="B934" s="2">
        <v>44707</v>
      </c>
      <c r="C934" t="s">
        <v>272</v>
      </c>
      <c r="D934" t="s">
        <v>94</v>
      </c>
      <c r="E934" t="s">
        <v>119</v>
      </c>
      <c r="F934" t="s">
        <v>403</v>
      </c>
      <c r="G934" s="2" t="s">
        <v>1693</v>
      </c>
      <c r="H934">
        <v>50</v>
      </c>
      <c r="Q934" s="2">
        <v>44707</v>
      </c>
      <c r="R934">
        <v>21050928</v>
      </c>
      <c r="S934" t="s">
        <v>540</v>
      </c>
      <c r="T934" t="s">
        <v>735</v>
      </c>
      <c r="U934" t="s">
        <v>735</v>
      </c>
    </row>
    <row r="935" spans="2:21">
      <c r="B935" s="2">
        <v>44707</v>
      </c>
      <c r="C935" t="s">
        <v>272</v>
      </c>
      <c r="D935" t="s">
        <v>94</v>
      </c>
      <c r="E935" t="s">
        <v>92</v>
      </c>
      <c r="F935" t="s">
        <v>328</v>
      </c>
      <c r="G935" s="2" t="s">
        <v>1694</v>
      </c>
      <c r="H935">
        <v>10</v>
      </c>
      <c r="Q935" s="2">
        <v>44707</v>
      </c>
      <c r="R935">
        <v>21050929</v>
      </c>
      <c r="S935" t="s">
        <v>492</v>
      </c>
      <c r="T935" t="s">
        <v>735</v>
      </c>
      <c r="U935" t="s">
        <v>735</v>
      </c>
    </row>
    <row r="936" spans="2:21">
      <c r="B936" s="2">
        <v>44708</v>
      </c>
      <c r="C936" t="s">
        <v>284</v>
      </c>
      <c r="D936" t="s">
        <v>94</v>
      </c>
      <c r="E936" t="s">
        <v>92</v>
      </c>
      <c r="F936" t="s">
        <v>367</v>
      </c>
      <c r="G936" s="2" t="s">
        <v>1695</v>
      </c>
      <c r="H936">
        <v>135</v>
      </c>
      <c r="Q936" s="2">
        <v>44708</v>
      </c>
      <c r="R936">
        <v>21050930</v>
      </c>
      <c r="S936" t="s">
        <v>504</v>
      </c>
      <c r="T936" t="s">
        <v>506</v>
      </c>
      <c r="U936" t="s">
        <v>735</v>
      </c>
    </row>
    <row r="937" spans="2:21">
      <c r="B937" s="2">
        <v>44708</v>
      </c>
      <c r="C937" t="s">
        <v>284</v>
      </c>
      <c r="D937" t="s">
        <v>94</v>
      </c>
      <c r="E937" t="s">
        <v>92</v>
      </c>
      <c r="F937" t="s">
        <v>361</v>
      </c>
      <c r="G937" s="2" t="s">
        <v>1696</v>
      </c>
      <c r="H937">
        <v>65</v>
      </c>
      <c r="Q937" s="2">
        <v>44708</v>
      </c>
      <c r="R937">
        <v>21050931</v>
      </c>
      <c r="S937" t="s">
        <v>504</v>
      </c>
      <c r="T937" t="s">
        <v>506</v>
      </c>
      <c r="U937" t="s">
        <v>735</v>
      </c>
    </row>
    <row r="938" spans="2:21">
      <c r="B938" s="2">
        <v>44708</v>
      </c>
      <c r="C938" t="s">
        <v>284</v>
      </c>
      <c r="D938" t="s">
        <v>121</v>
      </c>
      <c r="E938" t="s">
        <v>146</v>
      </c>
      <c r="G938" s="2" t="s">
        <v>1697</v>
      </c>
      <c r="H938">
        <v>300</v>
      </c>
      <c r="Q938" s="2">
        <v>44708</v>
      </c>
      <c r="R938">
        <v>21050932</v>
      </c>
      <c r="S938" t="s">
        <v>518</v>
      </c>
      <c r="T938" t="s">
        <v>618</v>
      </c>
      <c r="U938" t="s">
        <v>626</v>
      </c>
    </row>
    <row r="939" spans="2:21">
      <c r="B939" s="2">
        <v>44708</v>
      </c>
      <c r="C939" t="s">
        <v>284</v>
      </c>
      <c r="D939" t="s">
        <v>94</v>
      </c>
      <c r="E939" t="s">
        <v>92</v>
      </c>
      <c r="F939" t="s">
        <v>349</v>
      </c>
      <c r="G939" s="2" t="s">
        <v>1698</v>
      </c>
      <c r="H939">
        <v>55</v>
      </c>
      <c r="Q939" s="2">
        <v>44708</v>
      </c>
      <c r="R939">
        <v>21050933</v>
      </c>
      <c r="S939" t="s">
        <v>504</v>
      </c>
      <c r="T939" t="s">
        <v>735</v>
      </c>
      <c r="U939" t="s">
        <v>735</v>
      </c>
    </row>
    <row r="940" spans="2:21">
      <c r="B940" s="2">
        <v>44708</v>
      </c>
      <c r="C940" t="s">
        <v>284</v>
      </c>
      <c r="D940" t="s">
        <v>94</v>
      </c>
      <c r="E940" t="s">
        <v>119</v>
      </c>
      <c r="F940" t="s">
        <v>418</v>
      </c>
      <c r="G940" s="2" t="s">
        <v>1699</v>
      </c>
      <c r="H940">
        <v>75</v>
      </c>
      <c r="Q940" s="2">
        <v>44708</v>
      </c>
      <c r="R940">
        <v>21050934</v>
      </c>
      <c r="S940" t="s">
        <v>544</v>
      </c>
      <c r="T940" t="s">
        <v>614</v>
      </c>
      <c r="U940" t="s">
        <v>735</v>
      </c>
    </row>
    <row r="941" spans="2:21">
      <c r="B941" s="2">
        <v>44708</v>
      </c>
      <c r="C941" t="s">
        <v>296</v>
      </c>
      <c r="D941" t="s">
        <v>94</v>
      </c>
      <c r="E941" t="s">
        <v>92</v>
      </c>
      <c r="F941" t="s">
        <v>361</v>
      </c>
      <c r="G941" s="2" t="s">
        <v>1700</v>
      </c>
      <c r="H941">
        <v>75</v>
      </c>
      <c r="Q941" s="2">
        <v>44708</v>
      </c>
      <c r="R941">
        <v>21050935</v>
      </c>
      <c r="S941" t="s">
        <v>504</v>
      </c>
      <c r="T941" t="s">
        <v>506</v>
      </c>
      <c r="U941" t="s">
        <v>735</v>
      </c>
    </row>
    <row r="942" spans="2:21">
      <c r="B942" s="2">
        <v>44708</v>
      </c>
      <c r="C942" t="s">
        <v>296</v>
      </c>
      <c r="D942" t="s">
        <v>94</v>
      </c>
      <c r="E942" t="s">
        <v>92</v>
      </c>
      <c r="F942" t="s">
        <v>370</v>
      </c>
      <c r="G942" s="2" t="s">
        <v>1701</v>
      </c>
      <c r="H942">
        <v>5</v>
      </c>
      <c r="Q942" s="2">
        <v>44708</v>
      </c>
      <c r="R942">
        <v>21050936</v>
      </c>
      <c r="S942" t="s">
        <v>504</v>
      </c>
      <c r="T942" t="s">
        <v>735</v>
      </c>
      <c r="U942" t="s">
        <v>735</v>
      </c>
    </row>
    <row r="943" spans="2:21">
      <c r="B943" s="2">
        <v>44708</v>
      </c>
      <c r="C943" t="s">
        <v>296</v>
      </c>
      <c r="D943" t="s">
        <v>94</v>
      </c>
      <c r="E943" t="s">
        <v>92</v>
      </c>
      <c r="F943" t="s">
        <v>361</v>
      </c>
      <c r="G943" s="2" t="s">
        <v>1702</v>
      </c>
      <c r="H943">
        <v>5</v>
      </c>
      <c r="Q943" s="2">
        <v>44708</v>
      </c>
      <c r="R943">
        <v>21050937</v>
      </c>
      <c r="S943" t="s">
        <v>504</v>
      </c>
      <c r="T943" t="s">
        <v>735</v>
      </c>
      <c r="U943" t="s">
        <v>735</v>
      </c>
    </row>
    <row r="944" spans="2:21">
      <c r="B944" s="2">
        <v>44708</v>
      </c>
      <c r="C944" t="s">
        <v>296</v>
      </c>
      <c r="D944" t="s">
        <v>94</v>
      </c>
      <c r="E944" t="s">
        <v>92</v>
      </c>
      <c r="F944" t="s">
        <v>382</v>
      </c>
      <c r="G944" s="2" t="s">
        <v>1703</v>
      </c>
      <c r="H944">
        <v>5</v>
      </c>
      <c r="Q944" s="2">
        <v>44708</v>
      </c>
      <c r="R944">
        <v>21050938</v>
      </c>
      <c r="S944" t="s">
        <v>504</v>
      </c>
      <c r="T944" t="s">
        <v>735</v>
      </c>
      <c r="U944" t="s">
        <v>735</v>
      </c>
    </row>
    <row r="945" spans="2:21">
      <c r="B945" s="2">
        <v>44708</v>
      </c>
      <c r="C945" t="s">
        <v>266</v>
      </c>
      <c r="D945" t="s">
        <v>94</v>
      </c>
      <c r="E945" t="s">
        <v>92</v>
      </c>
      <c r="F945" t="s">
        <v>314</v>
      </c>
      <c r="G945" s="2" t="s">
        <v>1704</v>
      </c>
      <c r="H945">
        <v>55</v>
      </c>
      <c r="Q945" s="2">
        <v>44708</v>
      </c>
      <c r="R945">
        <v>21050939</v>
      </c>
      <c r="S945" t="s">
        <v>512</v>
      </c>
      <c r="T945" t="s">
        <v>735</v>
      </c>
      <c r="U945" t="s">
        <v>735</v>
      </c>
    </row>
    <row r="946" spans="2:21">
      <c r="B946" s="2">
        <v>44708</v>
      </c>
      <c r="C946" t="s">
        <v>266</v>
      </c>
      <c r="D946" t="s">
        <v>94</v>
      </c>
      <c r="E946" t="s">
        <v>92</v>
      </c>
      <c r="F946" t="s">
        <v>276</v>
      </c>
      <c r="G946" s="2" t="s">
        <v>1705</v>
      </c>
      <c r="H946">
        <v>30</v>
      </c>
      <c r="Q946" s="2">
        <v>44708</v>
      </c>
      <c r="R946">
        <v>21050940</v>
      </c>
      <c r="S946" t="s">
        <v>508</v>
      </c>
      <c r="T946" t="s">
        <v>735</v>
      </c>
      <c r="U946" t="s">
        <v>735</v>
      </c>
    </row>
    <row r="947" spans="2:21">
      <c r="B947" s="2">
        <v>44708</v>
      </c>
      <c r="C947" t="s">
        <v>266</v>
      </c>
      <c r="D947" t="s">
        <v>94</v>
      </c>
      <c r="E947" t="s">
        <v>119</v>
      </c>
      <c r="F947" t="s">
        <v>406</v>
      </c>
      <c r="G947" s="2" t="s">
        <v>1706</v>
      </c>
      <c r="H947">
        <v>65</v>
      </c>
      <c r="Q947" s="2">
        <v>44708</v>
      </c>
      <c r="R947">
        <v>21050941</v>
      </c>
      <c r="S947" t="s">
        <v>538</v>
      </c>
      <c r="T947" t="s">
        <v>570</v>
      </c>
      <c r="U947" t="s">
        <v>735</v>
      </c>
    </row>
    <row r="948" spans="2:21">
      <c r="B948" s="2">
        <v>44708</v>
      </c>
      <c r="C948" t="s">
        <v>266</v>
      </c>
      <c r="D948" t="s">
        <v>94</v>
      </c>
      <c r="E948" t="s">
        <v>92</v>
      </c>
      <c r="F948" t="s">
        <v>294</v>
      </c>
      <c r="G948" s="2" t="s">
        <v>1707</v>
      </c>
      <c r="H948">
        <v>15</v>
      </c>
      <c r="Q948" s="2">
        <v>44708</v>
      </c>
      <c r="R948">
        <v>21050942</v>
      </c>
      <c r="S948" t="s">
        <v>510</v>
      </c>
      <c r="T948" t="s">
        <v>735</v>
      </c>
      <c r="U948" t="s">
        <v>735</v>
      </c>
    </row>
    <row r="949" spans="2:21">
      <c r="B949" s="2">
        <v>44708</v>
      </c>
      <c r="C949" t="s">
        <v>266</v>
      </c>
      <c r="D949" t="s">
        <v>94</v>
      </c>
      <c r="E949" t="s">
        <v>92</v>
      </c>
      <c r="F949" t="s">
        <v>276</v>
      </c>
      <c r="G949" s="2" t="s">
        <v>1708</v>
      </c>
      <c r="H949">
        <v>15</v>
      </c>
      <c r="Q949" s="2">
        <v>44708</v>
      </c>
      <c r="R949">
        <v>21050943</v>
      </c>
      <c r="S949" t="s">
        <v>510</v>
      </c>
      <c r="T949" t="s">
        <v>735</v>
      </c>
      <c r="U949" t="s">
        <v>735</v>
      </c>
    </row>
    <row r="950" spans="2:21">
      <c r="B950" s="2">
        <v>44709</v>
      </c>
      <c r="C950" t="s">
        <v>284</v>
      </c>
      <c r="D950" t="s">
        <v>94</v>
      </c>
      <c r="E950" t="s">
        <v>92</v>
      </c>
      <c r="F950" t="s">
        <v>364</v>
      </c>
      <c r="G950" s="2" t="s">
        <v>1709</v>
      </c>
      <c r="H950">
        <v>15</v>
      </c>
      <c r="Q950" s="2">
        <v>44709</v>
      </c>
      <c r="R950">
        <v>21050944</v>
      </c>
      <c r="S950" t="s">
        <v>504</v>
      </c>
      <c r="T950" t="s">
        <v>735</v>
      </c>
      <c r="U950" t="s">
        <v>735</v>
      </c>
    </row>
    <row r="951" spans="2:21">
      <c r="B951" s="2">
        <v>44709</v>
      </c>
      <c r="C951" t="s">
        <v>296</v>
      </c>
      <c r="D951" t="s">
        <v>94</v>
      </c>
      <c r="E951" t="s">
        <v>92</v>
      </c>
      <c r="F951" t="s">
        <v>367</v>
      </c>
      <c r="G951" s="2" t="s">
        <v>1710</v>
      </c>
      <c r="H951">
        <v>40</v>
      </c>
      <c r="Q951" s="2">
        <v>44709</v>
      </c>
      <c r="R951">
        <v>21050945</v>
      </c>
      <c r="S951" t="s">
        <v>504</v>
      </c>
      <c r="T951" t="s">
        <v>735</v>
      </c>
      <c r="U951" t="s">
        <v>735</v>
      </c>
    </row>
    <row r="952" spans="2:21">
      <c r="B952" s="2">
        <v>44709</v>
      </c>
      <c r="C952" t="s">
        <v>296</v>
      </c>
      <c r="D952" t="s">
        <v>94</v>
      </c>
      <c r="E952" t="s">
        <v>92</v>
      </c>
      <c r="F952" t="s">
        <v>370</v>
      </c>
      <c r="G952" s="2" t="s">
        <v>1711</v>
      </c>
      <c r="H952">
        <v>45</v>
      </c>
      <c r="Q952" s="2">
        <v>44709</v>
      </c>
      <c r="R952">
        <v>21050946</v>
      </c>
      <c r="S952" t="s">
        <v>504</v>
      </c>
      <c r="T952" t="s">
        <v>735</v>
      </c>
      <c r="U952" t="s">
        <v>735</v>
      </c>
    </row>
    <row r="953" spans="2:21">
      <c r="B953" s="2">
        <v>44709</v>
      </c>
      <c r="C953" t="s">
        <v>296</v>
      </c>
      <c r="D953" t="s">
        <v>94</v>
      </c>
      <c r="E953" t="s">
        <v>119</v>
      </c>
      <c r="F953" t="s">
        <v>421</v>
      </c>
      <c r="G953" s="2" t="s">
        <v>1712</v>
      </c>
      <c r="H953">
        <v>90</v>
      </c>
      <c r="Q953" s="2">
        <v>44709</v>
      </c>
      <c r="R953">
        <v>21050947</v>
      </c>
      <c r="S953" t="s">
        <v>542</v>
      </c>
      <c r="T953" t="s">
        <v>616</v>
      </c>
      <c r="U953" t="s">
        <v>735</v>
      </c>
    </row>
    <row r="954" spans="2:21">
      <c r="B954" s="2">
        <v>44709</v>
      </c>
      <c r="C954" t="s">
        <v>296</v>
      </c>
      <c r="D954" t="s">
        <v>94</v>
      </c>
      <c r="E954" t="s">
        <v>92</v>
      </c>
      <c r="F954" t="s">
        <v>367</v>
      </c>
      <c r="G954" s="2" t="s">
        <v>1713</v>
      </c>
      <c r="H954">
        <v>15</v>
      </c>
      <c r="Q954" s="2">
        <v>44709</v>
      </c>
      <c r="R954">
        <v>21050948</v>
      </c>
      <c r="S954" t="s">
        <v>504</v>
      </c>
      <c r="T954" t="s">
        <v>735</v>
      </c>
      <c r="U954" t="s">
        <v>735</v>
      </c>
    </row>
    <row r="955" spans="2:21">
      <c r="B955" s="2">
        <v>44709</v>
      </c>
      <c r="C955" t="s">
        <v>296</v>
      </c>
      <c r="D955" t="s">
        <v>94</v>
      </c>
      <c r="E955" t="s">
        <v>92</v>
      </c>
      <c r="F955" t="s">
        <v>367</v>
      </c>
      <c r="G955" s="2" t="s">
        <v>1714</v>
      </c>
      <c r="H955">
        <v>5</v>
      </c>
      <c r="Q955" s="2">
        <v>44709</v>
      </c>
      <c r="R955">
        <v>21050949</v>
      </c>
      <c r="S955" t="s">
        <v>504</v>
      </c>
      <c r="T955" t="s">
        <v>735</v>
      </c>
      <c r="U955" t="s">
        <v>735</v>
      </c>
    </row>
    <row r="956" spans="2:21">
      <c r="B956" s="2">
        <v>44709</v>
      </c>
      <c r="C956" t="s">
        <v>103</v>
      </c>
      <c r="D956" t="s">
        <v>94</v>
      </c>
      <c r="E956" t="s">
        <v>92</v>
      </c>
      <c r="F956" t="s">
        <v>120</v>
      </c>
      <c r="G956" s="2" t="s">
        <v>1715</v>
      </c>
      <c r="H956">
        <v>15</v>
      </c>
      <c r="Q956" s="2">
        <v>44709</v>
      </c>
      <c r="R956">
        <v>21050950</v>
      </c>
      <c r="S956" t="s">
        <v>530</v>
      </c>
      <c r="T956" t="s">
        <v>735</v>
      </c>
      <c r="U956" t="s">
        <v>735</v>
      </c>
    </row>
    <row r="957" spans="2:21">
      <c r="B957" s="2">
        <v>44709</v>
      </c>
      <c r="C957" t="s">
        <v>175</v>
      </c>
      <c r="D957" t="s">
        <v>94</v>
      </c>
      <c r="E957" t="s">
        <v>92</v>
      </c>
      <c r="F957" t="s">
        <v>246</v>
      </c>
      <c r="G957" s="2" t="s">
        <v>1716</v>
      </c>
      <c r="H957">
        <v>35</v>
      </c>
      <c r="Q957" s="2">
        <v>44709</v>
      </c>
      <c r="R957">
        <v>21050951</v>
      </c>
      <c r="S957" t="s">
        <v>490</v>
      </c>
      <c r="T957" t="s">
        <v>735</v>
      </c>
      <c r="U957" t="s">
        <v>735</v>
      </c>
    </row>
    <row r="958" spans="2:21">
      <c r="B958" s="2">
        <v>44709</v>
      </c>
      <c r="C958" t="s">
        <v>175</v>
      </c>
      <c r="D958" t="s">
        <v>94</v>
      </c>
      <c r="E958" t="s">
        <v>92</v>
      </c>
      <c r="F958" t="s">
        <v>93</v>
      </c>
      <c r="G958" s="2" t="s">
        <v>1717</v>
      </c>
      <c r="H958">
        <v>25</v>
      </c>
      <c r="Q958" s="2">
        <v>44709</v>
      </c>
      <c r="R958">
        <v>21050952</v>
      </c>
      <c r="S958" t="s">
        <v>488</v>
      </c>
      <c r="T958" t="s">
        <v>735</v>
      </c>
      <c r="U958" t="s">
        <v>735</v>
      </c>
    </row>
    <row r="959" spans="2:21">
      <c r="B959" s="2">
        <v>44709</v>
      </c>
      <c r="C959" t="s">
        <v>175</v>
      </c>
      <c r="D959" t="s">
        <v>94</v>
      </c>
      <c r="E959" t="s">
        <v>92</v>
      </c>
      <c r="F959" t="s">
        <v>167</v>
      </c>
      <c r="G959" s="2" t="s">
        <v>1718</v>
      </c>
      <c r="H959">
        <v>10</v>
      </c>
      <c r="Q959" s="2">
        <v>44709</v>
      </c>
      <c r="R959">
        <v>21050953</v>
      </c>
      <c r="S959" t="s">
        <v>502</v>
      </c>
      <c r="T959" t="s">
        <v>735</v>
      </c>
      <c r="U959" t="s">
        <v>735</v>
      </c>
    </row>
    <row r="960" spans="2:21">
      <c r="B960" s="2">
        <v>44709</v>
      </c>
      <c r="C960" t="s">
        <v>175</v>
      </c>
      <c r="D960" t="s">
        <v>94</v>
      </c>
      <c r="E960" t="s">
        <v>119</v>
      </c>
      <c r="F960" t="s">
        <v>403</v>
      </c>
      <c r="G960" s="2" t="s">
        <v>1719</v>
      </c>
      <c r="H960">
        <v>5</v>
      </c>
      <c r="Q960" s="2">
        <v>44709</v>
      </c>
      <c r="R960">
        <v>21050954</v>
      </c>
      <c r="S960" t="s">
        <v>534</v>
      </c>
      <c r="T960" t="s">
        <v>735</v>
      </c>
      <c r="U960" t="s">
        <v>735</v>
      </c>
    </row>
    <row r="961" spans="2:21">
      <c r="B961" s="2">
        <v>44710</v>
      </c>
      <c r="C961" t="s">
        <v>301</v>
      </c>
      <c r="D961" t="s">
        <v>94</v>
      </c>
      <c r="E961" t="s">
        <v>119</v>
      </c>
      <c r="F961" t="s">
        <v>421</v>
      </c>
      <c r="G961" s="2" t="s">
        <v>1720</v>
      </c>
      <c r="H961">
        <v>55</v>
      </c>
      <c r="Q961" s="2">
        <v>44710</v>
      </c>
      <c r="R961">
        <v>21050955</v>
      </c>
      <c r="S961" t="s">
        <v>518</v>
      </c>
      <c r="T961" t="s">
        <v>735</v>
      </c>
      <c r="U961" t="s">
        <v>735</v>
      </c>
    </row>
    <row r="962" spans="2:21">
      <c r="B962" s="2">
        <v>44710</v>
      </c>
      <c r="C962" t="s">
        <v>301</v>
      </c>
      <c r="D962" t="s">
        <v>94</v>
      </c>
      <c r="E962" t="s">
        <v>92</v>
      </c>
      <c r="F962" t="s">
        <v>367</v>
      </c>
      <c r="G962" s="2" t="s">
        <v>1721</v>
      </c>
      <c r="H962">
        <v>5</v>
      </c>
      <c r="Q962" s="2">
        <v>44710</v>
      </c>
      <c r="R962">
        <v>21050956</v>
      </c>
      <c r="S962" t="s">
        <v>504</v>
      </c>
      <c r="T962" t="s">
        <v>735</v>
      </c>
      <c r="U962" t="s">
        <v>735</v>
      </c>
    </row>
    <row r="963" spans="2:21">
      <c r="B963" s="2">
        <v>44710</v>
      </c>
      <c r="C963" t="s">
        <v>301</v>
      </c>
      <c r="D963" t="s">
        <v>94</v>
      </c>
      <c r="E963" t="s">
        <v>119</v>
      </c>
      <c r="F963" t="s">
        <v>415</v>
      </c>
      <c r="G963" s="2" t="s">
        <v>1722</v>
      </c>
      <c r="H963">
        <v>25</v>
      </c>
      <c r="Q963" s="2">
        <v>44710</v>
      </c>
      <c r="R963">
        <v>21050957</v>
      </c>
      <c r="S963" t="s">
        <v>542</v>
      </c>
      <c r="T963" t="s">
        <v>735</v>
      </c>
      <c r="U963" t="s">
        <v>735</v>
      </c>
    </row>
    <row r="964" spans="2:21">
      <c r="B964" s="2">
        <v>44710</v>
      </c>
      <c r="C964" t="s">
        <v>301</v>
      </c>
      <c r="D964" t="s">
        <v>94</v>
      </c>
      <c r="E964" t="s">
        <v>92</v>
      </c>
      <c r="F964" t="s">
        <v>370</v>
      </c>
      <c r="G964" s="2" t="s">
        <v>1723</v>
      </c>
      <c r="H964">
        <v>5</v>
      </c>
      <c r="Q964" s="2">
        <v>44710</v>
      </c>
      <c r="R964">
        <v>21050958</v>
      </c>
      <c r="S964" t="s">
        <v>504</v>
      </c>
      <c r="T964" t="s">
        <v>735</v>
      </c>
      <c r="U964" t="s">
        <v>735</v>
      </c>
    </row>
    <row r="965" spans="2:21">
      <c r="B965" s="2">
        <v>44710</v>
      </c>
      <c r="C965" t="s">
        <v>242</v>
      </c>
      <c r="D965" t="s">
        <v>94</v>
      </c>
      <c r="E965" t="s">
        <v>92</v>
      </c>
      <c r="F965" t="s">
        <v>288</v>
      </c>
      <c r="G965" s="2" t="s">
        <v>1724</v>
      </c>
      <c r="H965">
        <v>80</v>
      </c>
      <c r="Q965" s="2">
        <v>44710</v>
      </c>
      <c r="R965">
        <v>21050959</v>
      </c>
      <c r="S965" t="s">
        <v>524</v>
      </c>
      <c r="T965" t="s">
        <v>586</v>
      </c>
      <c r="U965" t="s">
        <v>735</v>
      </c>
    </row>
    <row r="966" spans="2:21">
      <c r="B966" s="2">
        <v>44710</v>
      </c>
      <c r="C966" t="s">
        <v>242</v>
      </c>
      <c r="D966" t="s">
        <v>94</v>
      </c>
      <c r="E966" t="s">
        <v>92</v>
      </c>
      <c r="F966" t="s">
        <v>282</v>
      </c>
      <c r="G966" s="2" t="s">
        <v>1725</v>
      </c>
      <c r="H966">
        <v>70</v>
      </c>
      <c r="Q966" s="2">
        <v>44710</v>
      </c>
      <c r="R966">
        <v>21050960</v>
      </c>
      <c r="S966" t="s">
        <v>512</v>
      </c>
      <c r="T966" t="s">
        <v>598</v>
      </c>
      <c r="U966" t="s">
        <v>735</v>
      </c>
    </row>
    <row r="967" spans="2:21">
      <c r="B967" s="2">
        <v>44710</v>
      </c>
      <c r="C967" t="s">
        <v>242</v>
      </c>
      <c r="D967" t="s">
        <v>94</v>
      </c>
      <c r="E967" t="s">
        <v>92</v>
      </c>
      <c r="F967" t="s">
        <v>318</v>
      </c>
      <c r="G967" s="2" t="s">
        <v>1726</v>
      </c>
      <c r="H967">
        <v>10</v>
      </c>
      <c r="Q967" s="2">
        <v>44710</v>
      </c>
      <c r="R967">
        <v>21050961</v>
      </c>
      <c r="S967" t="s">
        <v>524</v>
      </c>
      <c r="T967" t="s">
        <v>735</v>
      </c>
      <c r="U967" t="s">
        <v>735</v>
      </c>
    </row>
    <row r="968" spans="2:21">
      <c r="B968" s="2">
        <v>44710</v>
      </c>
      <c r="C968" t="s">
        <v>242</v>
      </c>
      <c r="D968" t="s">
        <v>94</v>
      </c>
      <c r="E968" t="s">
        <v>119</v>
      </c>
      <c r="F968" t="s">
        <v>418</v>
      </c>
      <c r="G968" s="2" t="s">
        <v>1727</v>
      </c>
      <c r="H968">
        <v>10</v>
      </c>
      <c r="Q968" s="2">
        <v>44710</v>
      </c>
      <c r="R968">
        <v>21050962</v>
      </c>
      <c r="S968" t="s">
        <v>540</v>
      </c>
      <c r="T968" t="s">
        <v>735</v>
      </c>
      <c r="U968" t="s">
        <v>735</v>
      </c>
    </row>
    <row r="969" spans="2:21">
      <c r="B969" s="2">
        <v>44710</v>
      </c>
      <c r="C969" t="s">
        <v>242</v>
      </c>
      <c r="D969" t="s">
        <v>94</v>
      </c>
      <c r="E969" t="s">
        <v>119</v>
      </c>
      <c r="F969" t="s">
        <v>412</v>
      </c>
      <c r="G969" s="2" t="s">
        <v>1728</v>
      </c>
      <c r="H969">
        <v>10</v>
      </c>
      <c r="Q969" s="2">
        <v>44710</v>
      </c>
      <c r="R969">
        <v>21050963</v>
      </c>
      <c r="S969" t="s">
        <v>538</v>
      </c>
      <c r="T969" t="s">
        <v>735</v>
      </c>
      <c r="U969" t="s">
        <v>735</v>
      </c>
    </row>
    <row r="970" spans="2:21">
      <c r="B970" s="2">
        <v>44710</v>
      </c>
      <c r="C970" t="s">
        <v>260</v>
      </c>
      <c r="D970" t="s">
        <v>94</v>
      </c>
      <c r="E970" t="s">
        <v>119</v>
      </c>
      <c r="F970" t="s">
        <v>418</v>
      </c>
      <c r="G970" s="2" t="s">
        <v>1729</v>
      </c>
      <c r="H970">
        <v>50</v>
      </c>
      <c r="Q970" s="2">
        <v>44710</v>
      </c>
      <c r="R970">
        <v>21050964</v>
      </c>
      <c r="S970" t="s">
        <v>540</v>
      </c>
      <c r="T970" t="s">
        <v>735</v>
      </c>
      <c r="U970" t="s">
        <v>735</v>
      </c>
    </row>
    <row r="971" spans="2:21">
      <c r="B971" s="2">
        <v>44710</v>
      </c>
      <c r="C971" t="s">
        <v>260</v>
      </c>
      <c r="D971" t="s">
        <v>94</v>
      </c>
      <c r="E971" t="s">
        <v>92</v>
      </c>
      <c r="F971" t="s">
        <v>334</v>
      </c>
      <c r="G971" s="2" t="s">
        <v>1730</v>
      </c>
      <c r="H971">
        <v>35</v>
      </c>
      <c r="Q971" s="2">
        <v>44710</v>
      </c>
      <c r="R971">
        <v>21050965</v>
      </c>
      <c r="S971" t="s">
        <v>508</v>
      </c>
      <c r="T971" t="s">
        <v>735</v>
      </c>
      <c r="U971" t="s">
        <v>735</v>
      </c>
    </row>
    <row r="972" spans="2:21">
      <c r="B972" s="2">
        <v>44710</v>
      </c>
      <c r="C972" t="s">
        <v>260</v>
      </c>
      <c r="D972" t="s">
        <v>94</v>
      </c>
      <c r="E972" t="s">
        <v>92</v>
      </c>
      <c r="F972" t="s">
        <v>340</v>
      </c>
      <c r="G972" s="2" t="s">
        <v>1731</v>
      </c>
      <c r="H972">
        <v>5</v>
      </c>
      <c r="Q972" s="2">
        <v>44710</v>
      </c>
      <c r="R972">
        <v>21050966</v>
      </c>
      <c r="S972" t="s">
        <v>492</v>
      </c>
      <c r="T972" t="s">
        <v>735</v>
      </c>
      <c r="U972" t="s">
        <v>735</v>
      </c>
    </row>
    <row r="973" spans="2:21">
      <c r="B973" s="2">
        <v>44711</v>
      </c>
      <c r="C973" t="s">
        <v>284</v>
      </c>
      <c r="D973" t="s">
        <v>94</v>
      </c>
      <c r="E973" t="s">
        <v>92</v>
      </c>
      <c r="F973" t="s">
        <v>358</v>
      </c>
      <c r="G973" s="2" t="s">
        <v>1732</v>
      </c>
      <c r="H973">
        <v>145</v>
      </c>
      <c r="Q973" s="2">
        <v>44711</v>
      </c>
      <c r="R973">
        <v>21050967</v>
      </c>
      <c r="S973" t="s">
        <v>504</v>
      </c>
      <c r="T973" t="s">
        <v>506</v>
      </c>
      <c r="U973" t="s">
        <v>735</v>
      </c>
    </row>
    <row r="974" spans="2:21">
      <c r="B974" s="2">
        <v>44711</v>
      </c>
      <c r="C974" t="s">
        <v>284</v>
      </c>
      <c r="D974" t="s">
        <v>94</v>
      </c>
      <c r="E974" t="s">
        <v>92</v>
      </c>
      <c r="F974" t="s">
        <v>355</v>
      </c>
      <c r="G974" s="2" t="s">
        <v>1733</v>
      </c>
      <c r="H974">
        <v>5</v>
      </c>
      <c r="Q974" s="2">
        <v>44711</v>
      </c>
      <c r="R974">
        <v>21050968</v>
      </c>
      <c r="S974" t="s">
        <v>504</v>
      </c>
      <c r="T974" t="s">
        <v>735</v>
      </c>
      <c r="U974" t="s">
        <v>735</v>
      </c>
    </row>
    <row r="975" spans="2:21">
      <c r="B975" s="2">
        <v>44711</v>
      </c>
      <c r="C975" t="s">
        <v>301</v>
      </c>
      <c r="D975" t="s">
        <v>94</v>
      </c>
      <c r="E975" t="s">
        <v>119</v>
      </c>
      <c r="F975" t="s">
        <v>418</v>
      </c>
      <c r="G975" s="2" t="s">
        <v>1734</v>
      </c>
      <c r="H975">
        <v>25</v>
      </c>
      <c r="Q975" s="2">
        <v>44711</v>
      </c>
      <c r="R975">
        <v>21050969</v>
      </c>
      <c r="S975" t="s">
        <v>542</v>
      </c>
      <c r="T975" t="s">
        <v>735</v>
      </c>
      <c r="U975" t="s">
        <v>735</v>
      </c>
    </row>
    <row r="976" spans="2:21">
      <c r="B976" s="2">
        <v>44711</v>
      </c>
      <c r="C976" t="s">
        <v>301</v>
      </c>
      <c r="D976" t="s">
        <v>94</v>
      </c>
      <c r="E976" t="s">
        <v>92</v>
      </c>
      <c r="F976" t="s">
        <v>376</v>
      </c>
      <c r="G976" s="2" t="s">
        <v>1735</v>
      </c>
      <c r="H976">
        <v>5</v>
      </c>
      <c r="Q976" s="2">
        <v>44711</v>
      </c>
      <c r="R976">
        <v>21050970</v>
      </c>
      <c r="S976" t="s">
        <v>504</v>
      </c>
      <c r="T976" t="s">
        <v>735</v>
      </c>
      <c r="U976" t="s">
        <v>735</v>
      </c>
    </row>
    <row r="977" spans="2:21">
      <c r="B977" s="2">
        <v>44712</v>
      </c>
      <c r="C977" t="s">
        <v>301</v>
      </c>
      <c r="D977" t="s">
        <v>94</v>
      </c>
      <c r="E977" t="s">
        <v>92</v>
      </c>
      <c r="F977" t="s">
        <v>382</v>
      </c>
      <c r="G977" s="2" t="s">
        <v>1736</v>
      </c>
      <c r="H977">
        <v>60</v>
      </c>
      <c r="Q977" s="2">
        <v>44712</v>
      </c>
      <c r="R977">
        <v>21050971</v>
      </c>
      <c r="S977" t="s">
        <v>504</v>
      </c>
      <c r="T977" t="s">
        <v>735</v>
      </c>
      <c r="U977" t="s">
        <v>735</v>
      </c>
    </row>
    <row r="978" spans="2:21">
      <c r="B978" s="2">
        <v>44712</v>
      </c>
      <c r="C978" t="s">
        <v>301</v>
      </c>
      <c r="D978" t="s">
        <v>94</v>
      </c>
      <c r="E978" t="s">
        <v>92</v>
      </c>
      <c r="F978" t="s">
        <v>358</v>
      </c>
      <c r="G978" s="2" t="s">
        <v>1737</v>
      </c>
      <c r="H978">
        <v>45</v>
      </c>
      <c r="Q978" s="2">
        <v>44712</v>
      </c>
      <c r="R978">
        <v>21050972</v>
      </c>
      <c r="S978" t="s">
        <v>504</v>
      </c>
      <c r="T978" t="s">
        <v>735</v>
      </c>
      <c r="U978" t="s">
        <v>735</v>
      </c>
    </row>
    <row r="979" spans="2:21">
      <c r="B979" s="2">
        <v>44713</v>
      </c>
      <c r="C979" t="s">
        <v>76</v>
      </c>
      <c r="D979" t="s">
        <v>94</v>
      </c>
      <c r="E979" t="s">
        <v>92</v>
      </c>
      <c r="F979" t="s">
        <v>147</v>
      </c>
      <c r="G979" s="2" t="s">
        <v>1738</v>
      </c>
      <c r="H979">
        <v>45</v>
      </c>
      <c r="Q979" s="2">
        <v>44713</v>
      </c>
      <c r="R979">
        <v>21060973</v>
      </c>
      <c r="S979" t="s">
        <v>488</v>
      </c>
      <c r="T979" t="s">
        <v>735</v>
      </c>
      <c r="U979" t="s">
        <v>735</v>
      </c>
    </row>
    <row r="980" spans="2:21">
      <c r="B980" s="2">
        <v>44714</v>
      </c>
      <c r="C980" t="s">
        <v>290</v>
      </c>
      <c r="D980" t="s">
        <v>94</v>
      </c>
      <c r="E980" t="s">
        <v>92</v>
      </c>
      <c r="F980" t="s">
        <v>343</v>
      </c>
      <c r="G980" s="2" t="s">
        <v>1739</v>
      </c>
      <c r="H980">
        <v>70</v>
      </c>
      <c r="Q980" s="2">
        <v>44714</v>
      </c>
      <c r="R980">
        <v>21060974</v>
      </c>
      <c r="S980" t="s">
        <v>504</v>
      </c>
      <c r="T980" t="s">
        <v>506</v>
      </c>
      <c r="U980" t="s">
        <v>735</v>
      </c>
    </row>
    <row r="981" spans="2:21">
      <c r="B981" s="2">
        <v>44714</v>
      </c>
      <c r="C981" t="s">
        <v>290</v>
      </c>
      <c r="D981" t="s">
        <v>94</v>
      </c>
      <c r="E981" t="s">
        <v>92</v>
      </c>
      <c r="F981" t="s">
        <v>346</v>
      </c>
      <c r="G981" s="2" t="s">
        <v>1740</v>
      </c>
      <c r="H981">
        <v>5</v>
      </c>
      <c r="Q981" s="2">
        <v>44714</v>
      </c>
      <c r="R981">
        <v>21060975</v>
      </c>
      <c r="S981" t="s">
        <v>504</v>
      </c>
      <c r="T981" t="s">
        <v>735</v>
      </c>
      <c r="U981" t="s">
        <v>735</v>
      </c>
    </row>
    <row r="982" spans="2:21">
      <c r="B982" s="2">
        <v>44714</v>
      </c>
      <c r="C982" t="s">
        <v>290</v>
      </c>
      <c r="D982" t="s">
        <v>94</v>
      </c>
      <c r="E982" t="s">
        <v>92</v>
      </c>
      <c r="F982" t="s">
        <v>349</v>
      </c>
      <c r="G982" s="2" t="s">
        <v>1741</v>
      </c>
      <c r="H982">
        <v>15</v>
      </c>
      <c r="Q982" s="2">
        <v>44714</v>
      </c>
      <c r="R982">
        <v>21060976</v>
      </c>
      <c r="S982" t="s">
        <v>504</v>
      </c>
      <c r="T982" t="s">
        <v>735</v>
      </c>
      <c r="U982" t="s">
        <v>735</v>
      </c>
    </row>
    <row r="983" spans="2:21">
      <c r="B983" s="2">
        <v>44714</v>
      </c>
      <c r="C983" t="s">
        <v>290</v>
      </c>
      <c r="D983" t="s">
        <v>94</v>
      </c>
      <c r="E983" t="s">
        <v>119</v>
      </c>
      <c r="F983" t="s">
        <v>412</v>
      </c>
      <c r="G983" s="2" t="s">
        <v>1742</v>
      </c>
      <c r="H983">
        <v>10</v>
      </c>
      <c r="Q983" s="2">
        <v>44714</v>
      </c>
      <c r="R983">
        <v>21060977</v>
      </c>
      <c r="S983" t="s">
        <v>544</v>
      </c>
      <c r="T983" t="s">
        <v>735</v>
      </c>
      <c r="U983" t="s">
        <v>735</v>
      </c>
    </row>
    <row r="984" spans="2:21">
      <c r="B984" s="2">
        <v>44714</v>
      </c>
      <c r="C984" t="s">
        <v>290</v>
      </c>
      <c r="D984" t="s">
        <v>94</v>
      </c>
      <c r="E984" t="s">
        <v>92</v>
      </c>
      <c r="F984" t="s">
        <v>361</v>
      </c>
      <c r="G984" s="2" t="s">
        <v>1743</v>
      </c>
      <c r="H984">
        <v>35</v>
      </c>
      <c r="Q984" s="2">
        <v>44714</v>
      </c>
      <c r="R984">
        <v>21060978</v>
      </c>
      <c r="S984" t="s">
        <v>504</v>
      </c>
      <c r="T984" t="s">
        <v>735</v>
      </c>
      <c r="U984" t="s">
        <v>735</v>
      </c>
    </row>
    <row r="985" spans="2:21">
      <c r="B985" s="2">
        <v>44714</v>
      </c>
      <c r="C985" t="s">
        <v>296</v>
      </c>
      <c r="D985" t="s">
        <v>94</v>
      </c>
      <c r="E985" t="s">
        <v>92</v>
      </c>
      <c r="F985" t="s">
        <v>367</v>
      </c>
      <c r="G985" s="2" t="s">
        <v>1744</v>
      </c>
      <c r="H985">
        <v>45</v>
      </c>
      <c r="Q985" s="2">
        <v>44714</v>
      </c>
      <c r="R985">
        <v>21060979</v>
      </c>
      <c r="S985" t="s">
        <v>504</v>
      </c>
      <c r="T985" t="s">
        <v>735</v>
      </c>
      <c r="U985" t="s">
        <v>735</v>
      </c>
    </row>
    <row r="986" spans="2:21">
      <c r="B986" s="2">
        <v>44714</v>
      </c>
      <c r="C986" t="s">
        <v>235</v>
      </c>
      <c r="D986" t="s">
        <v>94</v>
      </c>
      <c r="E986" t="s">
        <v>92</v>
      </c>
      <c r="F986" t="s">
        <v>167</v>
      </c>
      <c r="G986" s="2" t="s">
        <v>1745</v>
      </c>
      <c r="H986">
        <v>110</v>
      </c>
      <c r="Q986" s="2">
        <v>44714</v>
      </c>
      <c r="R986">
        <v>21060980</v>
      </c>
      <c r="S986" t="s">
        <v>488</v>
      </c>
      <c r="T986" t="s">
        <v>594</v>
      </c>
      <c r="U986" t="s">
        <v>735</v>
      </c>
    </row>
    <row r="987" spans="2:21">
      <c r="B987" s="2">
        <v>44714</v>
      </c>
      <c r="C987" t="s">
        <v>235</v>
      </c>
      <c r="D987" t="s">
        <v>94</v>
      </c>
      <c r="E987" t="s">
        <v>92</v>
      </c>
      <c r="F987" t="s">
        <v>211</v>
      </c>
      <c r="G987" s="2" t="s">
        <v>1746</v>
      </c>
      <c r="H987">
        <v>25</v>
      </c>
      <c r="Q987" s="2">
        <v>44714</v>
      </c>
      <c r="R987">
        <v>21060981</v>
      </c>
      <c r="S987" t="s">
        <v>490</v>
      </c>
      <c r="T987" t="s">
        <v>735</v>
      </c>
      <c r="U987" t="s">
        <v>735</v>
      </c>
    </row>
    <row r="988" spans="2:21">
      <c r="B988" s="2">
        <v>44714</v>
      </c>
      <c r="C988" t="s">
        <v>235</v>
      </c>
      <c r="D988" t="s">
        <v>94</v>
      </c>
      <c r="E988" t="s">
        <v>92</v>
      </c>
      <c r="F988" t="s">
        <v>246</v>
      </c>
      <c r="G988" s="2" t="s">
        <v>1747</v>
      </c>
      <c r="H988">
        <v>15</v>
      </c>
      <c r="Q988" s="2">
        <v>44714</v>
      </c>
      <c r="R988">
        <v>21060982</v>
      </c>
      <c r="S988" t="s">
        <v>488</v>
      </c>
      <c r="T988" t="s">
        <v>735</v>
      </c>
      <c r="U988" t="s">
        <v>735</v>
      </c>
    </row>
    <row r="989" spans="2:21">
      <c r="B989" s="2">
        <v>44714</v>
      </c>
      <c r="C989" t="s">
        <v>235</v>
      </c>
      <c r="D989" t="s">
        <v>94</v>
      </c>
      <c r="E989" t="s">
        <v>92</v>
      </c>
      <c r="F989" t="s">
        <v>258</v>
      </c>
      <c r="G989" s="2" t="s">
        <v>1748</v>
      </c>
      <c r="H989">
        <v>10</v>
      </c>
      <c r="Q989" s="2">
        <v>44714</v>
      </c>
      <c r="R989">
        <v>21060983</v>
      </c>
      <c r="S989" t="s">
        <v>502</v>
      </c>
      <c r="T989" t="s">
        <v>735</v>
      </c>
      <c r="U989" t="s">
        <v>735</v>
      </c>
    </row>
    <row r="990" spans="2:21">
      <c r="B990" s="2">
        <v>44714</v>
      </c>
      <c r="C990" t="s">
        <v>235</v>
      </c>
      <c r="D990" t="s">
        <v>94</v>
      </c>
      <c r="E990" t="s">
        <v>92</v>
      </c>
      <c r="F990" t="s">
        <v>270</v>
      </c>
      <c r="G990" s="2" t="s">
        <v>1749</v>
      </c>
      <c r="H990">
        <v>5</v>
      </c>
      <c r="Q990" s="2">
        <v>44714</v>
      </c>
      <c r="R990">
        <v>21060984</v>
      </c>
      <c r="S990" t="s">
        <v>498</v>
      </c>
      <c r="T990" t="s">
        <v>735</v>
      </c>
      <c r="U990" t="s">
        <v>735</v>
      </c>
    </row>
    <row r="991" spans="2:21">
      <c r="B991" s="2">
        <v>44714</v>
      </c>
      <c r="C991" t="s">
        <v>175</v>
      </c>
      <c r="D991" t="s">
        <v>94</v>
      </c>
      <c r="E991" t="s">
        <v>92</v>
      </c>
      <c r="F991" t="s">
        <v>167</v>
      </c>
      <c r="G991" s="2" t="s">
        <v>1750</v>
      </c>
      <c r="H991">
        <v>60</v>
      </c>
      <c r="Q991" s="2">
        <v>44714</v>
      </c>
      <c r="R991">
        <v>21060985</v>
      </c>
      <c r="S991" t="s">
        <v>498</v>
      </c>
      <c r="T991" t="s">
        <v>735</v>
      </c>
      <c r="U991" t="s">
        <v>735</v>
      </c>
    </row>
    <row r="992" spans="2:21">
      <c r="B992" s="2">
        <v>44714</v>
      </c>
      <c r="C992" t="s">
        <v>175</v>
      </c>
      <c r="D992" t="s">
        <v>94</v>
      </c>
      <c r="E992" t="s">
        <v>119</v>
      </c>
      <c r="F992" t="s">
        <v>400</v>
      </c>
      <c r="G992" s="2" t="s">
        <v>1751</v>
      </c>
      <c r="H992">
        <v>25</v>
      </c>
      <c r="Q992" s="2">
        <v>44714</v>
      </c>
      <c r="R992">
        <v>21060986</v>
      </c>
      <c r="S992" t="s">
        <v>536</v>
      </c>
      <c r="T992" t="s">
        <v>735</v>
      </c>
      <c r="U992" t="s">
        <v>735</v>
      </c>
    </row>
    <row r="993" spans="2:21">
      <c r="B993" s="2">
        <v>44714</v>
      </c>
      <c r="C993" t="s">
        <v>175</v>
      </c>
      <c r="D993" t="s">
        <v>94</v>
      </c>
      <c r="E993" t="s">
        <v>92</v>
      </c>
      <c r="F993" t="s">
        <v>232</v>
      </c>
      <c r="G993" s="2" t="s">
        <v>1752</v>
      </c>
      <c r="H993">
        <v>5</v>
      </c>
      <c r="Q993" s="2">
        <v>44714</v>
      </c>
      <c r="R993">
        <v>21060987</v>
      </c>
      <c r="S993" t="s">
        <v>530</v>
      </c>
      <c r="T993" t="s">
        <v>735</v>
      </c>
      <c r="U993" t="s">
        <v>735</v>
      </c>
    </row>
    <row r="994" spans="2:21">
      <c r="B994" s="2">
        <v>44714</v>
      </c>
      <c r="C994" t="s">
        <v>248</v>
      </c>
      <c r="D994" t="s">
        <v>94</v>
      </c>
      <c r="E994" t="s">
        <v>92</v>
      </c>
      <c r="F994" t="s">
        <v>325</v>
      </c>
      <c r="G994" s="2" t="s">
        <v>1753</v>
      </c>
      <c r="H994">
        <v>30</v>
      </c>
      <c r="Q994" s="2">
        <v>44714</v>
      </c>
      <c r="R994">
        <v>21060988</v>
      </c>
      <c r="S994" t="s">
        <v>510</v>
      </c>
      <c r="T994" t="s">
        <v>735</v>
      </c>
      <c r="U994" t="s">
        <v>735</v>
      </c>
    </row>
    <row r="995" spans="2:21">
      <c r="B995" s="2">
        <v>44715</v>
      </c>
      <c r="C995" t="s">
        <v>290</v>
      </c>
      <c r="D995" t="s">
        <v>94</v>
      </c>
      <c r="E995" t="s">
        <v>119</v>
      </c>
      <c r="F995" t="s">
        <v>421</v>
      </c>
      <c r="G995" s="2" t="s">
        <v>1754</v>
      </c>
      <c r="H995">
        <v>15</v>
      </c>
      <c r="Q995" s="2">
        <v>44715</v>
      </c>
      <c r="R995">
        <v>21060989</v>
      </c>
      <c r="S995" t="s">
        <v>544</v>
      </c>
      <c r="T995" t="s">
        <v>735</v>
      </c>
      <c r="U995" t="s">
        <v>735</v>
      </c>
    </row>
    <row r="996" spans="2:21">
      <c r="B996" s="2">
        <v>44715</v>
      </c>
      <c r="C996" t="s">
        <v>260</v>
      </c>
      <c r="D996" t="s">
        <v>94</v>
      </c>
      <c r="E996" t="s">
        <v>92</v>
      </c>
      <c r="F996" t="s">
        <v>288</v>
      </c>
      <c r="G996" s="2" t="s">
        <v>1755</v>
      </c>
      <c r="H996">
        <v>95</v>
      </c>
      <c r="Q996" s="2">
        <v>44715</v>
      </c>
      <c r="R996">
        <v>21060990</v>
      </c>
      <c r="S996" t="s">
        <v>492</v>
      </c>
      <c r="T996" t="s">
        <v>588</v>
      </c>
      <c r="U996" t="s">
        <v>735</v>
      </c>
    </row>
    <row r="997" spans="2:21">
      <c r="B997" s="2">
        <v>44715</v>
      </c>
      <c r="C997" t="s">
        <v>260</v>
      </c>
      <c r="D997" t="s">
        <v>94</v>
      </c>
      <c r="E997" t="s">
        <v>92</v>
      </c>
      <c r="F997" t="s">
        <v>314</v>
      </c>
      <c r="G997" s="2" t="s">
        <v>1756</v>
      </c>
      <c r="H997">
        <v>15</v>
      </c>
      <c r="Q997" s="2">
        <v>44715</v>
      </c>
      <c r="R997">
        <v>21060991</v>
      </c>
      <c r="S997" t="s">
        <v>524</v>
      </c>
      <c r="T997" t="s">
        <v>735</v>
      </c>
      <c r="U997" t="s">
        <v>735</v>
      </c>
    </row>
    <row r="998" spans="2:21">
      <c r="B998" s="2">
        <v>44715</v>
      </c>
      <c r="C998" t="s">
        <v>260</v>
      </c>
      <c r="D998" t="s">
        <v>94</v>
      </c>
      <c r="E998" t="s">
        <v>92</v>
      </c>
      <c r="F998" t="s">
        <v>349</v>
      </c>
      <c r="G998" s="2" t="s">
        <v>1757</v>
      </c>
      <c r="H998">
        <v>80</v>
      </c>
      <c r="Q998" s="2">
        <v>44715</v>
      </c>
      <c r="R998">
        <v>21060992</v>
      </c>
      <c r="S998" t="s">
        <v>510</v>
      </c>
      <c r="T998" t="s">
        <v>588</v>
      </c>
      <c r="U998" t="s">
        <v>735</v>
      </c>
    </row>
    <row r="999" spans="2:21">
      <c r="B999" s="2">
        <v>44715</v>
      </c>
      <c r="C999" t="s">
        <v>260</v>
      </c>
      <c r="D999" t="s">
        <v>94</v>
      </c>
      <c r="E999" t="s">
        <v>92</v>
      </c>
      <c r="F999" t="s">
        <v>276</v>
      </c>
      <c r="G999" s="2" t="s">
        <v>1758</v>
      </c>
      <c r="H999">
        <v>5</v>
      </c>
      <c r="Q999" s="2">
        <v>44715</v>
      </c>
      <c r="R999">
        <v>21060993</v>
      </c>
      <c r="S999" t="s">
        <v>512</v>
      </c>
      <c r="T999" t="s">
        <v>735</v>
      </c>
      <c r="U999" t="s">
        <v>735</v>
      </c>
    </row>
    <row r="1000" spans="2:21">
      <c r="B1000" s="2">
        <v>44715</v>
      </c>
      <c r="C1000" t="s">
        <v>272</v>
      </c>
      <c r="D1000" t="s">
        <v>94</v>
      </c>
      <c r="E1000" t="s">
        <v>92</v>
      </c>
      <c r="F1000" t="s">
        <v>328</v>
      </c>
      <c r="G1000" s="2" t="s">
        <v>1759</v>
      </c>
      <c r="H1000">
        <v>170</v>
      </c>
      <c r="Q1000" s="2">
        <v>44715</v>
      </c>
      <c r="R1000">
        <v>21060994</v>
      </c>
      <c r="S1000" t="s">
        <v>512</v>
      </c>
      <c r="T1000" t="s">
        <v>528</v>
      </c>
      <c r="U1000" t="s">
        <v>552</v>
      </c>
    </row>
    <row r="1001" spans="2:21">
      <c r="B1001" s="2">
        <v>44715</v>
      </c>
      <c r="C1001" t="s">
        <v>272</v>
      </c>
      <c r="D1001" t="s">
        <v>94</v>
      </c>
      <c r="E1001" t="s">
        <v>92</v>
      </c>
      <c r="F1001" t="s">
        <v>343</v>
      </c>
      <c r="G1001" s="2" t="s">
        <v>1760</v>
      </c>
      <c r="H1001">
        <v>35</v>
      </c>
      <c r="Q1001" s="2">
        <v>44715</v>
      </c>
      <c r="R1001">
        <v>21060995</v>
      </c>
      <c r="S1001" t="s">
        <v>508</v>
      </c>
      <c r="T1001" t="s">
        <v>735</v>
      </c>
      <c r="U1001" t="s">
        <v>735</v>
      </c>
    </row>
    <row r="1002" spans="2:21">
      <c r="B1002" s="2">
        <v>44715</v>
      </c>
      <c r="C1002" t="s">
        <v>272</v>
      </c>
      <c r="D1002" t="s">
        <v>94</v>
      </c>
      <c r="E1002" t="s">
        <v>119</v>
      </c>
      <c r="F1002" t="s">
        <v>400</v>
      </c>
      <c r="G1002" s="2" t="s">
        <v>1761</v>
      </c>
      <c r="H1002">
        <v>45</v>
      </c>
      <c r="Q1002" s="2">
        <v>44715</v>
      </c>
      <c r="R1002">
        <v>21060996</v>
      </c>
      <c r="S1002" t="s">
        <v>540</v>
      </c>
      <c r="T1002" t="s">
        <v>735</v>
      </c>
      <c r="U1002" t="s">
        <v>735</v>
      </c>
    </row>
    <row r="1003" spans="2:21">
      <c r="B1003" s="2">
        <v>44715</v>
      </c>
      <c r="C1003" t="s">
        <v>272</v>
      </c>
      <c r="D1003" t="s">
        <v>94</v>
      </c>
      <c r="E1003" t="s">
        <v>119</v>
      </c>
      <c r="F1003" t="s">
        <v>409</v>
      </c>
      <c r="G1003" s="2" t="s">
        <v>1762</v>
      </c>
      <c r="H1003">
        <v>10</v>
      </c>
      <c r="Q1003" s="2">
        <v>44715</v>
      </c>
      <c r="R1003">
        <v>21060997</v>
      </c>
      <c r="S1003" t="s">
        <v>538</v>
      </c>
      <c r="T1003" t="s">
        <v>735</v>
      </c>
      <c r="U1003" t="s">
        <v>735</v>
      </c>
    </row>
    <row r="1004" spans="2:21">
      <c r="B1004" s="2">
        <v>44716</v>
      </c>
      <c r="C1004" t="s">
        <v>284</v>
      </c>
      <c r="D1004" t="s">
        <v>94</v>
      </c>
      <c r="E1004" t="s">
        <v>92</v>
      </c>
      <c r="F1004" t="s">
        <v>355</v>
      </c>
      <c r="G1004" s="2" t="s">
        <v>1763</v>
      </c>
      <c r="H1004">
        <v>90</v>
      </c>
      <c r="Q1004" s="2">
        <v>44716</v>
      </c>
      <c r="R1004">
        <v>21060998</v>
      </c>
      <c r="S1004" t="s">
        <v>504</v>
      </c>
      <c r="T1004" t="s">
        <v>506</v>
      </c>
      <c r="U1004" t="s">
        <v>735</v>
      </c>
    </row>
    <row r="1005" spans="2:21">
      <c r="B1005" s="2">
        <v>44716</v>
      </c>
      <c r="C1005" t="s">
        <v>284</v>
      </c>
      <c r="D1005" t="s">
        <v>94</v>
      </c>
      <c r="E1005" t="s">
        <v>92</v>
      </c>
      <c r="F1005" t="s">
        <v>349</v>
      </c>
      <c r="G1005" s="2" t="s">
        <v>1764</v>
      </c>
      <c r="H1005">
        <v>30</v>
      </c>
      <c r="Q1005" s="2">
        <v>44716</v>
      </c>
      <c r="R1005">
        <v>21060999</v>
      </c>
      <c r="S1005" t="s">
        <v>504</v>
      </c>
      <c r="T1005" t="s">
        <v>735</v>
      </c>
      <c r="U1005" t="s">
        <v>735</v>
      </c>
    </row>
    <row r="1006" spans="2:21">
      <c r="B1006" s="2">
        <v>44716</v>
      </c>
      <c r="C1006" t="s">
        <v>284</v>
      </c>
      <c r="D1006" t="s">
        <v>94</v>
      </c>
      <c r="E1006" t="s">
        <v>92</v>
      </c>
      <c r="F1006" t="s">
        <v>352</v>
      </c>
      <c r="G1006" s="2" t="s">
        <v>1765</v>
      </c>
      <c r="H1006">
        <v>5</v>
      </c>
      <c r="Q1006" s="2">
        <v>44716</v>
      </c>
      <c r="R1006">
        <v>21061000</v>
      </c>
      <c r="S1006" t="s">
        <v>504</v>
      </c>
      <c r="T1006" t="s">
        <v>735</v>
      </c>
      <c r="U1006" t="s">
        <v>735</v>
      </c>
    </row>
    <row r="1007" spans="2:21">
      <c r="B1007" s="2">
        <v>44716</v>
      </c>
      <c r="C1007" t="s">
        <v>284</v>
      </c>
      <c r="D1007" t="s">
        <v>94</v>
      </c>
      <c r="E1007" t="s">
        <v>92</v>
      </c>
      <c r="F1007" t="s">
        <v>352</v>
      </c>
      <c r="G1007" s="2" t="s">
        <v>1766</v>
      </c>
      <c r="H1007">
        <v>25</v>
      </c>
      <c r="Q1007" s="2">
        <v>44716</v>
      </c>
      <c r="R1007">
        <v>21061001</v>
      </c>
      <c r="S1007" t="s">
        <v>504</v>
      </c>
      <c r="T1007" t="s">
        <v>735</v>
      </c>
      <c r="U1007" t="s">
        <v>735</v>
      </c>
    </row>
    <row r="1008" spans="2:21">
      <c r="B1008" s="2">
        <v>44716</v>
      </c>
      <c r="C1008" t="s">
        <v>284</v>
      </c>
      <c r="D1008" t="s">
        <v>94</v>
      </c>
      <c r="E1008" t="s">
        <v>92</v>
      </c>
      <c r="F1008" t="s">
        <v>361</v>
      </c>
      <c r="G1008" s="2" t="s">
        <v>1767</v>
      </c>
      <c r="H1008">
        <v>15</v>
      </c>
      <c r="Q1008" s="2">
        <v>44716</v>
      </c>
      <c r="R1008">
        <v>21061002</v>
      </c>
      <c r="S1008" t="s">
        <v>504</v>
      </c>
      <c r="T1008" t="s">
        <v>735</v>
      </c>
      <c r="U1008" t="s">
        <v>735</v>
      </c>
    </row>
    <row r="1009" spans="2:21">
      <c r="B1009" s="2">
        <v>44716</v>
      </c>
      <c r="C1009" t="s">
        <v>296</v>
      </c>
      <c r="D1009" t="s">
        <v>94</v>
      </c>
      <c r="E1009" t="s">
        <v>119</v>
      </c>
      <c r="F1009" t="s">
        <v>412</v>
      </c>
      <c r="G1009" s="2" t="s">
        <v>1768</v>
      </c>
      <c r="H1009">
        <v>200</v>
      </c>
      <c r="Q1009" s="2">
        <v>44716</v>
      </c>
      <c r="R1009">
        <v>21061003</v>
      </c>
      <c r="S1009" t="s">
        <v>518</v>
      </c>
      <c r="T1009" t="s">
        <v>518</v>
      </c>
      <c r="U1009" t="s">
        <v>624</v>
      </c>
    </row>
    <row r="1010" spans="2:21">
      <c r="B1010" s="2">
        <v>44716</v>
      </c>
      <c r="C1010" t="s">
        <v>296</v>
      </c>
      <c r="D1010" t="s">
        <v>94</v>
      </c>
      <c r="E1010" t="s">
        <v>92</v>
      </c>
      <c r="F1010" t="s">
        <v>367</v>
      </c>
      <c r="G1010" s="2" t="s">
        <v>1769</v>
      </c>
      <c r="H1010">
        <v>10</v>
      </c>
      <c r="Q1010" s="2">
        <v>44716</v>
      </c>
      <c r="R1010">
        <v>21061004</v>
      </c>
      <c r="S1010" t="s">
        <v>504</v>
      </c>
      <c r="T1010" t="s">
        <v>735</v>
      </c>
      <c r="U1010" t="s">
        <v>735</v>
      </c>
    </row>
    <row r="1011" spans="2:21">
      <c r="B1011" s="2">
        <v>44716</v>
      </c>
      <c r="C1011" t="s">
        <v>296</v>
      </c>
      <c r="D1011" t="s">
        <v>94</v>
      </c>
      <c r="E1011" t="s">
        <v>92</v>
      </c>
      <c r="F1011" t="s">
        <v>373</v>
      </c>
      <c r="G1011" s="2" t="s">
        <v>1770</v>
      </c>
      <c r="H1011">
        <v>25</v>
      </c>
      <c r="Q1011" s="2">
        <v>44716</v>
      </c>
      <c r="R1011">
        <v>21061005</v>
      </c>
      <c r="S1011" t="s">
        <v>504</v>
      </c>
      <c r="T1011" t="s">
        <v>735</v>
      </c>
      <c r="U1011" t="s">
        <v>735</v>
      </c>
    </row>
    <row r="1012" spans="2:21">
      <c r="B1012" s="2">
        <v>44716</v>
      </c>
      <c r="C1012" t="s">
        <v>296</v>
      </c>
      <c r="D1012" t="s">
        <v>94</v>
      </c>
      <c r="E1012" t="s">
        <v>92</v>
      </c>
      <c r="F1012" t="s">
        <v>382</v>
      </c>
      <c r="G1012" s="2" t="s">
        <v>1771</v>
      </c>
      <c r="H1012">
        <v>50</v>
      </c>
      <c r="Q1012" s="2">
        <v>44716</v>
      </c>
      <c r="R1012">
        <v>21061006</v>
      </c>
      <c r="S1012" t="s">
        <v>504</v>
      </c>
      <c r="T1012" t="s">
        <v>735</v>
      </c>
      <c r="U1012" t="s">
        <v>735</v>
      </c>
    </row>
    <row r="1013" spans="2:21">
      <c r="B1013" s="2">
        <v>44716</v>
      </c>
      <c r="C1013" t="s">
        <v>215</v>
      </c>
      <c r="D1013" t="s">
        <v>94</v>
      </c>
      <c r="E1013" t="s">
        <v>119</v>
      </c>
      <c r="F1013" t="s">
        <v>397</v>
      </c>
      <c r="G1013" s="2" t="s">
        <v>1772</v>
      </c>
      <c r="H1013">
        <v>75</v>
      </c>
      <c r="Q1013" s="2">
        <v>44716</v>
      </c>
      <c r="R1013">
        <v>21061007</v>
      </c>
      <c r="S1013" t="s">
        <v>536</v>
      </c>
      <c r="T1013" t="s">
        <v>514</v>
      </c>
      <c r="U1013" t="s">
        <v>735</v>
      </c>
    </row>
    <row r="1014" spans="2:21">
      <c r="B1014" s="2">
        <v>44716</v>
      </c>
      <c r="C1014" t="s">
        <v>215</v>
      </c>
      <c r="D1014" t="s">
        <v>94</v>
      </c>
      <c r="E1014" t="s">
        <v>92</v>
      </c>
      <c r="F1014" t="s">
        <v>120</v>
      </c>
      <c r="G1014" s="2" t="s">
        <v>1773</v>
      </c>
      <c r="H1014">
        <v>15</v>
      </c>
      <c r="Q1014" s="2">
        <v>44716</v>
      </c>
      <c r="R1014">
        <v>21061008</v>
      </c>
      <c r="S1014" t="s">
        <v>502</v>
      </c>
      <c r="T1014" t="s">
        <v>735</v>
      </c>
      <c r="U1014" t="s">
        <v>735</v>
      </c>
    </row>
    <row r="1015" spans="2:21">
      <c r="B1015" s="2">
        <v>44716</v>
      </c>
      <c r="C1015" t="s">
        <v>260</v>
      </c>
      <c r="D1015" t="s">
        <v>94</v>
      </c>
      <c r="E1015" t="s">
        <v>92</v>
      </c>
      <c r="F1015" t="s">
        <v>299</v>
      </c>
      <c r="G1015" s="2" t="s">
        <v>1774</v>
      </c>
      <c r="H1015">
        <v>30</v>
      </c>
      <c r="Q1015" s="2">
        <v>44716</v>
      </c>
      <c r="R1015">
        <v>21061009</v>
      </c>
      <c r="S1015" t="s">
        <v>492</v>
      </c>
      <c r="T1015" t="s">
        <v>735</v>
      </c>
      <c r="U1015" t="s">
        <v>735</v>
      </c>
    </row>
    <row r="1016" spans="2:21">
      <c r="B1016" s="2">
        <v>44717</v>
      </c>
      <c r="C1016" t="s">
        <v>290</v>
      </c>
      <c r="D1016" t="s">
        <v>94</v>
      </c>
      <c r="E1016" t="s">
        <v>92</v>
      </c>
      <c r="F1016" t="s">
        <v>352</v>
      </c>
      <c r="G1016" s="2" t="s">
        <v>1775</v>
      </c>
      <c r="H1016">
        <v>40</v>
      </c>
      <c r="Q1016" s="2">
        <v>44717</v>
      </c>
      <c r="R1016">
        <v>21061010</v>
      </c>
      <c r="S1016" t="s">
        <v>504</v>
      </c>
      <c r="T1016" t="s">
        <v>735</v>
      </c>
      <c r="U1016" t="s">
        <v>735</v>
      </c>
    </row>
    <row r="1017" spans="2:21">
      <c r="B1017" s="2">
        <v>44717</v>
      </c>
      <c r="C1017" t="s">
        <v>290</v>
      </c>
      <c r="D1017" t="s">
        <v>94</v>
      </c>
      <c r="E1017" t="s">
        <v>92</v>
      </c>
      <c r="F1017" t="s">
        <v>364</v>
      </c>
      <c r="G1017" s="2" t="s">
        <v>1776</v>
      </c>
      <c r="H1017">
        <v>85</v>
      </c>
      <c r="Q1017" s="2">
        <v>44717</v>
      </c>
      <c r="R1017">
        <v>21061011</v>
      </c>
      <c r="S1017" t="s">
        <v>504</v>
      </c>
      <c r="T1017" t="s">
        <v>506</v>
      </c>
      <c r="U1017" t="s">
        <v>735</v>
      </c>
    </row>
    <row r="1018" spans="2:21">
      <c r="B1018" s="2">
        <v>44717</v>
      </c>
      <c r="C1018" t="s">
        <v>290</v>
      </c>
      <c r="D1018" t="s">
        <v>94</v>
      </c>
      <c r="E1018" t="s">
        <v>92</v>
      </c>
      <c r="F1018" t="s">
        <v>364</v>
      </c>
      <c r="G1018" s="2" t="s">
        <v>1777</v>
      </c>
      <c r="H1018">
        <v>15</v>
      </c>
      <c r="Q1018" s="2">
        <v>44717</v>
      </c>
      <c r="R1018">
        <v>21061012</v>
      </c>
      <c r="S1018" t="s">
        <v>504</v>
      </c>
      <c r="T1018" t="s">
        <v>735</v>
      </c>
      <c r="U1018" t="s">
        <v>735</v>
      </c>
    </row>
    <row r="1019" spans="2:21">
      <c r="B1019" s="2">
        <v>44717</v>
      </c>
      <c r="C1019" t="s">
        <v>290</v>
      </c>
      <c r="D1019" t="s">
        <v>94</v>
      </c>
      <c r="E1019" t="s">
        <v>92</v>
      </c>
      <c r="F1019" t="s">
        <v>364</v>
      </c>
      <c r="G1019" s="2" t="s">
        <v>1778</v>
      </c>
      <c r="H1019">
        <v>5</v>
      </c>
      <c r="Q1019" s="2">
        <v>44717</v>
      </c>
      <c r="R1019">
        <v>21061013</v>
      </c>
      <c r="S1019" t="s">
        <v>504</v>
      </c>
      <c r="T1019" t="s">
        <v>735</v>
      </c>
      <c r="U1019" t="s">
        <v>735</v>
      </c>
    </row>
    <row r="1020" spans="2:21">
      <c r="B1020" s="2">
        <v>44717</v>
      </c>
      <c r="C1020" t="s">
        <v>290</v>
      </c>
      <c r="D1020" t="s">
        <v>94</v>
      </c>
      <c r="E1020" t="s">
        <v>92</v>
      </c>
      <c r="F1020" t="s">
        <v>352</v>
      </c>
      <c r="G1020" s="2" t="s">
        <v>1779</v>
      </c>
      <c r="H1020">
        <v>5</v>
      </c>
      <c r="Q1020" s="2">
        <v>44717</v>
      </c>
      <c r="R1020">
        <v>21061014</v>
      </c>
      <c r="S1020" t="s">
        <v>504</v>
      </c>
      <c r="T1020" t="s">
        <v>735</v>
      </c>
      <c r="U1020" t="s">
        <v>735</v>
      </c>
    </row>
    <row r="1021" spans="2:21">
      <c r="B1021" s="2">
        <v>44718</v>
      </c>
      <c r="C1021" t="s">
        <v>284</v>
      </c>
      <c r="D1021" t="s">
        <v>94</v>
      </c>
      <c r="E1021" t="s">
        <v>92</v>
      </c>
      <c r="F1021" t="s">
        <v>358</v>
      </c>
      <c r="G1021" s="2" t="s">
        <v>1780</v>
      </c>
      <c r="H1021">
        <v>60</v>
      </c>
      <c r="Q1021" s="2">
        <v>44718</v>
      </c>
      <c r="R1021">
        <v>21061015</v>
      </c>
      <c r="S1021" t="s">
        <v>504</v>
      </c>
      <c r="T1021" t="s">
        <v>735</v>
      </c>
      <c r="U1021" t="s">
        <v>735</v>
      </c>
    </row>
    <row r="1022" spans="2:21">
      <c r="B1022" s="2">
        <v>44718</v>
      </c>
      <c r="C1022" t="s">
        <v>296</v>
      </c>
      <c r="D1022" t="s">
        <v>94</v>
      </c>
      <c r="E1022" t="s">
        <v>92</v>
      </c>
      <c r="F1022" t="s">
        <v>382</v>
      </c>
      <c r="G1022" s="2" t="s">
        <v>1781</v>
      </c>
      <c r="H1022">
        <v>140</v>
      </c>
      <c r="Q1022" s="2">
        <v>44718</v>
      </c>
      <c r="R1022">
        <v>21061016</v>
      </c>
      <c r="S1022" t="s">
        <v>504</v>
      </c>
      <c r="T1022" t="s">
        <v>506</v>
      </c>
      <c r="U1022" t="s">
        <v>735</v>
      </c>
    </row>
    <row r="1023" spans="2:21">
      <c r="B1023" s="2">
        <v>44718</v>
      </c>
      <c r="C1023" t="s">
        <v>296</v>
      </c>
      <c r="D1023" t="s">
        <v>94</v>
      </c>
      <c r="E1023" t="s">
        <v>92</v>
      </c>
      <c r="F1023" t="s">
        <v>361</v>
      </c>
      <c r="G1023" s="2" t="s">
        <v>1782</v>
      </c>
      <c r="H1023">
        <v>75</v>
      </c>
      <c r="Q1023" s="2">
        <v>44718</v>
      </c>
      <c r="R1023">
        <v>21061017</v>
      </c>
      <c r="S1023" t="s">
        <v>504</v>
      </c>
      <c r="T1023" t="s">
        <v>506</v>
      </c>
      <c r="U1023" t="s">
        <v>735</v>
      </c>
    </row>
    <row r="1024" spans="2:21">
      <c r="B1024" s="2">
        <v>44718</v>
      </c>
      <c r="C1024" t="s">
        <v>296</v>
      </c>
      <c r="D1024" t="s">
        <v>94</v>
      </c>
      <c r="E1024" t="s">
        <v>92</v>
      </c>
      <c r="F1024" t="s">
        <v>367</v>
      </c>
      <c r="G1024" s="2" t="s">
        <v>1783</v>
      </c>
      <c r="H1024">
        <v>15</v>
      </c>
      <c r="Q1024" s="2">
        <v>44718</v>
      </c>
      <c r="R1024">
        <v>21061018</v>
      </c>
      <c r="S1024" t="s">
        <v>504</v>
      </c>
      <c r="T1024" t="s">
        <v>735</v>
      </c>
      <c r="U1024" t="s">
        <v>735</v>
      </c>
    </row>
    <row r="1025" spans="2:21">
      <c r="B1025" s="2">
        <v>44718</v>
      </c>
      <c r="C1025" t="s">
        <v>296</v>
      </c>
      <c r="D1025" t="s">
        <v>94</v>
      </c>
      <c r="E1025" t="s">
        <v>92</v>
      </c>
      <c r="F1025" t="s">
        <v>361</v>
      </c>
      <c r="G1025" s="2" t="s">
        <v>1784</v>
      </c>
      <c r="H1025">
        <v>10</v>
      </c>
      <c r="Q1025" s="2">
        <v>44718</v>
      </c>
      <c r="R1025">
        <v>21061019</v>
      </c>
      <c r="S1025" t="s">
        <v>504</v>
      </c>
      <c r="T1025" t="s">
        <v>735</v>
      </c>
      <c r="U1025" t="s">
        <v>735</v>
      </c>
    </row>
    <row r="1026" spans="2:21">
      <c r="B1026" s="2">
        <v>44719</v>
      </c>
      <c r="C1026" t="s">
        <v>103</v>
      </c>
      <c r="D1026" t="s">
        <v>94</v>
      </c>
      <c r="E1026" t="s">
        <v>92</v>
      </c>
      <c r="F1026" t="s">
        <v>252</v>
      </c>
      <c r="G1026" s="2" t="s">
        <v>1785</v>
      </c>
      <c r="H1026">
        <v>70</v>
      </c>
      <c r="Q1026" s="2">
        <v>44719</v>
      </c>
      <c r="R1026">
        <v>21061020</v>
      </c>
      <c r="S1026" t="s">
        <v>488</v>
      </c>
      <c r="T1026" t="s">
        <v>584</v>
      </c>
      <c r="U1026" t="s">
        <v>735</v>
      </c>
    </row>
    <row r="1027" spans="2:21">
      <c r="B1027" s="2">
        <v>44719</v>
      </c>
      <c r="C1027" t="s">
        <v>103</v>
      </c>
      <c r="D1027" t="s">
        <v>94</v>
      </c>
      <c r="E1027" t="s">
        <v>92</v>
      </c>
      <c r="F1027" t="s">
        <v>211</v>
      </c>
      <c r="G1027" s="2" t="s">
        <v>1786</v>
      </c>
      <c r="H1027">
        <v>5</v>
      </c>
      <c r="Q1027" s="2">
        <v>44719</v>
      </c>
      <c r="R1027">
        <v>21061021</v>
      </c>
      <c r="S1027" t="s">
        <v>498</v>
      </c>
      <c r="T1027" t="s">
        <v>735</v>
      </c>
      <c r="U1027" t="s">
        <v>735</v>
      </c>
    </row>
    <row r="1028" spans="2:21">
      <c r="B1028" s="2">
        <v>44719</v>
      </c>
      <c r="C1028" t="s">
        <v>191</v>
      </c>
      <c r="D1028" t="s">
        <v>94</v>
      </c>
      <c r="E1028" t="s">
        <v>119</v>
      </c>
      <c r="F1028" t="s">
        <v>397</v>
      </c>
      <c r="G1028" s="2" t="s">
        <v>1787</v>
      </c>
      <c r="H1028">
        <v>185</v>
      </c>
      <c r="Q1028" s="2">
        <v>44719</v>
      </c>
      <c r="R1028">
        <v>21061022</v>
      </c>
      <c r="S1028" t="s">
        <v>536</v>
      </c>
      <c r="T1028" t="s">
        <v>514</v>
      </c>
      <c r="U1028" t="s">
        <v>554</v>
      </c>
    </row>
    <row r="1029" spans="2:21">
      <c r="B1029" s="2">
        <v>44719</v>
      </c>
      <c r="C1029" t="s">
        <v>191</v>
      </c>
      <c r="D1029" t="s">
        <v>94</v>
      </c>
      <c r="E1029" t="s">
        <v>92</v>
      </c>
      <c r="F1029" t="s">
        <v>223</v>
      </c>
      <c r="G1029" s="2" t="s">
        <v>1788</v>
      </c>
      <c r="H1029">
        <v>5</v>
      </c>
      <c r="Q1029" s="2">
        <v>44719</v>
      </c>
      <c r="R1029">
        <v>21061023</v>
      </c>
      <c r="S1029" t="s">
        <v>498</v>
      </c>
      <c r="T1029" t="s">
        <v>735</v>
      </c>
      <c r="U1029" t="s">
        <v>735</v>
      </c>
    </row>
    <row r="1030" spans="2:21">
      <c r="B1030" s="2">
        <v>44719</v>
      </c>
      <c r="C1030" t="s">
        <v>191</v>
      </c>
      <c r="D1030" t="s">
        <v>94</v>
      </c>
      <c r="E1030" t="s">
        <v>92</v>
      </c>
      <c r="F1030" t="s">
        <v>270</v>
      </c>
      <c r="G1030" s="2" t="s">
        <v>1789</v>
      </c>
      <c r="H1030">
        <v>5</v>
      </c>
      <c r="Q1030" s="2">
        <v>44719</v>
      </c>
      <c r="R1030">
        <v>21061024</v>
      </c>
      <c r="S1030" t="s">
        <v>502</v>
      </c>
      <c r="T1030" t="s">
        <v>735</v>
      </c>
      <c r="U1030" t="s">
        <v>735</v>
      </c>
    </row>
    <row r="1031" spans="2:21">
      <c r="B1031" s="2">
        <v>44720</v>
      </c>
      <c r="C1031" t="s">
        <v>284</v>
      </c>
      <c r="D1031" t="s">
        <v>94</v>
      </c>
      <c r="E1031" t="s">
        <v>92</v>
      </c>
      <c r="F1031" t="s">
        <v>349</v>
      </c>
      <c r="G1031" s="2" t="s">
        <v>1790</v>
      </c>
      <c r="H1031">
        <v>120</v>
      </c>
      <c r="Q1031" s="2">
        <v>44720</v>
      </c>
      <c r="R1031">
        <v>21061025</v>
      </c>
      <c r="S1031" t="s">
        <v>504</v>
      </c>
      <c r="T1031" t="s">
        <v>506</v>
      </c>
      <c r="U1031" t="s">
        <v>735</v>
      </c>
    </row>
    <row r="1032" spans="2:21">
      <c r="B1032" s="2">
        <v>44720</v>
      </c>
      <c r="C1032" t="s">
        <v>284</v>
      </c>
      <c r="D1032" t="s">
        <v>94</v>
      </c>
      <c r="E1032" t="s">
        <v>92</v>
      </c>
      <c r="F1032" t="s">
        <v>343</v>
      </c>
      <c r="G1032" s="2" t="s">
        <v>1791</v>
      </c>
      <c r="H1032">
        <v>135</v>
      </c>
      <c r="Q1032" s="2">
        <v>44720</v>
      </c>
      <c r="R1032">
        <v>21061026</v>
      </c>
      <c r="S1032" t="s">
        <v>504</v>
      </c>
      <c r="T1032" t="s">
        <v>506</v>
      </c>
      <c r="U1032" t="s">
        <v>735</v>
      </c>
    </row>
    <row r="1033" spans="2:21">
      <c r="B1033" s="2">
        <v>44720</v>
      </c>
      <c r="C1033" t="s">
        <v>284</v>
      </c>
      <c r="D1033" t="s">
        <v>94</v>
      </c>
      <c r="E1033" t="s">
        <v>92</v>
      </c>
      <c r="F1033" t="s">
        <v>361</v>
      </c>
      <c r="G1033" s="2" t="s">
        <v>1792</v>
      </c>
      <c r="H1033">
        <v>75</v>
      </c>
      <c r="Q1033" s="2">
        <v>44720</v>
      </c>
      <c r="R1033">
        <v>21061027</v>
      </c>
      <c r="S1033" t="s">
        <v>504</v>
      </c>
      <c r="T1033" t="s">
        <v>506</v>
      </c>
      <c r="U1033" t="s">
        <v>735</v>
      </c>
    </row>
    <row r="1034" spans="2:21">
      <c r="B1034" s="2">
        <v>44720</v>
      </c>
      <c r="C1034" t="s">
        <v>296</v>
      </c>
      <c r="D1034" t="s">
        <v>94</v>
      </c>
      <c r="E1034" t="s">
        <v>119</v>
      </c>
      <c r="F1034" t="s">
        <v>424</v>
      </c>
      <c r="G1034" s="2" t="s">
        <v>1793</v>
      </c>
      <c r="H1034">
        <v>50</v>
      </c>
      <c r="Q1034" s="2">
        <v>44720</v>
      </c>
      <c r="R1034">
        <v>21061028</v>
      </c>
      <c r="S1034" t="s">
        <v>542</v>
      </c>
      <c r="T1034" t="s">
        <v>735</v>
      </c>
      <c r="U1034" t="s">
        <v>735</v>
      </c>
    </row>
    <row r="1035" spans="2:21">
      <c r="B1035" s="2">
        <v>44720</v>
      </c>
      <c r="C1035" t="s">
        <v>296</v>
      </c>
      <c r="D1035" t="s">
        <v>94</v>
      </c>
      <c r="E1035" t="s">
        <v>92</v>
      </c>
      <c r="F1035" t="s">
        <v>373</v>
      </c>
      <c r="G1035" s="2" t="s">
        <v>1794</v>
      </c>
      <c r="H1035">
        <v>25</v>
      </c>
      <c r="Q1035" s="2">
        <v>44720</v>
      </c>
      <c r="R1035">
        <v>21061029</v>
      </c>
      <c r="S1035" t="s">
        <v>504</v>
      </c>
      <c r="T1035" t="s">
        <v>735</v>
      </c>
      <c r="U1035" t="s">
        <v>735</v>
      </c>
    </row>
    <row r="1036" spans="2:21">
      <c r="B1036" s="2">
        <v>44720</v>
      </c>
      <c r="C1036" t="s">
        <v>242</v>
      </c>
      <c r="D1036" t="s">
        <v>94</v>
      </c>
      <c r="E1036" t="s">
        <v>92</v>
      </c>
      <c r="F1036" t="s">
        <v>337</v>
      </c>
      <c r="G1036" s="2" t="s">
        <v>1795</v>
      </c>
      <c r="H1036">
        <v>45</v>
      </c>
      <c r="Q1036" s="2">
        <v>44720</v>
      </c>
      <c r="R1036">
        <v>21061030</v>
      </c>
      <c r="S1036" t="s">
        <v>512</v>
      </c>
      <c r="T1036" t="s">
        <v>735</v>
      </c>
      <c r="U1036" t="s">
        <v>735</v>
      </c>
    </row>
    <row r="1037" spans="2:21">
      <c r="B1037" s="2">
        <v>44720</v>
      </c>
      <c r="C1037" t="s">
        <v>278</v>
      </c>
      <c r="D1037" t="s">
        <v>94</v>
      </c>
      <c r="E1037" t="s">
        <v>92</v>
      </c>
      <c r="F1037" t="s">
        <v>325</v>
      </c>
      <c r="G1037" s="2" t="s">
        <v>1796</v>
      </c>
      <c r="H1037">
        <v>55</v>
      </c>
      <c r="Q1037" s="2">
        <v>44720</v>
      </c>
      <c r="R1037">
        <v>21061031</v>
      </c>
      <c r="S1037" t="s">
        <v>508</v>
      </c>
      <c r="T1037" t="s">
        <v>735</v>
      </c>
      <c r="U1037" t="s">
        <v>735</v>
      </c>
    </row>
    <row r="1038" spans="2:21">
      <c r="B1038" s="2">
        <v>44720</v>
      </c>
      <c r="C1038" t="s">
        <v>278</v>
      </c>
      <c r="D1038" t="s">
        <v>94</v>
      </c>
      <c r="E1038" t="s">
        <v>119</v>
      </c>
      <c r="F1038" t="s">
        <v>415</v>
      </c>
      <c r="G1038" s="2" t="s">
        <v>1797</v>
      </c>
      <c r="H1038">
        <v>5</v>
      </c>
      <c r="Q1038" s="2">
        <v>44720</v>
      </c>
      <c r="R1038">
        <v>21061032</v>
      </c>
      <c r="S1038" t="s">
        <v>540</v>
      </c>
      <c r="T1038" t="s">
        <v>735</v>
      </c>
      <c r="U1038" t="s">
        <v>735</v>
      </c>
    </row>
    <row r="1039" spans="2:21">
      <c r="B1039" s="2">
        <v>44721</v>
      </c>
      <c r="C1039" t="s">
        <v>290</v>
      </c>
      <c r="D1039" t="s">
        <v>94</v>
      </c>
      <c r="E1039" t="s">
        <v>119</v>
      </c>
      <c r="F1039" t="s">
        <v>427</v>
      </c>
      <c r="G1039" s="2" t="s">
        <v>1798</v>
      </c>
      <c r="H1039">
        <v>40</v>
      </c>
      <c r="Q1039" s="2">
        <v>44721</v>
      </c>
      <c r="R1039">
        <v>21061033</v>
      </c>
      <c r="S1039" t="s">
        <v>542</v>
      </c>
      <c r="T1039" t="s">
        <v>735</v>
      </c>
      <c r="U1039" t="s">
        <v>735</v>
      </c>
    </row>
    <row r="1040" spans="2:21">
      <c r="B1040" s="2">
        <v>44721</v>
      </c>
      <c r="C1040" t="s">
        <v>290</v>
      </c>
      <c r="D1040" t="s">
        <v>94</v>
      </c>
      <c r="E1040" t="s">
        <v>119</v>
      </c>
      <c r="F1040" t="s">
        <v>424</v>
      </c>
      <c r="G1040" s="2" t="s">
        <v>1799</v>
      </c>
      <c r="H1040">
        <v>30</v>
      </c>
      <c r="Q1040" s="2">
        <v>44721</v>
      </c>
      <c r="R1040">
        <v>21061034</v>
      </c>
      <c r="S1040" t="s">
        <v>542</v>
      </c>
      <c r="T1040" t="s">
        <v>735</v>
      </c>
      <c r="U1040" t="s">
        <v>735</v>
      </c>
    </row>
    <row r="1041" spans="2:21">
      <c r="B1041" s="2">
        <v>44721</v>
      </c>
      <c r="C1041" t="s">
        <v>290</v>
      </c>
      <c r="D1041" t="s">
        <v>94</v>
      </c>
      <c r="E1041" t="s">
        <v>92</v>
      </c>
      <c r="F1041" t="s">
        <v>358</v>
      </c>
      <c r="G1041" s="2" t="s">
        <v>1800</v>
      </c>
      <c r="H1041">
        <v>5</v>
      </c>
      <c r="Q1041" s="2">
        <v>44721</v>
      </c>
      <c r="R1041">
        <v>21061035</v>
      </c>
      <c r="S1041" t="s">
        <v>504</v>
      </c>
      <c r="T1041" t="s">
        <v>735</v>
      </c>
      <c r="U1041" t="s">
        <v>735</v>
      </c>
    </row>
    <row r="1042" spans="2:21">
      <c r="B1042" s="2">
        <v>44721</v>
      </c>
      <c r="C1042" t="s">
        <v>296</v>
      </c>
      <c r="D1042" t="s">
        <v>94</v>
      </c>
      <c r="E1042" t="s">
        <v>119</v>
      </c>
      <c r="F1042" t="s">
        <v>412</v>
      </c>
      <c r="G1042" s="2" t="s">
        <v>1801</v>
      </c>
      <c r="H1042">
        <v>60</v>
      </c>
      <c r="Q1042" s="2">
        <v>44721</v>
      </c>
      <c r="R1042">
        <v>21061036</v>
      </c>
      <c r="S1042" t="s">
        <v>542</v>
      </c>
      <c r="T1042" t="s">
        <v>735</v>
      </c>
      <c r="U1042" t="s">
        <v>735</v>
      </c>
    </row>
    <row r="1043" spans="2:21">
      <c r="B1043" s="2">
        <v>44721</v>
      </c>
      <c r="C1043" t="s">
        <v>254</v>
      </c>
      <c r="D1043" t="s">
        <v>94</v>
      </c>
      <c r="E1043" t="s">
        <v>92</v>
      </c>
      <c r="F1043" t="s">
        <v>309</v>
      </c>
      <c r="G1043" s="2" t="s">
        <v>1802</v>
      </c>
      <c r="H1043">
        <v>160</v>
      </c>
      <c r="Q1043" s="2">
        <v>44721</v>
      </c>
      <c r="R1043">
        <v>21061037</v>
      </c>
      <c r="S1043" t="s">
        <v>512</v>
      </c>
      <c r="T1043" t="s">
        <v>588</v>
      </c>
      <c r="U1043" t="s">
        <v>548</v>
      </c>
    </row>
    <row r="1044" spans="2:21">
      <c r="B1044" s="2">
        <v>44721</v>
      </c>
      <c r="C1044" t="s">
        <v>254</v>
      </c>
      <c r="D1044" t="s">
        <v>94</v>
      </c>
      <c r="E1044" t="s">
        <v>92</v>
      </c>
      <c r="F1044" t="s">
        <v>282</v>
      </c>
      <c r="G1044" s="2" t="s">
        <v>1803</v>
      </c>
      <c r="H1044">
        <v>10</v>
      </c>
      <c r="Q1044" s="2">
        <v>44721</v>
      </c>
      <c r="R1044">
        <v>21061038</v>
      </c>
      <c r="S1044" t="s">
        <v>508</v>
      </c>
      <c r="T1044" t="s">
        <v>735</v>
      </c>
      <c r="U1044" t="s">
        <v>735</v>
      </c>
    </row>
    <row r="1045" spans="2:21">
      <c r="B1045" s="2">
        <v>44721</v>
      </c>
      <c r="C1045" t="s">
        <v>254</v>
      </c>
      <c r="D1045" t="s">
        <v>94</v>
      </c>
      <c r="E1045" t="s">
        <v>92</v>
      </c>
      <c r="F1045" t="s">
        <v>328</v>
      </c>
      <c r="G1045" s="2" t="s">
        <v>1804</v>
      </c>
      <c r="H1045">
        <v>25</v>
      </c>
      <c r="Q1045" s="2">
        <v>44721</v>
      </c>
      <c r="R1045">
        <v>21061039</v>
      </c>
      <c r="S1045" t="s">
        <v>524</v>
      </c>
      <c r="T1045" t="s">
        <v>735</v>
      </c>
      <c r="U1045" t="s">
        <v>735</v>
      </c>
    </row>
    <row r="1046" spans="2:21">
      <c r="B1046" s="2">
        <v>44722</v>
      </c>
      <c r="C1046" t="s">
        <v>284</v>
      </c>
      <c r="D1046" t="s">
        <v>94</v>
      </c>
      <c r="E1046" t="s">
        <v>92</v>
      </c>
      <c r="F1046" t="s">
        <v>349</v>
      </c>
      <c r="G1046" s="2" t="s">
        <v>1805</v>
      </c>
      <c r="H1046">
        <v>30</v>
      </c>
      <c r="Q1046" s="2">
        <v>44722</v>
      </c>
      <c r="R1046">
        <v>21061040</v>
      </c>
      <c r="S1046" t="s">
        <v>504</v>
      </c>
      <c r="T1046" t="s">
        <v>735</v>
      </c>
      <c r="U1046" t="s">
        <v>735</v>
      </c>
    </row>
    <row r="1047" spans="2:21">
      <c r="B1047" s="2">
        <v>44726</v>
      </c>
      <c r="C1047" t="s">
        <v>76</v>
      </c>
      <c r="D1047" t="s">
        <v>94</v>
      </c>
      <c r="E1047" t="s">
        <v>92</v>
      </c>
      <c r="F1047" t="s">
        <v>232</v>
      </c>
      <c r="G1047" s="2" t="s">
        <v>1806</v>
      </c>
      <c r="H1047">
        <v>110</v>
      </c>
      <c r="Q1047" s="2">
        <v>44726</v>
      </c>
      <c r="R1047">
        <v>21061041</v>
      </c>
      <c r="S1047" t="s">
        <v>498</v>
      </c>
      <c r="T1047" t="s">
        <v>584</v>
      </c>
      <c r="U1047" t="s">
        <v>735</v>
      </c>
    </row>
    <row r="1048" spans="2:21">
      <c r="B1048" s="2">
        <v>44726</v>
      </c>
      <c r="C1048" t="s">
        <v>76</v>
      </c>
      <c r="D1048" t="s">
        <v>94</v>
      </c>
      <c r="E1048" t="s">
        <v>119</v>
      </c>
      <c r="F1048" t="s">
        <v>388</v>
      </c>
      <c r="G1048" s="2" t="s">
        <v>1807</v>
      </c>
      <c r="H1048">
        <v>55</v>
      </c>
      <c r="Q1048" s="2">
        <v>44726</v>
      </c>
      <c r="R1048">
        <v>21061042</v>
      </c>
      <c r="S1048" t="s">
        <v>532</v>
      </c>
      <c r="T1048" t="s">
        <v>735</v>
      </c>
      <c r="U1048" t="s">
        <v>735</v>
      </c>
    </row>
    <row r="1049" spans="2:21">
      <c r="B1049" s="2">
        <v>44726</v>
      </c>
      <c r="C1049" t="s">
        <v>76</v>
      </c>
      <c r="D1049" t="s">
        <v>94</v>
      </c>
      <c r="E1049" t="s">
        <v>92</v>
      </c>
      <c r="F1049" t="s">
        <v>270</v>
      </c>
      <c r="G1049" s="2" t="s">
        <v>1808</v>
      </c>
      <c r="H1049">
        <v>35</v>
      </c>
      <c r="Q1049" s="2">
        <v>44726</v>
      </c>
      <c r="R1049">
        <v>21061043</v>
      </c>
      <c r="S1049" t="s">
        <v>500</v>
      </c>
      <c r="T1049" t="s">
        <v>735</v>
      </c>
      <c r="U1049" t="s">
        <v>735</v>
      </c>
    </row>
    <row r="1050" spans="2:21">
      <c r="B1050" s="2">
        <v>44726</v>
      </c>
      <c r="C1050" t="s">
        <v>76</v>
      </c>
      <c r="D1050" t="s">
        <v>94</v>
      </c>
      <c r="E1050" t="s">
        <v>119</v>
      </c>
      <c r="F1050" t="s">
        <v>403</v>
      </c>
      <c r="G1050" s="2" t="s">
        <v>1809</v>
      </c>
      <c r="H1050">
        <v>35</v>
      </c>
      <c r="Q1050" s="2">
        <v>44726</v>
      </c>
      <c r="R1050">
        <v>21061044</v>
      </c>
      <c r="S1050" t="s">
        <v>536</v>
      </c>
      <c r="T1050" t="s">
        <v>735</v>
      </c>
      <c r="U1050" t="s">
        <v>735</v>
      </c>
    </row>
    <row r="1051" spans="2:21">
      <c r="B1051" s="2">
        <v>44726</v>
      </c>
      <c r="C1051" t="s">
        <v>76</v>
      </c>
      <c r="D1051" t="s">
        <v>94</v>
      </c>
      <c r="E1051" t="s">
        <v>92</v>
      </c>
      <c r="F1051" t="s">
        <v>232</v>
      </c>
      <c r="G1051" s="2" t="s">
        <v>1810</v>
      </c>
      <c r="H1051">
        <v>5</v>
      </c>
      <c r="Q1051" s="2">
        <v>44726</v>
      </c>
      <c r="R1051">
        <v>21061045</v>
      </c>
      <c r="S1051" t="s">
        <v>530</v>
      </c>
      <c r="T1051" t="s">
        <v>735</v>
      </c>
      <c r="U1051" t="s">
        <v>735</v>
      </c>
    </row>
    <row r="1052" spans="2:21">
      <c r="B1052" s="2">
        <v>44727</v>
      </c>
      <c r="C1052" t="s">
        <v>175</v>
      </c>
      <c r="D1052" t="s">
        <v>94</v>
      </c>
      <c r="E1052" t="s">
        <v>92</v>
      </c>
      <c r="F1052" t="s">
        <v>270</v>
      </c>
      <c r="G1052" s="2" t="s">
        <v>1811</v>
      </c>
      <c r="H1052">
        <v>85</v>
      </c>
      <c r="Q1052" s="2">
        <v>44727</v>
      </c>
      <c r="R1052">
        <v>21061046</v>
      </c>
      <c r="S1052" t="s">
        <v>490</v>
      </c>
      <c r="T1052" t="s">
        <v>594</v>
      </c>
      <c r="U1052" t="s">
        <v>735</v>
      </c>
    </row>
    <row r="1053" spans="2:21">
      <c r="B1053" s="2">
        <v>44727</v>
      </c>
      <c r="C1053" t="s">
        <v>175</v>
      </c>
      <c r="D1053" t="s">
        <v>94</v>
      </c>
      <c r="E1053" t="s">
        <v>92</v>
      </c>
      <c r="F1053" t="s">
        <v>246</v>
      </c>
      <c r="G1053" s="2" t="s">
        <v>1812</v>
      </c>
      <c r="H1053">
        <v>55</v>
      </c>
      <c r="Q1053" s="2">
        <v>44727</v>
      </c>
      <c r="R1053">
        <v>21061047</v>
      </c>
      <c r="S1053" t="s">
        <v>530</v>
      </c>
      <c r="T1053" t="s">
        <v>735</v>
      </c>
      <c r="U1053" t="s">
        <v>735</v>
      </c>
    </row>
    <row r="1054" spans="2:21">
      <c r="B1054" s="2">
        <v>44727</v>
      </c>
      <c r="C1054" t="s">
        <v>175</v>
      </c>
      <c r="D1054" t="s">
        <v>94</v>
      </c>
      <c r="E1054" t="s">
        <v>92</v>
      </c>
      <c r="F1054" t="s">
        <v>186</v>
      </c>
      <c r="G1054" s="2" t="s">
        <v>1813</v>
      </c>
      <c r="H1054">
        <v>15</v>
      </c>
      <c r="Q1054" s="2">
        <v>44727</v>
      </c>
      <c r="R1054">
        <v>21061048</v>
      </c>
      <c r="S1054" t="s">
        <v>490</v>
      </c>
      <c r="T1054" t="s">
        <v>735</v>
      </c>
      <c r="U1054" t="s">
        <v>735</v>
      </c>
    </row>
    <row r="1055" spans="2:21">
      <c r="B1055" s="2">
        <v>44727</v>
      </c>
      <c r="C1055" t="s">
        <v>175</v>
      </c>
      <c r="D1055" t="s">
        <v>94</v>
      </c>
      <c r="E1055" t="s">
        <v>92</v>
      </c>
      <c r="F1055" t="s">
        <v>167</v>
      </c>
      <c r="G1055" s="2" t="s">
        <v>1814</v>
      </c>
      <c r="H1055">
        <v>120</v>
      </c>
      <c r="Q1055" s="2">
        <v>44727</v>
      </c>
      <c r="R1055">
        <v>21061049</v>
      </c>
      <c r="S1055" t="s">
        <v>530</v>
      </c>
      <c r="T1055" t="s">
        <v>584</v>
      </c>
      <c r="U1055" t="s">
        <v>735</v>
      </c>
    </row>
    <row r="1056" spans="2:21">
      <c r="B1056" s="2">
        <v>44727</v>
      </c>
      <c r="C1056" t="s">
        <v>175</v>
      </c>
      <c r="D1056" t="s">
        <v>94</v>
      </c>
      <c r="E1056" t="s">
        <v>92</v>
      </c>
      <c r="F1056" t="s">
        <v>223</v>
      </c>
      <c r="G1056" s="2" t="s">
        <v>1815</v>
      </c>
      <c r="H1056">
        <v>10</v>
      </c>
      <c r="Q1056" s="2">
        <v>44727</v>
      </c>
      <c r="R1056">
        <v>21061050</v>
      </c>
      <c r="S1056" t="s">
        <v>530</v>
      </c>
      <c r="T1056" t="s">
        <v>735</v>
      </c>
      <c r="U1056" t="s">
        <v>735</v>
      </c>
    </row>
    <row r="1057" spans="2:21">
      <c r="B1057" s="2">
        <v>44727</v>
      </c>
      <c r="C1057" t="s">
        <v>266</v>
      </c>
      <c r="D1057" t="s">
        <v>94</v>
      </c>
      <c r="E1057" t="s">
        <v>92</v>
      </c>
      <c r="F1057" t="s">
        <v>334</v>
      </c>
      <c r="G1057" s="2" t="s">
        <v>1816</v>
      </c>
      <c r="H1057">
        <v>45</v>
      </c>
      <c r="Q1057" s="2">
        <v>44727</v>
      </c>
      <c r="R1057">
        <v>21061051</v>
      </c>
      <c r="S1057" t="s">
        <v>524</v>
      </c>
      <c r="T1057" t="s">
        <v>735</v>
      </c>
      <c r="U1057" t="s">
        <v>735</v>
      </c>
    </row>
    <row r="1058" spans="2:21">
      <c r="B1058" s="2">
        <v>44727</v>
      </c>
      <c r="C1058" t="s">
        <v>266</v>
      </c>
      <c r="D1058" t="s">
        <v>94</v>
      </c>
      <c r="E1058" t="s">
        <v>92</v>
      </c>
      <c r="F1058" t="s">
        <v>276</v>
      </c>
      <c r="G1058" s="2" t="s">
        <v>1817</v>
      </c>
      <c r="H1058">
        <v>60</v>
      </c>
      <c r="Q1058" s="2">
        <v>44727</v>
      </c>
      <c r="R1058">
        <v>21061052</v>
      </c>
      <c r="S1058" t="s">
        <v>524</v>
      </c>
      <c r="T1058" t="s">
        <v>735</v>
      </c>
      <c r="U1058" t="s">
        <v>735</v>
      </c>
    </row>
    <row r="1059" spans="2:21">
      <c r="B1059" s="2">
        <v>44727</v>
      </c>
      <c r="C1059" t="s">
        <v>266</v>
      </c>
      <c r="D1059" t="s">
        <v>94</v>
      </c>
      <c r="E1059" t="s">
        <v>92</v>
      </c>
      <c r="F1059" t="s">
        <v>334</v>
      </c>
      <c r="G1059" s="2" t="s">
        <v>1818</v>
      </c>
      <c r="H1059">
        <v>5</v>
      </c>
      <c r="Q1059" s="2">
        <v>44727</v>
      </c>
      <c r="R1059">
        <v>21061053</v>
      </c>
      <c r="S1059" t="s">
        <v>492</v>
      </c>
      <c r="T1059" t="s">
        <v>735</v>
      </c>
      <c r="U1059" t="s">
        <v>735</v>
      </c>
    </row>
    <row r="1060" spans="2:21">
      <c r="B1060" s="2">
        <v>44727</v>
      </c>
      <c r="C1060" t="s">
        <v>266</v>
      </c>
      <c r="D1060" t="s">
        <v>94</v>
      </c>
      <c r="E1060" t="s">
        <v>92</v>
      </c>
      <c r="F1060" t="s">
        <v>288</v>
      </c>
      <c r="G1060" s="2" t="s">
        <v>1819</v>
      </c>
      <c r="H1060">
        <v>10</v>
      </c>
      <c r="Q1060" s="2">
        <v>44727</v>
      </c>
      <c r="R1060">
        <v>21061054</v>
      </c>
      <c r="S1060" t="s">
        <v>512</v>
      </c>
      <c r="T1060" t="s">
        <v>735</v>
      </c>
      <c r="U1060" t="s">
        <v>735</v>
      </c>
    </row>
    <row r="1061" spans="2:21">
      <c r="B1061" s="2">
        <v>44728</v>
      </c>
      <c r="C1061" t="s">
        <v>284</v>
      </c>
      <c r="D1061" t="s">
        <v>94</v>
      </c>
      <c r="E1061" t="s">
        <v>119</v>
      </c>
      <c r="F1061" t="s">
        <v>412</v>
      </c>
      <c r="G1061" s="2" t="s">
        <v>1820</v>
      </c>
      <c r="H1061">
        <v>120</v>
      </c>
      <c r="Q1061" s="2">
        <v>44728</v>
      </c>
      <c r="R1061">
        <v>21061055</v>
      </c>
      <c r="S1061" t="s">
        <v>542</v>
      </c>
      <c r="T1061" t="s">
        <v>620</v>
      </c>
      <c r="U1061" t="s">
        <v>735</v>
      </c>
    </row>
    <row r="1062" spans="2:21">
      <c r="B1062" s="2">
        <v>44728</v>
      </c>
      <c r="C1062" t="s">
        <v>290</v>
      </c>
      <c r="D1062" t="s">
        <v>94</v>
      </c>
      <c r="E1062" t="s">
        <v>119</v>
      </c>
      <c r="F1062" t="s">
        <v>415</v>
      </c>
      <c r="G1062" s="2" t="s">
        <v>1821</v>
      </c>
      <c r="H1062">
        <v>35</v>
      </c>
      <c r="Q1062" s="2">
        <v>44728</v>
      </c>
      <c r="R1062">
        <v>21061056</v>
      </c>
      <c r="S1062" t="s">
        <v>542</v>
      </c>
      <c r="T1062" t="s">
        <v>735</v>
      </c>
      <c r="U1062" t="s">
        <v>735</v>
      </c>
    </row>
    <row r="1063" spans="2:21">
      <c r="B1063" s="2">
        <v>44728</v>
      </c>
      <c r="C1063" t="s">
        <v>290</v>
      </c>
      <c r="D1063" t="s">
        <v>94</v>
      </c>
      <c r="E1063" t="s">
        <v>119</v>
      </c>
      <c r="F1063" t="s">
        <v>427</v>
      </c>
      <c r="G1063" s="2" t="s">
        <v>1822</v>
      </c>
      <c r="H1063">
        <v>150</v>
      </c>
      <c r="Q1063" s="2">
        <v>44728</v>
      </c>
      <c r="R1063">
        <v>21061057</v>
      </c>
      <c r="S1063" t="s">
        <v>542</v>
      </c>
      <c r="T1063" t="s">
        <v>518</v>
      </c>
      <c r="U1063" t="s">
        <v>735</v>
      </c>
    </row>
    <row r="1064" spans="2:21">
      <c r="B1064" s="2">
        <v>44728</v>
      </c>
      <c r="C1064" t="s">
        <v>290</v>
      </c>
      <c r="D1064" t="s">
        <v>94</v>
      </c>
      <c r="E1064" t="s">
        <v>92</v>
      </c>
      <c r="F1064" t="s">
        <v>358</v>
      </c>
      <c r="G1064" s="2" t="s">
        <v>1823</v>
      </c>
      <c r="H1064">
        <v>40</v>
      </c>
      <c r="Q1064" s="2">
        <v>44728</v>
      </c>
      <c r="R1064">
        <v>21061058</v>
      </c>
      <c r="S1064" t="s">
        <v>504</v>
      </c>
      <c r="T1064" t="s">
        <v>735</v>
      </c>
      <c r="U1064" t="s">
        <v>735</v>
      </c>
    </row>
    <row r="1065" spans="2:21">
      <c r="B1065" s="2">
        <v>44728</v>
      </c>
      <c r="C1065" t="s">
        <v>290</v>
      </c>
      <c r="D1065" t="s">
        <v>94</v>
      </c>
      <c r="E1065" t="s">
        <v>119</v>
      </c>
      <c r="F1065" t="s">
        <v>418</v>
      </c>
      <c r="G1065" s="2" t="s">
        <v>1824</v>
      </c>
      <c r="H1065">
        <v>15</v>
      </c>
      <c r="Q1065" s="2">
        <v>44728</v>
      </c>
      <c r="R1065">
        <v>21061059</v>
      </c>
      <c r="S1065" t="s">
        <v>542</v>
      </c>
      <c r="T1065" t="s">
        <v>735</v>
      </c>
      <c r="U1065" t="s">
        <v>735</v>
      </c>
    </row>
    <row r="1066" spans="2:21">
      <c r="B1066" s="2">
        <v>44728</v>
      </c>
      <c r="C1066" t="s">
        <v>290</v>
      </c>
      <c r="D1066" t="s">
        <v>94</v>
      </c>
      <c r="E1066" t="s">
        <v>92</v>
      </c>
      <c r="F1066" t="s">
        <v>349</v>
      </c>
      <c r="G1066" s="2" t="s">
        <v>1825</v>
      </c>
      <c r="H1066">
        <v>60</v>
      </c>
      <c r="Q1066" s="2">
        <v>44728</v>
      </c>
      <c r="R1066">
        <v>21061060</v>
      </c>
      <c r="S1066" t="s">
        <v>504</v>
      </c>
      <c r="T1066" t="s">
        <v>735</v>
      </c>
      <c r="U1066" t="s">
        <v>735</v>
      </c>
    </row>
    <row r="1067" spans="2:21">
      <c r="B1067" s="2">
        <v>44728</v>
      </c>
      <c r="C1067" t="s">
        <v>296</v>
      </c>
      <c r="D1067" t="s">
        <v>94</v>
      </c>
      <c r="E1067" t="s">
        <v>92</v>
      </c>
      <c r="F1067" t="s">
        <v>367</v>
      </c>
      <c r="G1067" s="2" t="s">
        <v>1826</v>
      </c>
      <c r="H1067">
        <v>105</v>
      </c>
      <c r="Q1067" s="2">
        <v>44728</v>
      </c>
      <c r="R1067">
        <v>21061061</v>
      </c>
      <c r="S1067" t="s">
        <v>504</v>
      </c>
      <c r="T1067" t="s">
        <v>506</v>
      </c>
      <c r="U1067" t="s">
        <v>735</v>
      </c>
    </row>
    <row r="1068" spans="2:21">
      <c r="B1068" s="2">
        <v>44728</v>
      </c>
      <c r="C1068" t="s">
        <v>296</v>
      </c>
      <c r="D1068" t="s">
        <v>94</v>
      </c>
      <c r="E1068" t="s">
        <v>92</v>
      </c>
      <c r="F1068" t="s">
        <v>364</v>
      </c>
      <c r="G1068" s="2" t="s">
        <v>1827</v>
      </c>
      <c r="H1068">
        <v>10</v>
      </c>
      <c r="Q1068" s="2">
        <v>44728</v>
      </c>
      <c r="R1068">
        <v>21061062</v>
      </c>
      <c r="S1068" t="s">
        <v>504</v>
      </c>
      <c r="T1068" t="s">
        <v>735</v>
      </c>
      <c r="U1068" t="s">
        <v>735</v>
      </c>
    </row>
    <row r="1069" spans="2:21">
      <c r="B1069" s="2">
        <v>44728</v>
      </c>
      <c r="C1069" t="s">
        <v>296</v>
      </c>
      <c r="D1069" t="s">
        <v>94</v>
      </c>
      <c r="E1069" t="s">
        <v>92</v>
      </c>
      <c r="F1069" t="s">
        <v>382</v>
      </c>
      <c r="G1069" s="2" t="s">
        <v>1828</v>
      </c>
      <c r="H1069">
        <v>5</v>
      </c>
      <c r="Q1069" s="2">
        <v>44728</v>
      </c>
      <c r="R1069">
        <v>21061063</v>
      </c>
      <c r="S1069" t="s">
        <v>504</v>
      </c>
      <c r="T1069" t="s">
        <v>735</v>
      </c>
      <c r="U1069" t="s">
        <v>735</v>
      </c>
    </row>
    <row r="1070" spans="2:21">
      <c r="B1070" s="2">
        <v>44728</v>
      </c>
      <c r="C1070" t="s">
        <v>296</v>
      </c>
      <c r="D1070" t="s">
        <v>94</v>
      </c>
      <c r="E1070" t="s">
        <v>92</v>
      </c>
      <c r="F1070" t="s">
        <v>373</v>
      </c>
      <c r="G1070" s="2" t="s">
        <v>1829</v>
      </c>
      <c r="H1070">
        <v>20</v>
      </c>
      <c r="Q1070" s="2">
        <v>44728</v>
      </c>
      <c r="R1070">
        <v>21061064</v>
      </c>
      <c r="S1070" t="s">
        <v>504</v>
      </c>
      <c r="T1070" t="s">
        <v>735</v>
      </c>
      <c r="U1070" t="s">
        <v>735</v>
      </c>
    </row>
    <row r="1071" spans="2:21">
      <c r="B1071" s="2">
        <v>44728</v>
      </c>
      <c r="C1071" t="s">
        <v>296</v>
      </c>
      <c r="D1071" t="s">
        <v>94</v>
      </c>
      <c r="E1071" t="s">
        <v>92</v>
      </c>
      <c r="F1071" t="s">
        <v>364</v>
      </c>
      <c r="G1071" s="2" t="s">
        <v>1830</v>
      </c>
      <c r="H1071">
        <v>10</v>
      </c>
      <c r="Q1071" s="2">
        <v>44728</v>
      </c>
      <c r="R1071">
        <v>21061065</v>
      </c>
      <c r="S1071" t="s">
        <v>504</v>
      </c>
      <c r="T1071" t="s">
        <v>735</v>
      </c>
      <c r="U1071" t="s">
        <v>735</v>
      </c>
    </row>
    <row r="1072" spans="2:21">
      <c r="B1072" s="2">
        <v>44728</v>
      </c>
      <c r="C1072" t="s">
        <v>301</v>
      </c>
      <c r="D1072" t="s">
        <v>94</v>
      </c>
      <c r="E1072" t="s">
        <v>92</v>
      </c>
      <c r="F1072" t="s">
        <v>361</v>
      </c>
      <c r="G1072" s="2" t="s">
        <v>1831</v>
      </c>
      <c r="H1072">
        <v>60</v>
      </c>
      <c r="Q1072" s="2">
        <v>44728</v>
      </c>
      <c r="R1072">
        <v>21061066</v>
      </c>
      <c r="S1072" t="s">
        <v>504</v>
      </c>
      <c r="T1072" t="s">
        <v>735</v>
      </c>
      <c r="U1072" t="s">
        <v>735</v>
      </c>
    </row>
    <row r="1073" spans="2:21">
      <c r="B1073" s="2">
        <v>44728</v>
      </c>
      <c r="C1073" t="s">
        <v>130</v>
      </c>
      <c r="D1073" t="s">
        <v>94</v>
      </c>
      <c r="E1073" t="s">
        <v>92</v>
      </c>
      <c r="F1073" t="s">
        <v>288</v>
      </c>
      <c r="G1073" s="2" t="s">
        <v>1832</v>
      </c>
      <c r="H1073">
        <v>30</v>
      </c>
      <c r="Q1073" s="2">
        <v>44728</v>
      </c>
      <c r="R1073">
        <v>21061067</v>
      </c>
      <c r="S1073" t="s">
        <v>490</v>
      </c>
      <c r="T1073" t="s">
        <v>735</v>
      </c>
      <c r="U1073" t="s">
        <v>735</v>
      </c>
    </row>
    <row r="1074" spans="2:21">
      <c r="B1074" s="2">
        <v>44728</v>
      </c>
      <c r="C1074" t="s">
        <v>191</v>
      </c>
      <c r="D1074" t="s">
        <v>94</v>
      </c>
      <c r="E1074" t="s">
        <v>119</v>
      </c>
      <c r="F1074" t="s">
        <v>403</v>
      </c>
      <c r="G1074" s="2" t="s">
        <v>1833</v>
      </c>
      <c r="H1074">
        <v>45</v>
      </c>
      <c r="Q1074" s="2">
        <v>44728</v>
      </c>
      <c r="R1074">
        <v>21061068</v>
      </c>
      <c r="S1074" t="s">
        <v>532</v>
      </c>
      <c r="T1074" t="s">
        <v>735</v>
      </c>
      <c r="U1074" t="s">
        <v>735</v>
      </c>
    </row>
    <row r="1075" spans="2:21">
      <c r="B1075" s="2">
        <v>44729</v>
      </c>
      <c r="C1075" t="s">
        <v>296</v>
      </c>
      <c r="D1075" t="s">
        <v>94</v>
      </c>
      <c r="E1075" t="s">
        <v>92</v>
      </c>
      <c r="F1075" t="s">
        <v>367</v>
      </c>
      <c r="G1075" s="2" t="s">
        <v>1834</v>
      </c>
      <c r="H1075">
        <v>145</v>
      </c>
      <c r="Q1075" s="2">
        <v>44729</v>
      </c>
      <c r="R1075">
        <v>21061069</v>
      </c>
      <c r="S1075" t="s">
        <v>504</v>
      </c>
      <c r="T1075" t="s">
        <v>506</v>
      </c>
      <c r="U1075" t="s">
        <v>735</v>
      </c>
    </row>
    <row r="1076" spans="2:21">
      <c r="B1076" s="2">
        <v>44729</v>
      </c>
      <c r="C1076" t="s">
        <v>296</v>
      </c>
      <c r="D1076" t="s">
        <v>94</v>
      </c>
      <c r="E1076" t="s">
        <v>92</v>
      </c>
      <c r="F1076" t="s">
        <v>367</v>
      </c>
      <c r="G1076" s="2" t="s">
        <v>1835</v>
      </c>
      <c r="H1076">
        <v>5</v>
      </c>
      <c r="Q1076" s="2">
        <v>44729</v>
      </c>
      <c r="R1076">
        <v>21061070</v>
      </c>
      <c r="S1076" t="s">
        <v>504</v>
      </c>
      <c r="T1076" t="s">
        <v>735</v>
      </c>
      <c r="U1076" t="s">
        <v>735</v>
      </c>
    </row>
    <row r="1077" spans="2:21">
      <c r="B1077" s="2">
        <v>44729</v>
      </c>
      <c r="C1077" t="s">
        <v>296</v>
      </c>
      <c r="D1077" t="s">
        <v>94</v>
      </c>
      <c r="E1077" t="s">
        <v>92</v>
      </c>
      <c r="F1077" t="s">
        <v>379</v>
      </c>
      <c r="G1077" s="2" t="s">
        <v>1836</v>
      </c>
      <c r="H1077">
        <v>45</v>
      </c>
      <c r="Q1077" s="2">
        <v>44729</v>
      </c>
      <c r="R1077">
        <v>21061071</v>
      </c>
      <c r="S1077" t="s">
        <v>504</v>
      </c>
      <c r="T1077" t="s">
        <v>735</v>
      </c>
      <c r="U1077" t="s">
        <v>735</v>
      </c>
    </row>
    <row r="1078" spans="2:21">
      <c r="B1078" s="2">
        <v>44729</v>
      </c>
      <c r="C1078" t="s">
        <v>76</v>
      </c>
      <c r="D1078" t="s">
        <v>94</v>
      </c>
      <c r="E1078" t="s">
        <v>92</v>
      </c>
      <c r="F1078" t="s">
        <v>252</v>
      </c>
      <c r="G1078" s="2" t="s">
        <v>1837</v>
      </c>
      <c r="H1078">
        <v>40</v>
      </c>
      <c r="Q1078" s="2">
        <v>44729</v>
      </c>
      <c r="R1078">
        <v>21061072</v>
      </c>
      <c r="S1078" t="s">
        <v>530</v>
      </c>
      <c r="T1078" t="s">
        <v>735</v>
      </c>
      <c r="U1078" t="s">
        <v>735</v>
      </c>
    </row>
    <row r="1079" spans="2:21">
      <c r="B1079" s="2">
        <v>44729</v>
      </c>
      <c r="C1079" t="s">
        <v>76</v>
      </c>
      <c r="D1079" t="s">
        <v>94</v>
      </c>
      <c r="E1079" t="s">
        <v>119</v>
      </c>
      <c r="F1079" t="s">
        <v>394</v>
      </c>
      <c r="G1079" s="2" t="s">
        <v>1838</v>
      </c>
      <c r="H1079">
        <v>60</v>
      </c>
      <c r="Q1079" s="2">
        <v>44729</v>
      </c>
      <c r="R1079">
        <v>21061073</v>
      </c>
      <c r="S1079" t="s">
        <v>532</v>
      </c>
      <c r="T1079" t="s">
        <v>735</v>
      </c>
      <c r="U1079" t="s">
        <v>735</v>
      </c>
    </row>
    <row r="1080" spans="2:21">
      <c r="B1080" s="2">
        <v>44729</v>
      </c>
      <c r="C1080" t="s">
        <v>76</v>
      </c>
      <c r="D1080" t="s">
        <v>94</v>
      </c>
      <c r="E1080" t="s">
        <v>92</v>
      </c>
      <c r="F1080" t="s">
        <v>167</v>
      </c>
      <c r="G1080" s="2" t="s">
        <v>1839</v>
      </c>
      <c r="H1080">
        <v>15</v>
      </c>
      <c r="Q1080" s="2">
        <v>44729</v>
      </c>
      <c r="R1080">
        <v>21061074</v>
      </c>
      <c r="S1080" t="s">
        <v>498</v>
      </c>
      <c r="T1080" t="s">
        <v>735</v>
      </c>
      <c r="U1080" t="s">
        <v>735</v>
      </c>
    </row>
    <row r="1081" spans="2:21">
      <c r="B1081" s="2">
        <v>44729</v>
      </c>
      <c r="C1081" t="s">
        <v>76</v>
      </c>
      <c r="D1081" t="s">
        <v>94</v>
      </c>
      <c r="E1081" t="s">
        <v>92</v>
      </c>
      <c r="F1081" t="s">
        <v>294</v>
      </c>
      <c r="G1081" s="2" t="s">
        <v>1840</v>
      </c>
      <c r="H1081">
        <v>20</v>
      </c>
      <c r="Q1081" s="2">
        <v>44729</v>
      </c>
      <c r="R1081">
        <v>21061075</v>
      </c>
      <c r="S1081" t="s">
        <v>500</v>
      </c>
      <c r="T1081" t="s">
        <v>735</v>
      </c>
      <c r="U1081" t="s">
        <v>735</v>
      </c>
    </row>
    <row r="1082" spans="2:21">
      <c r="B1082" s="2">
        <v>44729</v>
      </c>
      <c r="C1082" t="s">
        <v>175</v>
      </c>
      <c r="D1082" t="s">
        <v>94</v>
      </c>
      <c r="E1082" t="s">
        <v>92</v>
      </c>
      <c r="F1082" t="s">
        <v>252</v>
      </c>
      <c r="G1082" s="2" t="s">
        <v>1841</v>
      </c>
      <c r="H1082">
        <v>140</v>
      </c>
      <c r="Q1082" s="2">
        <v>44729</v>
      </c>
      <c r="R1082">
        <v>21061076</v>
      </c>
      <c r="S1082" t="s">
        <v>490</v>
      </c>
      <c r="T1082" t="s">
        <v>590</v>
      </c>
      <c r="U1082" t="s">
        <v>735</v>
      </c>
    </row>
    <row r="1083" spans="2:21">
      <c r="B1083" s="2">
        <v>44729</v>
      </c>
      <c r="C1083" t="s">
        <v>175</v>
      </c>
      <c r="D1083" t="s">
        <v>94</v>
      </c>
      <c r="E1083" t="s">
        <v>92</v>
      </c>
      <c r="F1083" t="s">
        <v>270</v>
      </c>
      <c r="G1083" s="2" t="s">
        <v>1842</v>
      </c>
      <c r="H1083">
        <v>15</v>
      </c>
      <c r="Q1083" s="2">
        <v>44729</v>
      </c>
      <c r="R1083">
        <v>21061077</v>
      </c>
      <c r="S1083" t="s">
        <v>490</v>
      </c>
      <c r="T1083" t="s">
        <v>735</v>
      </c>
      <c r="U1083" t="s">
        <v>735</v>
      </c>
    </row>
    <row r="1084" spans="2:21">
      <c r="B1084" s="2">
        <v>44729</v>
      </c>
      <c r="C1084" t="s">
        <v>175</v>
      </c>
      <c r="D1084" t="s">
        <v>94</v>
      </c>
      <c r="E1084" t="s">
        <v>119</v>
      </c>
      <c r="F1084" t="s">
        <v>403</v>
      </c>
      <c r="G1084" s="2" t="s">
        <v>1843</v>
      </c>
      <c r="H1084">
        <v>145</v>
      </c>
      <c r="Q1084" s="2">
        <v>44729</v>
      </c>
      <c r="R1084">
        <v>21061078</v>
      </c>
      <c r="S1084" t="s">
        <v>536</v>
      </c>
      <c r="T1084" t="s">
        <v>566</v>
      </c>
      <c r="U1084" t="s">
        <v>735</v>
      </c>
    </row>
    <row r="1085" spans="2:21">
      <c r="B1085" s="2">
        <v>44729</v>
      </c>
      <c r="C1085" t="s">
        <v>175</v>
      </c>
      <c r="D1085" t="s">
        <v>94</v>
      </c>
      <c r="E1085" t="s">
        <v>92</v>
      </c>
      <c r="F1085" t="s">
        <v>294</v>
      </c>
      <c r="G1085" s="2" t="s">
        <v>1844</v>
      </c>
      <c r="H1085">
        <v>15</v>
      </c>
      <c r="Q1085" s="2">
        <v>44729</v>
      </c>
      <c r="R1085">
        <v>21061079</v>
      </c>
      <c r="S1085" t="s">
        <v>490</v>
      </c>
      <c r="T1085" t="s">
        <v>735</v>
      </c>
      <c r="U1085" t="s">
        <v>735</v>
      </c>
    </row>
    <row r="1086" spans="2:21">
      <c r="B1086" s="2">
        <v>44729</v>
      </c>
      <c r="C1086" t="s">
        <v>242</v>
      </c>
      <c r="D1086" t="s">
        <v>94</v>
      </c>
      <c r="E1086" t="s">
        <v>92</v>
      </c>
      <c r="F1086" t="s">
        <v>318</v>
      </c>
      <c r="G1086" s="2" t="s">
        <v>1845</v>
      </c>
      <c r="H1086">
        <v>180</v>
      </c>
      <c r="Q1086" s="2">
        <v>44729</v>
      </c>
      <c r="R1086">
        <v>21061080</v>
      </c>
      <c r="S1086" t="s">
        <v>524</v>
      </c>
      <c r="T1086" t="s">
        <v>586</v>
      </c>
      <c r="U1086" t="s">
        <v>548</v>
      </c>
    </row>
    <row r="1087" spans="2:21">
      <c r="B1087" s="2">
        <v>44729</v>
      </c>
      <c r="C1087" t="s">
        <v>242</v>
      </c>
      <c r="D1087" t="s">
        <v>94</v>
      </c>
      <c r="E1087" t="s">
        <v>92</v>
      </c>
      <c r="F1087" t="s">
        <v>270</v>
      </c>
      <c r="G1087" s="2" t="s">
        <v>1846</v>
      </c>
      <c r="H1087">
        <v>30</v>
      </c>
      <c r="Q1087" s="2">
        <v>44729</v>
      </c>
      <c r="R1087">
        <v>21061081</v>
      </c>
      <c r="S1087" t="s">
        <v>512</v>
      </c>
      <c r="T1087" t="s">
        <v>735</v>
      </c>
      <c r="U1087" t="s">
        <v>735</v>
      </c>
    </row>
    <row r="1088" spans="2:21">
      <c r="B1088" s="2">
        <v>44729</v>
      </c>
      <c r="C1088" t="s">
        <v>242</v>
      </c>
      <c r="D1088" t="s">
        <v>94</v>
      </c>
      <c r="E1088" t="s">
        <v>92</v>
      </c>
      <c r="F1088" t="s">
        <v>309</v>
      </c>
      <c r="G1088" s="2" t="s">
        <v>1847</v>
      </c>
      <c r="H1088">
        <v>25</v>
      </c>
      <c r="Q1088" s="2">
        <v>44729</v>
      </c>
      <c r="R1088">
        <v>21061082</v>
      </c>
      <c r="S1088" t="s">
        <v>508</v>
      </c>
      <c r="T1088" t="s">
        <v>735</v>
      </c>
      <c r="U1088" t="s">
        <v>735</v>
      </c>
    </row>
    <row r="1089" spans="2:21">
      <c r="B1089" s="2">
        <v>44729</v>
      </c>
      <c r="C1089" t="s">
        <v>242</v>
      </c>
      <c r="D1089" t="s">
        <v>94</v>
      </c>
      <c r="E1089" t="s">
        <v>92</v>
      </c>
      <c r="F1089" t="s">
        <v>294</v>
      </c>
      <c r="G1089" s="2" t="s">
        <v>1848</v>
      </c>
      <c r="H1089">
        <v>25</v>
      </c>
      <c r="Q1089" s="2">
        <v>44729</v>
      </c>
      <c r="R1089">
        <v>21061083</v>
      </c>
      <c r="S1089" t="s">
        <v>508</v>
      </c>
      <c r="T1089" t="s">
        <v>735</v>
      </c>
      <c r="U1089" t="s">
        <v>735</v>
      </c>
    </row>
    <row r="1090" spans="2:21">
      <c r="B1090" s="2">
        <v>44729</v>
      </c>
      <c r="C1090" t="s">
        <v>242</v>
      </c>
      <c r="D1090" t="s">
        <v>94</v>
      </c>
      <c r="E1090" t="s">
        <v>119</v>
      </c>
      <c r="F1090" t="s">
        <v>400</v>
      </c>
      <c r="G1090" s="2" t="s">
        <v>1849</v>
      </c>
      <c r="H1090">
        <v>10</v>
      </c>
      <c r="Q1090" s="2">
        <v>44729</v>
      </c>
      <c r="R1090">
        <v>21061084</v>
      </c>
      <c r="S1090" t="s">
        <v>540</v>
      </c>
      <c r="T1090" t="s">
        <v>735</v>
      </c>
      <c r="U1090" t="s">
        <v>735</v>
      </c>
    </row>
    <row r="1091" spans="2:21">
      <c r="B1091" s="2">
        <v>44730</v>
      </c>
      <c r="C1091" t="s">
        <v>284</v>
      </c>
      <c r="D1091" t="s">
        <v>94</v>
      </c>
      <c r="E1091" t="s">
        <v>92</v>
      </c>
      <c r="F1091" t="s">
        <v>361</v>
      </c>
      <c r="G1091" s="2" t="s">
        <v>1850</v>
      </c>
      <c r="H1091">
        <v>100</v>
      </c>
      <c r="Q1091" s="2">
        <v>44730</v>
      </c>
      <c r="R1091">
        <v>21061085</v>
      </c>
      <c r="S1091" t="s">
        <v>504</v>
      </c>
      <c r="T1091" t="s">
        <v>506</v>
      </c>
      <c r="U1091" t="s">
        <v>735</v>
      </c>
    </row>
    <row r="1092" spans="2:21">
      <c r="B1092" s="2">
        <v>44730</v>
      </c>
      <c r="C1092" t="s">
        <v>284</v>
      </c>
      <c r="D1092" t="s">
        <v>94</v>
      </c>
      <c r="E1092" t="s">
        <v>92</v>
      </c>
      <c r="F1092" t="s">
        <v>361</v>
      </c>
      <c r="G1092" s="2" t="s">
        <v>1851</v>
      </c>
      <c r="H1092">
        <v>5</v>
      </c>
      <c r="Q1092" s="2">
        <v>44730</v>
      </c>
      <c r="R1092">
        <v>21061086</v>
      </c>
      <c r="S1092" t="s">
        <v>504</v>
      </c>
      <c r="T1092" t="s">
        <v>735</v>
      </c>
      <c r="U1092" t="s">
        <v>735</v>
      </c>
    </row>
    <row r="1093" spans="2:21">
      <c r="B1093" s="2">
        <v>44730</v>
      </c>
      <c r="C1093" t="s">
        <v>284</v>
      </c>
      <c r="D1093" t="s">
        <v>94</v>
      </c>
      <c r="E1093" t="s">
        <v>92</v>
      </c>
      <c r="F1093" t="s">
        <v>343</v>
      </c>
      <c r="G1093" s="2" t="s">
        <v>1852</v>
      </c>
      <c r="H1093">
        <v>10</v>
      </c>
      <c r="Q1093" s="2">
        <v>44730</v>
      </c>
      <c r="R1093">
        <v>21061087</v>
      </c>
      <c r="S1093" t="s">
        <v>504</v>
      </c>
      <c r="T1093" t="s">
        <v>735</v>
      </c>
      <c r="U1093" t="s">
        <v>735</v>
      </c>
    </row>
    <row r="1094" spans="2:21">
      <c r="B1094" s="2">
        <v>44730</v>
      </c>
      <c r="C1094" t="s">
        <v>284</v>
      </c>
      <c r="D1094" t="s">
        <v>94</v>
      </c>
      <c r="E1094" t="s">
        <v>92</v>
      </c>
      <c r="F1094" t="s">
        <v>346</v>
      </c>
      <c r="G1094" s="2" t="s">
        <v>1853</v>
      </c>
      <c r="H1094">
        <v>5</v>
      </c>
      <c r="Q1094" s="2">
        <v>44730</v>
      </c>
      <c r="R1094">
        <v>21061088</v>
      </c>
      <c r="S1094" t="s">
        <v>504</v>
      </c>
      <c r="T1094" t="s">
        <v>735</v>
      </c>
      <c r="U1094" t="s">
        <v>735</v>
      </c>
    </row>
    <row r="1095" spans="2:21">
      <c r="B1095" s="2">
        <v>44730</v>
      </c>
      <c r="C1095" t="s">
        <v>290</v>
      </c>
      <c r="D1095" t="s">
        <v>94</v>
      </c>
      <c r="E1095" t="s">
        <v>92</v>
      </c>
      <c r="F1095" t="s">
        <v>343</v>
      </c>
      <c r="G1095" s="2" t="s">
        <v>1854</v>
      </c>
      <c r="H1095">
        <v>55</v>
      </c>
      <c r="Q1095" s="2">
        <v>44730</v>
      </c>
      <c r="R1095">
        <v>21061089</v>
      </c>
      <c r="S1095" t="s">
        <v>504</v>
      </c>
      <c r="T1095" t="s">
        <v>735</v>
      </c>
      <c r="U1095" t="s">
        <v>735</v>
      </c>
    </row>
    <row r="1096" spans="2:21">
      <c r="B1096" s="2">
        <v>44730</v>
      </c>
      <c r="C1096" t="s">
        <v>290</v>
      </c>
      <c r="D1096" t="s">
        <v>94</v>
      </c>
      <c r="E1096" t="s">
        <v>92</v>
      </c>
      <c r="F1096" t="s">
        <v>352</v>
      </c>
      <c r="G1096" s="2" t="s">
        <v>1855</v>
      </c>
      <c r="H1096">
        <v>15</v>
      </c>
      <c r="Q1096" s="2">
        <v>44730</v>
      </c>
      <c r="R1096">
        <v>21061090</v>
      </c>
      <c r="S1096" t="s">
        <v>504</v>
      </c>
      <c r="T1096" t="s">
        <v>735</v>
      </c>
      <c r="U1096" t="s">
        <v>735</v>
      </c>
    </row>
    <row r="1097" spans="2:21">
      <c r="B1097" s="2">
        <v>44730</v>
      </c>
      <c r="C1097" t="s">
        <v>290</v>
      </c>
      <c r="D1097" t="s">
        <v>94</v>
      </c>
      <c r="E1097" t="s">
        <v>92</v>
      </c>
      <c r="F1097" t="s">
        <v>355</v>
      </c>
      <c r="G1097" s="2" t="s">
        <v>1856</v>
      </c>
      <c r="H1097">
        <v>5</v>
      </c>
      <c r="Q1097" s="2">
        <v>44730</v>
      </c>
      <c r="R1097">
        <v>21061091</v>
      </c>
      <c r="S1097" t="s">
        <v>504</v>
      </c>
      <c r="T1097" t="s">
        <v>735</v>
      </c>
      <c r="U1097" t="s">
        <v>735</v>
      </c>
    </row>
    <row r="1098" spans="2:21">
      <c r="B1098" s="2">
        <v>44730</v>
      </c>
      <c r="C1098" t="s">
        <v>301</v>
      </c>
      <c r="D1098" t="s">
        <v>94</v>
      </c>
      <c r="E1098" t="s">
        <v>92</v>
      </c>
      <c r="F1098" t="s">
        <v>364</v>
      </c>
      <c r="G1098" s="2" t="s">
        <v>1857</v>
      </c>
      <c r="H1098">
        <v>15</v>
      </c>
      <c r="Q1098" s="2">
        <v>44730</v>
      </c>
      <c r="R1098">
        <v>21061092</v>
      </c>
      <c r="S1098" t="s">
        <v>504</v>
      </c>
      <c r="T1098" t="s">
        <v>735</v>
      </c>
      <c r="U1098" t="s">
        <v>735</v>
      </c>
    </row>
    <row r="1099" spans="2:21">
      <c r="B1099" s="2">
        <v>44730</v>
      </c>
      <c r="C1099" t="s">
        <v>215</v>
      </c>
      <c r="D1099" t="s">
        <v>94</v>
      </c>
      <c r="E1099" t="s">
        <v>92</v>
      </c>
      <c r="F1099" t="s">
        <v>288</v>
      </c>
      <c r="G1099" s="2" t="s">
        <v>1858</v>
      </c>
      <c r="H1099">
        <v>100</v>
      </c>
      <c r="Q1099" s="2">
        <v>44730</v>
      </c>
      <c r="R1099">
        <v>21061093</v>
      </c>
      <c r="S1099" t="s">
        <v>500</v>
      </c>
      <c r="T1099" t="s">
        <v>592</v>
      </c>
      <c r="U1099" t="s">
        <v>735</v>
      </c>
    </row>
    <row r="1100" spans="2:21">
      <c r="B1100" s="2">
        <v>44730</v>
      </c>
      <c r="C1100" t="s">
        <v>215</v>
      </c>
      <c r="D1100" t="s">
        <v>94</v>
      </c>
      <c r="E1100" t="s">
        <v>92</v>
      </c>
      <c r="F1100" t="s">
        <v>246</v>
      </c>
      <c r="G1100" s="2" t="s">
        <v>1859</v>
      </c>
      <c r="H1100">
        <v>50</v>
      </c>
      <c r="Q1100" s="2">
        <v>44730</v>
      </c>
      <c r="R1100">
        <v>21061094</v>
      </c>
      <c r="S1100" t="s">
        <v>490</v>
      </c>
      <c r="T1100" t="s">
        <v>735</v>
      </c>
      <c r="U1100" t="s">
        <v>735</v>
      </c>
    </row>
    <row r="1101" spans="2:21">
      <c r="B1101" s="2">
        <v>44730</v>
      </c>
      <c r="C1101" t="s">
        <v>215</v>
      </c>
      <c r="D1101" t="s">
        <v>94</v>
      </c>
      <c r="E1101" t="s">
        <v>92</v>
      </c>
      <c r="F1101" t="s">
        <v>93</v>
      </c>
      <c r="G1101" s="2" t="s">
        <v>1860</v>
      </c>
      <c r="H1101">
        <v>10</v>
      </c>
      <c r="Q1101" s="2">
        <v>44730</v>
      </c>
      <c r="R1101">
        <v>21061095</v>
      </c>
      <c r="S1101" t="s">
        <v>502</v>
      </c>
      <c r="T1101" t="s">
        <v>735</v>
      </c>
      <c r="U1101" t="s">
        <v>735</v>
      </c>
    </row>
    <row r="1102" spans="2:21">
      <c r="B1102" s="2">
        <v>44730</v>
      </c>
      <c r="C1102" t="s">
        <v>215</v>
      </c>
      <c r="D1102" t="s">
        <v>94</v>
      </c>
      <c r="E1102" t="s">
        <v>92</v>
      </c>
      <c r="F1102" t="s">
        <v>211</v>
      </c>
      <c r="G1102" s="2" t="s">
        <v>1861</v>
      </c>
      <c r="H1102">
        <v>50</v>
      </c>
      <c r="Q1102" s="2">
        <v>44730</v>
      </c>
      <c r="R1102">
        <v>21061096</v>
      </c>
      <c r="S1102" t="s">
        <v>530</v>
      </c>
      <c r="T1102" t="s">
        <v>735</v>
      </c>
      <c r="U1102" t="s">
        <v>735</v>
      </c>
    </row>
    <row r="1103" spans="2:21">
      <c r="B1103" s="2">
        <v>44730</v>
      </c>
      <c r="C1103" t="s">
        <v>248</v>
      </c>
      <c r="D1103" t="s">
        <v>94</v>
      </c>
      <c r="E1103" t="s">
        <v>119</v>
      </c>
      <c r="F1103" t="s">
        <v>403</v>
      </c>
      <c r="G1103" s="2" t="s">
        <v>1862</v>
      </c>
      <c r="H1103">
        <v>45</v>
      </c>
      <c r="Q1103" s="2">
        <v>44730</v>
      </c>
      <c r="R1103">
        <v>21061097</v>
      </c>
      <c r="S1103" t="s">
        <v>538</v>
      </c>
      <c r="T1103" t="s">
        <v>735</v>
      </c>
      <c r="U1103" t="s">
        <v>735</v>
      </c>
    </row>
    <row r="1104" spans="2:21">
      <c r="B1104" s="2">
        <v>44730</v>
      </c>
      <c r="C1104" t="s">
        <v>260</v>
      </c>
      <c r="D1104" t="s">
        <v>94</v>
      </c>
      <c r="E1104" t="s">
        <v>92</v>
      </c>
      <c r="F1104" t="s">
        <v>314</v>
      </c>
      <c r="G1104" s="2" t="s">
        <v>1863</v>
      </c>
      <c r="H1104">
        <v>30</v>
      </c>
      <c r="Q1104" s="2">
        <v>44730</v>
      </c>
      <c r="R1104">
        <v>21061098</v>
      </c>
      <c r="S1104" t="s">
        <v>524</v>
      </c>
      <c r="T1104" t="s">
        <v>735</v>
      </c>
      <c r="U1104" t="s">
        <v>735</v>
      </c>
    </row>
    <row r="1105" spans="2:21">
      <c r="B1105" s="2">
        <v>44731</v>
      </c>
      <c r="C1105" t="s">
        <v>301</v>
      </c>
      <c r="D1105" t="s">
        <v>94</v>
      </c>
      <c r="E1105" t="s">
        <v>119</v>
      </c>
      <c r="F1105" t="s">
        <v>421</v>
      </c>
      <c r="G1105" s="2" t="s">
        <v>1864</v>
      </c>
      <c r="H1105">
        <v>40</v>
      </c>
      <c r="Q1105" s="2">
        <v>44731</v>
      </c>
      <c r="R1105">
        <v>21061099</v>
      </c>
      <c r="S1105" t="s">
        <v>544</v>
      </c>
      <c r="T1105" t="s">
        <v>735</v>
      </c>
      <c r="U1105" t="s">
        <v>735</v>
      </c>
    </row>
    <row r="1106" spans="2:21">
      <c r="B1106" s="2">
        <v>44731</v>
      </c>
      <c r="C1106" t="s">
        <v>301</v>
      </c>
      <c r="D1106" t="s">
        <v>94</v>
      </c>
      <c r="E1106" t="s">
        <v>92</v>
      </c>
      <c r="F1106" t="s">
        <v>382</v>
      </c>
      <c r="G1106" s="2" t="s">
        <v>1865</v>
      </c>
      <c r="H1106">
        <v>5</v>
      </c>
      <c r="Q1106" s="2">
        <v>44731</v>
      </c>
      <c r="R1106">
        <v>21061100</v>
      </c>
      <c r="S1106" t="s">
        <v>504</v>
      </c>
      <c r="T1106" t="s">
        <v>735</v>
      </c>
      <c r="U1106" t="s">
        <v>735</v>
      </c>
    </row>
    <row r="1107" spans="2:21">
      <c r="B1107" s="2">
        <v>44731</v>
      </c>
      <c r="C1107" t="s">
        <v>260</v>
      </c>
      <c r="D1107" t="s">
        <v>94</v>
      </c>
      <c r="E1107" t="s">
        <v>119</v>
      </c>
      <c r="F1107" t="s">
        <v>400</v>
      </c>
      <c r="G1107" s="2" t="s">
        <v>1866</v>
      </c>
      <c r="H1107">
        <v>30</v>
      </c>
      <c r="Q1107" s="2">
        <v>44731</v>
      </c>
      <c r="R1107">
        <v>21061101</v>
      </c>
      <c r="S1107" t="s">
        <v>540</v>
      </c>
      <c r="T1107" t="s">
        <v>735</v>
      </c>
      <c r="U1107" t="s">
        <v>735</v>
      </c>
    </row>
    <row r="1108" spans="2:21">
      <c r="B1108" s="2">
        <v>44732</v>
      </c>
      <c r="C1108" t="s">
        <v>290</v>
      </c>
      <c r="D1108" t="s">
        <v>94</v>
      </c>
      <c r="E1108" t="s">
        <v>92</v>
      </c>
      <c r="F1108" t="s">
        <v>358</v>
      </c>
      <c r="G1108" s="2" t="s">
        <v>1867</v>
      </c>
      <c r="H1108">
        <v>125</v>
      </c>
      <c r="Q1108" s="2">
        <v>44732</v>
      </c>
      <c r="R1108">
        <v>21061102</v>
      </c>
      <c r="S1108" t="s">
        <v>504</v>
      </c>
      <c r="T1108" t="s">
        <v>506</v>
      </c>
      <c r="U1108" t="s">
        <v>735</v>
      </c>
    </row>
    <row r="1109" spans="2:21">
      <c r="B1109" s="2">
        <v>44732</v>
      </c>
      <c r="C1109" t="s">
        <v>290</v>
      </c>
      <c r="D1109" t="s">
        <v>94</v>
      </c>
      <c r="E1109" t="s">
        <v>92</v>
      </c>
      <c r="F1109" t="s">
        <v>358</v>
      </c>
      <c r="G1109" s="2" t="s">
        <v>1868</v>
      </c>
      <c r="H1109">
        <v>5</v>
      </c>
      <c r="Q1109" s="2">
        <v>44732</v>
      </c>
      <c r="R1109">
        <v>21061103</v>
      </c>
      <c r="S1109" t="s">
        <v>504</v>
      </c>
      <c r="T1109" t="s">
        <v>735</v>
      </c>
      <c r="U1109" t="s">
        <v>735</v>
      </c>
    </row>
    <row r="1110" spans="2:21">
      <c r="B1110" s="2">
        <v>44732</v>
      </c>
      <c r="C1110" t="s">
        <v>290</v>
      </c>
      <c r="D1110" t="s">
        <v>94</v>
      </c>
      <c r="E1110" t="s">
        <v>92</v>
      </c>
      <c r="F1110" t="s">
        <v>343</v>
      </c>
      <c r="G1110" s="2" t="s">
        <v>1869</v>
      </c>
      <c r="H1110">
        <v>5</v>
      </c>
      <c r="Q1110" s="2">
        <v>44732</v>
      </c>
      <c r="R1110">
        <v>21061104</v>
      </c>
      <c r="S1110" t="s">
        <v>504</v>
      </c>
      <c r="T1110" t="s">
        <v>735</v>
      </c>
      <c r="U1110" t="s">
        <v>735</v>
      </c>
    </row>
    <row r="1111" spans="2:21">
      <c r="B1111" s="2">
        <v>44732</v>
      </c>
      <c r="C1111" t="s">
        <v>290</v>
      </c>
      <c r="D1111" t="s">
        <v>94</v>
      </c>
      <c r="E1111" t="s">
        <v>92</v>
      </c>
      <c r="F1111" t="s">
        <v>358</v>
      </c>
      <c r="G1111" s="2" t="s">
        <v>1870</v>
      </c>
      <c r="H1111">
        <v>15</v>
      </c>
      <c r="Q1111" s="2">
        <v>44732</v>
      </c>
      <c r="R1111">
        <v>21061105</v>
      </c>
      <c r="S1111" t="s">
        <v>504</v>
      </c>
      <c r="T1111" t="s">
        <v>735</v>
      </c>
      <c r="U1111" t="s">
        <v>735</v>
      </c>
    </row>
    <row r="1112" spans="2:21">
      <c r="B1112" s="2">
        <v>44732</v>
      </c>
      <c r="C1112" t="s">
        <v>296</v>
      </c>
      <c r="D1112" t="s">
        <v>94</v>
      </c>
      <c r="E1112" t="s">
        <v>92</v>
      </c>
      <c r="F1112" t="s">
        <v>382</v>
      </c>
      <c r="G1112" s="2" t="s">
        <v>1871</v>
      </c>
      <c r="H1112">
        <v>135</v>
      </c>
      <c r="Q1112" s="2">
        <v>44732</v>
      </c>
      <c r="R1112">
        <v>21061106</v>
      </c>
      <c r="S1112" t="s">
        <v>504</v>
      </c>
      <c r="T1112" t="s">
        <v>506</v>
      </c>
      <c r="U1112" t="s">
        <v>735</v>
      </c>
    </row>
    <row r="1113" spans="2:21">
      <c r="B1113" s="2">
        <v>44732</v>
      </c>
      <c r="C1113" t="s">
        <v>296</v>
      </c>
      <c r="D1113" t="s">
        <v>94</v>
      </c>
      <c r="E1113" t="s">
        <v>92</v>
      </c>
      <c r="F1113" t="s">
        <v>382</v>
      </c>
      <c r="G1113" s="2" t="s">
        <v>1872</v>
      </c>
      <c r="H1113">
        <v>15</v>
      </c>
      <c r="Q1113" s="2">
        <v>44732</v>
      </c>
      <c r="R1113">
        <v>21061107</v>
      </c>
      <c r="S1113" t="s">
        <v>504</v>
      </c>
      <c r="T1113" t="s">
        <v>735</v>
      </c>
      <c r="U1113" t="s">
        <v>735</v>
      </c>
    </row>
    <row r="1114" spans="2:21">
      <c r="B1114" s="2">
        <v>44733</v>
      </c>
      <c r="C1114" t="s">
        <v>76</v>
      </c>
      <c r="D1114" t="s">
        <v>94</v>
      </c>
      <c r="E1114" t="s">
        <v>119</v>
      </c>
      <c r="F1114" t="s">
        <v>403</v>
      </c>
      <c r="G1114" s="2" t="s">
        <v>1873</v>
      </c>
      <c r="H1114">
        <v>45</v>
      </c>
      <c r="Q1114" s="2">
        <v>44733</v>
      </c>
      <c r="R1114">
        <v>21061108</v>
      </c>
      <c r="S1114" t="s">
        <v>532</v>
      </c>
      <c r="T1114" t="s">
        <v>735</v>
      </c>
      <c r="U1114" t="s">
        <v>735</v>
      </c>
    </row>
    <row r="1115" spans="2:21">
      <c r="B1115" s="2">
        <v>44733</v>
      </c>
      <c r="C1115" t="s">
        <v>175</v>
      </c>
      <c r="D1115" t="s">
        <v>94</v>
      </c>
      <c r="E1115" t="s">
        <v>92</v>
      </c>
      <c r="F1115" t="s">
        <v>167</v>
      </c>
      <c r="G1115" s="2" t="s">
        <v>1874</v>
      </c>
      <c r="H1115">
        <v>125</v>
      </c>
      <c r="Q1115" s="2">
        <v>44733</v>
      </c>
      <c r="R1115">
        <v>21061109</v>
      </c>
      <c r="S1115" t="s">
        <v>488</v>
      </c>
      <c r="T1115" t="s">
        <v>580</v>
      </c>
      <c r="U1115" t="s">
        <v>735</v>
      </c>
    </row>
    <row r="1116" spans="2:21">
      <c r="B1116" s="2">
        <v>44733</v>
      </c>
      <c r="C1116" t="s">
        <v>175</v>
      </c>
      <c r="D1116" t="s">
        <v>94</v>
      </c>
      <c r="E1116" t="s">
        <v>92</v>
      </c>
      <c r="F1116" t="s">
        <v>211</v>
      </c>
      <c r="G1116" s="2" t="s">
        <v>1875</v>
      </c>
      <c r="H1116">
        <v>45</v>
      </c>
      <c r="Q1116" s="2">
        <v>44733</v>
      </c>
      <c r="R1116">
        <v>21061110</v>
      </c>
      <c r="S1116" t="s">
        <v>530</v>
      </c>
      <c r="T1116" t="s">
        <v>735</v>
      </c>
      <c r="U1116" t="s">
        <v>735</v>
      </c>
    </row>
    <row r="1117" spans="2:21">
      <c r="B1117" s="2">
        <v>44733</v>
      </c>
      <c r="C1117" t="s">
        <v>175</v>
      </c>
      <c r="D1117" t="s">
        <v>94</v>
      </c>
      <c r="E1117" t="s">
        <v>92</v>
      </c>
      <c r="F1117" t="s">
        <v>264</v>
      </c>
      <c r="G1117" s="2" t="s">
        <v>1876</v>
      </c>
      <c r="H1117">
        <v>55</v>
      </c>
      <c r="Q1117" s="2">
        <v>44733</v>
      </c>
      <c r="R1117">
        <v>21061111</v>
      </c>
      <c r="S1117" t="s">
        <v>498</v>
      </c>
      <c r="T1117" t="s">
        <v>735</v>
      </c>
      <c r="U1117" t="s">
        <v>735</v>
      </c>
    </row>
    <row r="1118" spans="2:21">
      <c r="B1118" s="2">
        <v>44733</v>
      </c>
      <c r="C1118" t="s">
        <v>175</v>
      </c>
      <c r="D1118" t="s">
        <v>94</v>
      </c>
      <c r="E1118" t="s">
        <v>92</v>
      </c>
      <c r="F1118" t="s">
        <v>276</v>
      </c>
      <c r="G1118" s="2" t="s">
        <v>1877</v>
      </c>
      <c r="H1118">
        <v>15</v>
      </c>
      <c r="Q1118" s="2">
        <v>44733</v>
      </c>
      <c r="R1118">
        <v>21061112</v>
      </c>
      <c r="S1118" t="s">
        <v>498</v>
      </c>
      <c r="T1118" t="s">
        <v>735</v>
      </c>
      <c r="U1118" t="s">
        <v>735</v>
      </c>
    </row>
    <row r="1119" spans="2:21">
      <c r="B1119" s="2">
        <v>44733</v>
      </c>
      <c r="C1119" t="s">
        <v>175</v>
      </c>
      <c r="D1119" t="s">
        <v>94</v>
      </c>
      <c r="E1119" t="s">
        <v>92</v>
      </c>
      <c r="F1119" t="s">
        <v>299</v>
      </c>
      <c r="G1119" s="2" t="s">
        <v>1878</v>
      </c>
      <c r="H1119">
        <v>30</v>
      </c>
      <c r="Q1119" s="2">
        <v>44733</v>
      </c>
      <c r="R1119">
        <v>21061113</v>
      </c>
      <c r="S1119" t="s">
        <v>490</v>
      </c>
      <c r="T1119" t="s">
        <v>735</v>
      </c>
      <c r="U1119" t="s">
        <v>735</v>
      </c>
    </row>
    <row r="1120" spans="2:21">
      <c r="B1120" s="2">
        <v>44733</v>
      </c>
      <c r="C1120" t="s">
        <v>203</v>
      </c>
      <c r="D1120" t="s">
        <v>94</v>
      </c>
      <c r="E1120" t="s">
        <v>92</v>
      </c>
      <c r="F1120" t="s">
        <v>276</v>
      </c>
      <c r="G1120" s="2" t="s">
        <v>1879</v>
      </c>
      <c r="H1120">
        <v>25</v>
      </c>
      <c r="Q1120" s="2">
        <v>44733</v>
      </c>
      <c r="R1120">
        <v>21061114</v>
      </c>
      <c r="S1120" t="s">
        <v>502</v>
      </c>
      <c r="T1120" t="s">
        <v>735</v>
      </c>
      <c r="U1120" t="s">
        <v>735</v>
      </c>
    </row>
    <row r="1121" spans="2:21">
      <c r="B1121" s="2">
        <v>44733</v>
      </c>
      <c r="C1121" t="s">
        <v>203</v>
      </c>
      <c r="D1121" t="s">
        <v>94</v>
      </c>
      <c r="E1121" t="s">
        <v>119</v>
      </c>
      <c r="F1121" t="s">
        <v>403</v>
      </c>
      <c r="G1121" s="2" t="s">
        <v>1880</v>
      </c>
      <c r="H1121">
        <v>5</v>
      </c>
      <c r="Q1121" s="2">
        <v>44733</v>
      </c>
      <c r="R1121">
        <v>21061115</v>
      </c>
      <c r="S1121" t="s">
        <v>532</v>
      </c>
      <c r="T1121" t="s">
        <v>735</v>
      </c>
      <c r="U1121" t="s">
        <v>735</v>
      </c>
    </row>
    <row r="1122" spans="2:21">
      <c r="B1122" s="2">
        <v>44733</v>
      </c>
      <c r="C1122" t="s">
        <v>215</v>
      </c>
      <c r="D1122" t="s">
        <v>94</v>
      </c>
      <c r="E1122" t="s">
        <v>92</v>
      </c>
      <c r="F1122" t="s">
        <v>239</v>
      </c>
      <c r="G1122" s="2" t="s">
        <v>1881</v>
      </c>
      <c r="H1122">
        <v>15</v>
      </c>
      <c r="Q1122" s="2">
        <v>44733</v>
      </c>
      <c r="R1122">
        <v>21061116</v>
      </c>
      <c r="S1122" t="s">
        <v>500</v>
      </c>
      <c r="T1122" t="s">
        <v>735</v>
      </c>
      <c r="U1122" t="s">
        <v>735</v>
      </c>
    </row>
    <row r="1123" spans="2:21">
      <c r="B1123" s="2">
        <v>44733</v>
      </c>
      <c r="C1123" t="s">
        <v>254</v>
      </c>
      <c r="D1123" t="s">
        <v>94</v>
      </c>
      <c r="E1123" t="s">
        <v>92</v>
      </c>
      <c r="F1123" t="s">
        <v>294</v>
      </c>
      <c r="G1123" s="2" t="s">
        <v>1882</v>
      </c>
      <c r="H1123">
        <v>15</v>
      </c>
      <c r="Q1123" s="2">
        <v>44733</v>
      </c>
      <c r="R1123">
        <v>21061117</v>
      </c>
      <c r="S1123" t="s">
        <v>492</v>
      </c>
      <c r="T1123" t="s">
        <v>735</v>
      </c>
      <c r="U1123" t="s">
        <v>735</v>
      </c>
    </row>
    <row r="1124" spans="2:21">
      <c r="B1124" s="2">
        <v>44733</v>
      </c>
      <c r="C1124" t="s">
        <v>278</v>
      </c>
      <c r="D1124" t="s">
        <v>94</v>
      </c>
      <c r="E1124" t="s">
        <v>92</v>
      </c>
      <c r="F1124" t="s">
        <v>325</v>
      </c>
      <c r="G1124" s="2" t="s">
        <v>1883</v>
      </c>
      <c r="H1124">
        <v>15</v>
      </c>
      <c r="Q1124" s="2">
        <v>44733</v>
      </c>
      <c r="R1124">
        <v>21061118</v>
      </c>
      <c r="S1124" t="s">
        <v>524</v>
      </c>
      <c r="T1124" t="s">
        <v>735</v>
      </c>
      <c r="U1124" t="s">
        <v>735</v>
      </c>
    </row>
    <row r="1125" spans="2:21">
      <c r="B1125" s="2">
        <v>44734</v>
      </c>
      <c r="C1125" t="s">
        <v>284</v>
      </c>
      <c r="D1125" t="s">
        <v>94</v>
      </c>
      <c r="E1125" t="s">
        <v>119</v>
      </c>
      <c r="F1125" t="s">
        <v>415</v>
      </c>
      <c r="G1125" s="2" t="s">
        <v>1884</v>
      </c>
      <c r="H1125">
        <v>45</v>
      </c>
      <c r="Q1125" s="2">
        <v>44734</v>
      </c>
      <c r="R1125">
        <v>21061119</v>
      </c>
      <c r="S1125" t="s">
        <v>518</v>
      </c>
      <c r="T1125" t="s">
        <v>735</v>
      </c>
      <c r="U1125" t="s">
        <v>735</v>
      </c>
    </row>
    <row r="1126" spans="2:21">
      <c r="B1126" s="2">
        <v>44734</v>
      </c>
      <c r="C1126" t="s">
        <v>284</v>
      </c>
      <c r="D1126" t="s">
        <v>94</v>
      </c>
      <c r="E1126" t="s">
        <v>92</v>
      </c>
      <c r="F1126" t="s">
        <v>361</v>
      </c>
      <c r="G1126" s="2" t="s">
        <v>1885</v>
      </c>
      <c r="H1126">
        <v>20</v>
      </c>
      <c r="Q1126" s="2">
        <v>44734</v>
      </c>
      <c r="R1126">
        <v>21061120</v>
      </c>
      <c r="S1126" t="s">
        <v>504</v>
      </c>
      <c r="T1126" t="s">
        <v>735</v>
      </c>
      <c r="U1126" t="s">
        <v>735</v>
      </c>
    </row>
    <row r="1127" spans="2:21">
      <c r="B1127" s="2">
        <v>44734</v>
      </c>
      <c r="C1127" t="s">
        <v>284</v>
      </c>
      <c r="D1127" t="s">
        <v>94</v>
      </c>
      <c r="E1127" t="s">
        <v>92</v>
      </c>
      <c r="F1127" t="s">
        <v>358</v>
      </c>
      <c r="G1127" s="2" t="s">
        <v>1886</v>
      </c>
      <c r="H1127">
        <v>10</v>
      </c>
      <c r="Q1127" s="2">
        <v>44734</v>
      </c>
      <c r="R1127">
        <v>21061121</v>
      </c>
      <c r="S1127" t="s">
        <v>504</v>
      </c>
      <c r="T1127" t="s">
        <v>735</v>
      </c>
      <c r="U1127" t="s">
        <v>735</v>
      </c>
    </row>
    <row r="1128" spans="2:21">
      <c r="B1128" s="2">
        <v>44734</v>
      </c>
      <c r="C1128" t="s">
        <v>290</v>
      </c>
      <c r="D1128" t="s">
        <v>94</v>
      </c>
      <c r="E1128" t="s">
        <v>92</v>
      </c>
      <c r="F1128" t="s">
        <v>343</v>
      </c>
      <c r="G1128" s="2" t="s">
        <v>1887</v>
      </c>
      <c r="H1128">
        <v>65</v>
      </c>
      <c r="Q1128" s="2">
        <v>44734</v>
      </c>
      <c r="R1128">
        <v>21061122</v>
      </c>
      <c r="S1128" t="s">
        <v>504</v>
      </c>
      <c r="T1128" t="s">
        <v>506</v>
      </c>
      <c r="U1128" t="s">
        <v>735</v>
      </c>
    </row>
    <row r="1129" spans="2:21">
      <c r="B1129" s="2">
        <v>44734</v>
      </c>
      <c r="C1129" t="s">
        <v>290</v>
      </c>
      <c r="D1129" t="s">
        <v>94</v>
      </c>
      <c r="E1129" t="s">
        <v>92</v>
      </c>
      <c r="F1129" t="s">
        <v>364</v>
      </c>
      <c r="G1129" s="2" t="s">
        <v>1888</v>
      </c>
      <c r="H1129">
        <v>5</v>
      </c>
      <c r="Q1129" s="2">
        <v>44734</v>
      </c>
      <c r="R1129">
        <v>21061123</v>
      </c>
      <c r="S1129" t="s">
        <v>504</v>
      </c>
      <c r="T1129" t="s">
        <v>735</v>
      </c>
      <c r="U1129" t="s">
        <v>735</v>
      </c>
    </row>
    <row r="1130" spans="2:21">
      <c r="B1130" s="2">
        <v>44734</v>
      </c>
      <c r="C1130" t="s">
        <v>290</v>
      </c>
      <c r="D1130" t="s">
        <v>94</v>
      </c>
      <c r="E1130" t="s">
        <v>92</v>
      </c>
      <c r="F1130" t="s">
        <v>361</v>
      </c>
      <c r="G1130" s="2" t="s">
        <v>1889</v>
      </c>
      <c r="H1130">
        <v>5</v>
      </c>
      <c r="Q1130" s="2">
        <v>44734</v>
      </c>
      <c r="R1130">
        <v>21061124</v>
      </c>
      <c r="S1130" t="s">
        <v>504</v>
      </c>
      <c r="T1130" t="s">
        <v>735</v>
      </c>
      <c r="U1130" t="s">
        <v>735</v>
      </c>
    </row>
    <row r="1131" spans="2:21">
      <c r="B1131" s="2">
        <v>44734</v>
      </c>
      <c r="C1131" t="s">
        <v>301</v>
      </c>
      <c r="D1131" t="s">
        <v>94</v>
      </c>
      <c r="E1131" t="s">
        <v>119</v>
      </c>
      <c r="F1131" t="s">
        <v>421</v>
      </c>
      <c r="G1131" s="2" t="s">
        <v>1890</v>
      </c>
      <c r="H1131">
        <v>30</v>
      </c>
      <c r="Q1131" s="2">
        <v>44734</v>
      </c>
      <c r="R1131">
        <v>21061125</v>
      </c>
      <c r="S1131" t="s">
        <v>546</v>
      </c>
      <c r="T1131" t="s">
        <v>735</v>
      </c>
      <c r="U1131" t="s">
        <v>735</v>
      </c>
    </row>
    <row r="1132" spans="2:21">
      <c r="B1132" s="2">
        <v>44734</v>
      </c>
      <c r="C1132" t="s">
        <v>130</v>
      </c>
      <c r="D1132" t="s">
        <v>94</v>
      </c>
      <c r="E1132" t="s">
        <v>92</v>
      </c>
      <c r="F1132" t="s">
        <v>264</v>
      </c>
      <c r="G1132" s="2" t="s">
        <v>1891</v>
      </c>
      <c r="H1132">
        <v>25</v>
      </c>
      <c r="Q1132" s="2">
        <v>44734</v>
      </c>
      <c r="R1132">
        <v>21061126</v>
      </c>
      <c r="S1132" t="s">
        <v>488</v>
      </c>
      <c r="T1132" t="s">
        <v>735</v>
      </c>
      <c r="U1132" t="s">
        <v>735</v>
      </c>
    </row>
    <row r="1133" spans="2:21">
      <c r="B1133" s="2">
        <v>44734</v>
      </c>
      <c r="C1133" t="s">
        <v>130</v>
      </c>
      <c r="D1133" t="s">
        <v>94</v>
      </c>
      <c r="E1133" t="s">
        <v>119</v>
      </c>
      <c r="F1133" t="s">
        <v>397</v>
      </c>
      <c r="G1133" s="2" t="s">
        <v>1892</v>
      </c>
      <c r="H1133">
        <v>5</v>
      </c>
      <c r="Q1133" s="2">
        <v>44734</v>
      </c>
      <c r="R1133">
        <v>21061127</v>
      </c>
      <c r="S1133" t="s">
        <v>534</v>
      </c>
      <c r="T1133" t="s">
        <v>735</v>
      </c>
      <c r="U1133" t="s">
        <v>735</v>
      </c>
    </row>
    <row r="1134" spans="2:21">
      <c r="B1134" s="2">
        <v>44734</v>
      </c>
      <c r="C1134" t="s">
        <v>191</v>
      </c>
      <c r="D1134" t="s">
        <v>94</v>
      </c>
      <c r="E1134" t="s">
        <v>92</v>
      </c>
      <c r="F1134" t="s">
        <v>211</v>
      </c>
      <c r="G1134" s="2" t="s">
        <v>1893</v>
      </c>
      <c r="H1134">
        <v>55</v>
      </c>
      <c r="Q1134" s="2">
        <v>44734</v>
      </c>
      <c r="R1134">
        <v>21061128</v>
      </c>
      <c r="S1134" t="s">
        <v>488</v>
      </c>
      <c r="T1134" t="s">
        <v>735</v>
      </c>
      <c r="U1134" t="s">
        <v>735</v>
      </c>
    </row>
    <row r="1135" spans="2:21">
      <c r="B1135" s="2">
        <v>44734</v>
      </c>
      <c r="C1135" t="s">
        <v>191</v>
      </c>
      <c r="D1135" t="s">
        <v>94</v>
      </c>
      <c r="E1135" t="s">
        <v>92</v>
      </c>
      <c r="F1135" t="s">
        <v>239</v>
      </c>
      <c r="G1135" s="2" t="s">
        <v>1894</v>
      </c>
      <c r="H1135">
        <v>5</v>
      </c>
      <c r="Q1135" s="2">
        <v>44734</v>
      </c>
      <c r="R1135">
        <v>21061129</v>
      </c>
      <c r="S1135" t="s">
        <v>490</v>
      </c>
      <c r="T1135" t="s">
        <v>735</v>
      </c>
      <c r="U1135" t="s">
        <v>735</v>
      </c>
    </row>
    <row r="1136" spans="2:21">
      <c r="B1136" s="2">
        <v>44734</v>
      </c>
      <c r="C1136" t="s">
        <v>248</v>
      </c>
      <c r="D1136" t="s">
        <v>94</v>
      </c>
      <c r="E1136" t="s">
        <v>119</v>
      </c>
      <c r="F1136" t="s">
        <v>406</v>
      </c>
      <c r="G1136" s="2" t="s">
        <v>1895</v>
      </c>
      <c r="H1136">
        <v>35</v>
      </c>
      <c r="Q1136" s="2">
        <v>44734</v>
      </c>
      <c r="R1136">
        <v>21061130</v>
      </c>
      <c r="S1136" t="s">
        <v>538</v>
      </c>
      <c r="T1136" t="s">
        <v>735</v>
      </c>
      <c r="U1136" t="s">
        <v>735</v>
      </c>
    </row>
    <row r="1137" spans="2:21">
      <c r="B1137" s="2">
        <v>44734</v>
      </c>
      <c r="C1137" t="s">
        <v>248</v>
      </c>
      <c r="D1137" t="s">
        <v>94</v>
      </c>
      <c r="E1137" t="s">
        <v>92</v>
      </c>
      <c r="F1137" t="s">
        <v>318</v>
      </c>
      <c r="G1137" s="2" t="s">
        <v>1896</v>
      </c>
      <c r="H1137">
        <v>50</v>
      </c>
      <c r="Q1137" s="2">
        <v>44734</v>
      </c>
      <c r="R1137">
        <v>21061131</v>
      </c>
      <c r="S1137" t="s">
        <v>510</v>
      </c>
      <c r="T1137" t="s">
        <v>735</v>
      </c>
      <c r="U1137" t="s">
        <v>735</v>
      </c>
    </row>
    <row r="1138" spans="2:21">
      <c r="B1138" s="2">
        <v>44734</v>
      </c>
      <c r="C1138" t="s">
        <v>248</v>
      </c>
      <c r="D1138" t="s">
        <v>94</v>
      </c>
      <c r="E1138" t="s">
        <v>92</v>
      </c>
      <c r="F1138" t="s">
        <v>331</v>
      </c>
      <c r="G1138" s="2" t="s">
        <v>1897</v>
      </c>
      <c r="H1138">
        <v>5</v>
      </c>
      <c r="Q1138" s="2">
        <v>44734</v>
      </c>
      <c r="R1138">
        <v>21061132</v>
      </c>
      <c r="S1138" t="s">
        <v>510</v>
      </c>
      <c r="T1138" t="s">
        <v>735</v>
      </c>
      <c r="U1138" t="s">
        <v>735</v>
      </c>
    </row>
    <row r="1139" spans="2:21">
      <c r="B1139" s="2">
        <v>44734</v>
      </c>
      <c r="C1139" t="s">
        <v>266</v>
      </c>
      <c r="D1139" t="s">
        <v>94</v>
      </c>
      <c r="E1139" t="s">
        <v>92</v>
      </c>
      <c r="F1139" t="s">
        <v>346</v>
      </c>
      <c r="G1139" s="2" t="s">
        <v>1898</v>
      </c>
      <c r="H1139">
        <v>15</v>
      </c>
      <c r="Q1139" s="2">
        <v>44734</v>
      </c>
      <c r="R1139">
        <v>21061133</v>
      </c>
      <c r="S1139" t="s">
        <v>524</v>
      </c>
      <c r="T1139" t="s">
        <v>735</v>
      </c>
      <c r="U1139" t="s">
        <v>735</v>
      </c>
    </row>
    <row r="1140" spans="2:21">
      <c r="B1140" s="2">
        <v>44735</v>
      </c>
      <c r="C1140" t="s">
        <v>296</v>
      </c>
      <c r="D1140" t="s">
        <v>94</v>
      </c>
      <c r="E1140" t="s">
        <v>119</v>
      </c>
      <c r="F1140" t="s">
        <v>424</v>
      </c>
      <c r="G1140" s="2" t="s">
        <v>1899</v>
      </c>
      <c r="H1140">
        <v>65</v>
      </c>
      <c r="Q1140" s="2">
        <v>44735</v>
      </c>
      <c r="R1140">
        <v>21061134</v>
      </c>
      <c r="S1140" t="s">
        <v>542</v>
      </c>
      <c r="T1140" t="s">
        <v>618</v>
      </c>
      <c r="U1140" t="s">
        <v>735</v>
      </c>
    </row>
    <row r="1141" spans="2:21">
      <c r="B1141" s="2">
        <v>44735</v>
      </c>
      <c r="C1141" t="s">
        <v>296</v>
      </c>
      <c r="D1141" t="s">
        <v>94</v>
      </c>
      <c r="E1141" t="s">
        <v>119</v>
      </c>
      <c r="F1141" t="s">
        <v>424</v>
      </c>
      <c r="G1141" s="2" t="s">
        <v>1900</v>
      </c>
      <c r="H1141">
        <v>20</v>
      </c>
      <c r="Q1141" s="2">
        <v>44735</v>
      </c>
      <c r="R1141">
        <v>21061135</v>
      </c>
      <c r="S1141" t="s">
        <v>546</v>
      </c>
      <c r="T1141" t="s">
        <v>735</v>
      </c>
      <c r="U1141" t="s">
        <v>735</v>
      </c>
    </row>
    <row r="1142" spans="2:21">
      <c r="B1142" s="2">
        <v>44735</v>
      </c>
      <c r="C1142" t="s">
        <v>296</v>
      </c>
      <c r="D1142" t="s">
        <v>94</v>
      </c>
      <c r="E1142" t="s">
        <v>92</v>
      </c>
      <c r="F1142" t="s">
        <v>358</v>
      </c>
      <c r="G1142" s="2" t="s">
        <v>1901</v>
      </c>
      <c r="H1142">
        <v>5</v>
      </c>
      <c r="Q1142" s="2">
        <v>44735</v>
      </c>
      <c r="R1142">
        <v>21061136</v>
      </c>
      <c r="S1142" t="s">
        <v>504</v>
      </c>
      <c r="T1142" t="s">
        <v>735</v>
      </c>
      <c r="U1142" t="s">
        <v>735</v>
      </c>
    </row>
    <row r="1143" spans="2:21">
      <c r="B1143" s="2">
        <v>44735</v>
      </c>
      <c r="C1143" t="s">
        <v>301</v>
      </c>
      <c r="D1143" t="s">
        <v>94</v>
      </c>
      <c r="E1143" t="s">
        <v>119</v>
      </c>
      <c r="F1143" t="s">
        <v>427</v>
      </c>
      <c r="G1143" s="2" t="s">
        <v>1902</v>
      </c>
      <c r="H1143">
        <v>15</v>
      </c>
      <c r="Q1143" s="2">
        <v>44735</v>
      </c>
      <c r="R1143">
        <v>21061137</v>
      </c>
      <c r="S1143" t="s">
        <v>542</v>
      </c>
      <c r="T1143" t="s">
        <v>735</v>
      </c>
      <c r="U1143" t="s">
        <v>735</v>
      </c>
    </row>
    <row r="1144" spans="2:21">
      <c r="B1144" s="2">
        <v>44735</v>
      </c>
      <c r="C1144" t="s">
        <v>191</v>
      </c>
      <c r="D1144" t="s">
        <v>94</v>
      </c>
      <c r="E1144" t="s">
        <v>92</v>
      </c>
      <c r="F1144" t="s">
        <v>294</v>
      </c>
      <c r="G1144" s="2" t="s">
        <v>1903</v>
      </c>
      <c r="H1144">
        <v>15</v>
      </c>
      <c r="Q1144" s="2">
        <v>44735</v>
      </c>
      <c r="R1144">
        <v>21061138</v>
      </c>
      <c r="S1144" t="s">
        <v>490</v>
      </c>
      <c r="T1144" t="s">
        <v>735</v>
      </c>
      <c r="U1144" t="s">
        <v>735</v>
      </c>
    </row>
    <row r="1145" spans="2:21">
      <c r="B1145" s="2">
        <v>44735</v>
      </c>
      <c r="C1145" t="s">
        <v>266</v>
      </c>
      <c r="D1145" t="s">
        <v>94</v>
      </c>
      <c r="E1145" t="s">
        <v>92</v>
      </c>
      <c r="F1145" t="s">
        <v>304</v>
      </c>
      <c r="G1145" s="2" t="s">
        <v>1904</v>
      </c>
      <c r="H1145">
        <v>25</v>
      </c>
      <c r="Q1145" s="2">
        <v>44735</v>
      </c>
      <c r="R1145">
        <v>21061139</v>
      </c>
      <c r="S1145" t="s">
        <v>492</v>
      </c>
      <c r="T1145" t="s">
        <v>735</v>
      </c>
      <c r="U1145" t="s">
        <v>735</v>
      </c>
    </row>
    <row r="1146" spans="2:21">
      <c r="B1146" s="2">
        <v>44735</v>
      </c>
      <c r="C1146" t="s">
        <v>266</v>
      </c>
      <c r="D1146" t="s">
        <v>94</v>
      </c>
      <c r="E1146" t="s">
        <v>92</v>
      </c>
      <c r="F1146" t="s">
        <v>270</v>
      </c>
      <c r="G1146" s="2" t="s">
        <v>1905</v>
      </c>
      <c r="H1146">
        <v>5</v>
      </c>
      <c r="Q1146" s="2">
        <v>44735</v>
      </c>
      <c r="R1146">
        <v>21061140</v>
      </c>
      <c r="S1146" t="s">
        <v>524</v>
      </c>
      <c r="T1146" t="s">
        <v>735</v>
      </c>
      <c r="U1146" t="s">
        <v>735</v>
      </c>
    </row>
    <row r="1147" spans="2:21">
      <c r="B1147" s="2">
        <v>44735</v>
      </c>
      <c r="C1147" t="s">
        <v>278</v>
      </c>
      <c r="D1147" t="s">
        <v>94</v>
      </c>
      <c r="E1147" t="s">
        <v>92</v>
      </c>
      <c r="F1147" t="s">
        <v>349</v>
      </c>
      <c r="G1147" s="2" t="s">
        <v>1906</v>
      </c>
      <c r="H1147">
        <v>90</v>
      </c>
      <c r="Q1147" s="2">
        <v>44735</v>
      </c>
      <c r="R1147">
        <v>21061141</v>
      </c>
      <c r="S1147" t="s">
        <v>512</v>
      </c>
      <c r="T1147" t="s">
        <v>526</v>
      </c>
      <c r="U1147" t="s">
        <v>735</v>
      </c>
    </row>
    <row r="1148" spans="2:21">
      <c r="B1148" s="2">
        <v>44735</v>
      </c>
      <c r="C1148" t="s">
        <v>278</v>
      </c>
      <c r="D1148" t="s">
        <v>94</v>
      </c>
      <c r="E1148" t="s">
        <v>92</v>
      </c>
      <c r="F1148" t="s">
        <v>337</v>
      </c>
      <c r="G1148" s="2" t="s">
        <v>1907</v>
      </c>
      <c r="H1148">
        <v>30</v>
      </c>
      <c r="Q1148" s="2">
        <v>44735</v>
      </c>
      <c r="R1148">
        <v>21061142</v>
      </c>
      <c r="S1148" t="s">
        <v>492</v>
      </c>
      <c r="T1148" t="s">
        <v>735</v>
      </c>
      <c r="U1148" t="s">
        <v>735</v>
      </c>
    </row>
    <row r="1149" spans="2:21">
      <c r="B1149" s="2">
        <v>44735</v>
      </c>
      <c r="C1149" t="s">
        <v>278</v>
      </c>
      <c r="D1149" t="s">
        <v>94</v>
      </c>
      <c r="E1149" t="s">
        <v>92</v>
      </c>
      <c r="F1149" t="s">
        <v>322</v>
      </c>
      <c r="G1149" s="2" t="s">
        <v>1908</v>
      </c>
      <c r="H1149">
        <v>25</v>
      </c>
      <c r="Q1149" s="2">
        <v>44735</v>
      </c>
      <c r="R1149">
        <v>21061143</v>
      </c>
      <c r="S1149" t="s">
        <v>492</v>
      </c>
      <c r="T1149" t="s">
        <v>735</v>
      </c>
      <c r="U1149" t="s">
        <v>735</v>
      </c>
    </row>
    <row r="1150" spans="2:21">
      <c r="B1150" s="2">
        <v>44735</v>
      </c>
      <c r="C1150" t="s">
        <v>278</v>
      </c>
      <c r="D1150" t="s">
        <v>94</v>
      </c>
      <c r="E1150" t="s">
        <v>92</v>
      </c>
      <c r="F1150" t="s">
        <v>282</v>
      </c>
      <c r="G1150" s="2" t="s">
        <v>1909</v>
      </c>
      <c r="H1150">
        <v>5</v>
      </c>
      <c r="Q1150" s="2">
        <v>44735</v>
      </c>
      <c r="R1150">
        <v>21061144</v>
      </c>
      <c r="S1150" t="s">
        <v>512</v>
      </c>
      <c r="T1150" t="s">
        <v>735</v>
      </c>
      <c r="U1150" t="s">
        <v>735</v>
      </c>
    </row>
    <row r="1151" spans="2:21">
      <c r="B1151" s="2">
        <v>44736</v>
      </c>
      <c r="C1151" t="s">
        <v>290</v>
      </c>
      <c r="D1151" t="s">
        <v>94</v>
      </c>
      <c r="E1151" t="s">
        <v>92</v>
      </c>
      <c r="F1151" t="s">
        <v>364</v>
      </c>
      <c r="G1151" s="2" t="s">
        <v>1910</v>
      </c>
      <c r="H1151">
        <v>110</v>
      </c>
      <c r="Q1151" s="2">
        <v>44736</v>
      </c>
      <c r="R1151">
        <v>21061145</v>
      </c>
      <c r="S1151" t="s">
        <v>504</v>
      </c>
      <c r="T1151" t="s">
        <v>506</v>
      </c>
      <c r="U1151" t="s">
        <v>735</v>
      </c>
    </row>
    <row r="1152" spans="2:21">
      <c r="B1152" s="2">
        <v>44736</v>
      </c>
      <c r="C1152" t="s">
        <v>290</v>
      </c>
      <c r="D1152" t="s">
        <v>94</v>
      </c>
      <c r="E1152" t="s">
        <v>119</v>
      </c>
      <c r="F1152" t="s">
        <v>427</v>
      </c>
      <c r="G1152" s="2" t="s">
        <v>1911</v>
      </c>
      <c r="H1152">
        <v>20</v>
      </c>
      <c r="Q1152" s="2">
        <v>44736</v>
      </c>
      <c r="R1152">
        <v>21061146</v>
      </c>
      <c r="S1152" t="s">
        <v>546</v>
      </c>
      <c r="T1152" t="s">
        <v>735</v>
      </c>
      <c r="U1152" t="s">
        <v>735</v>
      </c>
    </row>
    <row r="1153" spans="2:21">
      <c r="B1153" s="2">
        <v>44736</v>
      </c>
      <c r="C1153" t="s">
        <v>290</v>
      </c>
      <c r="D1153" t="s">
        <v>94</v>
      </c>
      <c r="E1153" t="s">
        <v>119</v>
      </c>
      <c r="F1153" t="s">
        <v>421</v>
      </c>
      <c r="G1153" s="2" t="s">
        <v>1912</v>
      </c>
      <c r="H1153">
        <v>50</v>
      </c>
      <c r="Q1153" s="2">
        <v>44736</v>
      </c>
      <c r="R1153">
        <v>21061147</v>
      </c>
      <c r="S1153" t="s">
        <v>544</v>
      </c>
      <c r="T1153" t="s">
        <v>735</v>
      </c>
      <c r="U1153" t="s">
        <v>735</v>
      </c>
    </row>
    <row r="1154" spans="2:21">
      <c r="B1154" s="2">
        <v>44736</v>
      </c>
      <c r="C1154" t="s">
        <v>290</v>
      </c>
      <c r="D1154" t="s">
        <v>94</v>
      </c>
      <c r="E1154" t="s">
        <v>92</v>
      </c>
      <c r="F1154" t="s">
        <v>349</v>
      </c>
      <c r="G1154" s="2" t="s">
        <v>1913</v>
      </c>
      <c r="H1154">
        <v>40</v>
      </c>
      <c r="Q1154" s="2">
        <v>44736</v>
      </c>
      <c r="R1154">
        <v>21061148</v>
      </c>
      <c r="S1154" t="s">
        <v>504</v>
      </c>
      <c r="T1154" t="s">
        <v>735</v>
      </c>
      <c r="U1154" t="s">
        <v>735</v>
      </c>
    </row>
    <row r="1155" spans="2:21">
      <c r="B1155" s="2">
        <v>44736</v>
      </c>
      <c r="C1155" t="s">
        <v>290</v>
      </c>
      <c r="D1155" t="s">
        <v>94</v>
      </c>
      <c r="E1155" t="s">
        <v>92</v>
      </c>
      <c r="F1155" t="s">
        <v>355</v>
      </c>
      <c r="G1155" s="2" t="s">
        <v>1914</v>
      </c>
      <c r="H1155">
        <v>5</v>
      </c>
      <c r="Q1155" s="2">
        <v>44736</v>
      </c>
      <c r="R1155">
        <v>21061149</v>
      </c>
      <c r="S1155" t="s">
        <v>504</v>
      </c>
      <c r="T1155" t="s">
        <v>735</v>
      </c>
      <c r="U1155" t="s">
        <v>735</v>
      </c>
    </row>
    <row r="1156" spans="2:21">
      <c r="B1156" s="2">
        <v>44736</v>
      </c>
      <c r="C1156" t="s">
        <v>296</v>
      </c>
      <c r="D1156" t="s">
        <v>94</v>
      </c>
      <c r="E1156" t="s">
        <v>92</v>
      </c>
      <c r="F1156" t="s">
        <v>382</v>
      </c>
      <c r="G1156" s="2" t="s">
        <v>1915</v>
      </c>
      <c r="H1156">
        <v>65</v>
      </c>
      <c r="Q1156" s="2">
        <v>44736</v>
      </c>
      <c r="R1156">
        <v>21061150</v>
      </c>
      <c r="S1156" t="s">
        <v>504</v>
      </c>
      <c r="T1156" t="s">
        <v>506</v>
      </c>
      <c r="U1156" t="s">
        <v>735</v>
      </c>
    </row>
    <row r="1157" spans="2:21">
      <c r="B1157" s="2">
        <v>44736</v>
      </c>
      <c r="C1157" t="s">
        <v>296</v>
      </c>
      <c r="D1157" t="s">
        <v>94</v>
      </c>
      <c r="E1157" t="s">
        <v>119</v>
      </c>
      <c r="F1157" t="s">
        <v>427</v>
      </c>
      <c r="G1157" s="2" t="s">
        <v>1916</v>
      </c>
      <c r="H1157">
        <v>125</v>
      </c>
      <c r="Q1157" s="2">
        <v>44736</v>
      </c>
      <c r="R1157">
        <v>21061151</v>
      </c>
      <c r="S1157" t="s">
        <v>544</v>
      </c>
      <c r="T1157" t="s">
        <v>618</v>
      </c>
      <c r="U1157" t="s">
        <v>735</v>
      </c>
    </row>
    <row r="1158" spans="2:21">
      <c r="B1158" s="2">
        <v>44736</v>
      </c>
      <c r="C1158" t="s">
        <v>296</v>
      </c>
      <c r="D1158" t="s">
        <v>94</v>
      </c>
      <c r="E1158" t="s">
        <v>92</v>
      </c>
      <c r="F1158" t="s">
        <v>361</v>
      </c>
      <c r="G1158" s="2" t="s">
        <v>1917</v>
      </c>
      <c r="H1158">
        <v>10</v>
      </c>
      <c r="Q1158" s="2">
        <v>44736</v>
      </c>
      <c r="R1158">
        <v>21061152</v>
      </c>
      <c r="S1158" t="s">
        <v>504</v>
      </c>
      <c r="T1158" t="s">
        <v>735</v>
      </c>
      <c r="U1158" t="s">
        <v>735</v>
      </c>
    </row>
    <row r="1159" spans="2:21">
      <c r="B1159" s="2">
        <v>44736</v>
      </c>
      <c r="C1159" t="s">
        <v>296</v>
      </c>
      <c r="D1159" t="s">
        <v>94</v>
      </c>
      <c r="E1159" t="s">
        <v>119</v>
      </c>
      <c r="F1159" t="s">
        <v>427</v>
      </c>
      <c r="G1159" s="2" t="s">
        <v>1918</v>
      </c>
      <c r="H1159">
        <v>20</v>
      </c>
      <c r="Q1159" s="2">
        <v>44736</v>
      </c>
      <c r="R1159">
        <v>21061153</v>
      </c>
      <c r="S1159" t="s">
        <v>518</v>
      </c>
      <c r="T1159" t="s">
        <v>735</v>
      </c>
      <c r="U1159" t="s">
        <v>735</v>
      </c>
    </row>
    <row r="1160" spans="2:21">
      <c r="B1160" s="2">
        <v>44736</v>
      </c>
      <c r="C1160" t="s">
        <v>296</v>
      </c>
      <c r="D1160" t="s">
        <v>94</v>
      </c>
      <c r="E1160" t="s">
        <v>92</v>
      </c>
      <c r="F1160" t="s">
        <v>367</v>
      </c>
      <c r="G1160" s="2" t="s">
        <v>1919</v>
      </c>
      <c r="H1160">
        <v>5</v>
      </c>
      <c r="Q1160" s="2">
        <v>44736</v>
      </c>
      <c r="R1160">
        <v>21061154</v>
      </c>
      <c r="S1160" t="s">
        <v>504</v>
      </c>
      <c r="T1160" t="s">
        <v>735</v>
      </c>
      <c r="U1160" t="s">
        <v>735</v>
      </c>
    </row>
    <row r="1161" spans="2:21">
      <c r="B1161" s="2">
        <v>44736</v>
      </c>
      <c r="C1161" t="s">
        <v>156</v>
      </c>
      <c r="D1161" t="s">
        <v>94</v>
      </c>
      <c r="E1161" t="s">
        <v>92</v>
      </c>
      <c r="F1161" t="s">
        <v>258</v>
      </c>
      <c r="G1161" s="2" t="s">
        <v>1920</v>
      </c>
      <c r="H1161">
        <v>40</v>
      </c>
      <c r="Q1161" s="2">
        <v>44736</v>
      </c>
      <c r="R1161">
        <v>21061155</v>
      </c>
      <c r="S1161" t="s">
        <v>488</v>
      </c>
      <c r="T1161" t="s">
        <v>735</v>
      </c>
      <c r="U1161" t="s">
        <v>735</v>
      </c>
    </row>
    <row r="1162" spans="2:21">
      <c r="B1162" s="2">
        <v>44736</v>
      </c>
      <c r="C1162" t="s">
        <v>156</v>
      </c>
      <c r="D1162" t="s">
        <v>94</v>
      </c>
      <c r="E1162" t="s">
        <v>92</v>
      </c>
      <c r="F1162" t="s">
        <v>252</v>
      </c>
      <c r="G1162" s="2" t="s">
        <v>1921</v>
      </c>
      <c r="H1162">
        <v>5</v>
      </c>
      <c r="Q1162" s="2">
        <v>44736</v>
      </c>
      <c r="R1162">
        <v>21061156</v>
      </c>
      <c r="S1162" t="s">
        <v>530</v>
      </c>
      <c r="T1162" t="s">
        <v>735</v>
      </c>
      <c r="U1162" t="s">
        <v>735</v>
      </c>
    </row>
    <row r="1163" spans="2:21">
      <c r="B1163" s="2">
        <v>44736</v>
      </c>
      <c r="C1163" t="s">
        <v>242</v>
      </c>
      <c r="D1163" t="s">
        <v>94</v>
      </c>
      <c r="E1163" t="s">
        <v>119</v>
      </c>
      <c r="F1163" t="s">
        <v>418</v>
      </c>
      <c r="G1163" s="2" t="s">
        <v>1922</v>
      </c>
      <c r="H1163">
        <v>135</v>
      </c>
      <c r="Q1163" s="2">
        <v>44736</v>
      </c>
      <c r="R1163">
        <v>21061157</v>
      </c>
      <c r="S1163" t="s">
        <v>538</v>
      </c>
      <c r="T1163" t="s">
        <v>568</v>
      </c>
      <c r="U1163" t="s">
        <v>735</v>
      </c>
    </row>
    <row r="1164" spans="2:21">
      <c r="B1164" s="2">
        <v>44736</v>
      </c>
      <c r="C1164" t="s">
        <v>242</v>
      </c>
      <c r="D1164" t="s">
        <v>94</v>
      </c>
      <c r="E1164" t="s">
        <v>92</v>
      </c>
      <c r="F1164" t="s">
        <v>343</v>
      </c>
      <c r="G1164" s="2" t="s">
        <v>1923</v>
      </c>
      <c r="H1164">
        <v>5</v>
      </c>
      <c r="Q1164" s="2">
        <v>44736</v>
      </c>
      <c r="R1164">
        <v>21061158</v>
      </c>
      <c r="S1164" t="s">
        <v>512</v>
      </c>
      <c r="T1164" t="s">
        <v>735</v>
      </c>
      <c r="U1164" t="s">
        <v>735</v>
      </c>
    </row>
    <row r="1165" spans="2:21">
      <c r="B1165" s="2">
        <v>44736</v>
      </c>
      <c r="C1165" t="s">
        <v>242</v>
      </c>
      <c r="D1165" t="s">
        <v>94</v>
      </c>
      <c r="E1165" t="s">
        <v>92</v>
      </c>
      <c r="F1165" t="s">
        <v>294</v>
      </c>
      <c r="G1165" s="2" t="s">
        <v>1924</v>
      </c>
      <c r="H1165">
        <v>10</v>
      </c>
      <c r="Q1165" s="2">
        <v>44736</v>
      </c>
      <c r="R1165">
        <v>21061159</v>
      </c>
      <c r="S1165" t="s">
        <v>508</v>
      </c>
      <c r="T1165" t="s">
        <v>735</v>
      </c>
      <c r="U1165" t="s">
        <v>735</v>
      </c>
    </row>
    <row r="1166" spans="2:21">
      <c r="B1166" s="2">
        <v>44736</v>
      </c>
      <c r="C1166" t="s">
        <v>248</v>
      </c>
      <c r="D1166" t="s">
        <v>94</v>
      </c>
      <c r="E1166" t="s">
        <v>92</v>
      </c>
      <c r="F1166" t="s">
        <v>343</v>
      </c>
      <c r="G1166" s="2" t="s">
        <v>1925</v>
      </c>
      <c r="H1166">
        <v>40</v>
      </c>
      <c r="Q1166" s="2">
        <v>44736</v>
      </c>
      <c r="R1166">
        <v>21061160</v>
      </c>
      <c r="S1166" t="s">
        <v>492</v>
      </c>
      <c r="T1166" t="s">
        <v>735</v>
      </c>
      <c r="U1166" t="s">
        <v>735</v>
      </c>
    </row>
    <row r="1167" spans="2:21">
      <c r="B1167" s="2">
        <v>44736</v>
      </c>
      <c r="C1167" t="s">
        <v>248</v>
      </c>
      <c r="D1167" t="s">
        <v>94</v>
      </c>
      <c r="E1167" t="s">
        <v>92</v>
      </c>
      <c r="F1167" t="s">
        <v>337</v>
      </c>
      <c r="G1167" s="2" t="s">
        <v>1926</v>
      </c>
      <c r="H1167">
        <v>5</v>
      </c>
      <c r="Q1167" s="2">
        <v>44736</v>
      </c>
      <c r="R1167">
        <v>21061161</v>
      </c>
      <c r="S1167" t="s">
        <v>510</v>
      </c>
      <c r="T1167" t="s">
        <v>735</v>
      </c>
      <c r="U1167" t="s">
        <v>735</v>
      </c>
    </row>
    <row r="1168" spans="2:21">
      <c r="B1168" s="2">
        <v>44737</v>
      </c>
      <c r="C1168" t="s">
        <v>284</v>
      </c>
      <c r="D1168" t="s">
        <v>94</v>
      </c>
      <c r="E1168" t="s">
        <v>92</v>
      </c>
      <c r="F1168" t="s">
        <v>355</v>
      </c>
      <c r="G1168" s="2" t="s">
        <v>1927</v>
      </c>
      <c r="H1168">
        <v>70</v>
      </c>
      <c r="Q1168" s="2">
        <v>44737</v>
      </c>
      <c r="R1168">
        <v>21061162</v>
      </c>
      <c r="S1168" t="s">
        <v>504</v>
      </c>
      <c r="T1168" t="s">
        <v>506</v>
      </c>
      <c r="U1168" t="s">
        <v>735</v>
      </c>
    </row>
    <row r="1169" spans="2:21">
      <c r="B1169" s="2">
        <v>44737</v>
      </c>
      <c r="C1169" t="s">
        <v>284</v>
      </c>
      <c r="D1169" t="s">
        <v>94</v>
      </c>
      <c r="E1169" t="s">
        <v>119</v>
      </c>
      <c r="F1169" t="s">
        <v>412</v>
      </c>
      <c r="G1169" s="2" t="s">
        <v>1928</v>
      </c>
      <c r="H1169">
        <v>30</v>
      </c>
      <c r="Q1169" s="2">
        <v>44737</v>
      </c>
      <c r="R1169">
        <v>21061163</v>
      </c>
      <c r="S1169" t="s">
        <v>546</v>
      </c>
      <c r="T1169" t="s">
        <v>735</v>
      </c>
      <c r="U1169" t="s">
        <v>735</v>
      </c>
    </row>
    <row r="1170" spans="2:21">
      <c r="B1170" s="2">
        <v>44737</v>
      </c>
      <c r="C1170" t="s">
        <v>284</v>
      </c>
      <c r="D1170" t="s">
        <v>94</v>
      </c>
      <c r="E1170" t="s">
        <v>92</v>
      </c>
      <c r="F1170" t="s">
        <v>361</v>
      </c>
      <c r="G1170" s="2" t="s">
        <v>1929</v>
      </c>
      <c r="H1170">
        <v>5</v>
      </c>
      <c r="Q1170" s="2">
        <v>44737</v>
      </c>
      <c r="R1170">
        <v>21061164</v>
      </c>
      <c r="S1170" t="s">
        <v>504</v>
      </c>
      <c r="T1170" t="s">
        <v>735</v>
      </c>
      <c r="U1170" t="s">
        <v>735</v>
      </c>
    </row>
    <row r="1171" spans="2:21">
      <c r="B1171" s="2">
        <v>44737</v>
      </c>
      <c r="C1171" t="s">
        <v>284</v>
      </c>
      <c r="D1171" t="s">
        <v>94</v>
      </c>
      <c r="E1171" t="s">
        <v>119</v>
      </c>
      <c r="F1171" t="s">
        <v>427</v>
      </c>
      <c r="G1171" s="2" t="s">
        <v>1930</v>
      </c>
      <c r="H1171">
        <v>15</v>
      </c>
      <c r="Q1171" s="2">
        <v>44737</v>
      </c>
      <c r="R1171">
        <v>21061165</v>
      </c>
      <c r="S1171" t="s">
        <v>542</v>
      </c>
      <c r="T1171" t="s">
        <v>735</v>
      </c>
      <c r="U1171" t="s">
        <v>735</v>
      </c>
    </row>
    <row r="1172" spans="2:21">
      <c r="B1172" s="2">
        <v>44738</v>
      </c>
      <c r="C1172" t="s">
        <v>296</v>
      </c>
      <c r="D1172" t="s">
        <v>94</v>
      </c>
      <c r="E1172" t="s">
        <v>92</v>
      </c>
      <c r="F1172" t="s">
        <v>379</v>
      </c>
      <c r="G1172" s="2" t="s">
        <v>1931</v>
      </c>
      <c r="H1172">
        <v>55</v>
      </c>
      <c r="Q1172" s="2">
        <v>44738</v>
      </c>
      <c r="R1172">
        <v>21061166</v>
      </c>
      <c r="S1172" t="s">
        <v>504</v>
      </c>
      <c r="T1172" t="s">
        <v>735</v>
      </c>
      <c r="U1172" t="s">
        <v>735</v>
      </c>
    </row>
    <row r="1173" spans="2:21">
      <c r="B1173" s="2">
        <v>44738</v>
      </c>
      <c r="C1173" t="s">
        <v>296</v>
      </c>
      <c r="D1173" t="s">
        <v>94</v>
      </c>
      <c r="E1173" t="s">
        <v>92</v>
      </c>
      <c r="F1173" t="s">
        <v>364</v>
      </c>
      <c r="G1173" s="2" t="s">
        <v>1932</v>
      </c>
      <c r="H1173">
        <v>5</v>
      </c>
      <c r="Q1173" s="2">
        <v>44738</v>
      </c>
      <c r="R1173">
        <v>21061167</v>
      </c>
      <c r="S1173" t="s">
        <v>504</v>
      </c>
      <c r="T1173" t="s">
        <v>735</v>
      </c>
      <c r="U1173" t="s">
        <v>735</v>
      </c>
    </row>
    <row r="1174" spans="2:21">
      <c r="B1174" s="2">
        <v>44738</v>
      </c>
      <c r="C1174" t="s">
        <v>301</v>
      </c>
      <c r="D1174" t="s">
        <v>94</v>
      </c>
      <c r="E1174" t="s">
        <v>92</v>
      </c>
      <c r="F1174" t="s">
        <v>364</v>
      </c>
      <c r="G1174" s="2" t="s">
        <v>1933</v>
      </c>
      <c r="H1174">
        <v>40</v>
      </c>
      <c r="Q1174" s="2">
        <v>44738</v>
      </c>
      <c r="R1174">
        <v>21061168</v>
      </c>
      <c r="S1174" t="s">
        <v>504</v>
      </c>
      <c r="T1174" t="s">
        <v>735</v>
      </c>
      <c r="U1174" t="s">
        <v>735</v>
      </c>
    </row>
    <row r="1175" spans="2:21">
      <c r="B1175" s="2">
        <v>44738</v>
      </c>
      <c r="C1175" t="s">
        <v>301</v>
      </c>
      <c r="D1175" t="s">
        <v>94</v>
      </c>
      <c r="E1175" t="s">
        <v>92</v>
      </c>
      <c r="F1175" t="s">
        <v>364</v>
      </c>
      <c r="G1175" s="2" t="s">
        <v>1934</v>
      </c>
      <c r="H1175">
        <v>35</v>
      </c>
      <c r="Q1175" s="2">
        <v>44738</v>
      </c>
      <c r="R1175">
        <v>21061169</v>
      </c>
      <c r="S1175" t="s">
        <v>504</v>
      </c>
      <c r="T1175" t="s">
        <v>735</v>
      </c>
      <c r="U1175" t="s">
        <v>735</v>
      </c>
    </row>
    <row r="1176" spans="2:21">
      <c r="B1176" s="2">
        <v>44738</v>
      </c>
      <c r="C1176" t="s">
        <v>301</v>
      </c>
      <c r="D1176" t="s">
        <v>94</v>
      </c>
      <c r="E1176" t="s">
        <v>92</v>
      </c>
      <c r="F1176" t="s">
        <v>379</v>
      </c>
      <c r="G1176" s="2" t="s">
        <v>1935</v>
      </c>
      <c r="H1176">
        <v>5</v>
      </c>
      <c r="Q1176" s="2">
        <v>44738</v>
      </c>
      <c r="R1176">
        <v>21061170</v>
      </c>
      <c r="S1176" t="s">
        <v>504</v>
      </c>
      <c r="T1176" t="s">
        <v>735</v>
      </c>
      <c r="U1176" t="s">
        <v>735</v>
      </c>
    </row>
    <row r="1177" spans="2:21">
      <c r="B1177" s="2">
        <v>44738</v>
      </c>
      <c r="C1177" t="s">
        <v>301</v>
      </c>
      <c r="D1177" t="s">
        <v>94</v>
      </c>
      <c r="E1177" t="s">
        <v>92</v>
      </c>
      <c r="F1177" t="s">
        <v>382</v>
      </c>
      <c r="G1177" s="2" t="s">
        <v>1936</v>
      </c>
      <c r="H1177">
        <v>5</v>
      </c>
      <c r="Q1177" s="2">
        <v>44738</v>
      </c>
      <c r="R1177">
        <v>21061171</v>
      </c>
      <c r="S1177" t="s">
        <v>504</v>
      </c>
      <c r="T1177" t="s">
        <v>735</v>
      </c>
      <c r="U1177" t="s">
        <v>735</v>
      </c>
    </row>
    <row r="1178" spans="2:21">
      <c r="B1178" s="2">
        <v>44738</v>
      </c>
      <c r="C1178" t="s">
        <v>301</v>
      </c>
      <c r="D1178" t="s">
        <v>94</v>
      </c>
      <c r="E1178" t="s">
        <v>92</v>
      </c>
      <c r="F1178" t="s">
        <v>364</v>
      </c>
      <c r="G1178" s="2" t="s">
        <v>1937</v>
      </c>
      <c r="H1178">
        <v>5</v>
      </c>
      <c r="Q1178" s="2">
        <v>44738</v>
      </c>
      <c r="R1178">
        <v>21061172</v>
      </c>
      <c r="S1178" t="s">
        <v>504</v>
      </c>
      <c r="T1178" t="s">
        <v>735</v>
      </c>
      <c r="U1178" t="s">
        <v>735</v>
      </c>
    </row>
    <row r="1179" spans="2:21">
      <c r="B1179" s="2">
        <v>44739</v>
      </c>
      <c r="C1179" t="s">
        <v>296</v>
      </c>
      <c r="D1179" t="s">
        <v>94</v>
      </c>
      <c r="E1179" t="s">
        <v>92</v>
      </c>
      <c r="F1179" t="s">
        <v>373</v>
      </c>
      <c r="G1179" s="2" t="s">
        <v>1938</v>
      </c>
      <c r="H1179">
        <v>30</v>
      </c>
      <c r="Q1179" s="2">
        <v>44739</v>
      </c>
      <c r="R1179">
        <v>21061173</v>
      </c>
      <c r="S1179" t="s">
        <v>504</v>
      </c>
      <c r="T1179" t="s">
        <v>735</v>
      </c>
      <c r="U1179" t="s">
        <v>735</v>
      </c>
    </row>
    <row r="1180" spans="2:21">
      <c r="B1180" s="2">
        <v>44743</v>
      </c>
      <c r="C1180" t="s">
        <v>191</v>
      </c>
      <c r="D1180" t="s">
        <v>94</v>
      </c>
      <c r="E1180" t="s">
        <v>119</v>
      </c>
      <c r="F1180" t="s">
        <v>394</v>
      </c>
      <c r="G1180" s="2" t="s">
        <v>1939</v>
      </c>
      <c r="H1180">
        <v>30</v>
      </c>
      <c r="Q1180" s="2">
        <v>44743</v>
      </c>
      <c r="R1180">
        <v>21071174</v>
      </c>
      <c r="S1180" t="s">
        <v>536</v>
      </c>
      <c r="T1180" t="s">
        <v>735</v>
      </c>
      <c r="U1180" t="s">
        <v>735</v>
      </c>
    </row>
    <row r="1181" spans="2:21">
      <c r="B1181" s="2">
        <v>44743</v>
      </c>
      <c r="C1181" t="s">
        <v>272</v>
      </c>
      <c r="D1181" t="s">
        <v>94</v>
      </c>
      <c r="E1181" t="s">
        <v>92</v>
      </c>
      <c r="F1181" t="s">
        <v>304</v>
      </c>
      <c r="G1181" s="2" t="s">
        <v>1940</v>
      </c>
      <c r="H1181">
        <v>15</v>
      </c>
      <c r="Q1181" s="2">
        <v>44743</v>
      </c>
      <c r="R1181">
        <v>21071175</v>
      </c>
      <c r="S1181" t="s">
        <v>510</v>
      </c>
      <c r="T1181" t="s">
        <v>735</v>
      </c>
      <c r="U1181" t="s">
        <v>735</v>
      </c>
    </row>
    <row r="1182" spans="2:21">
      <c r="B1182" s="2">
        <v>44744</v>
      </c>
      <c r="C1182" t="s">
        <v>290</v>
      </c>
      <c r="D1182" t="s">
        <v>94</v>
      </c>
      <c r="E1182" t="s">
        <v>119</v>
      </c>
      <c r="F1182" t="s">
        <v>421</v>
      </c>
      <c r="G1182" s="2" t="s">
        <v>1941</v>
      </c>
      <c r="H1182">
        <v>40</v>
      </c>
      <c r="Q1182" s="2">
        <v>44744</v>
      </c>
      <c r="R1182">
        <v>21071176</v>
      </c>
      <c r="S1182" t="s">
        <v>542</v>
      </c>
      <c r="T1182" t="s">
        <v>735</v>
      </c>
      <c r="U1182" t="s">
        <v>735</v>
      </c>
    </row>
    <row r="1183" spans="2:21">
      <c r="B1183" s="2">
        <v>44744</v>
      </c>
      <c r="C1183" t="s">
        <v>290</v>
      </c>
      <c r="D1183" t="s">
        <v>94</v>
      </c>
      <c r="E1183" t="s">
        <v>92</v>
      </c>
      <c r="F1183" t="s">
        <v>367</v>
      </c>
      <c r="G1183" s="2" t="s">
        <v>1942</v>
      </c>
      <c r="H1183">
        <v>5</v>
      </c>
      <c r="Q1183" s="2">
        <v>44744</v>
      </c>
      <c r="R1183">
        <v>21071177</v>
      </c>
      <c r="S1183" t="s">
        <v>504</v>
      </c>
      <c r="T1183" t="s">
        <v>735</v>
      </c>
      <c r="U1183" t="s">
        <v>735</v>
      </c>
    </row>
    <row r="1184" spans="2:21">
      <c r="B1184" s="2">
        <v>44744</v>
      </c>
      <c r="C1184" t="s">
        <v>296</v>
      </c>
      <c r="D1184" t="s">
        <v>94</v>
      </c>
      <c r="E1184" t="s">
        <v>92</v>
      </c>
      <c r="F1184" t="s">
        <v>379</v>
      </c>
      <c r="G1184" s="2" t="s">
        <v>1943</v>
      </c>
      <c r="H1184">
        <v>60</v>
      </c>
      <c r="Q1184" s="2">
        <v>44744</v>
      </c>
      <c r="R1184">
        <v>21071178</v>
      </c>
      <c r="S1184" t="s">
        <v>504</v>
      </c>
      <c r="T1184" t="s">
        <v>735</v>
      </c>
      <c r="U1184" t="s">
        <v>735</v>
      </c>
    </row>
    <row r="1185" spans="2:21">
      <c r="B1185" s="2">
        <v>44744</v>
      </c>
      <c r="C1185" t="s">
        <v>227</v>
      </c>
      <c r="D1185" t="s">
        <v>94</v>
      </c>
      <c r="E1185" t="s">
        <v>92</v>
      </c>
      <c r="F1185" t="s">
        <v>167</v>
      </c>
      <c r="G1185" s="2" t="s">
        <v>1944</v>
      </c>
      <c r="H1185">
        <v>95</v>
      </c>
      <c r="Q1185" s="2">
        <v>44744</v>
      </c>
      <c r="R1185">
        <v>21071179</v>
      </c>
      <c r="S1185" t="s">
        <v>502</v>
      </c>
      <c r="T1185" t="s">
        <v>592</v>
      </c>
      <c r="U1185" t="s">
        <v>735</v>
      </c>
    </row>
    <row r="1186" spans="2:21">
      <c r="B1186" s="2">
        <v>44744</v>
      </c>
      <c r="C1186" t="s">
        <v>227</v>
      </c>
      <c r="D1186" t="s">
        <v>94</v>
      </c>
      <c r="E1186" t="s">
        <v>92</v>
      </c>
      <c r="F1186" t="s">
        <v>246</v>
      </c>
      <c r="G1186" s="2" t="s">
        <v>1945</v>
      </c>
      <c r="H1186">
        <v>20</v>
      </c>
      <c r="Q1186" s="2">
        <v>44744</v>
      </c>
      <c r="R1186">
        <v>21071180</v>
      </c>
      <c r="S1186" t="s">
        <v>502</v>
      </c>
      <c r="T1186" t="s">
        <v>735</v>
      </c>
      <c r="U1186" t="s">
        <v>735</v>
      </c>
    </row>
    <row r="1187" spans="2:21">
      <c r="B1187" s="2">
        <v>44744</v>
      </c>
      <c r="C1187" t="s">
        <v>227</v>
      </c>
      <c r="D1187" t="s">
        <v>94</v>
      </c>
      <c r="E1187" t="s">
        <v>92</v>
      </c>
      <c r="F1187" t="s">
        <v>93</v>
      </c>
      <c r="G1187" s="2" t="s">
        <v>1946</v>
      </c>
      <c r="H1187">
        <v>25</v>
      </c>
      <c r="Q1187" s="2">
        <v>44744</v>
      </c>
      <c r="R1187">
        <v>21071181</v>
      </c>
      <c r="S1187" t="s">
        <v>530</v>
      </c>
      <c r="T1187" t="s">
        <v>735</v>
      </c>
      <c r="U1187" t="s">
        <v>735</v>
      </c>
    </row>
    <row r="1188" spans="2:21">
      <c r="B1188" s="2">
        <v>44744</v>
      </c>
      <c r="C1188" t="s">
        <v>227</v>
      </c>
      <c r="D1188" t="s">
        <v>94</v>
      </c>
      <c r="E1188" t="s">
        <v>92</v>
      </c>
      <c r="F1188" t="s">
        <v>232</v>
      </c>
      <c r="G1188" s="2" t="s">
        <v>1947</v>
      </c>
      <c r="H1188">
        <v>10</v>
      </c>
      <c r="Q1188" s="2">
        <v>44744</v>
      </c>
      <c r="R1188">
        <v>21071182</v>
      </c>
      <c r="S1188" t="s">
        <v>502</v>
      </c>
      <c r="T1188" t="s">
        <v>735</v>
      </c>
      <c r="U1188" t="s">
        <v>735</v>
      </c>
    </row>
    <row r="1189" spans="2:21">
      <c r="B1189" s="2">
        <v>44744</v>
      </c>
      <c r="C1189" t="s">
        <v>260</v>
      </c>
      <c r="D1189" t="s">
        <v>94</v>
      </c>
      <c r="E1189" t="s">
        <v>92</v>
      </c>
      <c r="F1189" t="s">
        <v>309</v>
      </c>
      <c r="G1189" s="2" t="s">
        <v>1948</v>
      </c>
      <c r="H1189">
        <v>50</v>
      </c>
      <c r="Q1189" s="2">
        <v>44744</v>
      </c>
      <c r="R1189">
        <v>21071183</v>
      </c>
      <c r="S1189" t="s">
        <v>510</v>
      </c>
      <c r="T1189" t="s">
        <v>735</v>
      </c>
      <c r="U1189" t="s">
        <v>735</v>
      </c>
    </row>
    <row r="1190" spans="2:21">
      <c r="B1190" s="2">
        <v>44744</v>
      </c>
      <c r="C1190" t="s">
        <v>260</v>
      </c>
      <c r="D1190" t="s">
        <v>94</v>
      </c>
      <c r="E1190" t="s">
        <v>92</v>
      </c>
      <c r="F1190" t="s">
        <v>276</v>
      </c>
      <c r="G1190" s="2" t="s">
        <v>1949</v>
      </c>
      <c r="H1190">
        <v>10</v>
      </c>
      <c r="Q1190" s="2">
        <v>44744</v>
      </c>
      <c r="R1190">
        <v>21071184</v>
      </c>
      <c r="S1190" t="s">
        <v>508</v>
      </c>
      <c r="T1190" t="s">
        <v>735</v>
      </c>
      <c r="U1190" t="s">
        <v>735</v>
      </c>
    </row>
    <row r="1191" spans="2:21">
      <c r="B1191" s="2">
        <v>44745</v>
      </c>
      <c r="C1191" t="s">
        <v>284</v>
      </c>
      <c r="D1191" t="s">
        <v>94</v>
      </c>
      <c r="E1191" t="s">
        <v>92</v>
      </c>
      <c r="F1191" t="s">
        <v>364</v>
      </c>
      <c r="G1191" s="2" t="s">
        <v>1950</v>
      </c>
      <c r="H1191">
        <v>40</v>
      </c>
      <c r="Q1191" s="2">
        <v>44745</v>
      </c>
      <c r="R1191">
        <v>21071185</v>
      </c>
      <c r="S1191" t="s">
        <v>504</v>
      </c>
      <c r="T1191" t="s">
        <v>735</v>
      </c>
      <c r="U1191" t="s">
        <v>735</v>
      </c>
    </row>
    <row r="1192" spans="2:21">
      <c r="B1192" s="2">
        <v>44745</v>
      </c>
      <c r="C1192" t="s">
        <v>284</v>
      </c>
      <c r="D1192" t="s">
        <v>94</v>
      </c>
      <c r="E1192" t="s">
        <v>119</v>
      </c>
      <c r="F1192" t="s">
        <v>415</v>
      </c>
      <c r="G1192" s="2" t="s">
        <v>1951</v>
      </c>
      <c r="H1192">
        <v>105</v>
      </c>
      <c r="Q1192" s="2">
        <v>44745</v>
      </c>
      <c r="R1192">
        <v>21071186</v>
      </c>
      <c r="S1192" t="s">
        <v>544</v>
      </c>
      <c r="T1192" t="s">
        <v>620</v>
      </c>
      <c r="U1192" t="s">
        <v>735</v>
      </c>
    </row>
    <row r="1193" spans="2:21">
      <c r="B1193" s="2">
        <v>44745</v>
      </c>
      <c r="C1193" t="s">
        <v>284</v>
      </c>
      <c r="D1193" t="s">
        <v>94</v>
      </c>
      <c r="E1193" t="s">
        <v>92</v>
      </c>
      <c r="F1193" t="s">
        <v>358</v>
      </c>
      <c r="G1193" s="2" t="s">
        <v>1952</v>
      </c>
      <c r="H1193">
        <v>65</v>
      </c>
      <c r="Q1193" s="2">
        <v>44745</v>
      </c>
      <c r="R1193">
        <v>21071187</v>
      </c>
      <c r="S1193" t="s">
        <v>504</v>
      </c>
      <c r="T1193" t="s">
        <v>506</v>
      </c>
      <c r="U1193" t="s">
        <v>735</v>
      </c>
    </row>
    <row r="1194" spans="2:21">
      <c r="B1194" s="2">
        <v>44745</v>
      </c>
      <c r="C1194" t="s">
        <v>284</v>
      </c>
      <c r="D1194" t="s">
        <v>94</v>
      </c>
      <c r="E1194" t="s">
        <v>92</v>
      </c>
      <c r="F1194" t="s">
        <v>367</v>
      </c>
      <c r="G1194" s="2" t="s">
        <v>1953</v>
      </c>
      <c r="H1194">
        <v>5</v>
      </c>
      <c r="Q1194" s="2">
        <v>44745</v>
      </c>
      <c r="R1194">
        <v>21071188</v>
      </c>
      <c r="S1194" t="s">
        <v>504</v>
      </c>
      <c r="T1194" t="s">
        <v>735</v>
      </c>
      <c r="U1194" t="s">
        <v>735</v>
      </c>
    </row>
    <row r="1195" spans="2:21">
      <c r="B1195" s="2">
        <v>44745</v>
      </c>
      <c r="C1195" t="s">
        <v>284</v>
      </c>
      <c r="D1195" t="s">
        <v>94</v>
      </c>
      <c r="E1195" t="s">
        <v>119</v>
      </c>
      <c r="F1195" t="s">
        <v>418</v>
      </c>
      <c r="G1195" s="2" t="s">
        <v>1954</v>
      </c>
      <c r="H1195">
        <v>10</v>
      </c>
      <c r="Q1195" s="2">
        <v>44745</v>
      </c>
      <c r="R1195">
        <v>21071189</v>
      </c>
      <c r="S1195" t="s">
        <v>542</v>
      </c>
      <c r="T1195" t="s">
        <v>735</v>
      </c>
      <c r="U1195" t="s">
        <v>735</v>
      </c>
    </row>
    <row r="1196" spans="2:21">
      <c r="B1196" s="2">
        <v>44745</v>
      </c>
      <c r="C1196" t="s">
        <v>290</v>
      </c>
      <c r="D1196" t="s">
        <v>94</v>
      </c>
      <c r="E1196" t="s">
        <v>92</v>
      </c>
      <c r="F1196" t="s">
        <v>364</v>
      </c>
      <c r="G1196" s="2" t="s">
        <v>1955</v>
      </c>
      <c r="H1196">
        <v>115</v>
      </c>
      <c r="Q1196" s="2">
        <v>44745</v>
      </c>
      <c r="R1196">
        <v>21071190</v>
      </c>
      <c r="S1196" t="s">
        <v>504</v>
      </c>
      <c r="T1196" t="s">
        <v>506</v>
      </c>
      <c r="U1196" t="s">
        <v>735</v>
      </c>
    </row>
    <row r="1197" spans="2:21">
      <c r="B1197" s="2">
        <v>44745</v>
      </c>
      <c r="C1197" t="s">
        <v>290</v>
      </c>
      <c r="D1197" t="s">
        <v>94</v>
      </c>
      <c r="E1197" t="s">
        <v>92</v>
      </c>
      <c r="F1197" t="s">
        <v>367</v>
      </c>
      <c r="G1197" s="2" t="s">
        <v>1956</v>
      </c>
      <c r="H1197">
        <v>90</v>
      </c>
      <c r="Q1197" s="2">
        <v>44745</v>
      </c>
      <c r="R1197">
        <v>21071191</v>
      </c>
      <c r="S1197" t="s">
        <v>504</v>
      </c>
      <c r="T1197" t="s">
        <v>506</v>
      </c>
      <c r="U1197" t="s">
        <v>735</v>
      </c>
    </row>
    <row r="1198" spans="2:21">
      <c r="B1198" s="2">
        <v>44745</v>
      </c>
      <c r="C1198" t="s">
        <v>290</v>
      </c>
      <c r="D1198" t="s">
        <v>94</v>
      </c>
      <c r="E1198" t="s">
        <v>92</v>
      </c>
      <c r="F1198" t="s">
        <v>367</v>
      </c>
      <c r="G1198" s="2" t="s">
        <v>1957</v>
      </c>
      <c r="H1198">
        <v>5</v>
      </c>
      <c r="Q1198" s="2">
        <v>44745</v>
      </c>
      <c r="R1198">
        <v>21071192</v>
      </c>
      <c r="S1198" t="s">
        <v>504</v>
      </c>
      <c r="T1198" t="s">
        <v>735</v>
      </c>
      <c r="U1198" t="s">
        <v>735</v>
      </c>
    </row>
    <row r="1199" spans="2:21">
      <c r="B1199" s="2">
        <v>44745</v>
      </c>
      <c r="C1199" t="s">
        <v>296</v>
      </c>
      <c r="D1199" t="s">
        <v>94</v>
      </c>
      <c r="E1199" t="s">
        <v>119</v>
      </c>
      <c r="F1199" t="s">
        <v>415</v>
      </c>
      <c r="G1199" s="2" t="s">
        <v>1958</v>
      </c>
      <c r="H1199">
        <v>40</v>
      </c>
      <c r="Q1199" s="2">
        <v>44745</v>
      </c>
      <c r="R1199">
        <v>21071193</v>
      </c>
      <c r="S1199" t="s">
        <v>518</v>
      </c>
      <c r="T1199" t="s">
        <v>735</v>
      </c>
      <c r="U1199" t="s">
        <v>735</v>
      </c>
    </row>
    <row r="1200" spans="2:21">
      <c r="B1200" s="2">
        <v>44745</v>
      </c>
      <c r="C1200" t="s">
        <v>296</v>
      </c>
      <c r="D1200" t="s">
        <v>94</v>
      </c>
      <c r="E1200" t="s">
        <v>119</v>
      </c>
      <c r="F1200" t="s">
        <v>421</v>
      </c>
      <c r="G1200" s="2" t="s">
        <v>1959</v>
      </c>
      <c r="H1200">
        <v>35</v>
      </c>
      <c r="Q1200" s="2">
        <v>44745</v>
      </c>
      <c r="R1200">
        <v>21071194</v>
      </c>
      <c r="S1200" t="s">
        <v>518</v>
      </c>
      <c r="T1200" t="s">
        <v>735</v>
      </c>
      <c r="U1200" t="s">
        <v>735</v>
      </c>
    </row>
    <row r="1201" spans="2:21">
      <c r="B1201" s="2">
        <v>44745</v>
      </c>
      <c r="C1201" t="s">
        <v>296</v>
      </c>
      <c r="D1201" t="s">
        <v>94</v>
      </c>
      <c r="E1201" t="s">
        <v>119</v>
      </c>
      <c r="F1201" t="s">
        <v>415</v>
      </c>
      <c r="G1201" s="2" t="s">
        <v>1960</v>
      </c>
      <c r="H1201">
        <v>15</v>
      </c>
      <c r="Q1201" s="2">
        <v>44745</v>
      </c>
      <c r="R1201">
        <v>21071195</v>
      </c>
      <c r="S1201" t="s">
        <v>544</v>
      </c>
      <c r="T1201" t="s">
        <v>735</v>
      </c>
      <c r="U1201" t="s">
        <v>735</v>
      </c>
    </row>
    <row r="1202" spans="2:21">
      <c r="B1202" s="2">
        <v>44745</v>
      </c>
      <c r="C1202" t="s">
        <v>296</v>
      </c>
      <c r="D1202" t="s">
        <v>94</v>
      </c>
      <c r="E1202" t="s">
        <v>92</v>
      </c>
      <c r="F1202" t="s">
        <v>382</v>
      </c>
      <c r="G1202" s="2" t="s">
        <v>1961</v>
      </c>
      <c r="H1202">
        <v>15</v>
      </c>
      <c r="Q1202" s="2">
        <v>44745</v>
      </c>
      <c r="R1202">
        <v>21071196</v>
      </c>
      <c r="S1202" t="s">
        <v>504</v>
      </c>
      <c r="T1202" t="s">
        <v>735</v>
      </c>
      <c r="U1202" t="s">
        <v>735</v>
      </c>
    </row>
    <row r="1203" spans="2:21">
      <c r="B1203" s="2">
        <v>44745</v>
      </c>
      <c r="C1203" t="s">
        <v>296</v>
      </c>
      <c r="D1203" t="s">
        <v>94</v>
      </c>
      <c r="E1203" t="s">
        <v>92</v>
      </c>
      <c r="F1203" t="s">
        <v>376</v>
      </c>
      <c r="G1203" s="2" t="s">
        <v>1962</v>
      </c>
      <c r="H1203">
        <v>15</v>
      </c>
      <c r="Q1203" s="2">
        <v>44745</v>
      </c>
      <c r="R1203">
        <v>21071197</v>
      </c>
      <c r="S1203" t="s">
        <v>504</v>
      </c>
      <c r="T1203" t="s">
        <v>735</v>
      </c>
      <c r="U1203" t="s">
        <v>735</v>
      </c>
    </row>
    <row r="1204" spans="2:21">
      <c r="B1204" s="2">
        <v>44745</v>
      </c>
      <c r="C1204" t="s">
        <v>260</v>
      </c>
      <c r="D1204" t="s">
        <v>94</v>
      </c>
      <c r="E1204" t="s">
        <v>119</v>
      </c>
      <c r="F1204" t="s">
        <v>415</v>
      </c>
      <c r="G1204" s="2" t="s">
        <v>1963</v>
      </c>
      <c r="H1204">
        <v>55</v>
      </c>
      <c r="Q1204" s="2">
        <v>44745</v>
      </c>
      <c r="R1204">
        <v>21071198</v>
      </c>
      <c r="S1204" t="s">
        <v>540</v>
      </c>
      <c r="T1204" t="s">
        <v>735</v>
      </c>
      <c r="U1204" t="s">
        <v>735</v>
      </c>
    </row>
    <row r="1205" spans="2:21">
      <c r="B1205" s="2">
        <v>44745</v>
      </c>
      <c r="C1205" t="s">
        <v>260</v>
      </c>
      <c r="D1205" t="s">
        <v>94</v>
      </c>
      <c r="E1205" t="s">
        <v>92</v>
      </c>
      <c r="F1205" t="s">
        <v>322</v>
      </c>
      <c r="G1205" s="2" t="s">
        <v>1964</v>
      </c>
      <c r="H1205">
        <v>5</v>
      </c>
      <c r="Q1205" s="2">
        <v>44745</v>
      </c>
      <c r="R1205">
        <v>21071199</v>
      </c>
      <c r="S1205" t="s">
        <v>508</v>
      </c>
      <c r="T1205" t="s">
        <v>735</v>
      </c>
      <c r="U1205" t="s">
        <v>735</v>
      </c>
    </row>
    <row r="1206" spans="2:21">
      <c r="B1206" s="2">
        <v>44745</v>
      </c>
      <c r="C1206" t="s">
        <v>278</v>
      </c>
      <c r="D1206" t="s">
        <v>94</v>
      </c>
      <c r="E1206" t="s">
        <v>92</v>
      </c>
      <c r="F1206" t="s">
        <v>288</v>
      </c>
      <c r="G1206" s="2" t="s">
        <v>1965</v>
      </c>
      <c r="H1206">
        <v>125</v>
      </c>
      <c r="Q1206" s="2">
        <v>44745</v>
      </c>
      <c r="R1206">
        <v>21071200</v>
      </c>
      <c r="S1206" t="s">
        <v>508</v>
      </c>
      <c r="T1206" t="s">
        <v>528</v>
      </c>
      <c r="U1206" t="s">
        <v>735</v>
      </c>
    </row>
    <row r="1207" spans="2:21">
      <c r="B1207" s="2">
        <v>44745</v>
      </c>
      <c r="C1207" t="s">
        <v>278</v>
      </c>
      <c r="D1207" t="s">
        <v>94</v>
      </c>
      <c r="E1207" t="s">
        <v>119</v>
      </c>
      <c r="F1207" t="s">
        <v>403</v>
      </c>
      <c r="G1207" s="2" t="s">
        <v>1966</v>
      </c>
      <c r="H1207">
        <v>10</v>
      </c>
      <c r="Q1207" s="2">
        <v>44745</v>
      </c>
      <c r="R1207">
        <v>21071201</v>
      </c>
      <c r="S1207" t="s">
        <v>538</v>
      </c>
      <c r="T1207" t="s">
        <v>735</v>
      </c>
      <c r="U1207" t="s">
        <v>735</v>
      </c>
    </row>
    <row r="1208" spans="2:21">
      <c r="B1208" s="2">
        <v>44745</v>
      </c>
      <c r="C1208" t="s">
        <v>278</v>
      </c>
      <c r="D1208" t="s">
        <v>94</v>
      </c>
      <c r="E1208" t="s">
        <v>92</v>
      </c>
      <c r="F1208" t="s">
        <v>282</v>
      </c>
      <c r="G1208" s="2" t="s">
        <v>1967</v>
      </c>
      <c r="H1208">
        <v>15</v>
      </c>
      <c r="Q1208" s="2">
        <v>44745</v>
      </c>
      <c r="R1208">
        <v>21071202</v>
      </c>
      <c r="S1208" t="s">
        <v>492</v>
      </c>
      <c r="T1208" t="s">
        <v>735</v>
      </c>
      <c r="U1208" t="s">
        <v>735</v>
      </c>
    </row>
    <row r="1209" spans="2:21">
      <c r="B1209" s="2">
        <v>44745</v>
      </c>
      <c r="C1209" t="s">
        <v>278</v>
      </c>
      <c r="D1209" t="s">
        <v>94</v>
      </c>
      <c r="E1209" t="s">
        <v>92</v>
      </c>
      <c r="F1209" t="s">
        <v>318</v>
      </c>
      <c r="G1209" s="2" t="s">
        <v>1968</v>
      </c>
      <c r="H1209">
        <v>5</v>
      </c>
      <c r="Q1209" s="2">
        <v>44745</v>
      </c>
      <c r="R1209">
        <v>21071203</v>
      </c>
      <c r="S1209" t="s">
        <v>512</v>
      </c>
      <c r="T1209" t="s">
        <v>735</v>
      </c>
      <c r="U1209" t="s">
        <v>735</v>
      </c>
    </row>
    <row r="1210" spans="2:21">
      <c r="B1210" s="2">
        <v>44745</v>
      </c>
      <c r="C1210" t="s">
        <v>278</v>
      </c>
      <c r="D1210" t="s">
        <v>94</v>
      </c>
      <c r="E1210" t="s">
        <v>92</v>
      </c>
      <c r="F1210" t="s">
        <v>299</v>
      </c>
      <c r="G1210" s="2" t="s">
        <v>1969</v>
      </c>
      <c r="H1210">
        <v>40</v>
      </c>
      <c r="Q1210" s="2">
        <v>44745</v>
      </c>
      <c r="R1210">
        <v>21071204</v>
      </c>
      <c r="S1210" t="s">
        <v>510</v>
      </c>
      <c r="T1210" t="s">
        <v>735</v>
      </c>
      <c r="U1210" t="s">
        <v>735</v>
      </c>
    </row>
    <row r="1211" spans="2:21">
      <c r="B1211" s="2">
        <v>44746</v>
      </c>
      <c r="C1211" t="s">
        <v>290</v>
      </c>
      <c r="D1211" t="s">
        <v>94</v>
      </c>
      <c r="E1211" t="s">
        <v>92</v>
      </c>
      <c r="F1211" t="s">
        <v>349</v>
      </c>
      <c r="G1211" s="2" t="s">
        <v>1970</v>
      </c>
      <c r="H1211">
        <v>30</v>
      </c>
      <c r="Q1211" s="2">
        <v>44746</v>
      </c>
      <c r="R1211">
        <v>21071205</v>
      </c>
      <c r="S1211" t="s">
        <v>504</v>
      </c>
      <c r="T1211" t="s">
        <v>735</v>
      </c>
      <c r="U1211" t="s">
        <v>735</v>
      </c>
    </row>
    <row r="1212" spans="2:21">
      <c r="B1212" s="2">
        <v>44746</v>
      </c>
      <c r="C1212" t="s">
        <v>296</v>
      </c>
      <c r="D1212" t="s">
        <v>94</v>
      </c>
      <c r="E1212" t="s">
        <v>92</v>
      </c>
      <c r="F1212" t="s">
        <v>373</v>
      </c>
      <c r="G1212" s="2" t="s">
        <v>1971</v>
      </c>
      <c r="H1212">
        <v>15</v>
      </c>
      <c r="Q1212" s="2">
        <v>44746</v>
      </c>
      <c r="R1212">
        <v>21071206</v>
      </c>
      <c r="S1212" t="s">
        <v>504</v>
      </c>
      <c r="T1212" t="s">
        <v>735</v>
      </c>
      <c r="U1212" t="s">
        <v>735</v>
      </c>
    </row>
    <row r="1213" spans="2:21">
      <c r="B1213" s="2">
        <v>44746</v>
      </c>
      <c r="C1213" t="s">
        <v>301</v>
      </c>
      <c r="D1213" t="s">
        <v>94</v>
      </c>
      <c r="E1213" t="s">
        <v>92</v>
      </c>
      <c r="F1213" t="s">
        <v>364</v>
      </c>
      <c r="G1213" s="2" t="s">
        <v>1972</v>
      </c>
      <c r="H1213">
        <v>100</v>
      </c>
      <c r="Q1213" s="2">
        <v>44746</v>
      </c>
      <c r="R1213">
        <v>21071207</v>
      </c>
      <c r="S1213" t="s">
        <v>504</v>
      </c>
      <c r="T1213" t="s">
        <v>506</v>
      </c>
      <c r="U1213" t="s">
        <v>735</v>
      </c>
    </row>
    <row r="1214" spans="2:21">
      <c r="B1214" s="2">
        <v>44746</v>
      </c>
      <c r="C1214" t="s">
        <v>301</v>
      </c>
      <c r="D1214" t="s">
        <v>94</v>
      </c>
      <c r="E1214" t="s">
        <v>92</v>
      </c>
      <c r="F1214" t="s">
        <v>370</v>
      </c>
      <c r="G1214" s="2" t="s">
        <v>1973</v>
      </c>
      <c r="H1214">
        <v>10</v>
      </c>
      <c r="Q1214" s="2">
        <v>44746</v>
      </c>
      <c r="R1214">
        <v>21071208</v>
      </c>
      <c r="S1214" t="s">
        <v>504</v>
      </c>
      <c r="T1214" t="s">
        <v>735</v>
      </c>
      <c r="U1214" t="s">
        <v>735</v>
      </c>
    </row>
    <row r="1215" spans="2:21">
      <c r="B1215" s="2">
        <v>44746</v>
      </c>
      <c r="C1215" t="s">
        <v>301</v>
      </c>
      <c r="D1215" t="s">
        <v>94</v>
      </c>
      <c r="E1215" t="s">
        <v>119</v>
      </c>
      <c r="F1215" t="s">
        <v>424</v>
      </c>
      <c r="G1215" s="2" t="s">
        <v>1974</v>
      </c>
      <c r="H1215">
        <v>10</v>
      </c>
      <c r="Q1215" s="2">
        <v>44746</v>
      </c>
      <c r="R1215">
        <v>21071209</v>
      </c>
      <c r="S1215" t="s">
        <v>544</v>
      </c>
      <c r="T1215" t="s">
        <v>735</v>
      </c>
      <c r="U1215" t="s">
        <v>735</v>
      </c>
    </row>
    <row r="1216" spans="2:21">
      <c r="B1216" s="2">
        <v>44746</v>
      </c>
      <c r="C1216" t="s">
        <v>301</v>
      </c>
      <c r="D1216" t="s">
        <v>94</v>
      </c>
      <c r="E1216" t="s">
        <v>119</v>
      </c>
      <c r="F1216" t="s">
        <v>418</v>
      </c>
      <c r="G1216" s="2" t="s">
        <v>1975</v>
      </c>
      <c r="H1216">
        <v>5</v>
      </c>
      <c r="Q1216" s="2">
        <v>44746</v>
      </c>
      <c r="R1216">
        <v>21071210</v>
      </c>
      <c r="S1216" t="s">
        <v>544</v>
      </c>
      <c r="T1216" t="s">
        <v>735</v>
      </c>
      <c r="U1216" t="s">
        <v>735</v>
      </c>
    </row>
    <row r="1217" spans="2:21">
      <c r="B1217" s="2">
        <v>44746</v>
      </c>
      <c r="C1217" t="s">
        <v>301</v>
      </c>
      <c r="D1217" t="s">
        <v>94</v>
      </c>
      <c r="E1217" t="s">
        <v>92</v>
      </c>
      <c r="F1217" t="s">
        <v>367</v>
      </c>
      <c r="G1217" s="2" t="s">
        <v>1976</v>
      </c>
      <c r="H1217">
        <v>10</v>
      </c>
      <c r="Q1217" s="2">
        <v>44746</v>
      </c>
      <c r="R1217">
        <v>21071211</v>
      </c>
      <c r="S1217" t="s">
        <v>504</v>
      </c>
      <c r="T1217" t="s">
        <v>735</v>
      </c>
      <c r="U1217" t="s">
        <v>735</v>
      </c>
    </row>
    <row r="1218" spans="2:21">
      <c r="B1218" s="2">
        <v>44748</v>
      </c>
      <c r="C1218" t="s">
        <v>76</v>
      </c>
      <c r="D1218" t="s">
        <v>94</v>
      </c>
      <c r="E1218" t="s">
        <v>92</v>
      </c>
      <c r="F1218" t="s">
        <v>264</v>
      </c>
      <c r="G1218" s="2" t="s">
        <v>1977</v>
      </c>
      <c r="H1218">
        <v>50</v>
      </c>
      <c r="Q1218" s="2">
        <v>44748</v>
      </c>
      <c r="R1218">
        <v>21071212</v>
      </c>
      <c r="S1218" t="s">
        <v>498</v>
      </c>
      <c r="T1218" t="s">
        <v>735</v>
      </c>
      <c r="U1218" t="s">
        <v>735</v>
      </c>
    </row>
    <row r="1219" spans="2:21">
      <c r="B1219" s="2">
        <v>44748</v>
      </c>
      <c r="C1219" t="s">
        <v>76</v>
      </c>
      <c r="D1219" t="s">
        <v>94</v>
      </c>
      <c r="E1219" t="s">
        <v>92</v>
      </c>
      <c r="F1219" t="s">
        <v>252</v>
      </c>
      <c r="G1219" s="2" t="s">
        <v>1978</v>
      </c>
      <c r="H1219">
        <v>15</v>
      </c>
      <c r="Q1219" s="2">
        <v>44748</v>
      </c>
      <c r="R1219">
        <v>21071213</v>
      </c>
      <c r="S1219" t="s">
        <v>488</v>
      </c>
      <c r="T1219" t="s">
        <v>735</v>
      </c>
      <c r="U1219" t="s">
        <v>735</v>
      </c>
    </row>
    <row r="1220" spans="2:21">
      <c r="B1220" s="2">
        <v>44748</v>
      </c>
      <c r="C1220" t="s">
        <v>76</v>
      </c>
      <c r="D1220" t="s">
        <v>94</v>
      </c>
      <c r="E1220" t="s">
        <v>92</v>
      </c>
      <c r="F1220" t="s">
        <v>294</v>
      </c>
      <c r="G1220" s="2" t="s">
        <v>1979</v>
      </c>
      <c r="H1220">
        <v>5</v>
      </c>
      <c r="Q1220" s="2">
        <v>44748</v>
      </c>
      <c r="R1220">
        <v>21071214</v>
      </c>
      <c r="S1220" t="s">
        <v>530</v>
      </c>
      <c r="T1220" t="s">
        <v>735</v>
      </c>
      <c r="U1220" t="s">
        <v>735</v>
      </c>
    </row>
    <row r="1221" spans="2:21">
      <c r="B1221" s="2">
        <v>44748</v>
      </c>
      <c r="C1221" t="s">
        <v>76</v>
      </c>
      <c r="D1221" t="s">
        <v>94</v>
      </c>
      <c r="E1221" t="s">
        <v>92</v>
      </c>
      <c r="F1221" t="s">
        <v>246</v>
      </c>
      <c r="G1221" s="2" t="s">
        <v>1980</v>
      </c>
      <c r="H1221">
        <v>5</v>
      </c>
      <c r="Q1221" s="2">
        <v>44748</v>
      </c>
      <c r="R1221">
        <v>21071215</v>
      </c>
      <c r="S1221" t="s">
        <v>488</v>
      </c>
      <c r="T1221" t="s">
        <v>735</v>
      </c>
      <c r="U1221" t="s">
        <v>735</v>
      </c>
    </row>
    <row r="1222" spans="2:21">
      <c r="B1222" s="2">
        <v>44748</v>
      </c>
      <c r="C1222" t="s">
        <v>191</v>
      </c>
      <c r="D1222" t="s">
        <v>94</v>
      </c>
      <c r="E1222" t="s">
        <v>92</v>
      </c>
      <c r="F1222" t="s">
        <v>258</v>
      </c>
      <c r="G1222" s="2" t="s">
        <v>1981</v>
      </c>
      <c r="H1222">
        <v>75</v>
      </c>
      <c r="Q1222" s="2">
        <v>44748</v>
      </c>
      <c r="R1222">
        <v>21071216</v>
      </c>
      <c r="S1222" t="s">
        <v>490</v>
      </c>
      <c r="T1222" t="s">
        <v>590</v>
      </c>
      <c r="U1222" t="s">
        <v>735</v>
      </c>
    </row>
    <row r="1223" spans="2:21">
      <c r="B1223" s="2">
        <v>44749</v>
      </c>
      <c r="C1223" t="s">
        <v>175</v>
      </c>
      <c r="D1223" t="s">
        <v>94</v>
      </c>
      <c r="E1223" t="s">
        <v>92</v>
      </c>
      <c r="F1223" t="s">
        <v>239</v>
      </c>
      <c r="G1223" s="2" t="s">
        <v>1982</v>
      </c>
      <c r="H1223">
        <v>95</v>
      </c>
      <c r="Q1223" s="2">
        <v>44749</v>
      </c>
      <c r="R1223">
        <v>21071217</v>
      </c>
      <c r="S1223" t="s">
        <v>490</v>
      </c>
      <c r="T1223" t="s">
        <v>584</v>
      </c>
      <c r="U1223" t="s">
        <v>735</v>
      </c>
    </row>
    <row r="1224" spans="2:21">
      <c r="B1224" s="2">
        <v>44749</v>
      </c>
      <c r="C1224" t="s">
        <v>175</v>
      </c>
      <c r="D1224" t="s">
        <v>94</v>
      </c>
      <c r="E1224" t="s">
        <v>92</v>
      </c>
      <c r="F1224" t="s">
        <v>239</v>
      </c>
      <c r="G1224" s="2" t="s">
        <v>1983</v>
      </c>
      <c r="H1224">
        <v>45</v>
      </c>
      <c r="Q1224" s="2">
        <v>44749</v>
      </c>
      <c r="R1224">
        <v>21071218</v>
      </c>
      <c r="S1224" t="s">
        <v>500</v>
      </c>
      <c r="T1224" t="s">
        <v>735</v>
      </c>
      <c r="U1224" t="s">
        <v>735</v>
      </c>
    </row>
    <row r="1225" spans="2:21">
      <c r="B1225" s="2">
        <v>44749</v>
      </c>
      <c r="C1225" t="s">
        <v>175</v>
      </c>
      <c r="D1225" t="s">
        <v>94</v>
      </c>
      <c r="E1225" t="s">
        <v>119</v>
      </c>
      <c r="F1225" t="s">
        <v>403</v>
      </c>
      <c r="G1225" s="2" t="s">
        <v>1984</v>
      </c>
      <c r="H1225">
        <v>20</v>
      </c>
      <c r="Q1225" s="2">
        <v>44749</v>
      </c>
      <c r="R1225">
        <v>21071219</v>
      </c>
      <c r="S1225" t="s">
        <v>536</v>
      </c>
      <c r="T1225" t="s">
        <v>735</v>
      </c>
      <c r="U1225" t="s">
        <v>735</v>
      </c>
    </row>
    <row r="1226" spans="2:21">
      <c r="B1226" s="2">
        <v>44749</v>
      </c>
      <c r="C1226" t="s">
        <v>175</v>
      </c>
      <c r="D1226" t="s">
        <v>94</v>
      </c>
      <c r="E1226" t="s">
        <v>92</v>
      </c>
      <c r="F1226" t="s">
        <v>120</v>
      </c>
      <c r="G1226" s="2" t="s">
        <v>1985</v>
      </c>
      <c r="H1226">
        <v>10</v>
      </c>
      <c r="Q1226" s="2">
        <v>44749</v>
      </c>
      <c r="R1226">
        <v>21071220</v>
      </c>
      <c r="S1226" t="s">
        <v>502</v>
      </c>
      <c r="T1226" t="s">
        <v>735</v>
      </c>
      <c r="U1226" t="s">
        <v>735</v>
      </c>
    </row>
    <row r="1227" spans="2:21">
      <c r="B1227" s="2">
        <v>44749</v>
      </c>
      <c r="C1227" t="s">
        <v>175</v>
      </c>
      <c r="D1227" t="s">
        <v>94</v>
      </c>
      <c r="E1227" t="s">
        <v>92</v>
      </c>
      <c r="F1227" t="s">
        <v>270</v>
      </c>
      <c r="G1227" s="2" t="s">
        <v>1986</v>
      </c>
      <c r="H1227">
        <v>10</v>
      </c>
      <c r="Q1227" s="2">
        <v>44749</v>
      </c>
      <c r="R1227">
        <v>21071221</v>
      </c>
      <c r="S1227" t="s">
        <v>488</v>
      </c>
      <c r="T1227" t="s">
        <v>735</v>
      </c>
      <c r="U1227" t="s">
        <v>735</v>
      </c>
    </row>
    <row r="1228" spans="2:21">
      <c r="B1228" s="2">
        <v>44749</v>
      </c>
      <c r="C1228" t="s">
        <v>203</v>
      </c>
      <c r="D1228" t="s">
        <v>94</v>
      </c>
      <c r="E1228" t="s">
        <v>92</v>
      </c>
      <c r="F1228" t="s">
        <v>299</v>
      </c>
      <c r="G1228" s="2" t="s">
        <v>1987</v>
      </c>
      <c r="H1228">
        <v>170</v>
      </c>
      <c r="Q1228" s="2">
        <v>44749</v>
      </c>
      <c r="R1228">
        <v>21071222</v>
      </c>
      <c r="S1228" t="s">
        <v>486</v>
      </c>
      <c r="T1228" t="s">
        <v>592</v>
      </c>
      <c r="U1228" t="s">
        <v>520</v>
      </c>
    </row>
    <row r="1229" spans="2:21">
      <c r="B1229" s="2">
        <v>44749</v>
      </c>
      <c r="C1229" t="s">
        <v>203</v>
      </c>
      <c r="D1229" t="s">
        <v>94</v>
      </c>
      <c r="E1229" t="s">
        <v>92</v>
      </c>
      <c r="F1229" t="s">
        <v>288</v>
      </c>
      <c r="G1229" s="2" t="s">
        <v>1988</v>
      </c>
      <c r="H1229">
        <v>5</v>
      </c>
      <c r="Q1229" s="2">
        <v>44749</v>
      </c>
      <c r="R1229">
        <v>21071223</v>
      </c>
      <c r="S1229" t="s">
        <v>500</v>
      </c>
      <c r="T1229" t="s">
        <v>735</v>
      </c>
      <c r="U1229" t="s">
        <v>735</v>
      </c>
    </row>
    <row r="1230" spans="2:21">
      <c r="B1230" s="2">
        <v>44749</v>
      </c>
      <c r="C1230" t="s">
        <v>203</v>
      </c>
      <c r="D1230" t="s">
        <v>94</v>
      </c>
      <c r="E1230" t="s">
        <v>92</v>
      </c>
      <c r="F1230" t="s">
        <v>288</v>
      </c>
      <c r="G1230" s="2" t="s">
        <v>1989</v>
      </c>
      <c r="H1230">
        <v>10</v>
      </c>
      <c r="Q1230" s="2">
        <v>44749</v>
      </c>
      <c r="R1230">
        <v>21071224</v>
      </c>
      <c r="S1230" t="s">
        <v>530</v>
      </c>
      <c r="T1230" t="s">
        <v>735</v>
      </c>
      <c r="U1230" t="s">
        <v>735</v>
      </c>
    </row>
    <row r="1231" spans="2:21">
      <c r="B1231" s="2">
        <v>44749</v>
      </c>
      <c r="C1231" t="s">
        <v>203</v>
      </c>
      <c r="D1231" t="s">
        <v>94</v>
      </c>
      <c r="E1231" t="s">
        <v>92</v>
      </c>
      <c r="F1231" t="s">
        <v>93</v>
      </c>
      <c r="G1231" s="2" t="s">
        <v>1990</v>
      </c>
      <c r="H1231">
        <v>5</v>
      </c>
      <c r="Q1231" s="2">
        <v>44749</v>
      </c>
      <c r="R1231">
        <v>21071225</v>
      </c>
      <c r="S1231" t="s">
        <v>498</v>
      </c>
      <c r="T1231" t="s">
        <v>735</v>
      </c>
      <c r="U1231" t="s">
        <v>735</v>
      </c>
    </row>
    <row r="1232" spans="2:21">
      <c r="B1232" s="2">
        <v>44749</v>
      </c>
      <c r="C1232" t="s">
        <v>203</v>
      </c>
      <c r="D1232" t="s">
        <v>94</v>
      </c>
      <c r="E1232" t="s">
        <v>92</v>
      </c>
      <c r="F1232" t="s">
        <v>258</v>
      </c>
      <c r="G1232" s="2" t="s">
        <v>1991</v>
      </c>
      <c r="H1232">
        <v>5</v>
      </c>
      <c r="Q1232" s="2">
        <v>44749</v>
      </c>
      <c r="R1232">
        <v>21071226</v>
      </c>
      <c r="S1232" t="s">
        <v>488</v>
      </c>
      <c r="T1232" t="s">
        <v>735</v>
      </c>
      <c r="U1232" t="s">
        <v>735</v>
      </c>
    </row>
    <row r="1233" spans="2:21">
      <c r="B1233" s="2">
        <v>44749</v>
      </c>
      <c r="C1233" t="s">
        <v>215</v>
      </c>
      <c r="D1233" t="s">
        <v>94</v>
      </c>
      <c r="E1233" t="s">
        <v>92</v>
      </c>
      <c r="F1233" t="s">
        <v>246</v>
      </c>
      <c r="G1233" s="2" t="s">
        <v>1992</v>
      </c>
      <c r="H1233">
        <v>25</v>
      </c>
      <c r="Q1233" s="2">
        <v>44749</v>
      </c>
      <c r="R1233">
        <v>21071227</v>
      </c>
      <c r="S1233" t="s">
        <v>498</v>
      </c>
      <c r="T1233" t="s">
        <v>735</v>
      </c>
      <c r="U1233" t="s">
        <v>735</v>
      </c>
    </row>
    <row r="1234" spans="2:21">
      <c r="B1234" s="2">
        <v>44749</v>
      </c>
      <c r="C1234" t="s">
        <v>215</v>
      </c>
      <c r="D1234" t="s">
        <v>94</v>
      </c>
      <c r="E1234" t="s">
        <v>92</v>
      </c>
      <c r="F1234" t="s">
        <v>288</v>
      </c>
      <c r="G1234" s="2" t="s">
        <v>1993</v>
      </c>
      <c r="H1234">
        <v>5</v>
      </c>
      <c r="Q1234" s="2">
        <v>44749</v>
      </c>
      <c r="R1234">
        <v>21071228</v>
      </c>
      <c r="S1234" t="s">
        <v>530</v>
      </c>
      <c r="T1234" t="s">
        <v>735</v>
      </c>
      <c r="U1234" t="s">
        <v>735</v>
      </c>
    </row>
    <row r="1235" spans="2:21">
      <c r="B1235" s="2">
        <v>44749</v>
      </c>
      <c r="C1235" t="s">
        <v>242</v>
      </c>
      <c r="D1235" t="s">
        <v>94</v>
      </c>
      <c r="E1235" t="s">
        <v>92</v>
      </c>
      <c r="F1235" t="s">
        <v>288</v>
      </c>
      <c r="G1235" s="2" t="s">
        <v>1994</v>
      </c>
      <c r="H1235">
        <v>145</v>
      </c>
      <c r="Q1235" s="2">
        <v>44749</v>
      </c>
      <c r="R1235">
        <v>21071229</v>
      </c>
      <c r="S1235" t="s">
        <v>508</v>
      </c>
      <c r="T1235" t="s">
        <v>526</v>
      </c>
      <c r="U1235" t="s">
        <v>735</v>
      </c>
    </row>
    <row r="1236" spans="2:21">
      <c r="B1236" s="2">
        <v>44749</v>
      </c>
      <c r="C1236" t="s">
        <v>242</v>
      </c>
      <c r="D1236" t="s">
        <v>94</v>
      </c>
      <c r="E1236" t="s">
        <v>92</v>
      </c>
      <c r="F1236" t="s">
        <v>318</v>
      </c>
      <c r="G1236" s="2" t="s">
        <v>1995</v>
      </c>
      <c r="H1236">
        <v>5</v>
      </c>
      <c r="Q1236" s="2">
        <v>44749</v>
      </c>
      <c r="R1236">
        <v>21071230</v>
      </c>
      <c r="S1236" t="s">
        <v>510</v>
      </c>
      <c r="T1236" t="s">
        <v>735</v>
      </c>
      <c r="U1236" t="s">
        <v>735</v>
      </c>
    </row>
    <row r="1237" spans="2:21">
      <c r="B1237" s="2">
        <v>44749</v>
      </c>
      <c r="C1237" t="s">
        <v>254</v>
      </c>
      <c r="D1237" t="s">
        <v>94</v>
      </c>
      <c r="E1237" t="s">
        <v>92</v>
      </c>
      <c r="F1237" t="s">
        <v>340</v>
      </c>
      <c r="G1237" s="2" t="s">
        <v>1996</v>
      </c>
      <c r="H1237">
        <v>50</v>
      </c>
      <c r="Q1237" s="2">
        <v>44749</v>
      </c>
      <c r="R1237">
        <v>21071231</v>
      </c>
      <c r="S1237" t="s">
        <v>492</v>
      </c>
      <c r="T1237" t="s">
        <v>735</v>
      </c>
      <c r="U1237" t="s">
        <v>735</v>
      </c>
    </row>
    <row r="1238" spans="2:21">
      <c r="B1238" s="2">
        <v>44749</v>
      </c>
      <c r="C1238" t="s">
        <v>254</v>
      </c>
      <c r="D1238" t="s">
        <v>94</v>
      </c>
      <c r="E1238" t="s">
        <v>92</v>
      </c>
      <c r="F1238" t="s">
        <v>322</v>
      </c>
      <c r="G1238" s="2" t="s">
        <v>1997</v>
      </c>
      <c r="H1238">
        <v>10</v>
      </c>
      <c r="Q1238" s="2">
        <v>44749</v>
      </c>
      <c r="R1238">
        <v>21071232</v>
      </c>
      <c r="S1238" t="s">
        <v>510</v>
      </c>
      <c r="T1238" t="s">
        <v>735</v>
      </c>
      <c r="U1238" t="s">
        <v>735</v>
      </c>
    </row>
    <row r="1239" spans="2:21">
      <c r="B1239" s="2">
        <v>44750</v>
      </c>
      <c r="C1239" t="s">
        <v>284</v>
      </c>
      <c r="D1239" t="s">
        <v>94</v>
      </c>
      <c r="E1239" t="s">
        <v>92</v>
      </c>
      <c r="F1239" t="s">
        <v>367</v>
      </c>
      <c r="G1239" s="2" t="s">
        <v>1998</v>
      </c>
      <c r="H1239">
        <v>45</v>
      </c>
      <c r="Q1239" s="2">
        <v>44750</v>
      </c>
      <c r="R1239">
        <v>21071233</v>
      </c>
      <c r="S1239" t="s">
        <v>504</v>
      </c>
      <c r="T1239" t="s">
        <v>735</v>
      </c>
      <c r="U1239" t="s">
        <v>735</v>
      </c>
    </row>
    <row r="1240" spans="2:21">
      <c r="B1240" s="2">
        <v>44750</v>
      </c>
      <c r="C1240" t="s">
        <v>284</v>
      </c>
      <c r="D1240" t="s">
        <v>94</v>
      </c>
      <c r="E1240" t="s">
        <v>92</v>
      </c>
      <c r="F1240" t="s">
        <v>346</v>
      </c>
      <c r="G1240" s="2" t="s">
        <v>1999</v>
      </c>
      <c r="H1240">
        <v>15</v>
      </c>
      <c r="Q1240" s="2">
        <v>44750</v>
      </c>
      <c r="R1240">
        <v>21071234</v>
      </c>
      <c r="S1240" t="s">
        <v>504</v>
      </c>
      <c r="T1240" t="s">
        <v>735</v>
      </c>
      <c r="U1240" t="s">
        <v>735</v>
      </c>
    </row>
    <row r="1241" spans="2:21">
      <c r="B1241" s="2">
        <v>44750</v>
      </c>
      <c r="C1241" t="s">
        <v>284</v>
      </c>
      <c r="D1241" t="s">
        <v>94</v>
      </c>
      <c r="E1241" t="s">
        <v>119</v>
      </c>
      <c r="F1241" t="s">
        <v>412</v>
      </c>
      <c r="G1241" s="2" t="s">
        <v>2000</v>
      </c>
      <c r="H1241">
        <v>35</v>
      </c>
      <c r="Q1241" s="2">
        <v>44750</v>
      </c>
      <c r="R1241">
        <v>21071235</v>
      </c>
      <c r="S1241" t="s">
        <v>542</v>
      </c>
      <c r="T1241" t="s">
        <v>735</v>
      </c>
      <c r="U1241" t="s">
        <v>735</v>
      </c>
    </row>
    <row r="1242" spans="2:21">
      <c r="B1242" s="2">
        <v>44750</v>
      </c>
      <c r="C1242" t="s">
        <v>284</v>
      </c>
      <c r="D1242" t="s">
        <v>94</v>
      </c>
      <c r="E1242" t="s">
        <v>119</v>
      </c>
      <c r="F1242" t="s">
        <v>427</v>
      </c>
      <c r="G1242" s="2" t="s">
        <v>2001</v>
      </c>
      <c r="H1242">
        <v>20</v>
      </c>
      <c r="Q1242" s="2">
        <v>44750</v>
      </c>
      <c r="R1242">
        <v>21071236</v>
      </c>
      <c r="S1242" t="s">
        <v>518</v>
      </c>
      <c r="T1242" t="s">
        <v>735</v>
      </c>
      <c r="U1242" t="s">
        <v>735</v>
      </c>
    </row>
    <row r="1243" spans="2:21">
      <c r="B1243" s="2">
        <v>44750</v>
      </c>
      <c r="C1243" t="s">
        <v>284</v>
      </c>
      <c r="D1243" t="s">
        <v>94</v>
      </c>
      <c r="E1243" t="s">
        <v>92</v>
      </c>
      <c r="F1243" t="s">
        <v>352</v>
      </c>
      <c r="G1243" s="2" t="s">
        <v>2002</v>
      </c>
      <c r="H1243">
        <v>20</v>
      </c>
      <c r="Q1243" s="2">
        <v>44750</v>
      </c>
      <c r="R1243">
        <v>21071237</v>
      </c>
      <c r="S1243" t="s">
        <v>504</v>
      </c>
      <c r="T1243" t="s">
        <v>735</v>
      </c>
      <c r="U1243" t="s">
        <v>735</v>
      </c>
    </row>
    <row r="1244" spans="2:21">
      <c r="B1244" s="2">
        <v>44750</v>
      </c>
      <c r="C1244" t="s">
        <v>301</v>
      </c>
      <c r="D1244" t="s">
        <v>94</v>
      </c>
      <c r="E1244" t="s">
        <v>92</v>
      </c>
      <c r="F1244" t="s">
        <v>361</v>
      </c>
      <c r="G1244" s="2" t="s">
        <v>2003</v>
      </c>
      <c r="H1244">
        <v>30</v>
      </c>
      <c r="Q1244" s="2">
        <v>44750</v>
      </c>
      <c r="R1244">
        <v>21071238</v>
      </c>
      <c r="S1244" t="s">
        <v>504</v>
      </c>
      <c r="T1244" t="s">
        <v>735</v>
      </c>
      <c r="U1244" t="s">
        <v>735</v>
      </c>
    </row>
    <row r="1245" spans="2:21">
      <c r="B1245" s="2">
        <v>44750</v>
      </c>
      <c r="C1245" t="s">
        <v>76</v>
      </c>
      <c r="D1245" t="s">
        <v>94</v>
      </c>
      <c r="E1245" t="s">
        <v>92</v>
      </c>
      <c r="F1245" t="s">
        <v>294</v>
      </c>
      <c r="G1245" s="2" t="s">
        <v>2004</v>
      </c>
      <c r="H1245">
        <v>25</v>
      </c>
      <c r="Q1245" s="2">
        <v>44750</v>
      </c>
      <c r="R1245">
        <v>21071239</v>
      </c>
      <c r="S1245" t="s">
        <v>486</v>
      </c>
      <c r="T1245" t="s">
        <v>735</v>
      </c>
      <c r="U1245" t="s">
        <v>735</v>
      </c>
    </row>
    <row r="1246" spans="2:21">
      <c r="B1246" s="2">
        <v>44750</v>
      </c>
      <c r="C1246" t="s">
        <v>76</v>
      </c>
      <c r="D1246" t="s">
        <v>94</v>
      </c>
      <c r="E1246" t="s">
        <v>119</v>
      </c>
      <c r="F1246" t="s">
        <v>388</v>
      </c>
      <c r="G1246" s="2" t="s">
        <v>2005</v>
      </c>
      <c r="H1246">
        <v>5</v>
      </c>
      <c r="Q1246" s="2">
        <v>44750</v>
      </c>
      <c r="R1246">
        <v>21071240</v>
      </c>
      <c r="S1246" t="s">
        <v>534</v>
      </c>
      <c r="T1246" t="s">
        <v>735</v>
      </c>
      <c r="U1246" t="s">
        <v>735</v>
      </c>
    </row>
    <row r="1247" spans="2:21">
      <c r="B1247" s="2">
        <v>44750</v>
      </c>
      <c r="C1247" t="s">
        <v>248</v>
      </c>
      <c r="D1247" t="s">
        <v>94</v>
      </c>
      <c r="E1247" t="s">
        <v>92</v>
      </c>
      <c r="F1247" t="s">
        <v>276</v>
      </c>
      <c r="G1247" s="2" t="s">
        <v>2006</v>
      </c>
      <c r="H1247">
        <v>210</v>
      </c>
      <c r="Q1247" s="2">
        <v>44750</v>
      </c>
      <c r="R1247">
        <v>21071241</v>
      </c>
      <c r="S1247" t="s">
        <v>524</v>
      </c>
      <c r="T1247" t="s">
        <v>526</v>
      </c>
      <c r="U1247" t="s">
        <v>552</v>
      </c>
    </row>
    <row r="1248" spans="2:21">
      <c r="B1248" s="2">
        <v>44750</v>
      </c>
      <c r="C1248" t="s">
        <v>248</v>
      </c>
      <c r="D1248" t="s">
        <v>94</v>
      </c>
      <c r="E1248" t="s">
        <v>92</v>
      </c>
      <c r="F1248" t="s">
        <v>331</v>
      </c>
      <c r="G1248" s="2" t="s">
        <v>2007</v>
      </c>
      <c r="H1248">
        <v>30</v>
      </c>
      <c r="Q1248" s="2">
        <v>44750</v>
      </c>
      <c r="R1248">
        <v>21071242</v>
      </c>
      <c r="S1248" t="s">
        <v>510</v>
      </c>
      <c r="T1248" t="s">
        <v>735</v>
      </c>
      <c r="U1248" t="s">
        <v>735</v>
      </c>
    </row>
    <row r="1249" spans="2:21">
      <c r="B1249" s="2">
        <v>44750</v>
      </c>
      <c r="C1249" t="s">
        <v>254</v>
      </c>
      <c r="D1249" t="s">
        <v>94</v>
      </c>
      <c r="E1249" t="s">
        <v>92</v>
      </c>
      <c r="F1249" t="s">
        <v>299</v>
      </c>
      <c r="G1249" s="2" t="s">
        <v>2008</v>
      </c>
      <c r="H1249">
        <v>15</v>
      </c>
      <c r="Q1249" s="2">
        <v>44750</v>
      </c>
      <c r="R1249">
        <v>21071243</v>
      </c>
      <c r="S1249" t="s">
        <v>512</v>
      </c>
      <c r="T1249" t="s">
        <v>735</v>
      </c>
      <c r="U1249" t="s">
        <v>735</v>
      </c>
    </row>
    <row r="1250" spans="2:21">
      <c r="B1250" s="2">
        <v>44750</v>
      </c>
      <c r="C1250" t="s">
        <v>266</v>
      </c>
      <c r="D1250" t="s">
        <v>94</v>
      </c>
      <c r="E1250" t="s">
        <v>92</v>
      </c>
      <c r="F1250" t="s">
        <v>343</v>
      </c>
      <c r="G1250" s="2" t="s">
        <v>2009</v>
      </c>
      <c r="H1250">
        <v>30</v>
      </c>
      <c r="Q1250" s="2">
        <v>44750</v>
      </c>
      <c r="R1250">
        <v>21071244</v>
      </c>
      <c r="S1250" t="s">
        <v>524</v>
      </c>
      <c r="T1250" t="s">
        <v>735</v>
      </c>
      <c r="U1250" t="s">
        <v>735</v>
      </c>
    </row>
    <row r="1251" spans="2:21">
      <c r="B1251" s="2">
        <v>44750</v>
      </c>
      <c r="C1251" t="s">
        <v>278</v>
      </c>
      <c r="D1251" t="s">
        <v>94</v>
      </c>
      <c r="E1251" t="s">
        <v>92</v>
      </c>
      <c r="F1251" t="s">
        <v>325</v>
      </c>
      <c r="G1251" s="2" t="s">
        <v>2010</v>
      </c>
      <c r="H1251">
        <v>30</v>
      </c>
      <c r="Q1251" s="2">
        <v>44750</v>
      </c>
      <c r="R1251">
        <v>21071245</v>
      </c>
      <c r="S1251" t="s">
        <v>508</v>
      </c>
      <c r="T1251" t="s">
        <v>735</v>
      </c>
      <c r="U1251" t="s">
        <v>735</v>
      </c>
    </row>
    <row r="1252" spans="2:21">
      <c r="B1252" s="2">
        <v>44751</v>
      </c>
      <c r="C1252" t="s">
        <v>284</v>
      </c>
      <c r="D1252" t="s">
        <v>94</v>
      </c>
      <c r="E1252" t="s">
        <v>92</v>
      </c>
      <c r="F1252" t="s">
        <v>358</v>
      </c>
      <c r="G1252" s="2" t="s">
        <v>2011</v>
      </c>
      <c r="H1252">
        <v>145</v>
      </c>
      <c r="Q1252" s="2">
        <v>44751</v>
      </c>
      <c r="R1252">
        <v>21071246</v>
      </c>
      <c r="S1252" t="s">
        <v>504</v>
      </c>
      <c r="T1252" t="s">
        <v>506</v>
      </c>
      <c r="U1252" t="s">
        <v>735</v>
      </c>
    </row>
    <row r="1253" spans="2:21">
      <c r="B1253" s="2">
        <v>44751</v>
      </c>
      <c r="C1253" t="s">
        <v>284</v>
      </c>
      <c r="D1253" t="s">
        <v>94</v>
      </c>
      <c r="E1253" t="s">
        <v>92</v>
      </c>
      <c r="F1253" t="s">
        <v>358</v>
      </c>
      <c r="G1253" s="2" t="s">
        <v>2012</v>
      </c>
      <c r="H1253">
        <v>35</v>
      </c>
      <c r="Q1253" s="2">
        <v>44751</v>
      </c>
      <c r="R1253">
        <v>21071247</v>
      </c>
      <c r="S1253" t="s">
        <v>504</v>
      </c>
      <c r="T1253" t="s">
        <v>735</v>
      </c>
      <c r="U1253" t="s">
        <v>735</v>
      </c>
    </row>
    <row r="1254" spans="2:21">
      <c r="B1254" s="2">
        <v>44751</v>
      </c>
      <c r="C1254" t="s">
        <v>284</v>
      </c>
      <c r="D1254" t="s">
        <v>94</v>
      </c>
      <c r="E1254" t="s">
        <v>92</v>
      </c>
      <c r="F1254" t="s">
        <v>352</v>
      </c>
      <c r="G1254" s="2" t="s">
        <v>2013</v>
      </c>
      <c r="H1254">
        <v>135</v>
      </c>
      <c r="Q1254" s="2">
        <v>44751</v>
      </c>
      <c r="R1254">
        <v>21071248</v>
      </c>
      <c r="S1254" t="s">
        <v>504</v>
      </c>
      <c r="T1254" t="s">
        <v>506</v>
      </c>
      <c r="U1254" t="s">
        <v>735</v>
      </c>
    </row>
    <row r="1255" spans="2:21">
      <c r="B1255" s="2">
        <v>44751</v>
      </c>
      <c r="C1255" t="s">
        <v>284</v>
      </c>
      <c r="D1255" t="s">
        <v>94</v>
      </c>
      <c r="E1255" t="s">
        <v>92</v>
      </c>
      <c r="F1255" t="s">
        <v>361</v>
      </c>
      <c r="G1255" s="2" t="s">
        <v>2014</v>
      </c>
      <c r="H1255">
        <v>45</v>
      </c>
      <c r="Q1255" s="2">
        <v>44751</v>
      </c>
      <c r="R1255">
        <v>21071249</v>
      </c>
      <c r="S1255" t="s">
        <v>504</v>
      </c>
      <c r="T1255" t="s">
        <v>735</v>
      </c>
      <c r="U1255" t="s">
        <v>735</v>
      </c>
    </row>
    <row r="1256" spans="2:21">
      <c r="B1256" s="2">
        <v>44751</v>
      </c>
      <c r="C1256" t="s">
        <v>284</v>
      </c>
      <c r="D1256" t="s">
        <v>94</v>
      </c>
      <c r="E1256" t="s">
        <v>119</v>
      </c>
      <c r="F1256" t="s">
        <v>418</v>
      </c>
      <c r="G1256" s="2" t="s">
        <v>2015</v>
      </c>
      <c r="H1256">
        <v>75</v>
      </c>
      <c r="Q1256" s="2">
        <v>44751</v>
      </c>
      <c r="R1256">
        <v>21071250</v>
      </c>
      <c r="S1256" t="s">
        <v>542</v>
      </c>
      <c r="T1256" t="s">
        <v>518</v>
      </c>
      <c r="U1256" t="s">
        <v>735</v>
      </c>
    </row>
    <row r="1257" spans="2:21">
      <c r="B1257" s="2">
        <v>44751</v>
      </c>
      <c r="C1257" t="s">
        <v>290</v>
      </c>
      <c r="D1257" t="s">
        <v>94</v>
      </c>
      <c r="E1257" t="s">
        <v>92</v>
      </c>
      <c r="F1257" t="s">
        <v>349</v>
      </c>
      <c r="G1257" s="2" t="s">
        <v>2016</v>
      </c>
      <c r="H1257">
        <v>145</v>
      </c>
      <c r="Q1257" s="2">
        <v>44751</v>
      </c>
      <c r="R1257">
        <v>21071251</v>
      </c>
      <c r="S1257" t="s">
        <v>504</v>
      </c>
      <c r="T1257" t="s">
        <v>506</v>
      </c>
      <c r="U1257" t="s">
        <v>735</v>
      </c>
    </row>
    <row r="1258" spans="2:21">
      <c r="B1258" s="2">
        <v>44751</v>
      </c>
      <c r="C1258" t="s">
        <v>290</v>
      </c>
      <c r="D1258" t="s">
        <v>94</v>
      </c>
      <c r="E1258" t="s">
        <v>119</v>
      </c>
      <c r="F1258" t="s">
        <v>421</v>
      </c>
      <c r="G1258" s="2" t="s">
        <v>2017</v>
      </c>
      <c r="H1258">
        <v>15</v>
      </c>
      <c r="Q1258" s="2">
        <v>44751</v>
      </c>
      <c r="R1258">
        <v>21071252</v>
      </c>
      <c r="S1258" t="s">
        <v>518</v>
      </c>
      <c r="T1258" t="s">
        <v>735</v>
      </c>
      <c r="U1258" t="s">
        <v>735</v>
      </c>
    </row>
    <row r="1259" spans="2:21">
      <c r="B1259" s="2">
        <v>44751</v>
      </c>
      <c r="C1259" t="s">
        <v>290</v>
      </c>
      <c r="D1259" t="s">
        <v>94</v>
      </c>
      <c r="E1259" t="s">
        <v>92</v>
      </c>
      <c r="F1259" t="s">
        <v>349</v>
      </c>
      <c r="G1259" s="2" t="s">
        <v>2018</v>
      </c>
      <c r="H1259">
        <v>45</v>
      </c>
      <c r="Q1259" s="2">
        <v>44751</v>
      </c>
      <c r="R1259">
        <v>21071253</v>
      </c>
      <c r="S1259" t="s">
        <v>504</v>
      </c>
      <c r="T1259" t="s">
        <v>735</v>
      </c>
      <c r="U1259" t="s">
        <v>735</v>
      </c>
    </row>
    <row r="1260" spans="2:21">
      <c r="B1260" s="2">
        <v>44751</v>
      </c>
      <c r="C1260" t="s">
        <v>290</v>
      </c>
      <c r="D1260" t="s">
        <v>94</v>
      </c>
      <c r="E1260" t="s">
        <v>92</v>
      </c>
      <c r="F1260" t="s">
        <v>358</v>
      </c>
      <c r="G1260" s="2" t="s">
        <v>2019</v>
      </c>
      <c r="H1260">
        <v>5</v>
      </c>
      <c r="Q1260" s="2">
        <v>44751</v>
      </c>
      <c r="R1260">
        <v>21071254</v>
      </c>
      <c r="S1260" t="s">
        <v>504</v>
      </c>
      <c r="T1260" t="s">
        <v>735</v>
      </c>
      <c r="U1260" t="s">
        <v>735</v>
      </c>
    </row>
    <row r="1261" spans="2:21">
      <c r="B1261" s="2">
        <v>44751</v>
      </c>
      <c r="C1261" t="s">
        <v>296</v>
      </c>
      <c r="D1261" t="s">
        <v>94</v>
      </c>
      <c r="E1261" t="s">
        <v>92</v>
      </c>
      <c r="F1261" t="s">
        <v>373</v>
      </c>
      <c r="G1261" s="2" t="s">
        <v>2020</v>
      </c>
      <c r="H1261">
        <v>55</v>
      </c>
      <c r="Q1261" s="2">
        <v>44751</v>
      </c>
      <c r="R1261">
        <v>21071255</v>
      </c>
      <c r="S1261" t="s">
        <v>504</v>
      </c>
      <c r="T1261" t="s">
        <v>735</v>
      </c>
      <c r="U1261" t="s">
        <v>735</v>
      </c>
    </row>
    <row r="1262" spans="2:21">
      <c r="B1262" s="2">
        <v>44751</v>
      </c>
      <c r="C1262" t="s">
        <v>296</v>
      </c>
      <c r="D1262" t="s">
        <v>94</v>
      </c>
      <c r="E1262" t="s">
        <v>92</v>
      </c>
      <c r="F1262" t="s">
        <v>364</v>
      </c>
      <c r="G1262" s="2" t="s">
        <v>2021</v>
      </c>
      <c r="H1262">
        <v>105</v>
      </c>
      <c r="Q1262" s="2">
        <v>44751</v>
      </c>
      <c r="R1262">
        <v>21071256</v>
      </c>
      <c r="S1262" t="s">
        <v>504</v>
      </c>
      <c r="T1262" t="s">
        <v>506</v>
      </c>
      <c r="U1262" t="s">
        <v>735</v>
      </c>
    </row>
    <row r="1263" spans="2:21">
      <c r="B1263" s="2">
        <v>44751</v>
      </c>
      <c r="C1263" t="s">
        <v>296</v>
      </c>
      <c r="D1263" t="s">
        <v>94</v>
      </c>
      <c r="E1263" t="s">
        <v>92</v>
      </c>
      <c r="F1263" t="s">
        <v>358</v>
      </c>
      <c r="G1263" s="2" t="s">
        <v>2022</v>
      </c>
      <c r="H1263">
        <v>20</v>
      </c>
      <c r="Q1263" s="2">
        <v>44751</v>
      </c>
      <c r="R1263">
        <v>21071257</v>
      </c>
      <c r="S1263" t="s">
        <v>504</v>
      </c>
      <c r="T1263" t="s">
        <v>735</v>
      </c>
      <c r="U1263" t="s">
        <v>735</v>
      </c>
    </row>
    <row r="1264" spans="2:21">
      <c r="B1264" s="2">
        <v>44751</v>
      </c>
      <c r="C1264" t="s">
        <v>296</v>
      </c>
      <c r="D1264" t="s">
        <v>94</v>
      </c>
      <c r="E1264" t="s">
        <v>92</v>
      </c>
      <c r="F1264" t="s">
        <v>370</v>
      </c>
      <c r="G1264" s="2" t="s">
        <v>2023</v>
      </c>
      <c r="H1264">
        <v>15</v>
      </c>
      <c r="Q1264" s="2">
        <v>44751</v>
      </c>
      <c r="R1264">
        <v>21071258</v>
      </c>
      <c r="S1264" t="s">
        <v>504</v>
      </c>
      <c r="T1264" t="s">
        <v>735</v>
      </c>
      <c r="U1264" t="s">
        <v>735</v>
      </c>
    </row>
    <row r="1265" spans="2:21">
      <c r="B1265" s="2">
        <v>44751</v>
      </c>
      <c r="C1265" t="s">
        <v>296</v>
      </c>
      <c r="D1265" t="s">
        <v>94</v>
      </c>
      <c r="E1265" t="s">
        <v>119</v>
      </c>
      <c r="F1265" t="s">
        <v>427</v>
      </c>
      <c r="G1265" s="2" t="s">
        <v>2024</v>
      </c>
      <c r="H1265">
        <v>15</v>
      </c>
      <c r="Q1265" s="2">
        <v>44751</v>
      </c>
      <c r="R1265">
        <v>21071259</v>
      </c>
      <c r="S1265" t="s">
        <v>542</v>
      </c>
      <c r="T1265" t="s">
        <v>735</v>
      </c>
      <c r="U1265" t="s">
        <v>735</v>
      </c>
    </row>
    <row r="1266" spans="2:21">
      <c r="B1266" s="2">
        <v>44751</v>
      </c>
      <c r="C1266" t="s">
        <v>301</v>
      </c>
      <c r="D1266" t="s">
        <v>94</v>
      </c>
      <c r="E1266" t="s">
        <v>92</v>
      </c>
      <c r="F1266" t="s">
        <v>367</v>
      </c>
      <c r="G1266" s="2" t="s">
        <v>2025</v>
      </c>
      <c r="H1266">
        <v>110</v>
      </c>
      <c r="Q1266" s="2">
        <v>44751</v>
      </c>
      <c r="R1266">
        <v>21071260</v>
      </c>
      <c r="S1266" t="s">
        <v>504</v>
      </c>
      <c r="T1266" t="s">
        <v>506</v>
      </c>
      <c r="U1266" t="s">
        <v>735</v>
      </c>
    </row>
    <row r="1267" spans="2:21">
      <c r="B1267" s="2">
        <v>44751</v>
      </c>
      <c r="C1267" t="s">
        <v>301</v>
      </c>
      <c r="D1267" t="s">
        <v>94</v>
      </c>
      <c r="E1267" t="s">
        <v>92</v>
      </c>
      <c r="F1267" t="s">
        <v>370</v>
      </c>
      <c r="G1267" s="2" t="s">
        <v>2026</v>
      </c>
      <c r="H1267">
        <v>5</v>
      </c>
      <c r="Q1267" s="2">
        <v>44751</v>
      </c>
      <c r="R1267">
        <v>21071261</v>
      </c>
      <c r="S1267" t="s">
        <v>504</v>
      </c>
      <c r="T1267" t="s">
        <v>735</v>
      </c>
      <c r="U1267" t="s">
        <v>735</v>
      </c>
    </row>
    <row r="1268" spans="2:21">
      <c r="B1268" s="2">
        <v>44751</v>
      </c>
      <c r="C1268" t="s">
        <v>301</v>
      </c>
      <c r="D1268" t="s">
        <v>94</v>
      </c>
      <c r="E1268" t="s">
        <v>92</v>
      </c>
      <c r="F1268" t="s">
        <v>382</v>
      </c>
      <c r="G1268" s="2" t="s">
        <v>2027</v>
      </c>
      <c r="H1268">
        <v>5</v>
      </c>
      <c r="Q1268" s="2">
        <v>44751</v>
      </c>
      <c r="R1268">
        <v>21071262</v>
      </c>
      <c r="S1268" t="s">
        <v>504</v>
      </c>
      <c r="T1268" t="s">
        <v>735</v>
      </c>
      <c r="U1268" t="s">
        <v>735</v>
      </c>
    </row>
    <row r="1269" spans="2:21">
      <c r="B1269" s="2">
        <v>44752</v>
      </c>
      <c r="C1269" t="s">
        <v>296</v>
      </c>
      <c r="D1269" t="s">
        <v>94</v>
      </c>
      <c r="E1269" t="s">
        <v>119</v>
      </c>
      <c r="F1269" t="s">
        <v>427</v>
      </c>
      <c r="G1269" s="2" t="s">
        <v>2028</v>
      </c>
      <c r="H1269">
        <v>180</v>
      </c>
      <c r="Q1269" s="2">
        <v>44752</v>
      </c>
      <c r="R1269">
        <v>21071263</v>
      </c>
      <c r="S1269" t="s">
        <v>544</v>
      </c>
      <c r="T1269" t="s">
        <v>620</v>
      </c>
      <c r="U1269" t="s">
        <v>624</v>
      </c>
    </row>
    <row r="1270" spans="2:21">
      <c r="B1270" s="2">
        <v>44752</v>
      </c>
      <c r="C1270" t="s">
        <v>296</v>
      </c>
      <c r="D1270" t="s">
        <v>94</v>
      </c>
      <c r="E1270" t="s">
        <v>92</v>
      </c>
      <c r="F1270" t="s">
        <v>361</v>
      </c>
      <c r="G1270" s="2" t="s">
        <v>2029</v>
      </c>
      <c r="H1270">
        <v>35</v>
      </c>
      <c r="Q1270" s="2">
        <v>44752</v>
      </c>
      <c r="R1270">
        <v>21071264</v>
      </c>
      <c r="S1270" t="s">
        <v>504</v>
      </c>
      <c r="T1270" t="s">
        <v>735</v>
      </c>
      <c r="U1270" t="s">
        <v>735</v>
      </c>
    </row>
    <row r="1271" spans="2:21">
      <c r="B1271" s="2">
        <v>44752</v>
      </c>
      <c r="C1271" t="s">
        <v>296</v>
      </c>
      <c r="D1271" t="s">
        <v>94</v>
      </c>
      <c r="E1271" t="s">
        <v>92</v>
      </c>
      <c r="F1271" t="s">
        <v>382</v>
      </c>
      <c r="G1271" s="2" t="s">
        <v>2030</v>
      </c>
      <c r="H1271">
        <v>5</v>
      </c>
      <c r="Q1271" s="2">
        <v>44752</v>
      </c>
      <c r="R1271">
        <v>21071265</v>
      </c>
      <c r="S1271" t="s">
        <v>504</v>
      </c>
      <c r="T1271" t="s">
        <v>735</v>
      </c>
      <c r="U1271" t="s">
        <v>735</v>
      </c>
    </row>
    <row r="1272" spans="2:21">
      <c r="B1272" s="2">
        <v>44752</v>
      </c>
      <c r="C1272" t="s">
        <v>296</v>
      </c>
      <c r="D1272" t="s">
        <v>94</v>
      </c>
      <c r="E1272" t="s">
        <v>92</v>
      </c>
      <c r="F1272" t="s">
        <v>358</v>
      </c>
      <c r="G1272" s="2" t="s">
        <v>2031</v>
      </c>
      <c r="H1272">
        <v>30</v>
      </c>
      <c r="Q1272" s="2">
        <v>44752</v>
      </c>
      <c r="R1272">
        <v>21071266</v>
      </c>
      <c r="S1272" t="s">
        <v>504</v>
      </c>
      <c r="T1272" t="s">
        <v>735</v>
      </c>
      <c r="U1272" t="s">
        <v>735</v>
      </c>
    </row>
    <row r="1273" spans="2:21">
      <c r="B1273" s="2">
        <v>44752</v>
      </c>
      <c r="C1273" t="s">
        <v>296</v>
      </c>
      <c r="D1273" t="s">
        <v>94</v>
      </c>
      <c r="E1273" t="s">
        <v>119</v>
      </c>
      <c r="F1273" t="s">
        <v>427</v>
      </c>
      <c r="G1273" s="2" t="s">
        <v>2032</v>
      </c>
      <c r="H1273">
        <v>20</v>
      </c>
      <c r="Q1273" s="2">
        <v>44752</v>
      </c>
      <c r="R1273">
        <v>21071267</v>
      </c>
      <c r="S1273" t="s">
        <v>542</v>
      </c>
      <c r="T1273" t="s">
        <v>735</v>
      </c>
      <c r="U1273" t="s">
        <v>735</v>
      </c>
    </row>
    <row r="1274" spans="2:21">
      <c r="B1274" s="2">
        <v>44755</v>
      </c>
      <c r="C1274" t="s">
        <v>156</v>
      </c>
      <c r="D1274" t="s">
        <v>94</v>
      </c>
      <c r="E1274" t="s">
        <v>119</v>
      </c>
      <c r="F1274" t="s">
        <v>391</v>
      </c>
      <c r="G1274" s="2" t="s">
        <v>2033</v>
      </c>
      <c r="H1274">
        <v>40</v>
      </c>
      <c r="Q1274" s="2">
        <v>44755</v>
      </c>
      <c r="R1274">
        <v>21071268</v>
      </c>
      <c r="S1274" t="s">
        <v>534</v>
      </c>
      <c r="T1274" t="s">
        <v>735</v>
      </c>
      <c r="U1274" t="s">
        <v>735</v>
      </c>
    </row>
    <row r="1275" spans="2:21">
      <c r="B1275" s="2">
        <v>44755</v>
      </c>
      <c r="C1275" t="s">
        <v>156</v>
      </c>
      <c r="D1275" t="s">
        <v>94</v>
      </c>
      <c r="E1275" t="s">
        <v>92</v>
      </c>
      <c r="F1275" t="s">
        <v>246</v>
      </c>
      <c r="G1275" s="2" t="s">
        <v>2034</v>
      </c>
      <c r="H1275">
        <v>5</v>
      </c>
      <c r="Q1275" s="2">
        <v>44755</v>
      </c>
      <c r="R1275">
        <v>21071269</v>
      </c>
      <c r="S1275" t="s">
        <v>486</v>
      </c>
      <c r="T1275" t="s">
        <v>735</v>
      </c>
      <c r="U1275" t="s">
        <v>735</v>
      </c>
    </row>
    <row r="1276" spans="2:21">
      <c r="B1276" s="2">
        <v>44756</v>
      </c>
      <c r="C1276" t="s">
        <v>284</v>
      </c>
      <c r="D1276" t="s">
        <v>94</v>
      </c>
      <c r="E1276" t="s">
        <v>92</v>
      </c>
      <c r="F1276" t="s">
        <v>364</v>
      </c>
      <c r="G1276" s="2" t="s">
        <v>2035</v>
      </c>
      <c r="H1276">
        <v>45</v>
      </c>
      <c r="Q1276" s="2">
        <v>44756</v>
      </c>
      <c r="R1276">
        <v>21071270</v>
      </c>
      <c r="S1276" t="s">
        <v>504</v>
      </c>
      <c r="T1276" t="s">
        <v>735</v>
      </c>
      <c r="U1276" t="s">
        <v>735</v>
      </c>
    </row>
    <row r="1277" spans="2:21">
      <c r="B1277" s="2">
        <v>44756</v>
      </c>
      <c r="C1277" t="s">
        <v>284</v>
      </c>
      <c r="D1277" t="s">
        <v>94</v>
      </c>
      <c r="E1277" t="s">
        <v>92</v>
      </c>
      <c r="F1277" t="s">
        <v>352</v>
      </c>
      <c r="G1277" s="2" t="s">
        <v>2036</v>
      </c>
      <c r="H1277">
        <v>15</v>
      </c>
      <c r="Q1277" s="2">
        <v>44756</v>
      </c>
      <c r="R1277">
        <v>21071271</v>
      </c>
      <c r="S1277" t="s">
        <v>504</v>
      </c>
      <c r="T1277" t="s">
        <v>735</v>
      </c>
      <c r="U1277" t="s">
        <v>735</v>
      </c>
    </row>
    <row r="1278" spans="2:21">
      <c r="B1278" s="2">
        <v>44756</v>
      </c>
      <c r="C1278" t="s">
        <v>284</v>
      </c>
      <c r="D1278" t="s">
        <v>94</v>
      </c>
      <c r="E1278" t="s">
        <v>92</v>
      </c>
      <c r="F1278" t="s">
        <v>346</v>
      </c>
      <c r="G1278" s="2" t="s">
        <v>2037</v>
      </c>
      <c r="H1278">
        <v>15</v>
      </c>
      <c r="Q1278" s="2">
        <v>44756</v>
      </c>
      <c r="R1278">
        <v>21071272</v>
      </c>
      <c r="S1278" t="s">
        <v>504</v>
      </c>
      <c r="T1278" t="s">
        <v>735</v>
      </c>
      <c r="U1278" t="s">
        <v>735</v>
      </c>
    </row>
    <row r="1279" spans="2:21">
      <c r="B1279" s="2">
        <v>44756</v>
      </c>
      <c r="C1279" t="s">
        <v>235</v>
      </c>
      <c r="D1279" t="s">
        <v>94</v>
      </c>
      <c r="E1279" t="s">
        <v>92</v>
      </c>
      <c r="F1279" t="s">
        <v>239</v>
      </c>
      <c r="G1279" s="2" t="s">
        <v>2038</v>
      </c>
      <c r="H1279">
        <v>40</v>
      </c>
      <c r="Q1279" s="2">
        <v>44756</v>
      </c>
      <c r="R1279">
        <v>21071273</v>
      </c>
      <c r="S1279" t="s">
        <v>500</v>
      </c>
      <c r="T1279" t="s">
        <v>735</v>
      </c>
      <c r="U1279" t="s">
        <v>735</v>
      </c>
    </row>
    <row r="1280" spans="2:21">
      <c r="B1280" s="2">
        <v>44756</v>
      </c>
      <c r="C1280" t="s">
        <v>235</v>
      </c>
      <c r="D1280" t="s">
        <v>94</v>
      </c>
      <c r="E1280" t="s">
        <v>92</v>
      </c>
      <c r="F1280" t="s">
        <v>211</v>
      </c>
      <c r="G1280" s="2" t="s">
        <v>2039</v>
      </c>
      <c r="H1280">
        <v>45</v>
      </c>
      <c r="Q1280" s="2">
        <v>44756</v>
      </c>
      <c r="R1280">
        <v>21071274</v>
      </c>
      <c r="S1280" t="s">
        <v>500</v>
      </c>
      <c r="T1280" t="s">
        <v>735</v>
      </c>
      <c r="U1280" t="s">
        <v>735</v>
      </c>
    </row>
    <row r="1281" spans="2:21">
      <c r="B1281" s="2">
        <v>44756</v>
      </c>
      <c r="C1281" t="s">
        <v>235</v>
      </c>
      <c r="D1281" t="s">
        <v>94</v>
      </c>
      <c r="E1281" t="s">
        <v>92</v>
      </c>
      <c r="F1281" t="s">
        <v>299</v>
      </c>
      <c r="G1281" s="2" t="s">
        <v>2040</v>
      </c>
      <c r="H1281">
        <v>10</v>
      </c>
      <c r="Q1281" s="2">
        <v>44756</v>
      </c>
      <c r="R1281">
        <v>21071275</v>
      </c>
      <c r="S1281" t="s">
        <v>488</v>
      </c>
      <c r="T1281" t="s">
        <v>735</v>
      </c>
      <c r="U1281" t="s">
        <v>735</v>
      </c>
    </row>
    <row r="1282" spans="2:21">
      <c r="B1282" s="2">
        <v>44756</v>
      </c>
      <c r="C1282" t="s">
        <v>235</v>
      </c>
      <c r="D1282" t="s">
        <v>94</v>
      </c>
      <c r="E1282" t="s">
        <v>92</v>
      </c>
      <c r="F1282" t="s">
        <v>93</v>
      </c>
      <c r="G1282" s="2" t="s">
        <v>2041</v>
      </c>
      <c r="H1282">
        <v>10</v>
      </c>
      <c r="Q1282" s="2">
        <v>44756</v>
      </c>
      <c r="R1282">
        <v>21071276</v>
      </c>
      <c r="S1282" t="s">
        <v>500</v>
      </c>
      <c r="T1282" t="s">
        <v>735</v>
      </c>
      <c r="U1282" t="s">
        <v>735</v>
      </c>
    </row>
    <row r="1283" spans="2:21">
      <c r="B1283" s="2">
        <v>44756</v>
      </c>
      <c r="C1283" t="s">
        <v>103</v>
      </c>
      <c r="D1283" t="s">
        <v>94</v>
      </c>
      <c r="E1283" t="s">
        <v>92</v>
      </c>
      <c r="F1283" t="s">
        <v>232</v>
      </c>
      <c r="G1283" s="2" t="s">
        <v>2042</v>
      </c>
      <c r="H1283">
        <v>40</v>
      </c>
      <c r="Q1283" s="2">
        <v>44756</v>
      </c>
      <c r="R1283">
        <v>21071277</v>
      </c>
      <c r="S1283" t="s">
        <v>490</v>
      </c>
      <c r="T1283" t="s">
        <v>735</v>
      </c>
      <c r="U1283" t="s">
        <v>735</v>
      </c>
    </row>
    <row r="1284" spans="2:21">
      <c r="B1284" s="2">
        <v>44756</v>
      </c>
      <c r="C1284" t="s">
        <v>103</v>
      </c>
      <c r="D1284" t="s">
        <v>94</v>
      </c>
      <c r="E1284" t="s">
        <v>92</v>
      </c>
      <c r="F1284" t="s">
        <v>276</v>
      </c>
      <c r="G1284" s="2" t="s">
        <v>2043</v>
      </c>
      <c r="H1284">
        <v>5</v>
      </c>
      <c r="Q1284" s="2">
        <v>44756</v>
      </c>
      <c r="R1284">
        <v>21071278</v>
      </c>
      <c r="S1284" t="s">
        <v>498</v>
      </c>
      <c r="T1284" t="s">
        <v>735</v>
      </c>
      <c r="U1284" t="s">
        <v>735</v>
      </c>
    </row>
    <row r="1285" spans="2:21">
      <c r="B1285" s="2">
        <v>44756</v>
      </c>
      <c r="C1285" t="s">
        <v>278</v>
      </c>
      <c r="D1285" t="s">
        <v>94</v>
      </c>
      <c r="E1285" t="s">
        <v>92</v>
      </c>
      <c r="F1285" t="s">
        <v>294</v>
      </c>
      <c r="G1285" s="2" t="s">
        <v>2044</v>
      </c>
      <c r="H1285">
        <v>90</v>
      </c>
      <c r="Q1285" s="2">
        <v>44756</v>
      </c>
      <c r="R1285">
        <v>21071279</v>
      </c>
      <c r="S1285" t="s">
        <v>510</v>
      </c>
      <c r="T1285" t="s">
        <v>528</v>
      </c>
      <c r="U1285" t="s">
        <v>735</v>
      </c>
    </row>
    <row r="1286" spans="2:21">
      <c r="B1286" s="2">
        <v>44756</v>
      </c>
      <c r="C1286" t="s">
        <v>278</v>
      </c>
      <c r="D1286" t="s">
        <v>94</v>
      </c>
      <c r="E1286" t="s">
        <v>92</v>
      </c>
      <c r="F1286" t="s">
        <v>276</v>
      </c>
      <c r="G1286" s="2" t="s">
        <v>2045</v>
      </c>
      <c r="H1286">
        <v>5</v>
      </c>
      <c r="Q1286" s="2">
        <v>44756</v>
      </c>
      <c r="R1286">
        <v>21071280</v>
      </c>
      <c r="S1286" t="s">
        <v>524</v>
      </c>
      <c r="T1286" t="s">
        <v>735</v>
      </c>
      <c r="U1286" t="s">
        <v>735</v>
      </c>
    </row>
    <row r="1287" spans="2:21">
      <c r="B1287" s="2">
        <v>44756</v>
      </c>
      <c r="C1287" t="s">
        <v>278</v>
      </c>
      <c r="D1287" t="s">
        <v>94</v>
      </c>
      <c r="E1287" t="s">
        <v>92</v>
      </c>
      <c r="F1287" t="s">
        <v>349</v>
      </c>
      <c r="G1287" s="2" t="s">
        <v>2046</v>
      </c>
      <c r="H1287">
        <v>10</v>
      </c>
      <c r="Q1287" s="2">
        <v>44756</v>
      </c>
      <c r="R1287">
        <v>21071281</v>
      </c>
      <c r="S1287" t="s">
        <v>512</v>
      </c>
      <c r="T1287" t="s">
        <v>735</v>
      </c>
      <c r="U1287" t="s">
        <v>735</v>
      </c>
    </row>
    <row r="1288" spans="2:21">
      <c r="B1288" s="2">
        <v>44757</v>
      </c>
      <c r="C1288" t="s">
        <v>290</v>
      </c>
      <c r="D1288" t="s">
        <v>94</v>
      </c>
      <c r="E1288" t="s">
        <v>119</v>
      </c>
      <c r="F1288" t="s">
        <v>418</v>
      </c>
      <c r="G1288" s="2" t="s">
        <v>2047</v>
      </c>
      <c r="H1288">
        <v>120</v>
      </c>
      <c r="Q1288" s="2">
        <v>44757</v>
      </c>
      <c r="R1288">
        <v>21071282</v>
      </c>
      <c r="S1288" t="s">
        <v>542</v>
      </c>
      <c r="T1288" t="s">
        <v>518</v>
      </c>
      <c r="U1288" t="s">
        <v>735</v>
      </c>
    </row>
    <row r="1289" spans="2:21">
      <c r="B1289" s="2">
        <v>44757</v>
      </c>
      <c r="C1289" t="s">
        <v>290</v>
      </c>
      <c r="D1289" t="s">
        <v>94</v>
      </c>
      <c r="E1289" t="s">
        <v>119</v>
      </c>
      <c r="F1289" t="s">
        <v>427</v>
      </c>
      <c r="G1289" s="2" t="s">
        <v>2048</v>
      </c>
      <c r="H1289">
        <v>40</v>
      </c>
      <c r="Q1289" s="2">
        <v>44757</v>
      </c>
      <c r="R1289">
        <v>21071283</v>
      </c>
      <c r="S1289" t="s">
        <v>542</v>
      </c>
      <c r="T1289" t="s">
        <v>735</v>
      </c>
      <c r="U1289" t="s">
        <v>735</v>
      </c>
    </row>
    <row r="1290" spans="2:21">
      <c r="B1290" s="2">
        <v>44757</v>
      </c>
      <c r="C1290" t="s">
        <v>290</v>
      </c>
      <c r="D1290" t="s">
        <v>94</v>
      </c>
      <c r="E1290" t="s">
        <v>92</v>
      </c>
      <c r="F1290" t="s">
        <v>358</v>
      </c>
      <c r="G1290" s="2" t="s">
        <v>2049</v>
      </c>
      <c r="H1290">
        <v>5</v>
      </c>
      <c r="Q1290" s="2">
        <v>44757</v>
      </c>
      <c r="R1290">
        <v>21071284</v>
      </c>
      <c r="S1290" t="s">
        <v>504</v>
      </c>
      <c r="T1290" t="s">
        <v>735</v>
      </c>
      <c r="U1290" t="s">
        <v>735</v>
      </c>
    </row>
    <row r="1291" spans="2:21">
      <c r="B1291" s="2">
        <v>44757</v>
      </c>
      <c r="C1291" t="s">
        <v>296</v>
      </c>
      <c r="D1291" t="s">
        <v>94</v>
      </c>
      <c r="E1291" t="s">
        <v>119</v>
      </c>
      <c r="F1291" t="s">
        <v>421</v>
      </c>
      <c r="G1291" s="2" t="s">
        <v>2050</v>
      </c>
      <c r="H1291">
        <v>65</v>
      </c>
      <c r="Q1291" s="2">
        <v>44757</v>
      </c>
      <c r="R1291">
        <v>21071285</v>
      </c>
      <c r="S1291" t="s">
        <v>544</v>
      </c>
      <c r="T1291" t="s">
        <v>620</v>
      </c>
      <c r="U1291" t="s">
        <v>735</v>
      </c>
    </row>
    <row r="1292" spans="2:21">
      <c r="B1292" s="2">
        <v>44757</v>
      </c>
      <c r="C1292" t="s">
        <v>296</v>
      </c>
      <c r="D1292" t="s">
        <v>94</v>
      </c>
      <c r="E1292" t="s">
        <v>119</v>
      </c>
      <c r="F1292" t="s">
        <v>415</v>
      </c>
      <c r="G1292" s="2" t="s">
        <v>2051</v>
      </c>
      <c r="H1292">
        <v>85</v>
      </c>
      <c r="Q1292" s="2">
        <v>44757</v>
      </c>
      <c r="R1292">
        <v>21071286</v>
      </c>
      <c r="S1292" t="s">
        <v>544</v>
      </c>
      <c r="T1292" t="s">
        <v>614</v>
      </c>
      <c r="U1292" t="s">
        <v>735</v>
      </c>
    </row>
    <row r="1293" spans="2:21">
      <c r="B1293" s="2">
        <v>44757</v>
      </c>
      <c r="C1293" t="s">
        <v>296</v>
      </c>
      <c r="D1293" t="s">
        <v>94</v>
      </c>
      <c r="E1293" t="s">
        <v>92</v>
      </c>
      <c r="F1293" t="s">
        <v>379</v>
      </c>
      <c r="G1293" s="2" t="s">
        <v>2052</v>
      </c>
      <c r="H1293">
        <v>20</v>
      </c>
      <c r="Q1293" s="2">
        <v>44757</v>
      </c>
      <c r="R1293">
        <v>21071287</v>
      </c>
      <c r="S1293" t="s">
        <v>504</v>
      </c>
      <c r="T1293" t="s">
        <v>735</v>
      </c>
      <c r="U1293" t="s">
        <v>735</v>
      </c>
    </row>
    <row r="1294" spans="2:21">
      <c r="B1294" s="2">
        <v>44757</v>
      </c>
      <c r="C1294" t="s">
        <v>296</v>
      </c>
      <c r="D1294" t="s">
        <v>94</v>
      </c>
      <c r="E1294" t="s">
        <v>92</v>
      </c>
      <c r="F1294" t="s">
        <v>376</v>
      </c>
      <c r="G1294" s="2" t="s">
        <v>2053</v>
      </c>
      <c r="H1294">
        <v>10</v>
      </c>
      <c r="Q1294" s="2">
        <v>44757</v>
      </c>
      <c r="R1294">
        <v>21071288</v>
      </c>
      <c r="S1294" t="s">
        <v>504</v>
      </c>
      <c r="T1294" t="s">
        <v>735</v>
      </c>
      <c r="U1294" t="s">
        <v>735</v>
      </c>
    </row>
    <row r="1295" spans="2:21">
      <c r="B1295" s="2">
        <v>44757</v>
      </c>
      <c r="C1295" t="s">
        <v>301</v>
      </c>
      <c r="D1295" t="s">
        <v>94</v>
      </c>
      <c r="E1295" t="s">
        <v>119</v>
      </c>
      <c r="F1295" t="s">
        <v>412</v>
      </c>
      <c r="G1295" s="2" t="s">
        <v>2054</v>
      </c>
      <c r="H1295">
        <v>170</v>
      </c>
      <c r="Q1295" s="2">
        <v>44757</v>
      </c>
      <c r="R1295">
        <v>21071289</v>
      </c>
      <c r="S1295" t="s">
        <v>542</v>
      </c>
      <c r="T1295" t="s">
        <v>614</v>
      </c>
      <c r="U1295" t="s">
        <v>622</v>
      </c>
    </row>
    <row r="1296" spans="2:21">
      <c r="B1296" s="2">
        <v>44757</v>
      </c>
      <c r="C1296" t="s">
        <v>301</v>
      </c>
      <c r="D1296" t="s">
        <v>94</v>
      </c>
      <c r="E1296" t="s">
        <v>92</v>
      </c>
      <c r="F1296" t="s">
        <v>370</v>
      </c>
      <c r="G1296" s="2" t="s">
        <v>2055</v>
      </c>
      <c r="H1296">
        <v>10</v>
      </c>
      <c r="Q1296" s="2">
        <v>44757</v>
      </c>
      <c r="R1296">
        <v>21071290</v>
      </c>
      <c r="S1296" t="s">
        <v>504</v>
      </c>
      <c r="T1296" t="s">
        <v>735</v>
      </c>
      <c r="U1296" t="s">
        <v>735</v>
      </c>
    </row>
    <row r="1297" spans="2:21">
      <c r="B1297" s="2">
        <v>44757</v>
      </c>
      <c r="C1297" t="s">
        <v>235</v>
      </c>
      <c r="D1297" t="s">
        <v>94</v>
      </c>
      <c r="E1297" t="s">
        <v>92</v>
      </c>
      <c r="F1297" t="s">
        <v>294</v>
      </c>
      <c r="G1297" s="2" t="s">
        <v>2056</v>
      </c>
      <c r="H1297">
        <v>15</v>
      </c>
      <c r="Q1297" s="2">
        <v>44757</v>
      </c>
      <c r="R1297">
        <v>21071291</v>
      </c>
      <c r="S1297" t="s">
        <v>498</v>
      </c>
      <c r="T1297" t="s">
        <v>735</v>
      </c>
      <c r="U1297" t="s">
        <v>735</v>
      </c>
    </row>
    <row r="1298" spans="2:21">
      <c r="B1298" s="2">
        <v>44757</v>
      </c>
      <c r="C1298" t="s">
        <v>103</v>
      </c>
      <c r="D1298" t="s">
        <v>94</v>
      </c>
      <c r="E1298" t="s">
        <v>92</v>
      </c>
      <c r="F1298" t="s">
        <v>270</v>
      </c>
      <c r="G1298" s="2" t="s">
        <v>2057</v>
      </c>
      <c r="H1298">
        <v>70</v>
      </c>
      <c r="Q1298" s="2">
        <v>44757</v>
      </c>
      <c r="R1298">
        <v>21071292</v>
      </c>
      <c r="S1298" t="s">
        <v>490</v>
      </c>
      <c r="T1298" t="s">
        <v>578</v>
      </c>
      <c r="U1298" t="s">
        <v>735</v>
      </c>
    </row>
    <row r="1299" spans="2:21">
      <c r="B1299" s="2">
        <v>44757</v>
      </c>
      <c r="C1299" t="s">
        <v>103</v>
      </c>
      <c r="D1299" t="s">
        <v>94</v>
      </c>
      <c r="E1299" t="s">
        <v>119</v>
      </c>
      <c r="F1299" t="s">
        <v>385</v>
      </c>
      <c r="G1299" s="2" t="s">
        <v>2058</v>
      </c>
      <c r="H1299">
        <v>25</v>
      </c>
      <c r="Q1299" s="2">
        <v>44757</v>
      </c>
      <c r="R1299">
        <v>21071293</v>
      </c>
      <c r="S1299" t="s">
        <v>532</v>
      </c>
      <c r="T1299" t="s">
        <v>735</v>
      </c>
      <c r="U1299" t="s">
        <v>735</v>
      </c>
    </row>
    <row r="1300" spans="2:21">
      <c r="B1300" s="2">
        <v>44757</v>
      </c>
      <c r="C1300" t="s">
        <v>103</v>
      </c>
      <c r="D1300" t="s">
        <v>94</v>
      </c>
      <c r="E1300" t="s">
        <v>92</v>
      </c>
      <c r="F1300" t="s">
        <v>120</v>
      </c>
      <c r="G1300" s="2" t="s">
        <v>2059</v>
      </c>
      <c r="H1300">
        <v>10</v>
      </c>
      <c r="Q1300" s="2">
        <v>44757</v>
      </c>
      <c r="R1300">
        <v>21071294</v>
      </c>
      <c r="S1300" t="s">
        <v>490</v>
      </c>
      <c r="T1300" t="s">
        <v>735</v>
      </c>
      <c r="U1300" t="s">
        <v>735</v>
      </c>
    </row>
    <row r="1301" spans="2:21">
      <c r="B1301" s="2">
        <v>44757</v>
      </c>
      <c r="C1301" t="s">
        <v>175</v>
      </c>
      <c r="D1301" t="s">
        <v>94</v>
      </c>
      <c r="E1301" t="s">
        <v>92</v>
      </c>
      <c r="F1301" t="s">
        <v>299</v>
      </c>
      <c r="G1301" s="2" t="s">
        <v>2060</v>
      </c>
      <c r="H1301">
        <v>15</v>
      </c>
      <c r="Q1301" s="2">
        <v>44757</v>
      </c>
      <c r="R1301">
        <v>21071295</v>
      </c>
      <c r="S1301" t="s">
        <v>490</v>
      </c>
      <c r="T1301" t="s">
        <v>735</v>
      </c>
      <c r="U1301" t="s">
        <v>735</v>
      </c>
    </row>
    <row r="1302" spans="2:21">
      <c r="B1302" s="2">
        <v>44757</v>
      </c>
      <c r="C1302" t="s">
        <v>215</v>
      </c>
      <c r="D1302" t="s">
        <v>94</v>
      </c>
      <c r="E1302" t="s">
        <v>119</v>
      </c>
      <c r="F1302" t="s">
        <v>397</v>
      </c>
      <c r="G1302" s="2" t="s">
        <v>2061</v>
      </c>
      <c r="H1302">
        <v>40</v>
      </c>
      <c r="Q1302" s="2">
        <v>44757</v>
      </c>
      <c r="R1302">
        <v>21071296</v>
      </c>
      <c r="S1302" t="s">
        <v>536</v>
      </c>
      <c r="T1302" t="s">
        <v>735</v>
      </c>
      <c r="U1302" t="s">
        <v>735</v>
      </c>
    </row>
    <row r="1303" spans="2:21">
      <c r="B1303" s="2">
        <v>44757</v>
      </c>
      <c r="C1303" t="s">
        <v>215</v>
      </c>
      <c r="D1303" t="s">
        <v>94</v>
      </c>
      <c r="E1303" t="s">
        <v>92</v>
      </c>
      <c r="F1303" t="s">
        <v>232</v>
      </c>
      <c r="G1303" s="2" t="s">
        <v>2062</v>
      </c>
      <c r="H1303">
        <v>135</v>
      </c>
      <c r="Q1303" s="2">
        <v>44757</v>
      </c>
      <c r="R1303">
        <v>21071297</v>
      </c>
      <c r="S1303" t="s">
        <v>498</v>
      </c>
      <c r="T1303" t="s">
        <v>582</v>
      </c>
      <c r="U1303" t="s">
        <v>735</v>
      </c>
    </row>
    <row r="1304" spans="2:21">
      <c r="B1304" s="2">
        <v>44757</v>
      </c>
      <c r="C1304" t="s">
        <v>215</v>
      </c>
      <c r="D1304" t="s">
        <v>94</v>
      </c>
      <c r="E1304" t="s">
        <v>92</v>
      </c>
      <c r="F1304" t="s">
        <v>246</v>
      </c>
      <c r="G1304" s="2" t="s">
        <v>2063</v>
      </c>
      <c r="H1304">
        <v>5</v>
      </c>
      <c r="Q1304" s="2">
        <v>44757</v>
      </c>
      <c r="R1304">
        <v>21071298</v>
      </c>
      <c r="S1304" t="s">
        <v>500</v>
      </c>
      <c r="T1304" t="s">
        <v>735</v>
      </c>
      <c r="U1304" t="s">
        <v>735</v>
      </c>
    </row>
    <row r="1305" spans="2:21">
      <c r="B1305" s="2">
        <v>44757</v>
      </c>
      <c r="C1305" t="s">
        <v>242</v>
      </c>
      <c r="D1305" t="s">
        <v>94</v>
      </c>
      <c r="E1305" t="s">
        <v>92</v>
      </c>
      <c r="F1305" t="s">
        <v>325</v>
      </c>
      <c r="G1305" s="2" t="s">
        <v>2064</v>
      </c>
      <c r="H1305">
        <v>75</v>
      </c>
      <c r="Q1305" s="2">
        <v>44757</v>
      </c>
      <c r="R1305">
        <v>21071299</v>
      </c>
      <c r="S1305" t="s">
        <v>508</v>
      </c>
      <c r="T1305" t="s">
        <v>588</v>
      </c>
      <c r="U1305" t="s">
        <v>735</v>
      </c>
    </row>
    <row r="1306" spans="2:21">
      <c r="B1306" s="2">
        <v>44757</v>
      </c>
      <c r="C1306" t="s">
        <v>242</v>
      </c>
      <c r="D1306" t="s">
        <v>94</v>
      </c>
      <c r="E1306" t="s">
        <v>119</v>
      </c>
      <c r="F1306" t="s">
        <v>418</v>
      </c>
      <c r="G1306" s="2" t="s">
        <v>2065</v>
      </c>
      <c r="H1306">
        <v>55</v>
      </c>
      <c r="Q1306" s="2">
        <v>44757</v>
      </c>
      <c r="R1306">
        <v>21071300</v>
      </c>
      <c r="S1306" t="s">
        <v>540</v>
      </c>
      <c r="T1306" t="s">
        <v>735</v>
      </c>
      <c r="U1306" t="s">
        <v>735</v>
      </c>
    </row>
    <row r="1307" spans="2:21">
      <c r="B1307" s="2">
        <v>44757</v>
      </c>
      <c r="C1307" t="s">
        <v>242</v>
      </c>
      <c r="D1307" t="s">
        <v>94</v>
      </c>
      <c r="E1307" t="s">
        <v>92</v>
      </c>
      <c r="F1307" t="s">
        <v>309</v>
      </c>
      <c r="G1307" s="2" t="s">
        <v>2066</v>
      </c>
      <c r="H1307">
        <v>5</v>
      </c>
      <c r="Q1307" s="2">
        <v>44757</v>
      </c>
      <c r="R1307">
        <v>21071301</v>
      </c>
      <c r="S1307" t="s">
        <v>508</v>
      </c>
      <c r="T1307" t="s">
        <v>735</v>
      </c>
      <c r="U1307" t="s">
        <v>735</v>
      </c>
    </row>
    <row r="1308" spans="2:21">
      <c r="B1308" s="2">
        <v>44757</v>
      </c>
      <c r="C1308" t="s">
        <v>266</v>
      </c>
      <c r="D1308" t="s">
        <v>94</v>
      </c>
      <c r="E1308" t="s">
        <v>92</v>
      </c>
      <c r="F1308" t="s">
        <v>343</v>
      </c>
      <c r="G1308" s="2" t="s">
        <v>2067</v>
      </c>
      <c r="H1308">
        <v>125</v>
      </c>
      <c r="Q1308" s="2">
        <v>44757</v>
      </c>
      <c r="R1308">
        <v>21071302</v>
      </c>
      <c r="S1308" t="s">
        <v>508</v>
      </c>
      <c r="T1308" t="s">
        <v>598</v>
      </c>
      <c r="U1308" t="s">
        <v>735</v>
      </c>
    </row>
    <row r="1309" spans="2:21">
      <c r="B1309" s="2">
        <v>44757</v>
      </c>
      <c r="C1309" t="s">
        <v>266</v>
      </c>
      <c r="D1309" t="s">
        <v>94</v>
      </c>
      <c r="E1309" t="s">
        <v>92</v>
      </c>
      <c r="F1309" t="s">
        <v>304</v>
      </c>
      <c r="G1309" s="2" t="s">
        <v>2068</v>
      </c>
      <c r="H1309">
        <v>15</v>
      </c>
      <c r="Q1309" s="2">
        <v>44757</v>
      </c>
      <c r="R1309">
        <v>21071303</v>
      </c>
      <c r="S1309" t="s">
        <v>508</v>
      </c>
      <c r="T1309" t="s">
        <v>735</v>
      </c>
      <c r="U1309" t="s">
        <v>735</v>
      </c>
    </row>
    <row r="1310" spans="2:21">
      <c r="B1310" s="2">
        <v>44757</v>
      </c>
      <c r="C1310" t="s">
        <v>266</v>
      </c>
      <c r="D1310" t="s">
        <v>94</v>
      </c>
      <c r="E1310" t="s">
        <v>92</v>
      </c>
      <c r="F1310" t="s">
        <v>328</v>
      </c>
      <c r="G1310" s="2" t="s">
        <v>2069</v>
      </c>
      <c r="H1310">
        <v>15</v>
      </c>
      <c r="Q1310" s="2">
        <v>44757</v>
      </c>
      <c r="R1310">
        <v>21071304</v>
      </c>
      <c r="S1310" t="s">
        <v>510</v>
      </c>
      <c r="T1310" t="s">
        <v>735</v>
      </c>
      <c r="U1310" t="s">
        <v>735</v>
      </c>
    </row>
    <row r="1311" spans="2:21">
      <c r="B1311" s="2">
        <v>44757</v>
      </c>
      <c r="C1311" t="s">
        <v>266</v>
      </c>
      <c r="D1311" t="s">
        <v>94</v>
      </c>
      <c r="E1311" t="s">
        <v>92</v>
      </c>
      <c r="F1311" t="s">
        <v>318</v>
      </c>
      <c r="G1311" s="2" t="s">
        <v>2070</v>
      </c>
      <c r="H1311">
        <v>65</v>
      </c>
      <c r="Q1311" s="2">
        <v>44757</v>
      </c>
      <c r="R1311">
        <v>21071305</v>
      </c>
      <c r="S1311" t="s">
        <v>512</v>
      </c>
      <c r="T1311" t="s">
        <v>528</v>
      </c>
      <c r="U1311" t="s">
        <v>735</v>
      </c>
    </row>
    <row r="1312" spans="2:21">
      <c r="B1312" s="2">
        <v>44757</v>
      </c>
      <c r="C1312" t="s">
        <v>266</v>
      </c>
      <c r="D1312" t="s">
        <v>94</v>
      </c>
      <c r="E1312" t="s">
        <v>119</v>
      </c>
      <c r="F1312" t="s">
        <v>406</v>
      </c>
      <c r="G1312" s="2" t="s">
        <v>2071</v>
      </c>
      <c r="H1312">
        <v>35</v>
      </c>
      <c r="Q1312" s="2">
        <v>44757</v>
      </c>
      <c r="R1312">
        <v>21071306</v>
      </c>
      <c r="S1312" t="s">
        <v>540</v>
      </c>
      <c r="T1312" t="s">
        <v>735</v>
      </c>
      <c r="U1312" t="s">
        <v>735</v>
      </c>
    </row>
    <row r="1313" spans="2:21">
      <c r="B1313" s="2">
        <v>44758</v>
      </c>
      <c r="C1313" t="s">
        <v>290</v>
      </c>
      <c r="D1313" t="s">
        <v>94</v>
      </c>
      <c r="E1313" t="s">
        <v>119</v>
      </c>
      <c r="F1313" t="s">
        <v>415</v>
      </c>
      <c r="G1313" s="2" t="s">
        <v>2072</v>
      </c>
      <c r="H1313">
        <v>50</v>
      </c>
      <c r="Q1313" s="2">
        <v>44758</v>
      </c>
      <c r="R1313">
        <v>21071307</v>
      </c>
      <c r="S1313" t="s">
        <v>544</v>
      </c>
      <c r="T1313" t="s">
        <v>735</v>
      </c>
      <c r="U1313" t="s">
        <v>735</v>
      </c>
    </row>
    <row r="1314" spans="2:21">
      <c r="B1314" s="2">
        <v>44758</v>
      </c>
      <c r="C1314" t="s">
        <v>290</v>
      </c>
      <c r="D1314" t="s">
        <v>94</v>
      </c>
      <c r="E1314" t="s">
        <v>92</v>
      </c>
      <c r="F1314" t="s">
        <v>367</v>
      </c>
      <c r="G1314" s="2" t="s">
        <v>2073</v>
      </c>
      <c r="H1314">
        <v>25</v>
      </c>
      <c r="Q1314" s="2">
        <v>44758</v>
      </c>
      <c r="R1314">
        <v>21071308</v>
      </c>
      <c r="S1314" t="s">
        <v>504</v>
      </c>
      <c r="T1314" t="s">
        <v>735</v>
      </c>
      <c r="U1314" t="s">
        <v>735</v>
      </c>
    </row>
    <row r="1315" spans="2:21">
      <c r="B1315" s="2">
        <v>44758</v>
      </c>
      <c r="C1315" t="s">
        <v>290</v>
      </c>
      <c r="D1315" t="s">
        <v>94</v>
      </c>
      <c r="E1315" t="s">
        <v>92</v>
      </c>
      <c r="F1315" t="s">
        <v>352</v>
      </c>
      <c r="G1315" s="2" t="s">
        <v>2074</v>
      </c>
      <c r="H1315">
        <v>50</v>
      </c>
      <c r="Q1315" s="2">
        <v>44758</v>
      </c>
      <c r="R1315">
        <v>21071309</v>
      </c>
      <c r="S1315" t="s">
        <v>504</v>
      </c>
      <c r="T1315" t="s">
        <v>735</v>
      </c>
      <c r="U1315" t="s">
        <v>735</v>
      </c>
    </row>
    <row r="1316" spans="2:21">
      <c r="B1316" s="2">
        <v>44758</v>
      </c>
      <c r="C1316" t="s">
        <v>290</v>
      </c>
      <c r="D1316" t="s">
        <v>94</v>
      </c>
      <c r="E1316" t="s">
        <v>119</v>
      </c>
      <c r="F1316" t="s">
        <v>418</v>
      </c>
      <c r="G1316" s="2" t="s">
        <v>2075</v>
      </c>
      <c r="H1316">
        <v>25</v>
      </c>
      <c r="Q1316" s="2">
        <v>44758</v>
      </c>
      <c r="R1316">
        <v>21071310</v>
      </c>
      <c r="S1316" t="s">
        <v>546</v>
      </c>
      <c r="T1316" t="s">
        <v>735</v>
      </c>
      <c r="U1316" t="s">
        <v>735</v>
      </c>
    </row>
    <row r="1317" spans="2:21">
      <c r="B1317" s="2">
        <v>44758</v>
      </c>
      <c r="C1317" t="s">
        <v>301</v>
      </c>
      <c r="D1317" t="s">
        <v>94</v>
      </c>
      <c r="E1317" t="s">
        <v>92</v>
      </c>
      <c r="F1317" t="s">
        <v>358</v>
      </c>
      <c r="G1317" s="2" t="s">
        <v>2076</v>
      </c>
      <c r="H1317">
        <v>175</v>
      </c>
      <c r="Q1317" s="2">
        <v>44758</v>
      </c>
      <c r="R1317">
        <v>21071311</v>
      </c>
      <c r="S1317" t="s">
        <v>504</v>
      </c>
      <c r="T1317" t="s">
        <v>506</v>
      </c>
      <c r="U1317" t="s">
        <v>496</v>
      </c>
    </row>
    <row r="1318" spans="2:21">
      <c r="B1318" s="2">
        <v>44758</v>
      </c>
      <c r="C1318" t="s">
        <v>301</v>
      </c>
      <c r="D1318" t="s">
        <v>94</v>
      </c>
      <c r="E1318" t="s">
        <v>92</v>
      </c>
      <c r="F1318" t="s">
        <v>382</v>
      </c>
      <c r="G1318" s="2" t="s">
        <v>2077</v>
      </c>
      <c r="H1318">
        <v>35</v>
      </c>
      <c r="Q1318" s="2">
        <v>44758</v>
      </c>
      <c r="R1318">
        <v>21071312</v>
      </c>
      <c r="S1318" t="s">
        <v>504</v>
      </c>
      <c r="T1318" t="s">
        <v>735</v>
      </c>
      <c r="U1318" t="s">
        <v>735</v>
      </c>
    </row>
    <row r="1319" spans="2:21">
      <c r="B1319" s="2">
        <v>44758</v>
      </c>
      <c r="C1319" t="s">
        <v>301</v>
      </c>
      <c r="D1319" t="s">
        <v>94</v>
      </c>
      <c r="E1319" t="s">
        <v>92</v>
      </c>
      <c r="F1319" t="s">
        <v>364</v>
      </c>
      <c r="G1319" s="2" t="s">
        <v>2078</v>
      </c>
      <c r="H1319">
        <v>10</v>
      </c>
      <c r="Q1319" s="2">
        <v>44758</v>
      </c>
      <c r="R1319">
        <v>21071313</v>
      </c>
      <c r="S1319" t="s">
        <v>504</v>
      </c>
      <c r="T1319" t="s">
        <v>735</v>
      </c>
      <c r="U1319" t="s">
        <v>735</v>
      </c>
    </row>
    <row r="1320" spans="2:21">
      <c r="B1320" s="2">
        <v>44758</v>
      </c>
      <c r="C1320" t="s">
        <v>301</v>
      </c>
      <c r="D1320" t="s">
        <v>94</v>
      </c>
      <c r="E1320" t="s">
        <v>119</v>
      </c>
      <c r="F1320" t="s">
        <v>427</v>
      </c>
      <c r="G1320" s="2" t="s">
        <v>2079</v>
      </c>
      <c r="H1320">
        <v>15</v>
      </c>
      <c r="Q1320" s="2">
        <v>44758</v>
      </c>
      <c r="R1320">
        <v>21071314</v>
      </c>
      <c r="S1320" t="s">
        <v>518</v>
      </c>
      <c r="T1320" t="s">
        <v>735</v>
      </c>
      <c r="U1320" t="s">
        <v>735</v>
      </c>
    </row>
    <row r="1321" spans="2:21">
      <c r="B1321" s="2">
        <v>44758</v>
      </c>
      <c r="C1321" t="s">
        <v>301</v>
      </c>
      <c r="D1321" t="s">
        <v>94</v>
      </c>
      <c r="E1321" t="s">
        <v>92</v>
      </c>
      <c r="F1321" t="s">
        <v>373</v>
      </c>
      <c r="G1321" s="2" t="s">
        <v>2080</v>
      </c>
      <c r="H1321">
        <v>5</v>
      </c>
      <c r="Q1321" s="2">
        <v>44758</v>
      </c>
      <c r="R1321">
        <v>21071315</v>
      </c>
      <c r="S1321" t="s">
        <v>504</v>
      </c>
      <c r="T1321" t="s">
        <v>735</v>
      </c>
      <c r="U1321" t="s">
        <v>735</v>
      </c>
    </row>
    <row r="1322" spans="2:21">
      <c r="B1322" s="2">
        <v>44758</v>
      </c>
      <c r="C1322" t="s">
        <v>266</v>
      </c>
      <c r="D1322" t="s">
        <v>94</v>
      </c>
      <c r="E1322" t="s">
        <v>119</v>
      </c>
      <c r="F1322" t="s">
        <v>418</v>
      </c>
      <c r="G1322" s="2" t="s">
        <v>2081</v>
      </c>
      <c r="H1322">
        <v>190</v>
      </c>
      <c r="Q1322" s="2">
        <v>44758</v>
      </c>
      <c r="R1322">
        <v>21071316</v>
      </c>
      <c r="S1322" t="s">
        <v>538</v>
      </c>
      <c r="T1322" t="s">
        <v>516</v>
      </c>
      <c r="U1322" t="s">
        <v>574</v>
      </c>
    </row>
    <row r="1323" spans="2:21">
      <c r="B1323" s="2">
        <v>44758</v>
      </c>
      <c r="C1323" t="s">
        <v>266</v>
      </c>
      <c r="D1323" t="s">
        <v>94</v>
      </c>
      <c r="E1323" t="s">
        <v>92</v>
      </c>
      <c r="F1323" t="s">
        <v>294</v>
      </c>
      <c r="G1323" s="2" t="s">
        <v>2082</v>
      </c>
      <c r="H1323">
        <v>30</v>
      </c>
      <c r="Q1323" s="2">
        <v>44758</v>
      </c>
      <c r="R1323">
        <v>21071317</v>
      </c>
      <c r="S1323" t="s">
        <v>524</v>
      </c>
      <c r="T1323" t="s">
        <v>735</v>
      </c>
      <c r="U1323" t="s">
        <v>735</v>
      </c>
    </row>
    <row r="1324" spans="2:21">
      <c r="B1324" s="2">
        <v>44758</v>
      </c>
      <c r="C1324" t="s">
        <v>266</v>
      </c>
      <c r="D1324" t="s">
        <v>94</v>
      </c>
      <c r="E1324" t="s">
        <v>92</v>
      </c>
      <c r="F1324" t="s">
        <v>318</v>
      </c>
      <c r="G1324" s="2" t="s">
        <v>2083</v>
      </c>
      <c r="H1324">
        <v>5</v>
      </c>
      <c r="Q1324" s="2">
        <v>44758</v>
      </c>
      <c r="R1324">
        <v>21071318</v>
      </c>
      <c r="S1324" t="s">
        <v>492</v>
      </c>
      <c r="T1324" t="s">
        <v>735</v>
      </c>
      <c r="U1324" t="s">
        <v>735</v>
      </c>
    </row>
    <row r="1325" spans="2:21">
      <c r="B1325" s="2">
        <v>44759</v>
      </c>
      <c r="C1325" t="s">
        <v>284</v>
      </c>
      <c r="D1325" t="s">
        <v>94</v>
      </c>
      <c r="E1325" t="s">
        <v>92</v>
      </c>
      <c r="F1325" t="s">
        <v>346</v>
      </c>
      <c r="G1325" s="2" t="s">
        <v>2084</v>
      </c>
      <c r="H1325">
        <v>40</v>
      </c>
      <c r="Q1325" s="2">
        <v>44759</v>
      </c>
      <c r="R1325">
        <v>21071319</v>
      </c>
      <c r="S1325" t="s">
        <v>504</v>
      </c>
      <c r="T1325" t="s">
        <v>735</v>
      </c>
      <c r="U1325" t="s">
        <v>735</v>
      </c>
    </row>
    <row r="1326" spans="2:21">
      <c r="B1326" s="2">
        <v>44759</v>
      </c>
      <c r="C1326" t="s">
        <v>284</v>
      </c>
      <c r="D1326" t="s">
        <v>94</v>
      </c>
      <c r="E1326" t="s">
        <v>92</v>
      </c>
      <c r="F1326" t="s">
        <v>361</v>
      </c>
      <c r="G1326" s="2" t="s">
        <v>2085</v>
      </c>
      <c r="H1326">
        <v>5</v>
      </c>
      <c r="Q1326" s="2">
        <v>44759</v>
      </c>
      <c r="R1326">
        <v>21071320</v>
      </c>
      <c r="S1326" t="s">
        <v>504</v>
      </c>
      <c r="T1326" t="s">
        <v>735</v>
      </c>
      <c r="U1326" t="s">
        <v>735</v>
      </c>
    </row>
    <row r="1327" spans="2:21">
      <c r="B1327" s="2">
        <v>44759</v>
      </c>
      <c r="C1327" t="s">
        <v>266</v>
      </c>
      <c r="D1327" t="s">
        <v>94</v>
      </c>
      <c r="E1327" t="s">
        <v>92</v>
      </c>
      <c r="F1327" t="s">
        <v>325</v>
      </c>
      <c r="G1327" s="2" t="s">
        <v>2086</v>
      </c>
      <c r="H1327">
        <v>170</v>
      </c>
      <c r="Q1327" s="2">
        <v>44759</v>
      </c>
      <c r="R1327">
        <v>21071321</v>
      </c>
      <c r="S1327" t="s">
        <v>524</v>
      </c>
      <c r="T1327" t="s">
        <v>586</v>
      </c>
      <c r="U1327" t="s">
        <v>550</v>
      </c>
    </row>
    <row r="1328" spans="2:21">
      <c r="B1328" s="2">
        <v>44759</v>
      </c>
      <c r="C1328" t="s">
        <v>266</v>
      </c>
      <c r="D1328" t="s">
        <v>94</v>
      </c>
      <c r="E1328" t="s">
        <v>92</v>
      </c>
      <c r="F1328" t="s">
        <v>325</v>
      </c>
      <c r="G1328" s="2" t="s">
        <v>2087</v>
      </c>
      <c r="H1328">
        <v>85</v>
      </c>
      <c r="Q1328" s="2">
        <v>44759</v>
      </c>
      <c r="R1328">
        <v>21071322</v>
      </c>
      <c r="S1328" t="s">
        <v>512</v>
      </c>
      <c r="T1328" t="s">
        <v>526</v>
      </c>
      <c r="U1328" t="s">
        <v>735</v>
      </c>
    </row>
    <row r="1329" spans="2:21">
      <c r="B1329" s="2">
        <v>44759</v>
      </c>
      <c r="C1329" t="s">
        <v>272</v>
      </c>
      <c r="D1329" t="s">
        <v>94</v>
      </c>
      <c r="E1329" t="s">
        <v>119</v>
      </c>
      <c r="F1329" t="s">
        <v>409</v>
      </c>
      <c r="G1329" s="2" t="s">
        <v>2088</v>
      </c>
      <c r="H1329">
        <v>30</v>
      </c>
      <c r="Q1329" s="2">
        <v>44759</v>
      </c>
      <c r="R1329">
        <v>21071323</v>
      </c>
      <c r="S1329" t="s">
        <v>538</v>
      </c>
      <c r="T1329" t="s">
        <v>735</v>
      </c>
      <c r="U1329" t="s">
        <v>735</v>
      </c>
    </row>
    <row r="1330" spans="2:21">
      <c r="B1330" s="2">
        <v>44760</v>
      </c>
      <c r="C1330" t="s">
        <v>284</v>
      </c>
      <c r="D1330" t="s">
        <v>94</v>
      </c>
      <c r="E1330" t="s">
        <v>92</v>
      </c>
      <c r="F1330" t="s">
        <v>352</v>
      </c>
      <c r="G1330" s="2" t="s">
        <v>2089</v>
      </c>
      <c r="H1330">
        <v>45</v>
      </c>
      <c r="Q1330" s="2">
        <v>44760</v>
      </c>
      <c r="R1330">
        <v>21071324</v>
      </c>
      <c r="S1330" t="s">
        <v>504</v>
      </c>
      <c r="T1330" t="s">
        <v>735</v>
      </c>
      <c r="U1330" t="s">
        <v>735</v>
      </c>
    </row>
    <row r="1331" spans="2:21">
      <c r="B1331" s="2">
        <v>44760</v>
      </c>
      <c r="C1331" t="s">
        <v>296</v>
      </c>
      <c r="D1331" t="s">
        <v>94</v>
      </c>
      <c r="E1331" t="s">
        <v>92</v>
      </c>
      <c r="F1331" t="s">
        <v>376</v>
      </c>
      <c r="G1331" s="2" t="s">
        <v>2090</v>
      </c>
      <c r="H1331">
        <v>190</v>
      </c>
      <c r="Q1331" s="2">
        <v>44760</v>
      </c>
      <c r="R1331">
        <v>21071325</v>
      </c>
      <c r="S1331" t="s">
        <v>504</v>
      </c>
      <c r="T1331" t="s">
        <v>506</v>
      </c>
      <c r="U1331" t="s">
        <v>494</v>
      </c>
    </row>
    <row r="1332" spans="2:21">
      <c r="B1332" s="2">
        <v>44760</v>
      </c>
      <c r="C1332" t="s">
        <v>296</v>
      </c>
      <c r="D1332" t="s">
        <v>94</v>
      </c>
      <c r="E1332" t="s">
        <v>92</v>
      </c>
      <c r="F1332" t="s">
        <v>358</v>
      </c>
      <c r="G1332" s="2" t="s">
        <v>2091</v>
      </c>
      <c r="H1332">
        <v>30</v>
      </c>
      <c r="Q1332" s="2">
        <v>44760</v>
      </c>
      <c r="R1332">
        <v>21071326</v>
      </c>
      <c r="S1332" t="s">
        <v>504</v>
      </c>
      <c r="T1332" t="s">
        <v>735</v>
      </c>
      <c r="U1332" t="s">
        <v>735</v>
      </c>
    </row>
    <row r="1333" spans="2:21">
      <c r="B1333" s="2">
        <v>44760</v>
      </c>
      <c r="C1333" t="s">
        <v>296</v>
      </c>
      <c r="D1333" t="s">
        <v>94</v>
      </c>
      <c r="E1333" t="s">
        <v>92</v>
      </c>
      <c r="F1333" t="s">
        <v>373</v>
      </c>
      <c r="G1333" s="2" t="s">
        <v>2092</v>
      </c>
      <c r="H1333">
        <v>5</v>
      </c>
      <c r="Q1333" s="2">
        <v>44760</v>
      </c>
      <c r="R1333">
        <v>21071327</v>
      </c>
      <c r="S1333" t="s">
        <v>504</v>
      </c>
      <c r="T1333" t="s">
        <v>735</v>
      </c>
      <c r="U1333" t="s">
        <v>735</v>
      </c>
    </row>
    <row r="1334" spans="2:21">
      <c r="B1334" s="2">
        <v>44760</v>
      </c>
      <c r="C1334" t="s">
        <v>296</v>
      </c>
      <c r="D1334" t="s">
        <v>94</v>
      </c>
      <c r="E1334" t="s">
        <v>92</v>
      </c>
      <c r="F1334" t="s">
        <v>379</v>
      </c>
      <c r="G1334" s="2" t="s">
        <v>2093</v>
      </c>
      <c r="H1334">
        <v>30</v>
      </c>
      <c r="Q1334" s="2">
        <v>44760</v>
      </c>
      <c r="R1334">
        <v>21071328</v>
      </c>
      <c r="S1334" t="s">
        <v>504</v>
      </c>
      <c r="T1334" t="s">
        <v>735</v>
      </c>
      <c r="U1334" t="s">
        <v>735</v>
      </c>
    </row>
    <row r="1335" spans="2:21">
      <c r="B1335" s="2">
        <v>44761</v>
      </c>
      <c r="C1335" t="s">
        <v>301</v>
      </c>
      <c r="D1335" t="s">
        <v>94</v>
      </c>
      <c r="E1335" t="s">
        <v>92</v>
      </c>
      <c r="F1335" t="s">
        <v>358</v>
      </c>
      <c r="G1335" s="2" t="s">
        <v>2094</v>
      </c>
      <c r="H1335">
        <v>50</v>
      </c>
      <c r="Q1335" s="2">
        <v>44761</v>
      </c>
      <c r="R1335">
        <v>21071329</v>
      </c>
      <c r="S1335" t="s">
        <v>504</v>
      </c>
      <c r="T1335" t="s">
        <v>735</v>
      </c>
      <c r="U1335" t="s">
        <v>735</v>
      </c>
    </row>
    <row r="1336" spans="2:21">
      <c r="B1336" s="2">
        <v>44761</v>
      </c>
      <c r="C1336" t="s">
        <v>301</v>
      </c>
      <c r="D1336" t="s">
        <v>94</v>
      </c>
      <c r="E1336" t="s">
        <v>92</v>
      </c>
      <c r="F1336" t="s">
        <v>370</v>
      </c>
      <c r="G1336" s="2" t="s">
        <v>2095</v>
      </c>
      <c r="H1336">
        <v>115</v>
      </c>
      <c r="Q1336" s="2">
        <v>44761</v>
      </c>
      <c r="R1336">
        <v>21071330</v>
      </c>
      <c r="S1336" t="s">
        <v>504</v>
      </c>
      <c r="T1336" t="s">
        <v>506</v>
      </c>
      <c r="U1336" t="s">
        <v>735</v>
      </c>
    </row>
    <row r="1337" spans="2:21">
      <c r="B1337" s="2">
        <v>44761</v>
      </c>
      <c r="C1337" t="s">
        <v>301</v>
      </c>
      <c r="D1337" t="s">
        <v>94</v>
      </c>
      <c r="E1337" t="s">
        <v>92</v>
      </c>
      <c r="F1337" t="s">
        <v>358</v>
      </c>
      <c r="G1337" s="2" t="s">
        <v>2096</v>
      </c>
      <c r="H1337">
        <v>15</v>
      </c>
      <c r="Q1337" s="2">
        <v>44761</v>
      </c>
      <c r="R1337">
        <v>21071331</v>
      </c>
      <c r="S1337" t="s">
        <v>504</v>
      </c>
      <c r="T1337" t="s">
        <v>735</v>
      </c>
      <c r="U1337" t="s">
        <v>735</v>
      </c>
    </row>
    <row r="1338" spans="2:21">
      <c r="B1338" s="2">
        <v>44761</v>
      </c>
      <c r="C1338" t="s">
        <v>301</v>
      </c>
      <c r="D1338" t="s">
        <v>94</v>
      </c>
      <c r="E1338" t="s">
        <v>119</v>
      </c>
      <c r="F1338" t="s">
        <v>412</v>
      </c>
      <c r="G1338" s="2" t="s">
        <v>2097</v>
      </c>
      <c r="H1338">
        <v>35</v>
      </c>
      <c r="Q1338" s="2">
        <v>44761</v>
      </c>
      <c r="R1338">
        <v>21071332</v>
      </c>
      <c r="S1338" t="s">
        <v>542</v>
      </c>
      <c r="T1338" t="s">
        <v>735</v>
      </c>
      <c r="U1338" t="s">
        <v>735</v>
      </c>
    </row>
    <row r="1339" spans="2:21">
      <c r="B1339" s="2">
        <v>44761</v>
      </c>
      <c r="C1339" t="s">
        <v>301</v>
      </c>
      <c r="D1339" t="s">
        <v>94</v>
      </c>
      <c r="E1339" t="s">
        <v>92</v>
      </c>
      <c r="F1339" t="s">
        <v>370</v>
      </c>
      <c r="G1339" s="2" t="s">
        <v>2098</v>
      </c>
      <c r="H1339">
        <v>10</v>
      </c>
      <c r="Q1339" s="2">
        <v>44761</v>
      </c>
      <c r="R1339">
        <v>21071333</v>
      </c>
      <c r="S1339" t="s">
        <v>504</v>
      </c>
      <c r="T1339" t="s">
        <v>735</v>
      </c>
      <c r="U1339" t="s">
        <v>735</v>
      </c>
    </row>
    <row r="1340" spans="2:21">
      <c r="B1340" s="2">
        <v>44761</v>
      </c>
      <c r="C1340" t="s">
        <v>215</v>
      </c>
      <c r="D1340" t="s">
        <v>94</v>
      </c>
      <c r="E1340" t="s">
        <v>92</v>
      </c>
      <c r="F1340" t="s">
        <v>120</v>
      </c>
      <c r="G1340" s="2" t="s">
        <v>2099</v>
      </c>
      <c r="H1340">
        <v>15</v>
      </c>
      <c r="Q1340" s="2">
        <v>44761</v>
      </c>
      <c r="R1340">
        <v>21071334</v>
      </c>
      <c r="S1340" t="s">
        <v>530</v>
      </c>
      <c r="T1340" t="s">
        <v>735</v>
      </c>
      <c r="U1340" t="s">
        <v>735</v>
      </c>
    </row>
    <row r="1341" spans="2:21">
      <c r="B1341" s="2">
        <v>44762</v>
      </c>
      <c r="C1341" t="s">
        <v>290</v>
      </c>
      <c r="D1341" t="s">
        <v>94</v>
      </c>
      <c r="E1341" t="s">
        <v>92</v>
      </c>
      <c r="F1341" t="s">
        <v>364</v>
      </c>
      <c r="G1341" s="2" t="s">
        <v>2100</v>
      </c>
      <c r="H1341">
        <v>145</v>
      </c>
      <c r="Q1341" s="2">
        <v>44762</v>
      </c>
      <c r="R1341">
        <v>21071335</v>
      </c>
      <c r="S1341" t="s">
        <v>504</v>
      </c>
      <c r="T1341" t="s">
        <v>506</v>
      </c>
      <c r="U1341" t="s">
        <v>735</v>
      </c>
    </row>
    <row r="1342" spans="2:21">
      <c r="B1342" s="2">
        <v>44762</v>
      </c>
      <c r="C1342" t="s">
        <v>290</v>
      </c>
      <c r="D1342" t="s">
        <v>94</v>
      </c>
      <c r="E1342" t="s">
        <v>92</v>
      </c>
      <c r="F1342" t="s">
        <v>358</v>
      </c>
      <c r="G1342" s="2" t="s">
        <v>2101</v>
      </c>
      <c r="H1342">
        <v>25</v>
      </c>
      <c r="Q1342" s="2">
        <v>44762</v>
      </c>
      <c r="R1342">
        <v>21071336</v>
      </c>
      <c r="S1342" t="s">
        <v>504</v>
      </c>
      <c r="T1342" t="s">
        <v>735</v>
      </c>
      <c r="U1342" t="s">
        <v>735</v>
      </c>
    </row>
    <row r="1343" spans="2:21">
      <c r="B1343" s="2">
        <v>44762</v>
      </c>
      <c r="C1343" t="s">
        <v>290</v>
      </c>
      <c r="D1343" t="s">
        <v>94</v>
      </c>
      <c r="E1343" t="s">
        <v>119</v>
      </c>
      <c r="F1343" t="s">
        <v>412</v>
      </c>
      <c r="G1343" s="2" t="s">
        <v>2102</v>
      </c>
      <c r="H1343">
        <v>5</v>
      </c>
      <c r="Q1343" s="2">
        <v>44762</v>
      </c>
      <c r="R1343">
        <v>21071337</v>
      </c>
      <c r="S1343" t="s">
        <v>518</v>
      </c>
      <c r="T1343" t="s">
        <v>735</v>
      </c>
      <c r="U1343" t="s">
        <v>735</v>
      </c>
    </row>
    <row r="1344" spans="2:21">
      <c r="B1344" s="2">
        <v>44762</v>
      </c>
      <c r="C1344" t="s">
        <v>290</v>
      </c>
      <c r="D1344" t="s">
        <v>94</v>
      </c>
      <c r="E1344" t="s">
        <v>119</v>
      </c>
      <c r="F1344" t="s">
        <v>412</v>
      </c>
      <c r="G1344" s="2" t="s">
        <v>2103</v>
      </c>
      <c r="H1344">
        <v>5</v>
      </c>
      <c r="Q1344" s="2">
        <v>44762</v>
      </c>
      <c r="R1344">
        <v>21071338</v>
      </c>
      <c r="S1344" t="s">
        <v>546</v>
      </c>
      <c r="T1344" t="s">
        <v>735</v>
      </c>
      <c r="U1344" t="s">
        <v>735</v>
      </c>
    </row>
    <row r="1345" spans="2:21">
      <c r="B1345" s="2">
        <v>44762</v>
      </c>
      <c r="C1345" t="s">
        <v>296</v>
      </c>
      <c r="D1345" t="s">
        <v>94</v>
      </c>
      <c r="E1345" t="s">
        <v>119</v>
      </c>
      <c r="F1345" t="s">
        <v>415</v>
      </c>
      <c r="G1345" s="2" t="s">
        <v>2104</v>
      </c>
      <c r="H1345">
        <v>70</v>
      </c>
      <c r="Q1345" s="2">
        <v>44762</v>
      </c>
      <c r="R1345">
        <v>21071339</v>
      </c>
      <c r="S1345" t="s">
        <v>544</v>
      </c>
      <c r="T1345" t="s">
        <v>616</v>
      </c>
      <c r="U1345" t="s">
        <v>735</v>
      </c>
    </row>
    <row r="1346" spans="2:21">
      <c r="B1346" s="2">
        <v>44762</v>
      </c>
      <c r="C1346" t="s">
        <v>296</v>
      </c>
      <c r="D1346" t="s">
        <v>94</v>
      </c>
      <c r="E1346" t="s">
        <v>119</v>
      </c>
      <c r="F1346" t="s">
        <v>418</v>
      </c>
      <c r="G1346" s="2" t="s">
        <v>2105</v>
      </c>
      <c r="H1346">
        <v>35</v>
      </c>
      <c r="Q1346" s="2">
        <v>44762</v>
      </c>
      <c r="R1346">
        <v>21071340</v>
      </c>
      <c r="S1346" t="s">
        <v>518</v>
      </c>
      <c r="T1346" t="s">
        <v>735</v>
      </c>
      <c r="U1346" t="s">
        <v>735</v>
      </c>
    </row>
    <row r="1347" spans="2:21">
      <c r="B1347" s="2">
        <v>44762</v>
      </c>
      <c r="C1347" t="s">
        <v>296</v>
      </c>
      <c r="D1347" t="s">
        <v>94</v>
      </c>
      <c r="E1347" t="s">
        <v>92</v>
      </c>
      <c r="F1347" t="s">
        <v>382</v>
      </c>
      <c r="G1347" s="2" t="s">
        <v>2106</v>
      </c>
      <c r="H1347">
        <v>15</v>
      </c>
      <c r="Q1347" s="2">
        <v>44762</v>
      </c>
      <c r="R1347">
        <v>21071341</v>
      </c>
      <c r="S1347" t="s">
        <v>504</v>
      </c>
      <c r="T1347" t="s">
        <v>735</v>
      </c>
      <c r="U1347" t="s">
        <v>735</v>
      </c>
    </row>
    <row r="1348" spans="2:21">
      <c r="B1348" s="2">
        <v>44762</v>
      </c>
      <c r="C1348" t="s">
        <v>296</v>
      </c>
      <c r="D1348" t="s">
        <v>94</v>
      </c>
      <c r="E1348" t="s">
        <v>92</v>
      </c>
      <c r="F1348" t="s">
        <v>376</v>
      </c>
      <c r="G1348" s="2" t="s">
        <v>2107</v>
      </c>
      <c r="H1348">
        <v>10</v>
      </c>
      <c r="Q1348" s="2">
        <v>44762</v>
      </c>
      <c r="R1348">
        <v>21071342</v>
      </c>
      <c r="S1348" t="s">
        <v>504</v>
      </c>
      <c r="T1348" t="s">
        <v>735</v>
      </c>
      <c r="U1348" t="s">
        <v>735</v>
      </c>
    </row>
    <row r="1349" spans="2:21">
      <c r="B1349" s="2">
        <v>44762</v>
      </c>
      <c r="C1349" t="s">
        <v>296</v>
      </c>
      <c r="D1349" t="s">
        <v>94</v>
      </c>
      <c r="E1349" t="s">
        <v>119</v>
      </c>
      <c r="F1349" t="s">
        <v>427</v>
      </c>
      <c r="G1349" s="2" t="s">
        <v>2108</v>
      </c>
      <c r="H1349">
        <v>20</v>
      </c>
      <c r="Q1349" s="2">
        <v>44762</v>
      </c>
      <c r="R1349">
        <v>21071343</v>
      </c>
      <c r="S1349" t="s">
        <v>518</v>
      </c>
      <c r="T1349" t="s">
        <v>735</v>
      </c>
      <c r="U1349" t="s">
        <v>735</v>
      </c>
    </row>
    <row r="1350" spans="2:21">
      <c r="B1350" s="2">
        <v>44762</v>
      </c>
      <c r="C1350" t="s">
        <v>175</v>
      </c>
      <c r="D1350" t="s">
        <v>94</v>
      </c>
      <c r="E1350" t="s">
        <v>92</v>
      </c>
      <c r="F1350" t="s">
        <v>252</v>
      </c>
      <c r="G1350" s="2" t="s">
        <v>2109</v>
      </c>
      <c r="H1350">
        <v>160</v>
      </c>
      <c r="Q1350" s="2">
        <v>44762</v>
      </c>
      <c r="R1350">
        <v>21071344</v>
      </c>
      <c r="S1350" t="s">
        <v>490</v>
      </c>
      <c r="T1350" t="s">
        <v>578</v>
      </c>
      <c r="U1350" t="s">
        <v>594</v>
      </c>
    </row>
    <row r="1351" spans="2:21">
      <c r="B1351" s="2">
        <v>44762</v>
      </c>
      <c r="C1351" t="s">
        <v>175</v>
      </c>
      <c r="D1351" t="s">
        <v>94</v>
      </c>
      <c r="E1351" t="s">
        <v>92</v>
      </c>
      <c r="F1351" t="s">
        <v>288</v>
      </c>
      <c r="G1351" s="2" t="s">
        <v>2110</v>
      </c>
      <c r="H1351">
        <v>30</v>
      </c>
      <c r="Q1351" s="2">
        <v>44762</v>
      </c>
      <c r="R1351">
        <v>21071345</v>
      </c>
      <c r="S1351" t="s">
        <v>488</v>
      </c>
      <c r="T1351" t="s">
        <v>735</v>
      </c>
      <c r="U1351" t="s">
        <v>735</v>
      </c>
    </row>
    <row r="1352" spans="2:21">
      <c r="B1352" s="2">
        <v>44762</v>
      </c>
      <c r="C1352" t="s">
        <v>175</v>
      </c>
      <c r="D1352" t="s">
        <v>94</v>
      </c>
      <c r="E1352" t="s">
        <v>92</v>
      </c>
      <c r="F1352" t="s">
        <v>258</v>
      </c>
      <c r="G1352" s="2" t="s">
        <v>2111</v>
      </c>
      <c r="H1352">
        <v>5</v>
      </c>
      <c r="Q1352" s="2">
        <v>44762</v>
      </c>
      <c r="R1352">
        <v>21071346</v>
      </c>
      <c r="S1352" t="s">
        <v>500</v>
      </c>
      <c r="T1352" t="s">
        <v>735</v>
      </c>
      <c r="U1352" t="s">
        <v>735</v>
      </c>
    </row>
    <row r="1353" spans="2:21">
      <c r="B1353" s="2">
        <v>44762</v>
      </c>
      <c r="C1353" t="s">
        <v>191</v>
      </c>
      <c r="D1353" t="s">
        <v>94</v>
      </c>
      <c r="E1353" t="s">
        <v>92</v>
      </c>
      <c r="F1353" t="s">
        <v>223</v>
      </c>
      <c r="G1353" s="2" t="s">
        <v>2112</v>
      </c>
      <c r="H1353">
        <v>135</v>
      </c>
      <c r="Q1353" s="2">
        <v>44762</v>
      </c>
      <c r="R1353">
        <v>21071347</v>
      </c>
      <c r="S1353" t="s">
        <v>530</v>
      </c>
      <c r="T1353" t="s">
        <v>590</v>
      </c>
      <c r="U1353" t="s">
        <v>735</v>
      </c>
    </row>
    <row r="1354" spans="2:21">
      <c r="B1354" s="2">
        <v>44762</v>
      </c>
      <c r="C1354" t="s">
        <v>191</v>
      </c>
      <c r="D1354" t="s">
        <v>94</v>
      </c>
      <c r="E1354" t="s">
        <v>92</v>
      </c>
      <c r="F1354" t="s">
        <v>264</v>
      </c>
      <c r="G1354" s="2" t="s">
        <v>2113</v>
      </c>
      <c r="H1354">
        <v>60</v>
      </c>
      <c r="Q1354" s="2">
        <v>44762</v>
      </c>
      <c r="R1354">
        <v>21071348</v>
      </c>
      <c r="S1354" t="s">
        <v>500</v>
      </c>
      <c r="T1354" t="s">
        <v>735</v>
      </c>
      <c r="U1354" t="s">
        <v>735</v>
      </c>
    </row>
    <row r="1355" spans="2:21">
      <c r="B1355" s="2">
        <v>44762</v>
      </c>
      <c r="C1355" t="s">
        <v>191</v>
      </c>
      <c r="D1355" t="s">
        <v>94</v>
      </c>
      <c r="E1355" t="s">
        <v>119</v>
      </c>
      <c r="F1355" t="s">
        <v>397</v>
      </c>
      <c r="G1355" s="2" t="s">
        <v>2114</v>
      </c>
      <c r="H1355">
        <v>20</v>
      </c>
      <c r="Q1355" s="2">
        <v>44762</v>
      </c>
      <c r="R1355">
        <v>21071349</v>
      </c>
      <c r="S1355" t="s">
        <v>532</v>
      </c>
      <c r="T1355" t="s">
        <v>735</v>
      </c>
      <c r="U1355" t="s">
        <v>735</v>
      </c>
    </row>
    <row r="1356" spans="2:21">
      <c r="B1356" s="2">
        <v>44762</v>
      </c>
      <c r="C1356" t="s">
        <v>191</v>
      </c>
      <c r="D1356" t="s">
        <v>94</v>
      </c>
      <c r="E1356" t="s">
        <v>92</v>
      </c>
      <c r="F1356" t="s">
        <v>270</v>
      </c>
      <c r="G1356" s="2" t="s">
        <v>2115</v>
      </c>
      <c r="H1356">
        <v>10</v>
      </c>
      <c r="Q1356" s="2">
        <v>44762</v>
      </c>
      <c r="R1356">
        <v>21071350</v>
      </c>
      <c r="S1356" t="s">
        <v>486</v>
      </c>
      <c r="T1356" t="s">
        <v>735</v>
      </c>
      <c r="U1356" t="s">
        <v>735</v>
      </c>
    </row>
    <row r="1357" spans="2:21">
      <c r="B1357" s="2">
        <v>44762</v>
      </c>
      <c r="C1357" t="s">
        <v>215</v>
      </c>
      <c r="D1357" t="s">
        <v>94</v>
      </c>
      <c r="E1357" t="s">
        <v>92</v>
      </c>
      <c r="F1357" t="s">
        <v>223</v>
      </c>
      <c r="G1357" s="2" t="s">
        <v>2116</v>
      </c>
      <c r="H1357">
        <v>15</v>
      </c>
      <c r="Q1357" s="2">
        <v>44762</v>
      </c>
      <c r="R1357">
        <v>21071351</v>
      </c>
      <c r="S1357" t="s">
        <v>488</v>
      </c>
      <c r="T1357" t="s">
        <v>735</v>
      </c>
      <c r="U1357" t="s">
        <v>735</v>
      </c>
    </row>
    <row r="1358" spans="2:21">
      <c r="B1358" s="2">
        <v>44763</v>
      </c>
      <c r="C1358" t="s">
        <v>284</v>
      </c>
      <c r="D1358" t="s">
        <v>94</v>
      </c>
      <c r="E1358" t="s">
        <v>119</v>
      </c>
      <c r="F1358" t="s">
        <v>418</v>
      </c>
      <c r="G1358" s="2" t="s">
        <v>2117</v>
      </c>
      <c r="H1358">
        <v>30</v>
      </c>
      <c r="Q1358" s="2">
        <v>44763</v>
      </c>
      <c r="R1358">
        <v>21071352</v>
      </c>
      <c r="S1358" t="s">
        <v>518</v>
      </c>
      <c r="T1358" t="s">
        <v>735</v>
      </c>
      <c r="U1358" t="s">
        <v>735</v>
      </c>
    </row>
    <row r="1359" spans="2:21">
      <c r="B1359" s="2">
        <v>44763</v>
      </c>
      <c r="C1359" t="s">
        <v>290</v>
      </c>
      <c r="D1359" t="s">
        <v>94</v>
      </c>
      <c r="E1359" t="s">
        <v>92</v>
      </c>
      <c r="F1359" t="s">
        <v>355</v>
      </c>
      <c r="G1359" s="2" t="s">
        <v>2118</v>
      </c>
      <c r="H1359">
        <v>45</v>
      </c>
      <c r="Q1359" s="2">
        <v>44763</v>
      </c>
      <c r="R1359">
        <v>21071353</v>
      </c>
      <c r="S1359" t="s">
        <v>504</v>
      </c>
      <c r="T1359" t="s">
        <v>735</v>
      </c>
      <c r="U1359" t="s">
        <v>735</v>
      </c>
    </row>
    <row r="1360" spans="2:21">
      <c r="B1360" s="2">
        <v>44763</v>
      </c>
      <c r="C1360" t="s">
        <v>296</v>
      </c>
      <c r="D1360" t="s">
        <v>94</v>
      </c>
      <c r="E1360" t="s">
        <v>92</v>
      </c>
      <c r="F1360" t="s">
        <v>361</v>
      </c>
      <c r="G1360" s="2" t="s">
        <v>2119</v>
      </c>
      <c r="H1360">
        <v>100</v>
      </c>
      <c r="Q1360" s="2">
        <v>44763</v>
      </c>
      <c r="R1360">
        <v>21071354</v>
      </c>
      <c r="S1360" t="s">
        <v>504</v>
      </c>
      <c r="T1360" t="s">
        <v>506</v>
      </c>
      <c r="U1360" t="s">
        <v>735</v>
      </c>
    </row>
    <row r="1361" spans="2:21">
      <c r="B1361" s="2">
        <v>44763</v>
      </c>
      <c r="C1361" t="s">
        <v>296</v>
      </c>
      <c r="D1361" t="s">
        <v>94</v>
      </c>
      <c r="E1361" t="s">
        <v>119</v>
      </c>
      <c r="F1361" t="s">
        <v>415</v>
      </c>
      <c r="G1361" s="2" t="s">
        <v>2120</v>
      </c>
      <c r="H1361">
        <v>15</v>
      </c>
      <c r="Q1361" s="2">
        <v>44763</v>
      </c>
      <c r="R1361">
        <v>21071355</v>
      </c>
      <c r="S1361" t="s">
        <v>542</v>
      </c>
      <c r="T1361" t="s">
        <v>735</v>
      </c>
      <c r="U1361" t="s">
        <v>735</v>
      </c>
    </row>
    <row r="1362" spans="2:21">
      <c r="B1362" s="2">
        <v>44763</v>
      </c>
      <c r="C1362" t="s">
        <v>296</v>
      </c>
      <c r="D1362" t="s">
        <v>94</v>
      </c>
      <c r="E1362" t="s">
        <v>119</v>
      </c>
      <c r="F1362" t="s">
        <v>424</v>
      </c>
      <c r="G1362" s="2" t="s">
        <v>2121</v>
      </c>
      <c r="H1362">
        <v>5</v>
      </c>
      <c r="Q1362" s="2">
        <v>44763</v>
      </c>
      <c r="R1362">
        <v>21071356</v>
      </c>
      <c r="S1362" t="s">
        <v>544</v>
      </c>
      <c r="T1362" t="s">
        <v>735</v>
      </c>
      <c r="U1362" t="s">
        <v>735</v>
      </c>
    </row>
    <row r="1363" spans="2:21">
      <c r="B1363" s="2">
        <v>44763</v>
      </c>
      <c r="C1363" t="s">
        <v>191</v>
      </c>
      <c r="D1363" t="s">
        <v>94</v>
      </c>
      <c r="E1363" t="s">
        <v>119</v>
      </c>
      <c r="F1363" t="s">
        <v>400</v>
      </c>
      <c r="G1363" s="2" t="s">
        <v>2122</v>
      </c>
      <c r="H1363">
        <v>35</v>
      </c>
      <c r="Q1363" s="2">
        <v>44763</v>
      </c>
      <c r="R1363">
        <v>21071357</v>
      </c>
      <c r="S1363" t="s">
        <v>532</v>
      </c>
      <c r="T1363" t="s">
        <v>735</v>
      </c>
      <c r="U1363" t="s">
        <v>735</v>
      </c>
    </row>
    <row r="1364" spans="2:21">
      <c r="B1364" s="2">
        <v>44763</v>
      </c>
      <c r="C1364" t="s">
        <v>191</v>
      </c>
      <c r="D1364" t="s">
        <v>94</v>
      </c>
      <c r="E1364" t="s">
        <v>92</v>
      </c>
      <c r="F1364" t="s">
        <v>232</v>
      </c>
      <c r="G1364" s="2" t="s">
        <v>2123</v>
      </c>
      <c r="H1364">
        <v>90</v>
      </c>
      <c r="Q1364" s="2">
        <v>44763</v>
      </c>
      <c r="R1364">
        <v>21071358</v>
      </c>
      <c r="S1364" t="s">
        <v>490</v>
      </c>
      <c r="T1364" t="s">
        <v>584</v>
      </c>
      <c r="U1364" t="s">
        <v>735</v>
      </c>
    </row>
    <row r="1365" spans="2:21">
      <c r="B1365" s="2">
        <v>44763</v>
      </c>
      <c r="C1365" t="s">
        <v>191</v>
      </c>
      <c r="D1365" t="s">
        <v>94</v>
      </c>
      <c r="E1365" t="s">
        <v>92</v>
      </c>
      <c r="F1365" t="s">
        <v>147</v>
      </c>
      <c r="G1365" s="2" t="s">
        <v>2124</v>
      </c>
      <c r="H1365">
        <v>5</v>
      </c>
      <c r="Q1365" s="2">
        <v>44763</v>
      </c>
      <c r="R1365">
        <v>21071359</v>
      </c>
      <c r="S1365" t="s">
        <v>502</v>
      </c>
      <c r="T1365" t="s">
        <v>735</v>
      </c>
      <c r="U1365" t="s">
        <v>735</v>
      </c>
    </row>
    <row r="1366" spans="2:21">
      <c r="B1366" s="2">
        <v>44763</v>
      </c>
      <c r="C1366" t="s">
        <v>191</v>
      </c>
      <c r="D1366" t="s">
        <v>94</v>
      </c>
      <c r="E1366" t="s">
        <v>92</v>
      </c>
      <c r="F1366" t="s">
        <v>299</v>
      </c>
      <c r="G1366" s="2" t="s">
        <v>2125</v>
      </c>
      <c r="H1366">
        <v>5</v>
      </c>
      <c r="Q1366" s="2">
        <v>44763</v>
      </c>
      <c r="R1366">
        <v>21071360</v>
      </c>
      <c r="S1366" t="s">
        <v>502</v>
      </c>
      <c r="T1366" t="s">
        <v>735</v>
      </c>
      <c r="U1366" t="s">
        <v>735</v>
      </c>
    </row>
    <row r="1367" spans="2:21">
      <c r="B1367" s="2">
        <v>44763</v>
      </c>
      <c r="C1367" t="s">
        <v>254</v>
      </c>
      <c r="D1367" t="s">
        <v>94</v>
      </c>
      <c r="E1367" t="s">
        <v>92</v>
      </c>
      <c r="F1367" t="s">
        <v>325</v>
      </c>
      <c r="G1367" s="2" t="s">
        <v>2126</v>
      </c>
      <c r="H1367">
        <v>50</v>
      </c>
      <c r="Q1367" s="2">
        <v>44763</v>
      </c>
      <c r="R1367">
        <v>21071361</v>
      </c>
      <c r="S1367" t="s">
        <v>508</v>
      </c>
      <c r="T1367" t="s">
        <v>735</v>
      </c>
      <c r="U1367" t="s">
        <v>735</v>
      </c>
    </row>
    <row r="1368" spans="2:21">
      <c r="B1368" s="2">
        <v>44763</v>
      </c>
      <c r="C1368" t="s">
        <v>254</v>
      </c>
      <c r="D1368" t="s">
        <v>94</v>
      </c>
      <c r="E1368" t="s">
        <v>92</v>
      </c>
      <c r="F1368" t="s">
        <v>309</v>
      </c>
      <c r="G1368" s="2" t="s">
        <v>2127</v>
      </c>
      <c r="H1368">
        <v>10</v>
      </c>
      <c r="Q1368" s="2">
        <v>44763</v>
      </c>
      <c r="R1368">
        <v>21071362</v>
      </c>
      <c r="S1368" t="s">
        <v>512</v>
      </c>
      <c r="T1368" t="s">
        <v>735</v>
      </c>
      <c r="U1368" t="s">
        <v>735</v>
      </c>
    </row>
    <row r="1369" spans="2:21">
      <c r="B1369" s="2">
        <v>44763</v>
      </c>
      <c r="C1369" t="s">
        <v>278</v>
      </c>
      <c r="D1369" t="s">
        <v>94</v>
      </c>
      <c r="E1369" t="s">
        <v>119</v>
      </c>
      <c r="F1369" t="s">
        <v>403</v>
      </c>
      <c r="G1369" s="2" t="s">
        <v>2128</v>
      </c>
      <c r="H1369">
        <v>45</v>
      </c>
      <c r="Q1369" s="2">
        <v>44763</v>
      </c>
      <c r="R1369">
        <v>21071363</v>
      </c>
      <c r="S1369" t="s">
        <v>540</v>
      </c>
      <c r="T1369" t="s">
        <v>735</v>
      </c>
      <c r="U1369" t="s">
        <v>735</v>
      </c>
    </row>
    <row r="1370" spans="2:21">
      <c r="B1370" s="2">
        <v>44764</v>
      </c>
      <c r="C1370" t="s">
        <v>284</v>
      </c>
      <c r="D1370" t="s">
        <v>94</v>
      </c>
      <c r="E1370" t="s">
        <v>119</v>
      </c>
      <c r="F1370" t="s">
        <v>415</v>
      </c>
      <c r="G1370" s="2" t="s">
        <v>2129</v>
      </c>
      <c r="H1370">
        <v>60</v>
      </c>
      <c r="Q1370" s="2">
        <v>44764</v>
      </c>
      <c r="R1370">
        <v>21071364</v>
      </c>
      <c r="S1370" t="s">
        <v>546</v>
      </c>
      <c r="T1370" t="s">
        <v>735</v>
      </c>
      <c r="U1370" t="s">
        <v>735</v>
      </c>
    </row>
    <row r="1371" spans="2:21">
      <c r="B1371" s="2">
        <v>44764</v>
      </c>
      <c r="C1371" t="s">
        <v>296</v>
      </c>
      <c r="D1371" t="s">
        <v>94</v>
      </c>
      <c r="E1371" t="s">
        <v>119</v>
      </c>
      <c r="F1371" t="s">
        <v>418</v>
      </c>
      <c r="G1371" s="2" t="s">
        <v>2130</v>
      </c>
      <c r="H1371">
        <v>15</v>
      </c>
      <c r="Q1371" s="2">
        <v>44764</v>
      </c>
      <c r="R1371">
        <v>21071365</v>
      </c>
      <c r="S1371" t="s">
        <v>518</v>
      </c>
      <c r="T1371" t="s">
        <v>735</v>
      </c>
      <c r="U1371" t="s">
        <v>735</v>
      </c>
    </row>
    <row r="1372" spans="2:21">
      <c r="B1372" s="2">
        <v>44764</v>
      </c>
      <c r="C1372" t="s">
        <v>266</v>
      </c>
      <c r="D1372" t="s">
        <v>94</v>
      </c>
      <c r="E1372" t="s">
        <v>119</v>
      </c>
      <c r="F1372" t="s">
        <v>397</v>
      </c>
      <c r="G1372" s="2" t="s">
        <v>2131</v>
      </c>
      <c r="H1372">
        <v>25</v>
      </c>
      <c r="Q1372" s="2">
        <v>44764</v>
      </c>
      <c r="R1372">
        <v>21071366</v>
      </c>
      <c r="S1372" t="s">
        <v>540</v>
      </c>
      <c r="T1372" t="s">
        <v>735</v>
      </c>
      <c r="U1372" t="s">
        <v>735</v>
      </c>
    </row>
    <row r="1373" spans="2:21">
      <c r="B1373" s="2">
        <v>44764</v>
      </c>
      <c r="C1373" t="s">
        <v>266</v>
      </c>
      <c r="D1373" t="s">
        <v>94</v>
      </c>
      <c r="E1373" t="s">
        <v>92</v>
      </c>
      <c r="F1373" t="s">
        <v>294</v>
      </c>
      <c r="G1373" s="2" t="s">
        <v>2132</v>
      </c>
      <c r="H1373">
        <v>5</v>
      </c>
      <c r="Q1373" s="2">
        <v>44764</v>
      </c>
      <c r="R1373">
        <v>21071367</v>
      </c>
      <c r="S1373" t="s">
        <v>512</v>
      </c>
      <c r="T1373" t="s">
        <v>735</v>
      </c>
      <c r="U1373" t="s">
        <v>735</v>
      </c>
    </row>
    <row r="1374" spans="2:21">
      <c r="B1374" s="2">
        <v>44765</v>
      </c>
      <c r="C1374" t="s">
        <v>290</v>
      </c>
      <c r="D1374" t="s">
        <v>94</v>
      </c>
      <c r="E1374" t="s">
        <v>92</v>
      </c>
      <c r="F1374" t="s">
        <v>367</v>
      </c>
      <c r="G1374" s="2" t="s">
        <v>2133</v>
      </c>
      <c r="H1374">
        <v>30</v>
      </c>
      <c r="Q1374" s="2">
        <v>44765</v>
      </c>
      <c r="R1374">
        <v>21071368</v>
      </c>
      <c r="S1374" t="s">
        <v>504</v>
      </c>
      <c r="T1374" t="s">
        <v>735</v>
      </c>
      <c r="U1374" t="s">
        <v>735</v>
      </c>
    </row>
    <row r="1375" spans="2:21">
      <c r="B1375" s="2">
        <v>44765</v>
      </c>
      <c r="C1375" t="s">
        <v>296</v>
      </c>
      <c r="D1375" t="s">
        <v>94</v>
      </c>
      <c r="E1375" t="s">
        <v>92</v>
      </c>
      <c r="F1375" t="s">
        <v>370</v>
      </c>
      <c r="G1375" s="2" t="s">
        <v>2134</v>
      </c>
      <c r="H1375">
        <v>50</v>
      </c>
      <c r="Q1375" s="2">
        <v>44765</v>
      </c>
      <c r="R1375">
        <v>21071369</v>
      </c>
      <c r="S1375" t="s">
        <v>504</v>
      </c>
      <c r="T1375" t="s">
        <v>735</v>
      </c>
      <c r="U1375" t="s">
        <v>735</v>
      </c>
    </row>
    <row r="1376" spans="2:21">
      <c r="B1376" s="2">
        <v>44765</v>
      </c>
      <c r="C1376" t="s">
        <v>296</v>
      </c>
      <c r="D1376" t="s">
        <v>94</v>
      </c>
      <c r="E1376" t="s">
        <v>92</v>
      </c>
      <c r="F1376" t="s">
        <v>370</v>
      </c>
      <c r="G1376" s="2" t="s">
        <v>2135</v>
      </c>
      <c r="H1376">
        <v>10</v>
      </c>
      <c r="Q1376" s="2">
        <v>44765</v>
      </c>
      <c r="R1376">
        <v>21071370</v>
      </c>
      <c r="S1376" t="s">
        <v>504</v>
      </c>
      <c r="T1376" t="s">
        <v>735</v>
      </c>
      <c r="U1376" t="s">
        <v>735</v>
      </c>
    </row>
    <row r="1377" spans="2:21">
      <c r="B1377" s="2">
        <v>44765</v>
      </c>
      <c r="C1377" t="s">
        <v>301</v>
      </c>
      <c r="D1377" t="s">
        <v>94</v>
      </c>
      <c r="E1377" t="s">
        <v>92</v>
      </c>
      <c r="F1377" t="s">
        <v>382</v>
      </c>
      <c r="G1377" s="2" t="s">
        <v>2136</v>
      </c>
      <c r="H1377">
        <v>45</v>
      </c>
      <c r="Q1377" s="2">
        <v>44765</v>
      </c>
      <c r="R1377">
        <v>21071371</v>
      </c>
      <c r="S1377" t="s">
        <v>504</v>
      </c>
      <c r="T1377" t="s">
        <v>735</v>
      </c>
      <c r="U1377" t="s">
        <v>735</v>
      </c>
    </row>
    <row r="1378" spans="2:21">
      <c r="B1378" s="2">
        <v>44765</v>
      </c>
      <c r="C1378" t="s">
        <v>301</v>
      </c>
      <c r="D1378" t="s">
        <v>94</v>
      </c>
      <c r="E1378" t="s">
        <v>92</v>
      </c>
      <c r="F1378" t="s">
        <v>361</v>
      </c>
      <c r="G1378" s="2" t="s">
        <v>2137</v>
      </c>
      <c r="H1378">
        <v>5</v>
      </c>
      <c r="Q1378" s="2">
        <v>44765</v>
      </c>
      <c r="R1378">
        <v>21071372</v>
      </c>
      <c r="S1378" t="s">
        <v>504</v>
      </c>
      <c r="T1378" t="s">
        <v>735</v>
      </c>
      <c r="U1378" t="s">
        <v>735</v>
      </c>
    </row>
    <row r="1379" spans="2:21">
      <c r="B1379" s="2">
        <v>44765</v>
      </c>
      <c r="C1379" t="s">
        <v>301</v>
      </c>
      <c r="D1379" t="s">
        <v>94</v>
      </c>
      <c r="E1379" t="s">
        <v>92</v>
      </c>
      <c r="F1379" t="s">
        <v>367</v>
      </c>
      <c r="G1379" s="2" t="s">
        <v>2138</v>
      </c>
      <c r="H1379">
        <v>40</v>
      </c>
      <c r="Q1379" s="2">
        <v>44765</v>
      </c>
      <c r="R1379">
        <v>21071373</v>
      </c>
      <c r="S1379" t="s">
        <v>504</v>
      </c>
      <c r="T1379" t="s">
        <v>735</v>
      </c>
      <c r="U1379" t="s">
        <v>735</v>
      </c>
    </row>
    <row r="1380" spans="2:21">
      <c r="B1380" s="2">
        <v>44766</v>
      </c>
      <c r="C1380" t="s">
        <v>301</v>
      </c>
      <c r="D1380" t="s">
        <v>94</v>
      </c>
      <c r="E1380" t="s">
        <v>92</v>
      </c>
      <c r="F1380" t="s">
        <v>361</v>
      </c>
      <c r="G1380" s="2" t="s">
        <v>2139</v>
      </c>
      <c r="H1380">
        <v>15</v>
      </c>
      <c r="Q1380" s="2">
        <v>44766</v>
      </c>
      <c r="R1380">
        <v>21071374</v>
      </c>
      <c r="S1380" t="s">
        <v>504</v>
      </c>
      <c r="T1380" t="s">
        <v>735</v>
      </c>
      <c r="U1380" t="s">
        <v>735</v>
      </c>
    </row>
    <row r="1381" spans="2:21">
      <c r="B1381" s="2">
        <v>44769</v>
      </c>
      <c r="C1381" t="s">
        <v>284</v>
      </c>
      <c r="D1381" t="s">
        <v>94</v>
      </c>
      <c r="E1381" t="s">
        <v>92</v>
      </c>
      <c r="F1381" t="s">
        <v>343</v>
      </c>
      <c r="G1381" s="2" t="s">
        <v>2140</v>
      </c>
      <c r="H1381">
        <v>180</v>
      </c>
      <c r="Q1381" s="2">
        <v>44769</v>
      </c>
      <c r="R1381">
        <v>21071375</v>
      </c>
      <c r="S1381" t="s">
        <v>504</v>
      </c>
      <c r="T1381" t="s">
        <v>506</v>
      </c>
      <c r="U1381" t="s">
        <v>494</v>
      </c>
    </row>
    <row r="1382" spans="2:21">
      <c r="B1382" s="2">
        <v>44769</v>
      </c>
      <c r="C1382" t="s">
        <v>284</v>
      </c>
      <c r="D1382" t="s">
        <v>94</v>
      </c>
      <c r="E1382" t="s">
        <v>92</v>
      </c>
      <c r="F1382" t="s">
        <v>352</v>
      </c>
      <c r="G1382" s="2" t="s">
        <v>2141</v>
      </c>
      <c r="H1382">
        <v>10</v>
      </c>
      <c r="Q1382" s="2">
        <v>44769</v>
      </c>
      <c r="R1382">
        <v>21071376</v>
      </c>
      <c r="S1382" t="s">
        <v>504</v>
      </c>
      <c r="T1382" t="s">
        <v>735</v>
      </c>
      <c r="U1382" t="s">
        <v>735</v>
      </c>
    </row>
    <row r="1383" spans="2:21">
      <c r="B1383" s="2">
        <v>44769</v>
      </c>
      <c r="C1383" t="s">
        <v>284</v>
      </c>
      <c r="D1383" t="s">
        <v>94</v>
      </c>
      <c r="E1383" t="s">
        <v>119</v>
      </c>
      <c r="F1383" t="s">
        <v>415</v>
      </c>
      <c r="G1383" s="2" t="s">
        <v>2142</v>
      </c>
      <c r="H1383">
        <v>5</v>
      </c>
      <c r="Q1383" s="2">
        <v>44769</v>
      </c>
      <c r="R1383">
        <v>21071377</v>
      </c>
      <c r="S1383" t="s">
        <v>518</v>
      </c>
      <c r="T1383" t="s">
        <v>735</v>
      </c>
      <c r="U1383" t="s">
        <v>735</v>
      </c>
    </row>
    <row r="1384" spans="2:21">
      <c r="B1384" s="2">
        <v>44769</v>
      </c>
      <c r="C1384" t="s">
        <v>130</v>
      </c>
      <c r="D1384" t="s">
        <v>94</v>
      </c>
      <c r="E1384" t="s">
        <v>92</v>
      </c>
      <c r="F1384" t="s">
        <v>199</v>
      </c>
      <c r="G1384" s="2" t="s">
        <v>2143</v>
      </c>
      <c r="H1384">
        <v>90</v>
      </c>
      <c r="Q1384" s="2">
        <v>44769</v>
      </c>
      <c r="R1384">
        <v>21071378</v>
      </c>
      <c r="S1384" t="s">
        <v>502</v>
      </c>
      <c r="T1384" t="s">
        <v>590</v>
      </c>
      <c r="U1384" t="s">
        <v>735</v>
      </c>
    </row>
    <row r="1385" spans="2:21">
      <c r="B1385" s="2">
        <v>44769</v>
      </c>
      <c r="C1385" t="s">
        <v>130</v>
      </c>
      <c r="D1385" t="s">
        <v>94</v>
      </c>
      <c r="E1385" t="s">
        <v>92</v>
      </c>
      <c r="F1385" t="s">
        <v>246</v>
      </c>
      <c r="G1385" s="2" t="s">
        <v>2144</v>
      </c>
      <c r="H1385">
        <v>15</v>
      </c>
      <c r="Q1385" s="2">
        <v>44769</v>
      </c>
      <c r="R1385">
        <v>21071379</v>
      </c>
      <c r="S1385" t="s">
        <v>488</v>
      </c>
      <c r="T1385" t="s">
        <v>735</v>
      </c>
      <c r="U1385" t="s">
        <v>735</v>
      </c>
    </row>
    <row r="1386" spans="2:21">
      <c r="B1386" s="2">
        <v>44769</v>
      </c>
      <c r="C1386" t="s">
        <v>130</v>
      </c>
      <c r="D1386" t="s">
        <v>94</v>
      </c>
      <c r="E1386" t="s">
        <v>92</v>
      </c>
      <c r="F1386" t="s">
        <v>167</v>
      </c>
      <c r="G1386" s="2" t="s">
        <v>2145</v>
      </c>
      <c r="H1386">
        <v>5</v>
      </c>
      <c r="Q1386" s="2">
        <v>44769</v>
      </c>
      <c r="R1386">
        <v>21071380</v>
      </c>
      <c r="S1386" t="s">
        <v>498</v>
      </c>
      <c r="T1386" t="s">
        <v>735</v>
      </c>
      <c r="U1386" t="s">
        <v>735</v>
      </c>
    </row>
    <row r="1387" spans="2:21">
      <c r="B1387" s="2">
        <v>44769</v>
      </c>
      <c r="C1387" t="s">
        <v>130</v>
      </c>
      <c r="D1387" t="s">
        <v>94</v>
      </c>
      <c r="E1387" t="s">
        <v>92</v>
      </c>
      <c r="F1387" t="s">
        <v>282</v>
      </c>
      <c r="G1387" s="2" t="s">
        <v>2146</v>
      </c>
      <c r="H1387">
        <v>5</v>
      </c>
      <c r="Q1387" s="2">
        <v>44769</v>
      </c>
      <c r="R1387">
        <v>21071381</v>
      </c>
      <c r="S1387" t="s">
        <v>488</v>
      </c>
      <c r="T1387" t="s">
        <v>735</v>
      </c>
      <c r="U1387" t="s">
        <v>735</v>
      </c>
    </row>
    <row r="1388" spans="2:21">
      <c r="B1388" s="2">
        <v>44769</v>
      </c>
      <c r="C1388" t="s">
        <v>130</v>
      </c>
      <c r="D1388" t="s">
        <v>94</v>
      </c>
      <c r="E1388" t="s">
        <v>92</v>
      </c>
      <c r="F1388" t="s">
        <v>232</v>
      </c>
      <c r="G1388" s="2" t="s">
        <v>2147</v>
      </c>
      <c r="H1388">
        <v>5</v>
      </c>
      <c r="Q1388" s="2">
        <v>44769</v>
      </c>
      <c r="R1388">
        <v>21071382</v>
      </c>
      <c r="S1388" t="s">
        <v>502</v>
      </c>
      <c r="T1388" t="s">
        <v>735</v>
      </c>
      <c r="U1388" t="s">
        <v>735</v>
      </c>
    </row>
    <row r="1389" spans="2:21">
      <c r="B1389" s="2">
        <v>44769</v>
      </c>
      <c r="C1389" t="s">
        <v>242</v>
      </c>
      <c r="D1389" t="s">
        <v>94</v>
      </c>
      <c r="E1389" t="s">
        <v>119</v>
      </c>
      <c r="F1389" t="s">
        <v>418</v>
      </c>
      <c r="G1389" s="2" t="s">
        <v>2148</v>
      </c>
      <c r="H1389">
        <v>55</v>
      </c>
      <c r="Q1389" s="2">
        <v>44769</v>
      </c>
      <c r="R1389">
        <v>21071383</v>
      </c>
      <c r="S1389" t="s">
        <v>538</v>
      </c>
      <c r="T1389" t="s">
        <v>735</v>
      </c>
      <c r="U1389" t="s">
        <v>735</v>
      </c>
    </row>
    <row r="1390" spans="2:21">
      <c r="B1390" s="2">
        <v>44769</v>
      </c>
      <c r="C1390" t="s">
        <v>242</v>
      </c>
      <c r="D1390" t="s">
        <v>94</v>
      </c>
      <c r="E1390" t="s">
        <v>119</v>
      </c>
      <c r="F1390" t="s">
        <v>415</v>
      </c>
      <c r="G1390" s="2" t="s">
        <v>2149</v>
      </c>
      <c r="H1390">
        <v>5</v>
      </c>
      <c r="Q1390" s="2">
        <v>44769</v>
      </c>
      <c r="R1390">
        <v>21071384</v>
      </c>
      <c r="S1390" t="s">
        <v>538</v>
      </c>
      <c r="T1390" t="s">
        <v>735</v>
      </c>
      <c r="U1390" t="s">
        <v>735</v>
      </c>
    </row>
    <row r="1391" spans="2:21">
      <c r="B1391" s="2">
        <v>44769</v>
      </c>
      <c r="C1391" t="s">
        <v>242</v>
      </c>
      <c r="D1391" t="s">
        <v>94</v>
      </c>
      <c r="E1391" t="s">
        <v>92</v>
      </c>
      <c r="F1391" t="s">
        <v>318</v>
      </c>
      <c r="G1391" s="2" t="s">
        <v>2150</v>
      </c>
      <c r="H1391">
        <v>15</v>
      </c>
      <c r="Q1391" s="2">
        <v>44769</v>
      </c>
      <c r="R1391">
        <v>21071385</v>
      </c>
      <c r="S1391" t="s">
        <v>524</v>
      </c>
      <c r="T1391" t="s">
        <v>735</v>
      </c>
      <c r="U1391" t="s">
        <v>735</v>
      </c>
    </row>
    <row r="1392" spans="2:21">
      <c r="B1392" s="2">
        <v>44769</v>
      </c>
      <c r="C1392" t="s">
        <v>242</v>
      </c>
      <c r="D1392" t="s">
        <v>94</v>
      </c>
      <c r="E1392" t="s">
        <v>92</v>
      </c>
      <c r="F1392" t="s">
        <v>304</v>
      </c>
      <c r="G1392" s="2" t="s">
        <v>2151</v>
      </c>
      <c r="H1392">
        <v>25</v>
      </c>
      <c r="Q1392" s="2">
        <v>44769</v>
      </c>
      <c r="R1392">
        <v>21071386</v>
      </c>
      <c r="S1392" t="s">
        <v>512</v>
      </c>
      <c r="T1392" t="s">
        <v>735</v>
      </c>
      <c r="U1392" t="s">
        <v>735</v>
      </c>
    </row>
    <row r="1393" spans="2:21">
      <c r="B1393" s="2">
        <v>44769</v>
      </c>
      <c r="C1393" t="s">
        <v>242</v>
      </c>
      <c r="D1393" t="s">
        <v>94</v>
      </c>
      <c r="E1393" t="s">
        <v>92</v>
      </c>
      <c r="F1393" t="s">
        <v>322</v>
      </c>
      <c r="G1393" s="2" t="s">
        <v>2152</v>
      </c>
      <c r="H1393">
        <v>5</v>
      </c>
      <c r="Q1393" s="2">
        <v>44769</v>
      </c>
      <c r="R1393">
        <v>21071387</v>
      </c>
      <c r="S1393" t="s">
        <v>524</v>
      </c>
      <c r="T1393" t="s">
        <v>735</v>
      </c>
      <c r="U1393" t="s">
        <v>735</v>
      </c>
    </row>
    <row r="1394" spans="2:21">
      <c r="B1394" s="2">
        <v>44769</v>
      </c>
      <c r="C1394" t="s">
        <v>254</v>
      </c>
      <c r="D1394" t="s">
        <v>94</v>
      </c>
      <c r="E1394" t="s">
        <v>92</v>
      </c>
      <c r="F1394" t="s">
        <v>346</v>
      </c>
      <c r="G1394" s="2" t="s">
        <v>2153</v>
      </c>
      <c r="H1394">
        <v>105</v>
      </c>
      <c r="Q1394" s="2">
        <v>44769</v>
      </c>
      <c r="R1394">
        <v>21071388</v>
      </c>
      <c r="S1394" t="s">
        <v>492</v>
      </c>
      <c r="T1394" t="s">
        <v>598</v>
      </c>
      <c r="U1394" t="s">
        <v>735</v>
      </c>
    </row>
    <row r="1395" spans="2:21">
      <c r="B1395" s="2">
        <v>44769</v>
      </c>
      <c r="C1395" t="s">
        <v>254</v>
      </c>
      <c r="D1395" t="s">
        <v>94</v>
      </c>
      <c r="E1395" t="s">
        <v>92</v>
      </c>
      <c r="F1395" t="s">
        <v>325</v>
      </c>
      <c r="G1395" s="2" t="s">
        <v>2154</v>
      </c>
      <c r="H1395">
        <v>10</v>
      </c>
      <c r="Q1395" s="2">
        <v>44769</v>
      </c>
      <c r="R1395">
        <v>21071389</v>
      </c>
      <c r="S1395" t="s">
        <v>512</v>
      </c>
      <c r="T1395" t="s">
        <v>735</v>
      </c>
      <c r="U1395" t="s">
        <v>735</v>
      </c>
    </row>
    <row r="1396" spans="2:21">
      <c r="B1396" s="2">
        <v>44769</v>
      </c>
      <c r="C1396" t="s">
        <v>254</v>
      </c>
      <c r="D1396" t="s">
        <v>94</v>
      </c>
      <c r="E1396" t="s">
        <v>92</v>
      </c>
      <c r="F1396" t="s">
        <v>322</v>
      </c>
      <c r="G1396" s="2" t="s">
        <v>2155</v>
      </c>
      <c r="H1396">
        <v>10</v>
      </c>
      <c r="Q1396" s="2">
        <v>44769</v>
      </c>
      <c r="R1396">
        <v>21071390</v>
      </c>
      <c r="S1396" t="s">
        <v>510</v>
      </c>
      <c r="T1396" t="s">
        <v>735</v>
      </c>
      <c r="U1396" t="s">
        <v>735</v>
      </c>
    </row>
    <row r="1397" spans="2:21">
      <c r="B1397" s="2">
        <v>44769</v>
      </c>
      <c r="C1397" t="s">
        <v>254</v>
      </c>
      <c r="D1397" t="s">
        <v>94</v>
      </c>
      <c r="E1397" t="s">
        <v>119</v>
      </c>
      <c r="F1397" t="s">
        <v>412</v>
      </c>
      <c r="G1397" s="2" t="s">
        <v>2156</v>
      </c>
      <c r="H1397">
        <v>5</v>
      </c>
      <c r="Q1397" s="2">
        <v>44769</v>
      </c>
      <c r="R1397">
        <v>21071391</v>
      </c>
      <c r="S1397" t="s">
        <v>538</v>
      </c>
      <c r="T1397" t="s">
        <v>735</v>
      </c>
      <c r="U1397" t="s">
        <v>735</v>
      </c>
    </row>
    <row r="1398" spans="2:21">
      <c r="B1398" s="2">
        <v>44769</v>
      </c>
      <c r="C1398" t="s">
        <v>254</v>
      </c>
      <c r="D1398" t="s">
        <v>94</v>
      </c>
      <c r="E1398" t="s">
        <v>119</v>
      </c>
      <c r="F1398" t="s">
        <v>397</v>
      </c>
      <c r="G1398" s="2" t="s">
        <v>2157</v>
      </c>
      <c r="H1398">
        <v>5</v>
      </c>
      <c r="Q1398" s="2">
        <v>44769</v>
      </c>
      <c r="R1398">
        <v>21071392</v>
      </c>
      <c r="S1398" t="s">
        <v>538</v>
      </c>
      <c r="T1398" t="s">
        <v>735</v>
      </c>
      <c r="U1398" t="s">
        <v>735</v>
      </c>
    </row>
    <row r="1399" spans="2:21">
      <c r="B1399" s="2">
        <v>44770</v>
      </c>
      <c r="C1399" t="s">
        <v>296</v>
      </c>
      <c r="D1399" t="s">
        <v>94</v>
      </c>
      <c r="E1399" t="s">
        <v>119</v>
      </c>
      <c r="F1399" t="s">
        <v>421</v>
      </c>
      <c r="G1399" s="2" t="s">
        <v>2158</v>
      </c>
      <c r="H1399">
        <v>105</v>
      </c>
      <c r="Q1399" s="2">
        <v>44770</v>
      </c>
      <c r="R1399">
        <v>21071393</v>
      </c>
      <c r="S1399" t="s">
        <v>544</v>
      </c>
      <c r="T1399" t="s">
        <v>620</v>
      </c>
      <c r="U1399" t="s">
        <v>735</v>
      </c>
    </row>
    <row r="1400" spans="2:21">
      <c r="B1400" s="2">
        <v>44775</v>
      </c>
      <c r="C1400" t="s">
        <v>103</v>
      </c>
      <c r="D1400" t="s">
        <v>94</v>
      </c>
      <c r="E1400" t="s">
        <v>119</v>
      </c>
      <c r="F1400" t="s">
        <v>394</v>
      </c>
      <c r="G1400" s="2" t="s">
        <v>2159</v>
      </c>
      <c r="H1400">
        <v>30</v>
      </c>
      <c r="Q1400" s="2">
        <v>44775</v>
      </c>
      <c r="R1400">
        <v>21081394</v>
      </c>
      <c r="S1400" t="s">
        <v>534</v>
      </c>
      <c r="T1400" t="s">
        <v>735</v>
      </c>
      <c r="U1400" t="s">
        <v>735</v>
      </c>
    </row>
    <row r="1401" spans="2:21">
      <c r="B1401" s="2">
        <v>44775</v>
      </c>
      <c r="C1401" t="s">
        <v>175</v>
      </c>
      <c r="D1401" t="s">
        <v>94</v>
      </c>
      <c r="E1401" t="s">
        <v>92</v>
      </c>
      <c r="F1401" t="s">
        <v>276</v>
      </c>
      <c r="G1401" s="2" t="s">
        <v>2160</v>
      </c>
      <c r="H1401">
        <v>30</v>
      </c>
      <c r="Q1401" s="2">
        <v>44775</v>
      </c>
      <c r="R1401">
        <v>21081395</v>
      </c>
      <c r="S1401" t="s">
        <v>486</v>
      </c>
      <c r="T1401" t="s">
        <v>735</v>
      </c>
      <c r="U1401" t="s">
        <v>735</v>
      </c>
    </row>
    <row r="1402" spans="2:21">
      <c r="B1402" s="2">
        <v>44775</v>
      </c>
      <c r="C1402" t="s">
        <v>248</v>
      </c>
      <c r="D1402" t="s">
        <v>94</v>
      </c>
      <c r="E1402" t="s">
        <v>92</v>
      </c>
      <c r="F1402" t="s">
        <v>299</v>
      </c>
      <c r="G1402" s="2" t="s">
        <v>2161</v>
      </c>
      <c r="H1402">
        <v>60</v>
      </c>
      <c r="Q1402" s="2">
        <v>44775</v>
      </c>
      <c r="R1402">
        <v>21081396</v>
      </c>
      <c r="S1402" t="s">
        <v>510</v>
      </c>
      <c r="T1402" t="s">
        <v>735</v>
      </c>
      <c r="U1402" t="s">
        <v>735</v>
      </c>
    </row>
    <row r="1403" spans="2:21">
      <c r="B1403" s="2">
        <v>44776</v>
      </c>
      <c r="C1403" t="s">
        <v>290</v>
      </c>
      <c r="D1403" t="s">
        <v>94</v>
      </c>
      <c r="E1403" t="s">
        <v>119</v>
      </c>
      <c r="F1403" t="s">
        <v>421</v>
      </c>
      <c r="G1403" s="2" t="s">
        <v>2162</v>
      </c>
      <c r="H1403">
        <v>125</v>
      </c>
      <c r="Q1403" s="2">
        <v>44776</v>
      </c>
      <c r="R1403">
        <v>21081397</v>
      </c>
      <c r="S1403" t="s">
        <v>542</v>
      </c>
      <c r="T1403" t="s">
        <v>620</v>
      </c>
      <c r="U1403" t="s">
        <v>735</v>
      </c>
    </row>
    <row r="1404" spans="2:21">
      <c r="B1404" s="2">
        <v>44776</v>
      </c>
      <c r="C1404" t="s">
        <v>290</v>
      </c>
      <c r="D1404" t="s">
        <v>94</v>
      </c>
      <c r="E1404" t="s">
        <v>92</v>
      </c>
      <c r="F1404" t="s">
        <v>352</v>
      </c>
      <c r="G1404" s="2" t="s">
        <v>2163</v>
      </c>
      <c r="H1404">
        <v>35</v>
      </c>
      <c r="Q1404" s="2">
        <v>44776</v>
      </c>
      <c r="R1404">
        <v>21081398</v>
      </c>
      <c r="S1404" t="s">
        <v>504</v>
      </c>
      <c r="T1404" t="s">
        <v>735</v>
      </c>
      <c r="U1404" t="s">
        <v>735</v>
      </c>
    </row>
    <row r="1405" spans="2:21">
      <c r="B1405" s="2">
        <v>44776</v>
      </c>
      <c r="C1405" t="s">
        <v>290</v>
      </c>
      <c r="D1405" t="s">
        <v>94</v>
      </c>
      <c r="E1405" t="s">
        <v>92</v>
      </c>
      <c r="F1405" t="s">
        <v>355</v>
      </c>
      <c r="G1405" s="2" t="s">
        <v>2164</v>
      </c>
      <c r="H1405">
        <v>5</v>
      </c>
      <c r="Q1405" s="2">
        <v>44776</v>
      </c>
      <c r="R1405">
        <v>21081399</v>
      </c>
      <c r="S1405" t="s">
        <v>504</v>
      </c>
      <c r="T1405" t="s">
        <v>735</v>
      </c>
      <c r="U1405" t="s">
        <v>735</v>
      </c>
    </row>
    <row r="1406" spans="2:21">
      <c r="B1406" s="2">
        <v>44776</v>
      </c>
      <c r="C1406" t="s">
        <v>296</v>
      </c>
      <c r="D1406" t="s">
        <v>94</v>
      </c>
      <c r="E1406" t="s">
        <v>92</v>
      </c>
      <c r="F1406" t="s">
        <v>367</v>
      </c>
      <c r="G1406" s="2" t="s">
        <v>2165</v>
      </c>
      <c r="H1406">
        <v>60</v>
      </c>
      <c r="Q1406" s="2">
        <v>44776</v>
      </c>
      <c r="R1406">
        <v>21081400</v>
      </c>
      <c r="S1406" t="s">
        <v>504</v>
      </c>
      <c r="T1406" t="s">
        <v>735</v>
      </c>
      <c r="U1406" t="s">
        <v>735</v>
      </c>
    </row>
    <row r="1407" spans="2:21">
      <c r="B1407" s="2">
        <v>44776</v>
      </c>
      <c r="C1407" t="s">
        <v>272</v>
      </c>
      <c r="D1407" t="s">
        <v>94</v>
      </c>
      <c r="E1407" t="s">
        <v>119</v>
      </c>
      <c r="F1407" t="s">
        <v>418</v>
      </c>
      <c r="G1407" s="2" t="s">
        <v>2166</v>
      </c>
      <c r="H1407">
        <v>55</v>
      </c>
      <c r="Q1407" s="2">
        <v>44776</v>
      </c>
      <c r="R1407">
        <v>21081401</v>
      </c>
      <c r="S1407" t="s">
        <v>540</v>
      </c>
      <c r="T1407" t="s">
        <v>735</v>
      </c>
      <c r="U1407" t="s">
        <v>735</v>
      </c>
    </row>
    <row r="1408" spans="2:21">
      <c r="B1408" s="2">
        <v>44776</v>
      </c>
      <c r="C1408" t="s">
        <v>272</v>
      </c>
      <c r="D1408" t="s">
        <v>94</v>
      </c>
      <c r="E1408" t="s">
        <v>92</v>
      </c>
      <c r="F1408" t="s">
        <v>309</v>
      </c>
      <c r="G1408" s="2" t="s">
        <v>2167</v>
      </c>
      <c r="H1408">
        <v>60</v>
      </c>
      <c r="Q1408" s="2">
        <v>44776</v>
      </c>
      <c r="R1408">
        <v>21081402</v>
      </c>
      <c r="S1408" t="s">
        <v>512</v>
      </c>
      <c r="T1408" t="s">
        <v>735</v>
      </c>
      <c r="U1408" t="s">
        <v>735</v>
      </c>
    </row>
    <row r="1409" spans="2:21">
      <c r="B1409" s="2">
        <v>44776</v>
      </c>
      <c r="C1409" t="s">
        <v>272</v>
      </c>
      <c r="D1409" t="s">
        <v>94</v>
      </c>
      <c r="E1409" t="s">
        <v>92</v>
      </c>
      <c r="F1409" t="s">
        <v>349</v>
      </c>
      <c r="G1409" s="2" t="s">
        <v>2168</v>
      </c>
      <c r="H1409">
        <v>20</v>
      </c>
      <c r="Q1409" s="2">
        <v>44776</v>
      </c>
      <c r="R1409">
        <v>21081403</v>
      </c>
      <c r="S1409" t="s">
        <v>492</v>
      </c>
      <c r="T1409" t="s">
        <v>735</v>
      </c>
      <c r="U1409" t="s">
        <v>735</v>
      </c>
    </row>
    <row r="1410" spans="2:21">
      <c r="B1410" s="2">
        <v>44777</v>
      </c>
      <c r="C1410" t="s">
        <v>284</v>
      </c>
      <c r="D1410" t="s">
        <v>94</v>
      </c>
      <c r="E1410" t="s">
        <v>92</v>
      </c>
      <c r="F1410" t="s">
        <v>352</v>
      </c>
      <c r="G1410" s="2" t="s">
        <v>2169</v>
      </c>
      <c r="H1410">
        <v>15</v>
      </c>
      <c r="Q1410" s="2">
        <v>44777</v>
      </c>
      <c r="R1410">
        <v>21081404</v>
      </c>
      <c r="S1410" t="s">
        <v>504</v>
      </c>
      <c r="T1410" t="s">
        <v>735</v>
      </c>
      <c r="U1410" t="s">
        <v>735</v>
      </c>
    </row>
    <row r="1411" spans="2:21">
      <c r="B1411" s="2">
        <v>44777</v>
      </c>
      <c r="C1411" t="s">
        <v>76</v>
      </c>
      <c r="D1411" t="s">
        <v>94</v>
      </c>
      <c r="E1411" t="s">
        <v>92</v>
      </c>
      <c r="F1411" t="s">
        <v>167</v>
      </c>
      <c r="G1411" s="2" t="s">
        <v>2170</v>
      </c>
      <c r="H1411">
        <v>15</v>
      </c>
      <c r="Q1411" s="2">
        <v>44777</v>
      </c>
      <c r="R1411">
        <v>21081405</v>
      </c>
      <c r="S1411" t="s">
        <v>500</v>
      </c>
      <c r="T1411" t="s">
        <v>735</v>
      </c>
      <c r="U1411" t="s">
        <v>735</v>
      </c>
    </row>
    <row r="1412" spans="2:21">
      <c r="B1412" s="2">
        <v>44777</v>
      </c>
      <c r="C1412" t="s">
        <v>103</v>
      </c>
      <c r="D1412" t="s">
        <v>94</v>
      </c>
      <c r="E1412" t="s">
        <v>92</v>
      </c>
      <c r="F1412" t="s">
        <v>167</v>
      </c>
      <c r="G1412" s="2" t="s">
        <v>2171</v>
      </c>
      <c r="H1412">
        <v>55</v>
      </c>
      <c r="Q1412" s="2">
        <v>44777</v>
      </c>
      <c r="R1412">
        <v>21081406</v>
      </c>
      <c r="S1412" t="s">
        <v>498</v>
      </c>
      <c r="T1412" t="s">
        <v>735</v>
      </c>
      <c r="U1412" t="s">
        <v>735</v>
      </c>
    </row>
    <row r="1413" spans="2:21">
      <c r="B1413" s="2">
        <v>44777</v>
      </c>
      <c r="C1413" t="s">
        <v>103</v>
      </c>
      <c r="D1413" t="s">
        <v>94</v>
      </c>
      <c r="E1413" t="s">
        <v>92</v>
      </c>
      <c r="F1413" t="s">
        <v>264</v>
      </c>
      <c r="G1413" s="2" t="s">
        <v>2172</v>
      </c>
      <c r="H1413">
        <v>20</v>
      </c>
      <c r="Q1413" s="2">
        <v>44777</v>
      </c>
      <c r="R1413">
        <v>21081407</v>
      </c>
      <c r="S1413" t="s">
        <v>530</v>
      </c>
      <c r="T1413" t="s">
        <v>735</v>
      </c>
      <c r="U1413" t="s">
        <v>735</v>
      </c>
    </row>
    <row r="1414" spans="2:21">
      <c r="B1414" s="2">
        <v>44777</v>
      </c>
      <c r="C1414" t="s">
        <v>260</v>
      </c>
      <c r="D1414" t="s">
        <v>94</v>
      </c>
      <c r="E1414" t="s">
        <v>119</v>
      </c>
      <c r="F1414" t="s">
        <v>418</v>
      </c>
      <c r="G1414" s="2" t="s">
        <v>2173</v>
      </c>
      <c r="H1414">
        <v>65</v>
      </c>
      <c r="Q1414" s="2">
        <v>44777</v>
      </c>
      <c r="R1414">
        <v>21081408</v>
      </c>
      <c r="S1414" t="s">
        <v>538</v>
      </c>
      <c r="T1414" t="s">
        <v>568</v>
      </c>
      <c r="U1414" t="s">
        <v>735</v>
      </c>
    </row>
    <row r="1415" spans="2:21">
      <c r="B1415" s="2">
        <v>44777</v>
      </c>
      <c r="C1415" t="s">
        <v>260</v>
      </c>
      <c r="D1415" t="s">
        <v>94</v>
      </c>
      <c r="E1415" t="s">
        <v>92</v>
      </c>
      <c r="F1415" t="s">
        <v>304</v>
      </c>
      <c r="G1415" s="2" t="s">
        <v>2174</v>
      </c>
      <c r="H1415">
        <v>10</v>
      </c>
      <c r="Q1415" s="2">
        <v>44777</v>
      </c>
      <c r="R1415">
        <v>21081409</v>
      </c>
      <c r="S1415" t="s">
        <v>524</v>
      </c>
      <c r="T1415" t="s">
        <v>735</v>
      </c>
      <c r="U1415" t="s">
        <v>735</v>
      </c>
    </row>
    <row r="1416" spans="2:21">
      <c r="B1416" s="2">
        <v>44777</v>
      </c>
      <c r="C1416" t="s">
        <v>260</v>
      </c>
      <c r="D1416" t="s">
        <v>94</v>
      </c>
      <c r="E1416" t="s">
        <v>92</v>
      </c>
      <c r="F1416" t="s">
        <v>328</v>
      </c>
      <c r="G1416" s="2" t="s">
        <v>2175</v>
      </c>
      <c r="H1416">
        <v>10</v>
      </c>
      <c r="Q1416" s="2">
        <v>44777</v>
      </c>
      <c r="R1416">
        <v>21081410</v>
      </c>
      <c r="S1416" t="s">
        <v>510</v>
      </c>
      <c r="T1416" t="s">
        <v>735</v>
      </c>
      <c r="U1416" t="s">
        <v>735</v>
      </c>
    </row>
    <row r="1417" spans="2:21">
      <c r="B1417" s="2">
        <v>44777</v>
      </c>
      <c r="C1417" t="s">
        <v>260</v>
      </c>
      <c r="D1417" t="s">
        <v>94</v>
      </c>
      <c r="E1417" t="s">
        <v>92</v>
      </c>
      <c r="F1417" t="s">
        <v>340</v>
      </c>
      <c r="G1417" s="2" t="s">
        <v>2176</v>
      </c>
      <c r="H1417">
        <v>5</v>
      </c>
      <c r="Q1417" s="2">
        <v>44777</v>
      </c>
      <c r="R1417">
        <v>21081411</v>
      </c>
      <c r="S1417" t="s">
        <v>510</v>
      </c>
      <c r="T1417" t="s">
        <v>735</v>
      </c>
      <c r="U1417" t="s">
        <v>735</v>
      </c>
    </row>
    <row r="1418" spans="2:21">
      <c r="B1418" s="2">
        <v>44778</v>
      </c>
      <c r="C1418" t="s">
        <v>284</v>
      </c>
      <c r="D1418" t="s">
        <v>94</v>
      </c>
      <c r="E1418" t="s">
        <v>119</v>
      </c>
      <c r="F1418" t="s">
        <v>415</v>
      </c>
      <c r="G1418" s="2" t="s">
        <v>2177</v>
      </c>
      <c r="H1418">
        <v>60</v>
      </c>
      <c r="Q1418" s="2">
        <v>44778</v>
      </c>
      <c r="R1418">
        <v>21081412</v>
      </c>
      <c r="S1418" t="s">
        <v>518</v>
      </c>
      <c r="T1418" t="s">
        <v>735</v>
      </c>
      <c r="U1418" t="s">
        <v>735</v>
      </c>
    </row>
    <row r="1419" spans="2:21">
      <c r="B1419" s="2">
        <v>44778</v>
      </c>
      <c r="C1419" t="s">
        <v>284</v>
      </c>
      <c r="D1419" t="s">
        <v>94</v>
      </c>
      <c r="E1419" t="s">
        <v>92</v>
      </c>
      <c r="F1419" t="s">
        <v>343</v>
      </c>
      <c r="G1419" s="2" t="s">
        <v>2178</v>
      </c>
      <c r="H1419">
        <v>5</v>
      </c>
      <c r="Q1419" s="2">
        <v>44778</v>
      </c>
      <c r="R1419">
        <v>21081413</v>
      </c>
      <c r="S1419" t="s">
        <v>504</v>
      </c>
      <c r="T1419" t="s">
        <v>735</v>
      </c>
      <c r="U1419" t="s">
        <v>735</v>
      </c>
    </row>
    <row r="1420" spans="2:21">
      <c r="B1420" s="2">
        <v>44778</v>
      </c>
      <c r="C1420" t="s">
        <v>284</v>
      </c>
      <c r="D1420" t="s">
        <v>94</v>
      </c>
      <c r="E1420" t="s">
        <v>92</v>
      </c>
      <c r="F1420" t="s">
        <v>367</v>
      </c>
      <c r="G1420" s="2" t="s">
        <v>2179</v>
      </c>
      <c r="H1420">
        <v>5</v>
      </c>
      <c r="Q1420" s="2">
        <v>44778</v>
      </c>
      <c r="R1420">
        <v>21081414</v>
      </c>
      <c r="S1420" t="s">
        <v>504</v>
      </c>
      <c r="T1420" t="s">
        <v>735</v>
      </c>
      <c r="U1420" t="s">
        <v>735</v>
      </c>
    </row>
    <row r="1421" spans="2:21">
      <c r="B1421" s="2">
        <v>44778</v>
      </c>
      <c r="C1421" t="s">
        <v>284</v>
      </c>
      <c r="D1421" t="s">
        <v>94</v>
      </c>
      <c r="E1421" t="s">
        <v>92</v>
      </c>
      <c r="F1421" t="s">
        <v>364</v>
      </c>
      <c r="G1421" s="2" t="s">
        <v>2180</v>
      </c>
      <c r="H1421">
        <v>20</v>
      </c>
      <c r="Q1421" s="2">
        <v>44778</v>
      </c>
      <c r="R1421">
        <v>21081415</v>
      </c>
      <c r="S1421" t="s">
        <v>504</v>
      </c>
      <c r="T1421" t="s">
        <v>735</v>
      </c>
      <c r="U1421" t="s">
        <v>735</v>
      </c>
    </row>
    <row r="1422" spans="2:21">
      <c r="B1422" s="2">
        <v>44778</v>
      </c>
      <c r="C1422" t="s">
        <v>301</v>
      </c>
      <c r="D1422" t="s">
        <v>94</v>
      </c>
      <c r="E1422" t="s">
        <v>119</v>
      </c>
      <c r="F1422" t="s">
        <v>421</v>
      </c>
      <c r="G1422" s="2" t="s">
        <v>2181</v>
      </c>
      <c r="H1422">
        <v>30</v>
      </c>
      <c r="Q1422" s="2">
        <v>44778</v>
      </c>
      <c r="R1422">
        <v>21081416</v>
      </c>
      <c r="S1422" t="s">
        <v>544</v>
      </c>
      <c r="T1422" t="s">
        <v>735</v>
      </c>
      <c r="U1422" t="s">
        <v>735</v>
      </c>
    </row>
    <row r="1423" spans="2:21">
      <c r="B1423" s="2">
        <v>44778</v>
      </c>
      <c r="C1423" t="s">
        <v>103</v>
      </c>
      <c r="D1423" t="s">
        <v>94</v>
      </c>
      <c r="E1423" t="s">
        <v>92</v>
      </c>
      <c r="F1423" t="s">
        <v>186</v>
      </c>
      <c r="G1423" s="2" t="s">
        <v>2182</v>
      </c>
      <c r="H1423">
        <v>30</v>
      </c>
      <c r="Q1423" s="2">
        <v>44778</v>
      </c>
      <c r="R1423">
        <v>21081417</v>
      </c>
      <c r="S1423" t="s">
        <v>490</v>
      </c>
      <c r="T1423" t="s">
        <v>735</v>
      </c>
      <c r="U1423" t="s">
        <v>735</v>
      </c>
    </row>
    <row r="1424" spans="2:21">
      <c r="B1424" s="2">
        <v>44778</v>
      </c>
      <c r="C1424" t="s">
        <v>215</v>
      </c>
      <c r="D1424" t="s">
        <v>94</v>
      </c>
      <c r="E1424" t="s">
        <v>119</v>
      </c>
      <c r="F1424" t="s">
        <v>391</v>
      </c>
      <c r="G1424" s="2" t="s">
        <v>2183</v>
      </c>
      <c r="H1424">
        <v>75</v>
      </c>
      <c r="Q1424" s="2">
        <v>44778</v>
      </c>
      <c r="R1424">
        <v>21081418</v>
      </c>
      <c r="S1424" t="s">
        <v>536</v>
      </c>
      <c r="T1424" t="s">
        <v>562</v>
      </c>
      <c r="U1424" t="s">
        <v>735</v>
      </c>
    </row>
    <row r="1425" spans="2:21">
      <c r="B1425" s="2">
        <v>44778</v>
      </c>
      <c r="C1425" t="s">
        <v>215</v>
      </c>
      <c r="D1425" t="s">
        <v>94</v>
      </c>
      <c r="E1425" t="s">
        <v>119</v>
      </c>
      <c r="F1425" t="s">
        <v>394</v>
      </c>
      <c r="G1425" s="2" t="s">
        <v>2184</v>
      </c>
      <c r="H1425">
        <v>100</v>
      </c>
      <c r="Q1425" s="2">
        <v>44778</v>
      </c>
      <c r="R1425">
        <v>21081419</v>
      </c>
      <c r="S1425" t="s">
        <v>532</v>
      </c>
      <c r="T1425" t="s">
        <v>562</v>
      </c>
      <c r="U1425" t="s">
        <v>735</v>
      </c>
    </row>
    <row r="1426" spans="2:21">
      <c r="B1426" s="2">
        <v>44778</v>
      </c>
      <c r="C1426" t="s">
        <v>215</v>
      </c>
      <c r="D1426" t="s">
        <v>94</v>
      </c>
      <c r="E1426" t="s">
        <v>92</v>
      </c>
      <c r="F1426" t="s">
        <v>258</v>
      </c>
      <c r="G1426" s="2" t="s">
        <v>2185</v>
      </c>
      <c r="H1426">
        <v>65</v>
      </c>
      <c r="Q1426" s="2">
        <v>44778</v>
      </c>
      <c r="R1426">
        <v>21081420</v>
      </c>
      <c r="S1426" t="s">
        <v>530</v>
      </c>
      <c r="T1426" t="s">
        <v>594</v>
      </c>
      <c r="U1426" t="s">
        <v>735</v>
      </c>
    </row>
    <row r="1427" spans="2:21">
      <c r="B1427" s="2">
        <v>44778</v>
      </c>
      <c r="C1427" t="s">
        <v>248</v>
      </c>
      <c r="D1427" t="s">
        <v>94</v>
      </c>
      <c r="E1427" t="s">
        <v>92</v>
      </c>
      <c r="F1427" t="s">
        <v>276</v>
      </c>
      <c r="G1427" s="2" t="s">
        <v>2186</v>
      </c>
      <c r="H1427">
        <v>85</v>
      </c>
      <c r="Q1427" s="2">
        <v>44778</v>
      </c>
      <c r="R1427">
        <v>21081421</v>
      </c>
      <c r="S1427" t="s">
        <v>510</v>
      </c>
      <c r="T1427" t="s">
        <v>588</v>
      </c>
      <c r="U1427" t="s">
        <v>735</v>
      </c>
    </row>
    <row r="1428" spans="2:21">
      <c r="B1428" s="2">
        <v>44778</v>
      </c>
      <c r="C1428" t="s">
        <v>248</v>
      </c>
      <c r="D1428" t="s">
        <v>94</v>
      </c>
      <c r="E1428" t="s">
        <v>92</v>
      </c>
      <c r="F1428" t="s">
        <v>318</v>
      </c>
      <c r="G1428" s="2" t="s">
        <v>2187</v>
      </c>
      <c r="H1428">
        <v>65</v>
      </c>
      <c r="Q1428" s="2">
        <v>44778</v>
      </c>
      <c r="R1428">
        <v>21081422</v>
      </c>
      <c r="S1428" t="s">
        <v>512</v>
      </c>
      <c r="T1428" t="s">
        <v>528</v>
      </c>
      <c r="U1428" t="s">
        <v>735</v>
      </c>
    </row>
    <row r="1429" spans="2:21">
      <c r="B1429" s="2">
        <v>44778</v>
      </c>
      <c r="C1429" t="s">
        <v>260</v>
      </c>
      <c r="D1429" t="s">
        <v>94</v>
      </c>
      <c r="E1429" t="s">
        <v>92</v>
      </c>
      <c r="F1429" t="s">
        <v>328</v>
      </c>
      <c r="G1429" s="2" t="s">
        <v>2188</v>
      </c>
      <c r="H1429">
        <v>50</v>
      </c>
      <c r="Q1429" s="2">
        <v>44778</v>
      </c>
      <c r="R1429">
        <v>21081423</v>
      </c>
      <c r="S1429" t="s">
        <v>512</v>
      </c>
      <c r="T1429" t="s">
        <v>735</v>
      </c>
      <c r="U1429" t="s">
        <v>735</v>
      </c>
    </row>
    <row r="1430" spans="2:21">
      <c r="B1430" s="2">
        <v>44778</v>
      </c>
      <c r="C1430" t="s">
        <v>260</v>
      </c>
      <c r="D1430" t="s">
        <v>94</v>
      </c>
      <c r="E1430" t="s">
        <v>92</v>
      </c>
      <c r="F1430" t="s">
        <v>340</v>
      </c>
      <c r="G1430" s="2" t="s">
        <v>2189</v>
      </c>
      <c r="H1430">
        <v>5</v>
      </c>
      <c r="Q1430" s="2">
        <v>44778</v>
      </c>
      <c r="R1430">
        <v>21081424</v>
      </c>
      <c r="S1430" t="s">
        <v>510</v>
      </c>
      <c r="T1430" t="s">
        <v>735</v>
      </c>
      <c r="U1430" t="s">
        <v>735</v>
      </c>
    </row>
    <row r="1431" spans="2:21">
      <c r="B1431" s="2">
        <v>44778</v>
      </c>
      <c r="C1431" t="s">
        <v>260</v>
      </c>
      <c r="D1431" t="s">
        <v>94</v>
      </c>
      <c r="E1431" t="s">
        <v>92</v>
      </c>
      <c r="F1431" t="s">
        <v>346</v>
      </c>
      <c r="G1431" s="2" t="s">
        <v>2190</v>
      </c>
      <c r="H1431">
        <v>5</v>
      </c>
      <c r="Q1431" s="2">
        <v>44778</v>
      </c>
      <c r="R1431">
        <v>21081425</v>
      </c>
      <c r="S1431" t="s">
        <v>524</v>
      </c>
      <c r="T1431" t="s">
        <v>735</v>
      </c>
      <c r="U1431" t="s">
        <v>735</v>
      </c>
    </row>
    <row r="1432" spans="2:21">
      <c r="B1432" s="2">
        <v>44778</v>
      </c>
      <c r="C1432" t="s">
        <v>260</v>
      </c>
      <c r="D1432" t="s">
        <v>94</v>
      </c>
      <c r="E1432" t="s">
        <v>92</v>
      </c>
      <c r="F1432" t="s">
        <v>299</v>
      </c>
      <c r="G1432" s="2" t="s">
        <v>2191</v>
      </c>
      <c r="H1432">
        <v>10</v>
      </c>
      <c r="Q1432" s="2">
        <v>44778</v>
      </c>
      <c r="R1432">
        <v>21081426</v>
      </c>
      <c r="S1432" t="s">
        <v>510</v>
      </c>
      <c r="T1432" t="s">
        <v>735</v>
      </c>
      <c r="U1432" t="s">
        <v>735</v>
      </c>
    </row>
    <row r="1433" spans="2:21">
      <c r="B1433" s="2">
        <v>44778</v>
      </c>
      <c r="C1433" t="s">
        <v>260</v>
      </c>
      <c r="D1433" t="s">
        <v>94</v>
      </c>
      <c r="E1433" t="s">
        <v>92</v>
      </c>
      <c r="F1433" t="s">
        <v>322</v>
      </c>
      <c r="G1433" s="2" t="s">
        <v>2192</v>
      </c>
      <c r="H1433">
        <v>5</v>
      </c>
      <c r="Q1433" s="2">
        <v>44778</v>
      </c>
      <c r="R1433">
        <v>21081427</v>
      </c>
      <c r="S1433" t="s">
        <v>512</v>
      </c>
      <c r="T1433" t="s">
        <v>735</v>
      </c>
      <c r="U1433" t="s">
        <v>735</v>
      </c>
    </row>
    <row r="1434" spans="2:21">
      <c r="B1434" s="2">
        <v>44779</v>
      </c>
      <c r="C1434" t="s">
        <v>284</v>
      </c>
      <c r="D1434" t="s">
        <v>94</v>
      </c>
      <c r="E1434" t="s">
        <v>92</v>
      </c>
      <c r="F1434" t="s">
        <v>346</v>
      </c>
      <c r="G1434" s="2" t="s">
        <v>2193</v>
      </c>
      <c r="H1434">
        <v>200</v>
      </c>
      <c r="Q1434" s="2">
        <v>44779</v>
      </c>
      <c r="R1434">
        <v>21081428</v>
      </c>
      <c r="S1434" t="s">
        <v>504</v>
      </c>
      <c r="T1434" t="s">
        <v>506</v>
      </c>
      <c r="U1434" t="s">
        <v>496</v>
      </c>
    </row>
    <row r="1435" spans="2:21">
      <c r="B1435" s="2">
        <v>44779</v>
      </c>
      <c r="C1435" t="s">
        <v>284</v>
      </c>
      <c r="D1435" t="s">
        <v>94</v>
      </c>
      <c r="E1435" t="s">
        <v>92</v>
      </c>
      <c r="F1435" t="s">
        <v>364</v>
      </c>
      <c r="G1435" s="2" t="s">
        <v>2194</v>
      </c>
      <c r="H1435">
        <v>85</v>
      </c>
      <c r="Q1435" s="2">
        <v>44779</v>
      </c>
      <c r="R1435">
        <v>21081429</v>
      </c>
      <c r="S1435" t="s">
        <v>504</v>
      </c>
      <c r="T1435" t="s">
        <v>506</v>
      </c>
      <c r="U1435" t="s">
        <v>735</v>
      </c>
    </row>
    <row r="1436" spans="2:21">
      <c r="B1436" s="2">
        <v>44779</v>
      </c>
      <c r="C1436" t="s">
        <v>296</v>
      </c>
      <c r="D1436" t="s">
        <v>94</v>
      </c>
      <c r="E1436" t="s">
        <v>92</v>
      </c>
      <c r="F1436" t="s">
        <v>364</v>
      </c>
      <c r="G1436" s="2" t="s">
        <v>2195</v>
      </c>
      <c r="H1436">
        <v>55</v>
      </c>
      <c r="Q1436" s="2">
        <v>44779</v>
      </c>
      <c r="R1436">
        <v>21081430</v>
      </c>
      <c r="S1436" t="s">
        <v>504</v>
      </c>
      <c r="T1436" t="s">
        <v>735</v>
      </c>
      <c r="U1436" t="s">
        <v>735</v>
      </c>
    </row>
    <row r="1437" spans="2:21">
      <c r="B1437" s="2">
        <v>44779</v>
      </c>
      <c r="C1437" t="s">
        <v>296</v>
      </c>
      <c r="D1437" t="s">
        <v>94</v>
      </c>
      <c r="E1437" t="s">
        <v>92</v>
      </c>
      <c r="F1437" t="s">
        <v>382</v>
      </c>
      <c r="G1437" s="2" t="s">
        <v>2196</v>
      </c>
      <c r="H1437">
        <v>135</v>
      </c>
      <c r="Q1437" s="2">
        <v>44779</v>
      </c>
      <c r="R1437">
        <v>21081431</v>
      </c>
      <c r="S1437" t="s">
        <v>504</v>
      </c>
      <c r="T1437" t="s">
        <v>506</v>
      </c>
      <c r="U1437" t="s">
        <v>735</v>
      </c>
    </row>
    <row r="1438" spans="2:21">
      <c r="B1438" s="2">
        <v>44779</v>
      </c>
      <c r="C1438" t="s">
        <v>296</v>
      </c>
      <c r="D1438" t="s">
        <v>94</v>
      </c>
      <c r="E1438" t="s">
        <v>92</v>
      </c>
      <c r="F1438" t="s">
        <v>361</v>
      </c>
      <c r="G1438" s="2" t="s">
        <v>2197</v>
      </c>
      <c r="H1438">
        <v>5</v>
      </c>
      <c r="Q1438" s="2">
        <v>44779</v>
      </c>
      <c r="R1438">
        <v>21081432</v>
      </c>
      <c r="S1438" t="s">
        <v>504</v>
      </c>
      <c r="T1438" t="s">
        <v>735</v>
      </c>
      <c r="U1438" t="s">
        <v>735</v>
      </c>
    </row>
    <row r="1439" spans="2:21">
      <c r="B1439" s="2">
        <v>44779</v>
      </c>
      <c r="C1439" t="s">
        <v>301</v>
      </c>
      <c r="D1439" t="s">
        <v>94</v>
      </c>
      <c r="E1439" t="s">
        <v>92</v>
      </c>
      <c r="F1439" t="s">
        <v>376</v>
      </c>
      <c r="G1439" s="2" t="s">
        <v>2198</v>
      </c>
      <c r="H1439">
        <v>60</v>
      </c>
      <c r="Q1439" s="2">
        <v>44779</v>
      </c>
      <c r="R1439">
        <v>21081433</v>
      </c>
      <c r="S1439" t="s">
        <v>504</v>
      </c>
      <c r="T1439" t="s">
        <v>735</v>
      </c>
      <c r="U1439" t="s">
        <v>735</v>
      </c>
    </row>
    <row r="1440" spans="2:21">
      <c r="B1440" s="2">
        <v>44780</v>
      </c>
      <c r="C1440" t="s">
        <v>301</v>
      </c>
      <c r="D1440" t="s">
        <v>94</v>
      </c>
      <c r="E1440" t="s">
        <v>92</v>
      </c>
      <c r="F1440" t="s">
        <v>373</v>
      </c>
      <c r="G1440" s="2" t="s">
        <v>2199</v>
      </c>
      <c r="H1440">
        <v>30</v>
      </c>
      <c r="Q1440" s="2">
        <v>44780</v>
      </c>
      <c r="R1440">
        <v>21081434</v>
      </c>
      <c r="S1440" t="s">
        <v>504</v>
      </c>
      <c r="T1440" t="s">
        <v>735</v>
      </c>
      <c r="U1440" t="s">
        <v>735</v>
      </c>
    </row>
    <row r="1441" spans="2:21">
      <c r="B1441" s="2">
        <v>44780</v>
      </c>
      <c r="C1441" t="s">
        <v>248</v>
      </c>
      <c r="D1441" t="s">
        <v>94</v>
      </c>
      <c r="E1441" t="s">
        <v>92</v>
      </c>
      <c r="F1441" t="s">
        <v>314</v>
      </c>
      <c r="G1441" s="2" t="s">
        <v>2200</v>
      </c>
      <c r="H1441">
        <v>170</v>
      </c>
      <c r="Q1441" s="2">
        <v>44780</v>
      </c>
      <c r="R1441">
        <v>21081435</v>
      </c>
      <c r="S1441" t="s">
        <v>512</v>
      </c>
      <c r="T1441" t="s">
        <v>528</v>
      </c>
      <c r="U1441" t="s">
        <v>552</v>
      </c>
    </row>
    <row r="1442" spans="2:21">
      <c r="B1442" s="2">
        <v>44780</v>
      </c>
      <c r="C1442" t="s">
        <v>248</v>
      </c>
      <c r="D1442" t="s">
        <v>94</v>
      </c>
      <c r="E1442" t="s">
        <v>92</v>
      </c>
      <c r="F1442" t="s">
        <v>282</v>
      </c>
      <c r="G1442" s="2" t="s">
        <v>2201</v>
      </c>
      <c r="H1442">
        <v>10</v>
      </c>
      <c r="Q1442" s="2">
        <v>44780</v>
      </c>
      <c r="R1442">
        <v>21081436</v>
      </c>
      <c r="S1442" t="s">
        <v>524</v>
      </c>
      <c r="T1442" t="s">
        <v>735</v>
      </c>
      <c r="U1442" t="s">
        <v>735</v>
      </c>
    </row>
    <row r="1443" spans="2:21">
      <c r="B1443" s="2">
        <v>44780</v>
      </c>
      <c r="C1443" t="s">
        <v>248</v>
      </c>
      <c r="D1443" t="s">
        <v>94</v>
      </c>
      <c r="E1443" t="s">
        <v>92</v>
      </c>
      <c r="F1443" t="s">
        <v>288</v>
      </c>
      <c r="G1443" s="2" t="s">
        <v>2202</v>
      </c>
      <c r="H1443">
        <v>10</v>
      </c>
      <c r="Q1443" s="2">
        <v>44780</v>
      </c>
      <c r="R1443">
        <v>21081437</v>
      </c>
      <c r="S1443" t="s">
        <v>492</v>
      </c>
      <c r="T1443" t="s">
        <v>735</v>
      </c>
      <c r="U1443" t="s">
        <v>735</v>
      </c>
    </row>
    <row r="1444" spans="2:21">
      <c r="B1444" s="2">
        <v>44780</v>
      </c>
      <c r="C1444" t="s">
        <v>248</v>
      </c>
      <c r="D1444" t="s">
        <v>94</v>
      </c>
      <c r="E1444" t="s">
        <v>119</v>
      </c>
      <c r="F1444" t="s">
        <v>415</v>
      </c>
      <c r="G1444" s="2" t="s">
        <v>2203</v>
      </c>
      <c r="H1444">
        <v>15</v>
      </c>
      <c r="Q1444" s="2">
        <v>44780</v>
      </c>
      <c r="R1444">
        <v>21081438</v>
      </c>
      <c r="S1444" t="s">
        <v>538</v>
      </c>
      <c r="T1444" t="s">
        <v>735</v>
      </c>
      <c r="U1444" t="s">
        <v>735</v>
      </c>
    </row>
    <row r="1445" spans="2:21">
      <c r="B1445" s="2">
        <v>44780</v>
      </c>
      <c r="C1445" t="s">
        <v>248</v>
      </c>
      <c r="D1445" t="s">
        <v>94</v>
      </c>
      <c r="E1445" t="s">
        <v>92</v>
      </c>
      <c r="F1445" t="s">
        <v>276</v>
      </c>
      <c r="G1445" s="2" t="s">
        <v>2204</v>
      </c>
      <c r="H1445">
        <v>5</v>
      </c>
      <c r="Q1445" s="2">
        <v>44780</v>
      </c>
      <c r="R1445">
        <v>21081439</v>
      </c>
      <c r="S1445" t="s">
        <v>524</v>
      </c>
      <c r="T1445" t="s">
        <v>735</v>
      </c>
      <c r="U1445" t="s">
        <v>735</v>
      </c>
    </row>
    <row r="1446" spans="2:21">
      <c r="B1446" s="2">
        <v>44781</v>
      </c>
      <c r="C1446" t="s">
        <v>284</v>
      </c>
      <c r="D1446" t="s">
        <v>94</v>
      </c>
      <c r="E1446" t="s">
        <v>92</v>
      </c>
      <c r="F1446" t="s">
        <v>355</v>
      </c>
      <c r="G1446" s="2" t="s">
        <v>2205</v>
      </c>
      <c r="H1446">
        <v>65</v>
      </c>
      <c r="Q1446" s="2">
        <v>44781</v>
      </c>
      <c r="R1446">
        <v>21081440</v>
      </c>
      <c r="S1446" t="s">
        <v>504</v>
      </c>
      <c r="T1446" t="s">
        <v>506</v>
      </c>
      <c r="U1446" t="s">
        <v>735</v>
      </c>
    </row>
    <row r="1447" spans="2:21">
      <c r="B1447" s="2">
        <v>44781</v>
      </c>
      <c r="C1447" t="s">
        <v>284</v>
      </c>
      <c r="D1447" t="s">
        <v>94</v>
      </c>
      <c r="E1447" t="s">
        <v>92</v>
      </c>
      <c r="F1447" t="s">
        <v>367</v>
      </c>
      <c r="G1447" s="2" t="s">
        <v>2206</v>
      </c>
      <c r="H1447">
        <v>10</v>
      </c>
      <c r="Q1447" s="2">
        <v>44781</v>
      </c>
      <c r="R1447">
        <v>21081441</v>
      </c>
      <c r="S1447" t="s">
        <v>504</v>
      </c>
      <c r="T1447" t="s">
        <v>735</v>
      </c>
      <c r="U1447" t="s">
        <v>735</v>
      </c>
    </row>
    <row r="1448" spans="2:21">
      <c r="B1448" s="2">
        <v>44781</v>
      </c>
      <c r="C1448" t="s">
        <v>296</v>
      </c>
      <c r="D1448" t="s">
        <v>94</v>
      </c>
      <c r="E1448" t="s">
        <v>92</v>
      </c>
      <c r="F1448" t="s">
        <v>373</v>
      </c>
      <c r="G1448" s="2" t="s">
        <v>2207</v>
      </c>
      <c r="H1448">
        <v>35</v>
      </c>
      <c r="Q1448" s="2">
        <v>44781</v>
      </c>
      <c r="R1448">
        <v>21081442</v>
      </c>
      <c r="S1448" t="s">
        <v>504</v>
      </c>
      <c r="T1448" t="s">
        <v>735</v>
      </c>
      <c r="U1448" t="s">
        <v>735</v>
      </c>
    </row>
    <row r="1449" spans="2:21">
      <c r="B1449" s="2">
        <v>44781</v>
      </c>
      <c r="C1449" t="s">
        <v>296</v>
      </c>
      <c r="D1449" t="s">
        <v>94</v>
      </c>
      <c r="E1449" t="s">
        <v>92</v>
      </c>
      <c r="F1449" t="s">
        <v>379</v>
      </c>
      <c r="G1449" s="2" t="s">
        <v>2208</v>
      </c>
      <c r="H1449">
        <v>30</v>
      </c>
      <c r="Q1449" s="2">
        <v>44781</v>
      </c>
      <c r="R1449">
        <v>21081443</v>
      </c>
      <c r="S1449" t="s">
        <v>504</v>
      </c>
      <c r="T1449" t="s">
        <v>735</v>
      </c>
      <c r="U1449" t="s">
        <v>735</v>
      </c>
    </row>
    <row r="1450" spans="2:21">
      <c r="B1450" s="2">
        <v>44781</v>
      </c>
      <c r="C1450" t="s">
        <v>296</v>
      </c>
      <c r="D1450" t="s">
        <v>94</v>
      </c>
      <c r="E1450" t="s">
        <v>92</v>
      </c>
      <c r="F1450" t="s">
        <v>364</v>
      </c>
      <c r="G1450" s="2" t="s">
        <v>2209</v>
      </c>
      <c r="H1450">
        <v>25</v>
      </c>
      <c r="Q1450" s="2">
        <v>44781</v>
      </c>
      <c r="R1450">
        <v>21081444</v>
      </c>
      <c r="S1450" t="s">
        <v>504</v>
      </c>
      <c r="T1450" t="s">
        <v>735</v>
      </c>
      <c r="U1450" t="s">
        <v>735</v>
      </c>
    </row>
    <row r="1451" spans="2:21">
      <c r="B1451" s="2">
        <v>44781</v>
      </c>
      <c r="C1451" t="s">
        <v>301</v>
      </c>
      <c r="D1451" t="s">
        <v>94</v>
      </c>
      <c r="E1451" t="s">
        <v>92</v>
      </c>
      <c r="F1451" t="s">
        <v>370</v>
      </c>
      <c r="G1451" s="2" t="s">
        <v>2210</v>
      </c>
      <c r="H1451">
        <v>30</v>
      </c>
      <c r="Q1451" s="2">
        <v>44781</v>
      </c>
      <c r="R1451">
        <v>21081445</v>
      </c>
      <c r="S1451" t="s">
        <v>504</v>
      </c>
      <c r="T1451" t="s">
        <v>735</v>
      </c>
      <c r="U1451" t="s">
        <v>735</v>
      </c>
    </row>
    <row r="1452" spans="2:21">
      <c r="B1452" s="2">
        <v>44782</v>
      </c>
      <c r="C1452" t="s">
        <v>235</v>
      </c>
      <c r="D1452" t="s">
        <v>94</v>
      </c>
      <c r="E1452" t="s">
        <v>119</v>
      </c>
      <c r="F1452" t="s">
        <v>391</v>
      </c>
      <c r="G1452" s="2" t="s">
        <v>2211</v>
      </c>
      <c r="H1452">
        <v>45</v>
      </c>
      <c r="Q1452" s="2">
        <v>44782</v>
      </c>
      <c r="R1452">
        <v>21081446</v>
      </c>
      <c r="S1452" t="s">
        <v>536</v>
      </c>
      <c r="T1452" t="s">
        <v>735</v>
      </c>
      <c r="U1452" t="s">
        <v>735</v>
      </c>
    </row>
    <row r="1453" spans="2:21">
      <c r="B1453" s="2">
        <v>44782</v>
      </c>
      <c r="C1453" t="s">
        <v>203</v>
      </c>
      <c r="D1453" t="s">
        <v>94</v>
      </c>
      <c r="E1453" t="s">
        <v>92</v>
      </c>
      <c r="F1453" t="s">
        <v>147</v>
      </c>
      <c r="G1453" s="2" t="s">
        <v>2212</v>
      </c>
      <c r="H1453">
        <v>125</v>
      </c>
      <c r="Q1453" s="2">
        <v>44782</v>
      </c>
      <c r="R1453">
        <v>21081447</v>
      </c>
      <c r="S1453" t="s">
        <v>498</v>
      </c>
      <c r="T1453" t="s">
        <v>590</v>
      </c>
      <c r="U1453" t="s">
        <v>735</v>
      </c>
    </row>
    <row r="1454" spans="2:21">
      <c r="B1454" s="2">
        <v>44782</v>
      </c>
      <c r="C1454" t="s">
        <v>203</v>
      </c>
      <c r="D1454" t="s">
        <v>94</v>
      </c>
      <c r="E1454" t="s">
        <v>92</v>
      </c>
      <c r="F1454" t="s">
        <v>147</v>
      </c>
      <c r="G1454" s="2" t="s">
        <v>2213</v>
      </c>
      <c r="H1454">
        <v>85</v>
      </c>
      <c r="Q1454" s="2">
        <v>44782</v>
      </c>
      <c r="R1454">
        <v>21081448</v>
      </c>
      <c r="S1454" t="s">
        <v>530</v>
      </c>
      <c r="T1454" t="s">
        <v>580</v>
      </c>
      <c r="U1454" t="s">
        <v>735</v>
      </c>
    </row>
    <row r="1455" spans="2:21">
      <c r="B1455" s="2">
        <v>44782</v>
      </c>
      <c r="C1455" t="s">
        <v>203</v>
      </c>
      <c r="D1455" t="s">
        <v>94</v>
      </c>
      <c r="E1455" t="s">
        <v>92</v>
      </c>
      <c r="F1455" t="s">
        <v>264</v>
      </c>
      <c r="G1455" s="2" t="s">
        <v>2214</v>
      </c>
      <c r="H1455">
        <v>35</v>
      </c>
      <c r="Q1455" s="2">
        <v>44782</v>
      </c>
      <c r="R1455">
        <v>21081449</v>
      </c>
      <c r="S1455" t="s">
        <v>498</v>
      </c>
      <c r="T1455" t="s">
        <v>735</v>
      </c>
      <c r="U1455" t="s">
        <v>735</v>
      </c>
    </row>
    <row r="1456" spans="2:21">
      <c r="B1456" s="2">
        <v>44782</v>
      </c>
      <c r="C1456" t="s">
        <v>203</v>
      </c>
      <c r="D1456" t="s">
        <v>94</v>
      </c>
      <c r="E1456" t="s">
        <v>92</v>
      </c>
      <c r="F1456" t="s">
        <v>270</v>
      </c>
      <c r="G1456" s="2" t="s">
        <v>2215</v>
      </c>
      <c r="H1456">
        <v>10</v>
      </c>
      <c r="Q1456" s="2">
        <v>44782</v>
      </c>
      <c r="R1456">
        <v>21081450</v>
      </c>
      <c r="S1456" t="s">
        <v>488</v>
      </c>
      <c r="T1456" t="s">
        <v>735</v>
      </c>
      <c r="U1456" t="s">
        <v>735</v>
      </c>
    </row>
    <row r="1457" spans="2:21">
      <c r="B1457" s="2">
        <v>44783</v>
      </c>
      <c r="C1457" t="s">
        <v>203</v>
      </c>
      <c r="D1457" t="s">
        <v>94</v>
      </c>
      <c r="E1457" t="s">
        <v>92</v>
      </c>
      <c r="F1457" t="s">
        <v>232</v>
      </c>
      <c r="G1457" s="2" t="s">
        <v>2216</v>
      </c>
      <c r="H1457">
        <v>170</v>
      </c>
      <c r="Q1457" s="2">
        <v>44783</v>
      </c>
      <c r="R1457">
        <v>21081451</v>
      </c>
      <c r="S1457" t="s">
        <v>488</v>
      </c>
      <c r="T1457" t="s">
        <v>594</v>
      </c>
      <c r="U1457" t="s">
        <v>520</v>
      </c>
    </row>
    <row r="1458" spans="2:21">
      <c r="B1458" s="2">
        <v>44783</v>
      </c>
      <c r="C1458" t="s">
        <v>203</v>
      </c>
      <c r="D1458" t="s">
        <v>94</v>
      </c>
      <c r="E1458" t="s">
        <v>92</v>
      </c>
      <c r="F1458" t="s">
        <v>120</v>
      </c>
      <c r="G1458" s="2" t="s">
        <v>2217</v>
      </c>
      <c r="H1458">
        <v>35</v>
      </c>
      <c r="Q1458" s="2">
        <v>44783</v>
      </c>
      <c r="R1458">
        <v>21081452</v>
      </c>
      <c r="S1458" t="s">
        <v>488</v>
      </c>
      <c r="T1458" t="s">
        <v>735</v>
      </c>
      <c r="U1458" t="s">
        <v>735</v>
      </c>
    </row>
    <row r="1459" spans="2:21">
      <c r="B1459" s="2">
        <v>44783</v>
      </c>
      <c r="C1459" t="s">
        <v>203</v>
      </c>
      <c r="D1459" t="s">
        <v>94</v>
      </c>
      <c r="E1459" t="s">
        <v>92</v>
      </c>
      <c r="F1459" t="s">
        <v>288</v>
      </c>
      <c r="G1459" s="2" t="s">
        <v>2218</v>
      </c>
      <c r="H1459">
        <v>75</v>
      </c>
      <c r="Q1459" s="2">
        <v>44783</v>
      </c>
      <c r="R1459">
        <v>21081453</v>
      </c>
      <c r="S1459" t="s">
        <v>498</v>
      </c>
      <c r="T1459" t="s">
        <v>590</v>
      </c>
      <c r="U1459" t="s">
        <v>735</v>
      </c>
    </row>
    <row r="1460" spans="2:21">
      <c r="B1460" s="2">
        <v>44783</v>
      </c>
      <c r="C1460" t="s">
        <v>203</v>
      </c>
      <c r="D1460" t="s">
        <v>94</v>
      </c>
      <c r="E1460" t="s">
        <v>119</v>
      </c>
      <c r="F1460" t="s">
        <v>388</v>
      </c>
      <c r="G1460" s="2" t="s">
        <v>2219</v>
      </c>
      <c r="H1460">
        <v>5</v>
      </c>
      <c r="Q1460" s="2">
        <v>44783</v>
      </c>
      <c r="R1460">
        <v>21081454</v>
      </c>
      <c r="S1460" t="s">
        <v>534</v>
      </c>
      <c r="T1460" t="s">
        <v>735</v>
      </c>
      <c r="U1460" t="s">
        <v>735</v>
      </c>
    </row>
    <row r="1461" spans="2:21">
      <c r="B1461" s="2">
        <v>44783</v>
      </c>
      <c r="C1461" t="s">
        <v>248</v>
      </c>
      <c r="D1461" t="s">
        <v>94</v>
      </c>
      <c r="E1461" t="s">
        <v>92</v>
      </c>
      <c r="F1461" t="s">
        <v>349</v>
      </c>
      <c r="G1461" s="2" t="s">
        <v>2220</v>
      </c>
      <c r="H1461">
        <v>70</v>
      </c>
      <c r="Q1461" s="2">
        <v>44783</v>
      </c>
      <c r="R1461">
        <v>21081455</v>
      </c>
      <c r="S1461" t="s">
        <v>524</v>
      </c>
      <c r="T1461" t="s">
        <v>528</v>
      </c>
      <c r="U1461" t="s">
        <v>735</v>
      </c>
    </row>
    <row r="1462" spans="2:21">
      <c r="B1462" s="2">
        <v>44783</v>
      </c>
      <c r="C1462" t="s">
        <v>248</v>
      </c>
      <c r="D1462" t="s">
        <v>94</v>
      </c>
      <c r="E1462" t="s">
        <v>92</v>
      </c>
      <c r="F1462" t="s">
        <v>318</v>
      </c>
      <c r="G1462" s="2" t="s">
        <v>2221</v>
      </c>
      <c r="H1462">
        <v>55</v>
      </c>
      <c r="Q1462" s="2">
        <v>44783</v>
      </c>
      <c r="R1462">
        <v>21081456</v>
      </c>
      <c r="S1462" t="s">
        <v>508</v>
      </c>
      <c r="T1462" t="s">
        <v>735</v>
      </c>
      <c r="U1462" t="s">
        <v>735</v>
      </c>
    </row>
    <row r="1463" spans="2:21">
      <c r="B1463" s="2">
        <v>44783</v>
      </c>
      <c r="C1463" t="s">
        <v>248</v>
      </c>
      <c r="D1463" t="s">
        <v>94</v>
      </c>
      <c r="E1463" t="s">
        <v>92</v>
      </c>
      <c r="F1463" t="s">
        <v>343</v>
      </c>
      <c r="G1463" s="2" t="s">
        <v>2222</v>
      </c>
      <c r="H1463">
        <v>45</v>
      </c>
      <c r="Q1463" s="2">
        <v>44783</v>
      </c>
      <c r="R1463">
        <v>21081457</v>
      </c>
      <c r="S1463" t="s">
        <v>492</v>
      </c>
      <c r="T1463" t="s">
        <v>735</v>
      </c>
      <c r="U1463" t="s">
        <v>735</v>
      </c>
    </row>
    <row r="1464" spans="2:21">
      <c r="B1464" s="2">
        <v>44783</v>
      </c>
      <c r="C1464" t="s">
        <v>248</v>
      </c>
      <c r="D1464" t="s">
        <v>94</v>
      </c>
      <c r="E1464" t="s">
        <v>92</v>
      </c>
      <c r="F1464" t="s">
        <v>299</v>
      </c>
      <c r="G1464" s="2" t="s">
        <v>2223</v>
      </c>
      <c r="H1464">
        <v>70</v>
      </c>
      <c r="Q1464" s="2">
        <v>44783</v>
      </c>
      <c r="R1464">
        <v>21081458</v>
      </c>
      <c r="S1464" t="s">
        <v>512</v>
      </c>
      <c r="T1464" t="s">
        <v>528</v>
      </c>
      <c r="U1464" t="s">
        <v>735</v>
      </c>
    </row>
    <row r="1465" spans="2:21">
      <c r="B1465" s="2">
        <v>44784</v>
      </c>
      <c r="C1465" t="s">
        <v>284</v>
      </c>
      <c r="D1465" t="s">
        <v>94</v>
      </c>
      <c r="E1465" t="s">
        <v>92</v>
      </c>
      <c r="F1465" t="s">
        <v>364</v>
      </c>
      <c r="G1465" s="2" t="s">
        <v>2224</v>
      </c>
      <c r="H1465">
        <v>105</v>
      </c>
      <c r="Q1465" s="2">
        <v>44784</v>
      </c>
      <c r="R1465">
        <v>21081459</v>
      </c>
      <c r="S1465" t="s">
        <v>504</v>
      </c>
      <c r="T1465" t="s">
        <v>506</v>
      </c>
      <c r="U1465" t="s">
        <v>735</v>
      </c>
    </row>
    <row r="1466" spans="2:21">
      <c r="B1466" s="2">
        <v>44784</v>
      </c>
      <c r="C1466" t="s">
        <v>284</v>
      </c>
      <c r="D1466" t="s">
        <v>94</v>
      </c>
      <c r="E1466" t="s">
        <v>92</v>
      </c>
      <c r="F1466" t="s">
        <v>352</v>
      </c>
      <c r="G1466" s="2" t="s">
        <v>2225</v>
      </c>
      <c r="H1466">
        <v>5</v>
      </c>
      <c r="Q1466" s="2">
        <v>44784</v>
      </c>
      <c r="R1466">
        <v>21081460</v>
      </c>
      <c r="S1466" t="s">
        <v>504</v>
      </c>
      <c r="T1466" t="s">
        <v>735</v>
      </c>
      <c r="U1466" t="s">
        <v>735</v>
      </c>
    </row>
    <row r="1467" spans="2:21">
      <c r="B1467" s="2">
        <v>44784</v>
      </c>
      <c r="C1467" t="s">
        <v>284</v>
      </c>
      <c r="D1467" t="s">
        <v>94</v>
      </c>
      <c r="E1467" t="s">
        <v>119</v>
      </c>
      <c r="F1467" t="s">
        <v>412</v>
      </c>
      <c r="G1467" s="2" t="s">
        <v>2226</v>
      </c>
      <c r="H1467">
        <v>5</v>
      </c>
      <c r="Q1467" s="2">
        <v>44784</v>
      </c>
      <c r="R1467">
        <v>21081461</v>
      </c>
      <c r="S1467" t="s">
        <v>518</v>
      </c>
      <c r="T1467" t="s">
        <v>735</v>
      </c>
      <c r="U1467" t="s">
        <v>735</v>
      </c>
    </row>
    <row r="1468" spans="2:21">
      <c r="B1468" s="2">
        <v>44784</v>
      </c>
      <c r="C1468" t="s">
        <v>284</v>
      </c>
      <c r="D1468" t="s">
        <v>94</v>
      </c>
      <c r="E1468" t="s">
        <v>119</v>
      </c>
      <c r="F1468" t="s">
        <v>418</v>
      </c>
      <c r="G1468" s="2" t="s">
        <v>2227</v>
      </c>
      <c r="H1468">
        <v>5</v>
      </c>
      <c r="Q1468" s="2">
        <v>44784</v>
      </c>
      <c r="R1468">
        <v>21081462</v>
      </c>
      <c r="S1468" t="s">
        <v>546</v>
      </c>
      <c r="T1468" t="s">
        <v>735</v>
      </c>
      <c r="U1468" t="s">
        <v>735</v>
      </c>
    </row>
    <row r="1469" spans="2:21">
      <c r="B1469" s="2">
        <v>44784</v>
      </c>
      <c r="C1469" t="s">
        <v>290</v>
      </c>
      <c r="D1469" t="s">
        <v>94</v>
      </c>
      <c r="E1469" t="s">
        <v>92</v>
      </c>
      <c r="F1469" t="s">
        <v>352</v>
      </c>
      <c r="G1469" s="2" t="s">
        <v>2228</v>
      </c>
      <c r="H1469">
        <v>40</v>
      </c>
      <c r="Q1469" s="2">
        <v>44784</v>
      </c>
      <c r="R1469">
        <v>21081463</v>
      </c>
      <c r="S1469" t="s">
        <v>504</v>
      </c>
      <c r="T1469" t="s">
        <v>735</v>
      </c>
      <c r="U1469" t="s">
        <v>735</v>
      </c>
    </row>
    <row r="1470" spans="2:21">
      <c r="B1470" s="2">
        <v>44784</v>
      </c>
      <c r="C1470" t="s">
        <v>290</v>
      </c>
      <c r="D1470" t="s">
        <v>94</v>
      </c>
      <c r="E1470" t="s">
        <v>119</v>
      </c>
      <c r="F1470" t="s">
        <v>421</v>
      </c>
      <c r="G1470" s="2" t="s">
        <v>2229</v>
      </c>
      <c r="H1470">
        <v>5</v>
      </c>
      <c r="Q1470" s="2">
        <v>44784</v>
      </c>
      <c r="R1470">
        <v>21081464</v>
      </c>
      <c r="S1470" t="s">
        <v>518</v>
      </c>
      <c r="T1470" t="s">
        <v>735</v>
      </c>
      <c r="U1470" t="s">
        <v>735</v>
      </c>
    </row>
    <row r="1471" spans="2:21">
      <c r="B1471" s="2">
        <v>44784</v>
      </c>
      <c r="C1471" t="s">
        <v>272</v>
      </c>
      <c r="D1471" t="s">
        <v>94</v>
      </c>
      <c r="E1471" t="s">
        <v>92</v>
      </c>
      <c r="F1471" t="s">
        <v>294</v>
      </c>
      <c r="G1471" s="2" t="s">
        <v>2230</v>
      </c>
      <c r="H1471">
        <v>85</v>
      </c>
      <c r="Q1471" s="2">
        <v>44784</v>
      </c>
      <c r="R1471">
        <v>21081465</v>
      </c>
      <c r="S1471" t="s">
        <v>508</v>
      </c>
      <c r="T1471" t="s">
        <v>528</v>
      </c>
      <c r="U1471" t="s">
        <v>735</v>
      </c>
    </row>
    <row r="1472" spans="2:21">
      <c r="B1472" s="2">
        <v>44784</v>
      </c>
      <c r="C1472" t="s">
        <v>272</v>
      </c>
      <c r="D1472" t="s">
        <v>94</v>
      </c>
      <c r="E1472" t="s">
        <v>92</v>
      </c>
      <c r="F1472" t="s">
        <v>314</v>
      </c>
      <c r="G1472" s="2" t="s">
        <v>2231</v>
      </c>
      <c r="H1472">
        <v>5</v>
      </c>
      <c r="Q1472" s="2">
        <v>44784</v>
      </c>
      <c r="R1472">
        <v>21081466</v>
      </c>
      <c r="S1472" t="s">
        <v>508</v>
      </c>
      <c r="T1472" t="s">
        <v>735</v>
      </c>
      <c r="U1472" t="s">
        <v>735</v>
      </c>
    </row>
    <row r="1473" spans="2:21">
      <c r="B1473" s="2">
        <v>44784</v>
      </c>
      <c r="C1473" t="s">
        <v>272</v>
      </c>
      <c r="D1473" t="s">
        <v>94</v>
      </c>
      <c r="E1473" t="s">
        <v>92</v>
      </c>
      <c r="F1473" t="s">
        <v>299</v>
      </c>
      <c r="G1473" s="2" t="s">
        <v>2232</v>
      </c>
      <c r="H1473">
        <v>10</v>
      </c>
      <c r="Q1473" s="2">
        <v>44784</v>
      </c>
      <c r="R1473">
        <v>21081467</v>
      </c>
      <c r="S1473" t="s">
        <v>512</v>
      </c>
      <c r="T1473" t="s">
        <v>735</v>
      </c>
      <c r="U1473" t="s">
        <v>735</v>
      </c>
    </row>
    <row r="1474" spans="2:21">
      <c r="B1474" s="2">
        <v>44784</v>
      </c>
      <c r="C1474" t="s">
        <v>272</v>
      </c>
      <c r="D1474" t="s">
        <v>94</v>
      </c>
      <c r="E1474" t="s">
        <v>92</v>
      </c>
      <c r="F1474" t="s">
        <v>299</v>
      </c>
      <c r="G1474" s="2" t="s">
        <v>2233</v>
      </c>
      <c r="H1474">
        <v>5</v>
      </c>
      <c r="Q1474" s="2">
        <v>44784</v>
      </c>
      <c r="R1474">
        <v>21081468</v>
      </c>
      <c r="S1474" t="s">
        <v>508</v>
      </c>
      <c r="T1474" t="s">
        <v>735</v>
      </c>
      <c r="U1474" t="s">
        <v>735</v>
      </c>
    </row>
    <row r="1475" spans="2:21">
      <c r="B1475" s="2">
        <v>44784</v>
      </c>
      <c r="C1475" t="s">
        <v>272</v>
      </c>
      <c r="D1475" t="s">
        <v>94</v>
      </c>
      <c r="E1475" t="s">
        <v>92</v>
      </c>
      <c r="F1475" t="s">
        <v>331</v>
      </c>
      <c r="G1475" s="2" t="s">
        <v>2234</v>
      </c>
      <c r="H1475">
        <v>30</v>
      </c>
      <c r="Q1475" s="2">
        <v>44784</v>
      </c>
      <c r="R1475">
        <v>21081469</v>
      </c>
      <c r="S1475" t="s">
        <v>510</v>
      </c>
      <c r="T1475" t="s">
        <v>735</v>
      </c>
      <c r="U1475" t="s">
        <v>735</v>
      </c>
    </row>
    <row r="1476" spans="2:21">
      <c r="B1476" s="2">
        <v>44785</v>
      </c>
      <c r="C1476" t="s">
        <v>284</v>
      </c>
      <c r="D1476" t="s">
        <v>94</v>
      </c>
      <c r="E1476" t="s">
        <v>92</v>
      </c>
      <c r="F1476" t="s">
        <v>361</v>
      </c>
      <c r="G1476" s="2" t="s">
        <v>2235</v>
      </c>
      <c r="H1476">
        <v>15</v>
      </c>
      <c r="Q1476" s="2">
        <v>44785</v>
      </c>
      <c r="R1476">
        <v>21081470</v>
      </c>
      <c r="S1476" t="s">
        <v>504</v>
      </c>
      <c r="T1476" t="s">
        <v>735</v>
      </c>
      <c r="U1476" t="s">
        <v>735</v>
      </c>
    </row>
    <row r="1477" spans="2:21">
      <c r="B1477" s="2">
        <v>44785</v>
      </c>
      <c r="C1477" t="s">
        <v>296</v>
      </c>
      <c r="D1477" t="s">
        <v>94</v>
      </c>
      <c r="E1477" t="s">
        <v>92</v>
      </c>
      <c r="F1477" t="s">
        <v>373</v>
      </c>
      <c r="G1477" s="2" t="s">
        <v>2236</v>
      </c>
      <c r="H1477">
        <v>65</v>
      </c>
      <c r="Q1477" s="2">
        <v>44785</v>
      </c>
      <c r="R1477">
        <v>21081471</v>
      </c>
      <c r="S1477" t="s">
        <v>504</v>
      </c>
      <c r="T1477" t="s">
        <v>506</v>
      </c>
      <c r="U1477" t="s">
        <v>735</v>
      </c>
    </row>
    <row r="1478" spans="2:21">
      <c r="B1478" s="2">
        <v>44785</v>
      </c>
      <c r="C1478" t="s">
        <v>296</v>
      </c>
      <c r="D1478" t="s">
        <v>94</v>
      </c>
      <c r="E1478" t="s">
        <v>119</v>
      </c>
      <c r="F1478" t="s">
        <v>424</v>
      </c>
      <c r="G1478" s="2" t="s">
        <v>2237</v>
      </c>
      <c r="H1478">
        <v>5</v>
      </c>
      <c r="Q1478" s="2">
        <v>44785</v>
      </c>
      <c r="R1478">
        <v>21081472</v>
      </c>
      <c r="S1478" t="s">
        <v>518</v>
      </c>
      <c r="T1478" t="s">
        <v>735</v>
      </c>
      <c r="U1478" t="s">
        <v>735</v>
      </c>
    </row>
    <row r="1479" spans="2:21">
      <c r="B1479" s="2">
        <v>44785</v>
      </c>
      <c r="C1479" t="s">
        <v>296</v>
      </c>
      <c r="D1479" t="s">
        <v>94</v>
      </c>
      <c r="E1479" t="s">
        <v>119</v>
      </c>
      <c r="F1479" t="s">
        <v>424</v>
      </c>
      <c r="G1479" s="2" t="s">
        <v>2238</v>
      </c>
      <c r="H1479">
        <v>10</v>
      </c>
      <c r="Q1479" s="2">
        <v>44785</v>
      </c>
      <c r="R1479">
        <v>21081473</v>
      </c>
      <c r="S1479" t="s">
        <v>542</v>
      </c>
      <c r="T1479" t="s">
        <v>735</v>
      </c>
      <c r="U1479" t="s">
        <v>735</v>
      </c>
    </row>
    <row r="1480" spans="2:21">
      <c r="B1480" s="2">
        <v>44785</v>
      </c>
      <c r="C1480" t="s">
        <v>296</v>
      </c>
      <c r="D1480" t="s">
        <v>94</v>
      </c>
      <c r="E1480" t="s">
        <v>92</v>
      </c>
      <c r="F1480" t="s">
        <v>376</v>
      </c>
      <c r="G1480" s="2" t="s">
        <v>2239</v>
      </c>
      <c r="H1480">
        <v>10</v>
      </c>
      <c r="Q1480" s="2">
        <v>44785</v>
      </c>
      <c r="R1480">
        <v>21081474</v>
      </c>
      <c r="S1480" t="s">
        <v>504</v>
      </c>
      <c r="T1480" t="s">
        <v>735</v>
      </c>
      <c r="U1480" t="s">
        <v>735</v>
      </c>
    </row>
    <row r="1481" spans="2:21">
      <c r="B1481" s="2">
        <v>44785</v>
      </c>
      <c r="C1481" t="s">
        <v>301</v>
      </c>
      <c r="D1481" t="s">
        <v>94</v>
      </c>
      <c r="E1481" t="s">
        <v>119</v>
      </c>
      <c r="F1481" t="s">
        <v>424</v>
      </c>
      <c r="G1481" s="2" t="s">
        <v>2240</v>
      </c>
      <c r="H1481">
        <v>135</v>
      </c>
      <c r="Q1481" s="2">
        <v>44785</v>
      </c>
      <c r="R1481">
        <v>21081475</v>
      </c>
      <c r="S1481" t="s">
        <v>542</v>
      </c>
      <c r="T1481" t="s">
        <v>518</v>
      </c>
      <c r="U1481" t="s">
        <v>735</v>
      </c>
    </row>
    <row r="1482" spans="2:21">
      <c r="B1482" s="2">
        <v>44789</v>
      </c>
      <c r="C1482" t="s">
        <v>76</v>
      </c>
      <c r="D1482" t="s">
        <v>94</v>
      </c>
      <c r="E1482" t="s">
        <v>92</v>
      </c>
      <c r="F1482" t="s">
        <v>264</v>
      </c>
      <c r="G1482" s="2" t="s">
        <v>2241</v>
      </c>
      <c r="H1482">
        <v>35</v>
      </c>
      <c r="Q1482" s="2">
        <v>44789</v>
      </c>
      <c r="R1482">
        <v>21081476</v>
      </c>
      <c r="S1482" t="s">
        <v>500</v>
      </c>
      <c r="T1482" t="s">
        <v>735</v>
      </c>
      <c r="U1482" t="s">
        <v>735</v>
      </c>
    </row>
    <row r="1483" spans="2:21">
      <c r="B1483" s="2">
        <v>44789</v>
      </c>
      <c r="C1483" t="s">
        <v>76</v>
      </c>
      <c r="D1483" t="s">
        <v>94</v>
      </c>
      <c r="E1483" t="s">
        <v>92</v>
      </c>
      <c r="F1483" t="s">
        <v>147</v>
      </c>
      <c r="G1483" s="2" t="s">
        <v>2242</v>
      </c>
      <c r="H1483">
        <v>45</v>
      </c>
      <c r="Q1483" s="2">
        <v>44789</v>
      </c>
      <c r="R1483">
        <v>21081477</v>
      </c>
      <c r="S1483" t="s">
        <v>502</v>
      </c>
      <c r="T1483" t="s">
        <v>735</v>
      </c>
      <c r="U1483" t="s">
        <v>735</v>
      </c>
    </row>
    <row r="1484" spans="2:21">
      <c r="B1484" s="2">
        <v>44789</v>
      </c>
      <c r="C1484" t="s">
        <v>76</v>
      </c>
      <c r="D1484" t="s">
        <v>94</v>
      </c>
      <c r="E1484" t="s">
        <v>92</v>
      </c>
      <c r="F1484" t="s">
        <v>264</v>
      </c>
      <c r="G1484" s="2" t="s">
        <v>2243</v>
      </c>
      <c r="H1484">
        <v>25</v>
      </c>
      <c r="Q1484" s="2">
        <v>44789</v>
      </c>
      <c r="R1484">
        <v>21081478</v>
      </c>
      <c r="S1484" t="s">
        <v>488</v>
      </c>
      <c r="T1484" t="s">
        <v>735</v>
      </c>
      <c r="U1484" t="s">
        <v>735</v>
      </c>
    </row>
    <row r="1485" spans="2:21">
      <c r="B1485" s="2">
        <v>44789</v>
      </c>
      <c r="C1485" t="s">
        <v>76</v>
      </c>
      <c r="D1485" t="s">
        <v>94</v>
      </c>
      <c r="E1485" t="s">
        <v>92</v>
      </c>
      <c r="F1485" t="s">
        <v>294</v>
      </c>
      <c r="G1485" s="2" t="s">
        <v>2244</v>
      </c>
      <c r="H1485">
        <v>15</v>
      </c>
      <c r="Q1485" s="2">
        <v>44789</v>
      </c>
      <c r="R1485">
        <v>21081479</v>
      </c>
      <c r="S1485" t="s">
        <v>490</v>
      </c>
      <c r="T1485" t="s">
        <v>735</v>
      </c>
      <c r="U1485" t="s">
        <v>735</v>
      </c>
    </row>
    <row r="1486" spans="2:21">
      <c r="B1486" s="2">
        <v>44789</v>
      </c>
      <c r="C1486" t="s">
        <v>76</v>
      </c>
      <c r="D1486" t="s">
        <v>94</v>
      </c>
      <c r="E1486" t="s">
        <v>92</v>
      </c>
      <c r="F1486" t="s">
        <v>276</v>
      </c>
      <c r="G1486" s="2" t="s">
        <v>2245</v>
      </c>
      <c r="H1486">
        <v>15</v>
      </c>
      <c r="Q1486" s="2">
        <v>44789</v>
      </c>
      <c r="R1486">
        <v>21081480</v>
      </c>
      <c r="S1486" t="s">
        <v>490</v>
      </c>
      <c r="T1486" t="s">
        <v>735</v>
      </c>
      <c r="U1486" t="s">
        <v>735</v>
      </c>
    </row>
    <row r="1487" spans="2:21">
      <c r="B1487" s="2">
        <v>44790</v>
      </c>
      <c r="C1487" t="s">
        <v>284</v>
      </c>
      <c r="D1487" t="s">
        <v>94</v>
      </c>
      <c r="E1487" t="s">
        <v>92</v>
      </c>
      <c r="F1487" t="s">
        <v>352</v>
      </c>
      <c r="G1487" s="2" t="s">
        <v>2246</v>
      </c>
      <c r="H1487">
        <v>15</v>
      </c>
      <c r="Q1487" s="2">
        <v>44790</v>
      </c>
      <c r="R1487">
        <v>21081481</v>
      </c>
      <c r="S1487" t="s">
        <v>504</v>
      </c>
      <c r="T1487" t="s">
        <v>735</v>
      </c>
      <c r="U1487" t="s">
        <v>735</v>
      </c>
    </row>
    <row r="1488" spans="2:21">
      <c r="B1488" s="2">
        <v>44790</v>
      </c>
      <c r="C1488" t="s">
        <v>296</v>
      </c>
      <c r="D1488" t="s">
        <v>94</v>
      </c>
      <c r="E1488" t="s">
        <v>92</v>
      </c>
      <c r="F1488" t="s">
        <v>364</v>
      </c>
      <c r="G1488" s="2" t="s">
        <v>2247</v>
      </c>
      <c r="H1488">
        <v>60</v>
      </c>
      <c r="Q1488" s="2">
        <v>44790</v>
      </c>
      <c r="R1488">
        <v>21081482</v>
      </c>
      <c r="S1488" t="s">
        <v>504</v>
      </c>
      <c r="T1488" t="s">
        <v>735</v>
      </c>
      <c r="U1488" t="s">
        <v>735</v>
      </c>
    </row>
    <row r="1489" spans="2:21">
      <c r="B1489" s="2">
        <v>44790</v>
      </c>
      <c r="C1489" t="s">
        <v>191</v>
      </c>
      <c r="D1489" t="s">
        <v>94</v>
      </c>
      <c r="E1489" t="s">
        <v>92</v>
      </c>
      <c r="F1489" t="s">
        <v>239</v>
      </c>
      <c r="G1489" s="2" t="s">
        <v>2248</v>
      </c>
      <c r="H1489">
        <v>15</v>
      </c>
      <c r="Q1489" s="2">
        <v>44790</v>
      </c>
      <c r="R1489">
        <v>21081483</v>
      </c>
      <c r="S1489" t="s">
        <v>490</v>
      </c>
      <c r="T1489" t="s">
        <v>735</v>
      </c>
      <c r="U1489" t="s">
        <v>735</v>
      </c>
    </row>
    <row r="1490" spans="2:21">
      <c r="B1490" s="2">
        <v>44790</v>
      </c>
      <c r="C1490" t="s">
        <v>242</v>
      </c>
      <c r="D1490" t="s">
        <v>94</v>
      </c>
      <c r="E1490" t="s">
        <v>92</v>
      </c>
      <c r="F1490" t="s">
        <v>346</v>
      </c>
      <c r="G1490" s="2" t="s">
        <v>2249</v>
      </c>
      <c r="H1490">
        <v>15</v>
      </c>
      <c r="Q1490" s="2">
        <v>44790</v>
      </c>
      <c r="R1490">
        <v>21081484</v>
      </c>
      <c r="S1490" t="s">
        <v>492</v>
      </c>
      <c r="T1490" t="s">
        <v>735</v>
      </c>
      <c r="U1490" t="s">
        <v>735</v>
      </c>
    </row>
    <row r="1491" spans="2:21">
      <c r="B1491" s="2">
        <v>44790</v>
      </c>
      <c r="C1491" t="s">
        <v>248</v>
      </c>
      <c r="D1491" t="s">
        <v>121</v>
      </c>
      <c r="E1491" t="s">
        <v>146</v>
      </c>
      <c r="G1491" s="2" t="s">
        <v>2250</v>
      </c>
      <c r="H1491">
        <v>265</v>
      </c>
      <c r="Q1491" s="2">
        <v>44790</v>
      </c>
      <c r="R1491">
        <v>21081485</v>
      </c>
      <c r="S1491" t="s">
        <v>538</v>
      </c>
      <c r="T1491" t="s">
        <v>570</v>
      </c>
      <c r="U1491" t="s">
        <v>572</v>
      </c>
    </row>
    <row r="1492" spans="2:21">
      <c r="B1492" s="2">
        <v>44790</v>
      </c>
      <c r="C1492" t="s">
        <v>248</v>
      </c>
      <c r="D1492" t="s">
        <v>94</v>
      </c>
      <c r="E1492" t="s">
        <v>92</v>
      </c>
      <c r="F1492" t="s">
        <v>288</v>
      </c>
      <c r="G1492" s="2" t="s">
        <v>2251</v>
      </c>
      <c r="H1492">
        <v>20</v>
      </c>
      <c r="Q1492" s="2">
        <v>44790</v>
      </c>
      <c r="R1492">
        <v>21081486</v>
      </c>
      <c r="S1492" t="s">
        <v>492</v>
      </c>
      <c r="T1492" t="s">
        <v>735</v>
      </c>
      <c r="U1492" t="s">
        <v>735</v>
      </c>
    </row>
    <row r="1493" spans="2:21">
      <c r="B1493" s="2">
        <v>44791</v>
      </c>
      <c r="C1493" t="s">
        <v>284</v>
      </c>
      <c r="D1493" t="s">
        <v>94</v>
      </c>
      <c r="E1493" t="s">
        <v>92</v>
      </c>
      <c r="F1493" t="s">
        <v>352</v>
      </c>
      <c r="G1493" s="2" t="s">
        <v>2252</v>
      </c>
      <c r="H1493">
        <v>60</v>
      </c>
      <c r="Q1493" s="2">
        <v>44791</v>
      </c>
      <c r="R1493">
        <v>21081487</v>
      </c>
      <c r="S1493" t="s">
        <v>504</v>
      </c>
      <c r="T1493" t="s">
        <v>735</v>
      </c>
      <c r="U1493" t="s">
        <v>735</v>
      </c>
    </row>
    <row r="1494" spans="2:21">
      <c r="B1494" s="2">
        <v>44791</v>
      </c>
      <c r="C1494" t="s">
        <v>284</v>
      </c>
      <c r="D1494" t="s">
        <v>94</v>
      </c>
      <c r="E1494" t="s">
        <v>119</v>
      </c>
      <c r="F1494" t="s">
        <v>424</v>
      </c>
      <c r="G1494" s="2" t="s">
        <v>2253</v>
      </c>
      <c r="H1494">
        <v>5</v>
      </c>
      <c r="Q1494" s="2">
        <v>44791</v>
      </c>
      <c r="R1494">
        <v>21081488</v>
      </c>
      <c r="S1494" t="s">
        <v>544</v>
      </c>
      <c r="T1494" t="s">
        <v>735</v>
      </c>
      <c r="U1494" t="s">
        <v>735</v>
      </c>
    </row>
    <row r="1495" spans="2:21">
      <c r="B1495" s="2">
        <v>44791</v>
      </c>
      <c r="C1495" t="s">
        <v>284</v>
      </c>
      <c r="D1495" t="s">
        <v>94</v>
      </c>
      <c r="E1495" t="s">
        <v>119</v>
      </c>
      <c r="F1495" t="s">
        <v>415</v>
      </c>
      <c r="G1495" s="2" t="s">
        <v>2254</v>
      </c>
      <c r="H1495">
        <v>10</v>
      </c>
      <c r="Q1495" s="2">
        <v>44791</v>
      </c>
      <c r="R1495">
        <v>21081489</v>
      </c>
      <c r="S1495" t="s">
        <v>546</v>
      </c>
      <c r="T1495" t="s">
        <v>735</v>
      </c>
      <c r="U1495" t="s">
        <v>735</v>
      </c>
    </row>
    <row r="1496" spans="2:21">
      <c r="B1496" s="2">
        <v>44791</v>
      </c>
      <c r="C1496" t="s">
        <v>296</v>
      </c>
      <c r="D1496" t="s">
        <v>94</v>
      </c>
      <c r="E1496" t="s">
        <v>92</v>
      </c>
      <c r="F1496" t="s">
        <v>379</v>
      </c>
      <c r="G1496" s="2" t="s">
        <v>2255</v>
      </c>
      <c r="H1496">
        <v>40</v>
      </c>
      <c r="Q1496" s="2">
        <v>44791</v>
      </c>
      <c r="R1496">
        <v>21081490</v>
      </c>
      <c r="S1496" t="s">
        <v>504</v>
      </c>
      <c r="T1496" t="s">
        <v>735</v>
      </c>
      <c r="U1496" t="s">
        <v>735</v>
      </c>
    </row>
    <row r="1497" spans="2:21">
      <c r="B1497" s="2">
        <v>44791</v>
      </c>
      <c r="C1497" t="s">
        <v>296</v>
      </c>
      <c r="D1497" t="s">
        <v>94</v>
      </c>
      <c r="E1497" t="s">
        <v>92</v>
      </c>
      <c r="F1497" t="s">
        <v>364</v>
      </c>
      <c r="G1497" s="2" t="s">
        <v>2256</v>
      </c>
      <c r="H1497">
        <v>5</v>
      </c>
      <c r="Q1497" s="2">
        <v>44791</v>
      </c>
      <c r="R1497">
        <v>21081491</v>
      </c>
      <c r="S1497" t="s">
        <v>504</v>
      </c>
      <c r="T1497" t="s">
        <v>735</v>
      </c>
      <c r="U1497" t="s">
        <v>735</v>
      </c>
    </row>
    <row r="1498" spans="2:21">
      <c r="B1498" s="2">
        <v>44792</v>
      </c>
      <c r="C1498" t="s">
        <v>301</v>
      </c>
      <c r="D1498" t="s">
        <v>94</v>
      </c>
      <c r="E1498" t="s">
        <v>92</v>
      </c>
      <c r="F1498" t="s">
        <v>382</v>
      </c>
      <c r="G1498" s="2" t="s">
        <v>2257</v>
      </c>
      <c r="H1498">
        <v>30</v>
      </c>
      <c r="Q1498" s="2">
        <v>44792</v>
      </c>
      <c r="R1498">
        <v>21081492</v>
      </c>
      <c r="S1498" t="s">
        <v>504</v>
      </c>
      <c r="T1498" t="s">
        <v>735</v>
      </c>
      <c r="U1498" t="s">
        <v>735</v>
      </c>
    </row>
    <row r="1499" spans="2:21">
      <c r="B1499" s="2">
        <v>44792</v>
      </c>
      <c r="C1499" t="s">
        <v>76</v>
      </c>
      <c r="D1499" t="s">
        <v>94</v>
      </c>
      <c r="E1499" t="s">
        <v>92</v>
      </c>
      <c r="F1499" t="s">
        <v>252</v>
      </c>
      <c r="G1499" s="2" t="s">
        <v>2258</v>
      </c>
      <c r="H1499">
        <v>60</v>
      </c>
      <c r="Q1499" s="2">
        <v>44792</v>
      </c>
      <c r="R1499">
        <v>21081493</v>
      </c>
      <c r="S1499" t="s">
        <v>486</v>
      </c>
      <c r="T1499" t="s">
        <v>735</v>
      </c>
      <c r="U1499" t="s">
        <v>735</v>
      </c>
    </row>
    <row r="1500" spans="2:21">
      <c r="B1500" s="2">
        <v>44792</v>
      </c>
      <c r="C1500" t="s">
        <v>76</v>
      </c>
      <c r="D1500" t="s">
        <v>94</v>
      </c>
      <c r="E1500" t="s">
        <v>119</v>
      </c>
      <c r="F1500" t="s">
        <v>385</v>
      </c>
      <c r="G1500" s="2" t="s">
        <v>2259</v>
      </c>
      <c r="H1500">
        <v>5</v>
      </c>
      <c r="Q1500" s="2">
        <v>44792</v>
      </c>
      <c r="R1500">
        <v>21081494</v>
      </c>
      <c r="S1500" t="s">
        <v>534</v>
      </c>
      <c r="T1500" t="s">
        <v>735</v>
      </c>
      <c r="U1500" t="s">
        <v>735</v>
      </c>
    </row>
    <row r="1501" spans="2:21">
      <c r="B1501" s="2">
        <v>44792</v>
      </c>
      <c r="C1501" t="s">
        <v>76</v>
      </c>
      <c r="D1501" t="s">
        <v>94</v>
      </c>
      <c r="E1501" t="s">
        <v>92</v>
      </c>
      <c r="F1501" t="s">
        <v>239</v>
      </c>
      <c r="G1501" s="2" t="s">
        <v>2260</v>
      </c>
      <c r="H1501">
        <v>5</v>
      </c>
      <c r="Q1501" s="2">
        <v>44792</v>
      </c>
      <c r="R1501">
        <v>21081495</v>
      </c>
      <c r="S1501" t="s">
        <v>530</v>
      </c>
      <c r="T1501" t="s">
        <v>735</v>
      </c>
      <c r="U1501" t="s">
        <v>735</v>
      </c>
    </row>
    <row r="1502" spans="2:21">
      <c r="B1502" s="2">
        <v>44792</v>
      </c>
      <c r="C1502" t="s">
        <v>76</v>
      </c>
      <c r="D1502" t="s">
        <v>94</v>
      </c>
      <c r="E1502" t="s">
        <v>92</v>
      </c>
      <c r="F1502" t="s">
        <v>211</v>
      </c>
      <c r="G1502" s="2" t="s">
        <v>2261</v>
      </c>
      <c r="H1502">
        <v>5</v>
      </c>
      <c r="Q1502" s="2">
        <v>44792</v>
      </c>
      <c r="R1502">
        <v>21081496</v>
      </c>
      <c r="S1502" t="s">
        <v>488</v>
      </c>
      <c r="T1502" t="s">
        <v>735</v>
      </c>
      <c r="U1502" t="s">
        <v>735</v>
      </c>
    </row>
    <row r="1503" spans="2:21">
      <c r="B1503" s="2">
        <v>44792</v>
      </c>
      <c r="C1503" t="s">
        <v>227</v>
      </c>
      <c r="D1503" t="s">
        <v>94</v>
      </c>
      <c r="E1503" t="s">
        <v>92</v>
      </c>
      <c r="F1503" t="s">
        <v>239</v>
      </c>
      <c r="G1503" s="2" t="s">
        <v>2262</v>
      </c>
      <c r="H1503">
        <v>85</v>
      </c>
      <c r="Q1503" s="2">
        <v>44792</v>
      </c>
      <c r="R1503">
        <v>21081497</v>
      </c>
      <c r="S1503" t="s">
        <v>488</v>
      </c>
      <c r="T1503" t="s">
        <v>594</v>
      </c>
      <c r="U1503" t="s">
        <v>735</v>
      </c>
    </row>
    <row r="1504" spans="2:21">
      <c r="B1504" s="2">
        <v>44792</v>
      </c>
      <c r="C1504" t="s">
        <v>227</v>
      </c>
      <c r="D1504" t="s">
        <v>94</v>
      </c>
      <c r="E1504" t="s">
        <v>92</v>
      </c>
      <c r="F1504" t="s">
        <v>282</v>
      </c>
      <c r="G1504" s="2" t="s">
        <v>2263</v>
      </c>
      <c r="H1504">
        <v>20</v>
      </c>
      <c r="Q1504" s="2">
        <v>44792</v>
      </c>
      <c r="R1504">
        <v>21081498</v>
      </c>
      <c r="S1504" t="s">
        <v>530</v>
      </c>
      <c r="T1504" t="s">
        <v>735</v>
      </c>
      <c r="U1504" t="s">
        <v>735</v>
      </c>
    </row>
    <row r="1505" spans="2:21">
      <c r="B1505" s="2">
        <v>44792</v>
      </c>
      <c r="C1505" t="s">
        <v>227</v>
      </c>
      <c r="D1505" t="s">
        <v>94</v>
      </c>
      <c r="E1505" t="s">
        <v>92</v>
      </c>
      <c r="F1505" t="s">
        <v>264</v>
      </c>
      <c r="G1505" s="2" t="s">
        <v>2264</v>
      </c>
      <c r="H1505">
        <v>40</v>
      </c>
      <c r="Q1505" s="2">
        <v>44792</v>
      </c>
      <c r="R1505">
        <v>21081499</v>
      </c>
      <c r="S1505" t="s">
        <v>500</v>
      </c>
      <c r="T1505" t="s">
        <v>735</v>
      </c>
      <c r="U1505" t="s">
        <v>735</v>
      </c>
    </row>
    <row r="1506" spans="2:21">
      <c r="B1506" s="2">
        <v>44792</v>
      </c>
      <c r="C1506" t="s">
        <v>227</v>
      </c>
      <c r="D1506" t="s">
        <v>94</v>
      </c>
      <c r="E1506" t="s">
        <v>92</v>
      </c>
      <c r="F1506" t="s">
        <v>258</v>
      </c>
      <c r="G1506" s="2" t="s">
        <v>2265</v>
      </c>
      <c r="H1506">
        <v>5</v>
      </c>
      <c r="Q1506" s="2">
        <v>44792</v>
      </c>
      <c r="R1506">
        <v>21081500</v>
      </c>
      <c r="S1506" t="s">
        <v>488</v>
      </c>
      <c r="T1506" t="s">
        <v>735</v>
      </c>
      <c r="U1506" t="s">
        <v>735</v>
      </c>
    </row>
    <row r="1507" spans="2:21">
      <c r="B1507" s="2">
        <v>44792</v>
      </c>
      <c r="C1507" t="s">
        <v>242</v>
      </c>
      <c r="D1507" t="s">
        <v>94</v>
      </c>
      <c r="E1507" t="s">
        <v>92</v>
      </c>
      <c r="F1507" t="s">
        <v>325</v>
      </c>
      <c r="G1507" s="2" t="s">
        <v>2266</v>
      </c>
      <c r="H1507">
        <v>55</v>
      </c>
      <c r="Q1507" s="2">
        <v>44792</v>
      </c>
      <c r="R1507">
        <v>21081501</v>
      </c>
      <c r="S1507" t="s">
        <v>508</v>
      </c>
      <c r="T1507" t="s">
        <v>735</v>
      </c>
      <c r="U1507" t="s">
        <v>735</v>
      </c>
    </row>
    <row r="1508" spans="2:21">
      <c r="B1508" s="2">
        <v>44792</v>
      </c>
      <c r="C1508" t="s">
        <v>242</v>
      </c>
      <c r="D1508" t="s">
        <v>94</v>
      </c>
      <c r="E1508" t="s">
        <v>92</v>
      </c>
      <c r="F1508" t="s">
        <v>309</v>
      </c>
      <c r="G1508" s="2" t="s">
        <v>2267</v>
      </c>
      <c r="H1508">
        <v>5</v>
      </c>
      <c r="Q1508" s="2">
        <v>44792</v>
      </c>
      <c r="R1508">
        <v>21081502</v>
      </c>
      <c r="S1508" t="s">
        <v>492</v>
      </c>
      <c r="T1508" t="s">
        <v>735</v>
      </c>
      <c r="U1508" t="s">
        <v>735</v>
      </c>
    </row>
    <row r="1509" spans="2:21">
      <c r="B1509" s="2">
        <v>44792</v>
      </c>
      <c r="C1509" t="s">
        <v>254</v>
      </c>
      <c r="D1509" t="s">
        <v>94</v>
      </c>
      <c r="E1509" t="s">
        <v>92</v>
      </c>
      <c r="F1509" t="s">
        <v>314</v>
      </c>
      <c r="G1509" s="2" t="s">
        <v>2268</v>
      </c>
      <c r="H1509">
        <v>15</v>
      </c>
      <c r="Q1509" s="2">
        <v>44792</v>
      </c>
      <c r="R1509">
        <v>21081503</v>
      </c>
      <c r="S1509" t="s">
        <v>510</v>
      </c>
      <c r="T1509" t="s">
        <v>735</v>
      </c>
      <c r="U1509" t="s">
        <v>735</v>
      </c>
    </row>
    <row r="1510" spans="2:21">
      <c r="B1510" s="2">
        <v>44793</v>
      </c>
      <c r="C1510" t="s">
        <v>290</v>
      </c>
      <c r="D1510" t="s">
        <v>94</v>
      </c>
      <c r="E1510" t="s">
        <v>92</v>
      </c>
      <c r="F1510" t="s">
        <v>346</v>
      </c>
      <c r="G1510" s="2" t="s">
        <v>2269</v>
      </c>
      <c r="H1510">
        <v>160</v>
      </c>
      <c r="Q1510" s="2">
        <v>44793</v>
      </c>
      <c r="R1510">
        <v>21081504</v>
      </c>
      <c r="S1510" t="s">
        <v>504</v>
      </c>
      <c r="T1510" t="s">
        <v>506</v>
      </c>
      <c r="U1510" t="s">
        <v>496</v>
      </c>
    </row>
    <row r="1511" spans="2:21">
      <c r="B1511" s="2">
        <v>44793</v>
      </c>
      <c r="C1511" t="s">
        <v>290</v>
      </c>
      <c r="D1511" t="s">
        <v>94</v>
      </c>
      <c r="E1511" t="s">
        <v>92</v>
      </c>
      <c r="F1511" t="s">
        <v>358</v>
      </c>
      <c r="G1511" s="2" t="s">
        <v>2270</v>
      </c>
      <c r="H1511">
        <v>10</v>
      </c>
      <c r="Q1511" s="2">
        <v>44793</v>
      </c>
      <c r="R1511">
        <v>21081505</v>
      </c>
      <c r="S1511" t="s">
        <v>504</v>
      </c>
      <c r="T1511" t="s">
        <v>735</v>
      </c>
      <c r="U1511" t="s">
        <v>735</v>
      </c>
    </row>
    <row r="1512" spans="2:21">
      <c r="B1512" s="2">
        <v>44793</v>
      </c>
      <c r="C1512" t="s">
        <v>290</v>
      </c>
      <c r="D1512" t="s">
        <v>94</v>
      </c>
      <c r="E1512" t="s">
        <v>92</v>
      </c>
      <c r="F1512" t="s">
        <v>346</v>
      </c>
      <c r="G1512" s="2" t="s">
        <v>2271</v>
      </c>
      <c r="H1512">
        <v>5</v>
      </c>
      <c r="Q1512" s="2">
        <v>44793</v>
      </c>
      <c r="R1512">
        <v>21081506</v>
      </c>
      <c r="S1512" t="s">
        <v>504</v>
      </c>
      <c r="T1512" t="s">
        <v>735</v>
      </c>
      <c r="U1512" t="s">
        <v>735</v>
      </c>
    </row>
    <row r="1513" spans="2:21">
      <c r="B1513" s="2">
        <v>44793</v>
      </c>
      <c r="C1513" t="s">
        <v>290</v>
      </c>
      <c r="D1513" t="s">
        <v>94</v>
      </c>
      <c r="E1513" t="s">
        <v>92</v>
      </c>
      <c r="F1513" t="s">
        <v>346</v>
      </c>
      <c r="G1513" s="2" t="s">
        <v>2272</v>
      </c>
      <c r="H1513">
        <v>5</v>
      </c>
      <c r="Q1513" s="2">
        <v>44793</v>
      </c>
      <c r="R1513">
        <v>21081507</v>
      </c>
      <c r="S1513" t="s">
        <v>504</v>
      </c>
      <c r="T1513" t="s">
        <v>735</v>
      </c>
      <c r="U1513" t="s">
        <v>735</v>
      </c>
    </row>
    <row r="1514" spans="2:21">
      <c r="B1514" s="2">
        <v>44793</v>
      </c>
      <c r="C1514" t="s">
        <v>301</v>
      </c>
      <c r="D1514" t="s">
        <v>94</v>
      </c>
      <c r="E1514" t="s">
        <v>119</v>
      </c>
      <c r="F1514" t="s">
        <v>418</v>
      </c>
      <c r="G1514" s="2" t="s">
        <v>2273</v>
      </c>
      <c r="H1514">
        <v>95</v>
      </c>
      <c r="Q1514" s="2">
        <v>44793</v>
      </c>
      <c r="R1514">
        <v>21081508</v>
      </c>
      <c r="S1514" t="s">
        <v>544</v>
      </c>
      <c r="T1514" t="s">
        <v>616</v>
      </c>
      <c r="U1514" t="s">
        <v>735</v>
      </c>
    </row>
    <row r="1515" spans="2:21">
      <c r="B1515" s="2">
        <v>44793</v>
      </c>
      <c r="C1515" t="s">
        <v>301</v>
      </c>
      <c r="D1515" t="s">
        <v>94</v>
      </c>
      <c r="E1515" t="s">
        <v>119</v>
      </c>
      <c r="F1515" t="s">
        <v>415</v>
      </c>
      <c r="G1515" s="2" t="s">
        <v>2274</v>
      </c>
      <c r="H1515">
        <v>5</v>
      </c>
      <c r="Q1515" s="2">
        <v>44793</v>
      </c>
      <c r="R1515">
        <v>21081509</v>
      </c>
      <c r="S1515" t="s">
        <v>542</v>
      </c>
      <c r="T1515" t="s">
        <v>735</v>
      </c>
      <c r="U1515" t="s">
        <v>735</v>
      </c>
    </row>
    <row r="1516" spans="2:21">
      <c r="B1516" s="2">
        <v>44793</v>
      </c>
      <c r="C1516" t="s">
        <v>301</v>
      </c>
      <c r="D1516" t="s">
        <v>94</v>
      </c>
      <c r="E1516" t="s">
        <v>92</v>
      </c>
      <c r="F1516" t="s">
        <v>361</v>
      </c>
      <c r="G1516" s="2" t="s">
        <v>2275</v>
      </c>
      <c r="H1516">
        <v>20</v>
      </c>
      <c r="Q1516" s="2">
        <v>44793</v>
      </c>
      <c r="R1516">
        <v>21081510</v>
      </c>
      <c r="S1516" t="s">
        <v>504</v>
      </c>
      <c r="T1516" t="s">
        <v>735</v>
      </c>
      <c r="U1516" t="s">
        <v>735</v>
      </c>
    </row>
    <row r="1517" spans="2:21">
      <c r="B1517" s="2">
        <v>44793</v>
      </c>
      <c r="C1517" t="s">
        <v>76</v>
      </c>
      <c r="D1517" t="s">
        <v>94</v>
      </c>
      <c r="E1517" t="s">
        <v>119</v>
      </c>
      <c r="F1517" t="s">
        <v>400</v>
      </c>
      <c r="G1517" s="2" t="s">
        <v>2276</v>
      </c>
      <c r="H1517">
        <v>55</v>
      </c>
      <c r="Q1517" s="2">
        <v>44793</v>
      </c>
      <c r="R1517">
        <v>21081511</v>
      </c>
      <c r="S1517" t="s">
        <v>534</v>
      </c>
      <c r="T1517" t="s">
        <v>735</v>
      </c>
      <c r="U1517" t="s">
        <v>735</v>
      </c>
    </row>
    <row r="1518" spans="2:21">
      <c r="B1518" s="2">
        <v>44793</v>
      </c>
      <c r="C1518" t="s">
        <v>76</v>
      </c>
      <c r="D1518" t="s">
        <v>94</v>
      </c>
      <c r="E1518" t="s">
        <v>92</v>
      </c>
      <c r="F1518" t="s">
        <v>246</v>
      </c>
      <c r="G1518" s="2" t="s">
        <v>2277</v>
      </c>
      <c r="H1518">
        <v>110</v>
      </c>
      <c r="Q1518" s="2">
        <v>44793</v>
      </c>
      <c r="R1518">
        <v>21081512</v>
      </c>
      <c r="S1518" t="s">
        <v>502</v>
      </c>
      <c r="T1518" t="s">
        <v>594</v>
      </c>
      <c r="U1518" t="s">
        <v>735</v>
      </c>
    </row>
    <row r="1519" spans="2:21">
      <c r="B1519" s="2">
        <v>44793</v>
      </c>
      <c r="C1519" t="s">
        <v>76</v>
      </c>
      <c r="D1519" t="s">
        <v>94</v>
      </c>
      <c r="E1519" t="s">
        <v>92</v>
      </c>
      <c r="F1519" t="s">
        <v>258</v>
      </c>
      <c r="G1519" s="2" t="s">
        <v>2278</v>
      </c>
      <c r="H1519">
        <v>10</v>
      </c>
      <c r="Q1519" s="2">
        <v>44793</v>
      </c>
      <c r="R1519">
        <v>21081513</v>
      </c>
      <c r="S1519" t="s">
        <v>498</v>
      </c>
      <c r="T1519" t="s">
        <v>735</v>
      </c>
      <c r="U1519" t="s">
        <v>735</v>
      </c>
    </row>
    <row r="1520" spans="2:21">
      <c r="B1520" s="2">
        <v>44793</v>
      </c>
      <c r="C1520" t="s">
        <v>76</v>
      </c>
      <c r="D1520" t="s">
        <v>94</v>
      </c>
      <c r="E1520" t="s">
        <v>92</v>
      </c>
      <c r="F1520" t="s">
        <v>199</v>
      </c>
      <c r="G1520" s="2" t="s">
        <v>2279</v>
      </c>
      <c r="H1520">
        <v>20</v>
      </c>
      <c r="Q1520" s="2">
        <v>44793</v>
      </c>
      <c r="R1520">
        <v>21081514</v>
      </c>
      <c r="S1520" t="s">
        <v>502</v>
      </c>
      <c r="T1520" t="s">
        <v>735</v>
      </c>
      <c r="U1520" t="s">
        <v>735</v>
      </c>
    </row>
    <row r="1521" spans="2:21">
      <c r="B1521" s="2">
        <v>44793</v>
      </c>
      <c r="C1521" t="s">
        <v>76</v>
      </c>
      <c r="D1521" t="s">
        <v>94</v>
      </c>
      <c r="E1521" t="s">
        <v>92</v>
      </c>
      <c r="F1521" t="s">
        <v>167</v>
      </c>
      <c r="G1521" s="2" t="s">
        <v>2280</v>
      </c>
      <c r="H1521">
        <v>15</v>
      </c>
      <c r="Q1521" s="2">
        <v>44793</v>
      </c>
      <c r="R1521">
        <v>21081515</v>
      </c>
      <c r="S1521" t="s">
        <v>488</v>
      </c>
      <c r="T1521" t="s">
        <v>735</v>
      </c>
      <c r="U1521" t="s">
        <v>735</v>
      </c>
    </row>
    <row r="1522" spans="2:21">
      <c r="B1522" s="2">
        <v>44793</v>
      </c>
      <c r="C1522" t="s">
        <v>235</v>
      </c>
      <c r="D1522" t="s">
        <v>94</v>
      </c>
      <c r="E1522" t="s">
        <v>92</v>
      </c>
      <c r="F1522" t="s">
        <v>167</v>
      </c>
      <c r="G1522" s="2" t="s">
        <v>2281</v>
      </c>
      <c r="H1522">
        <v>70</v>
      </c>
      <c r="Q1522" s="2">
        <v>44793</v>
      </c>
      <c r="R1522">
        <v>21081516</v>
      </c>
      <c r="S1522" t="s">
        <v>530</v>
      </c>
      <c r="T1522" t="s">
        <v>590</v>
      </c>
      <c r="U1522" t="s">
        <v>735</v>
      </c>
    </row>
    <row r="1523" spans="2:21">
      <c r="B1523" s="2">
        <v>44793</v>
      </c>
      <c r="C1523" t="s">
        <v>235</v>
      </c>
      <c r="D1523" t="s">
        <v>94</v>
      </c>
      <c r="E1523" t="s">
        <v>119</v>
      </c>
      <c r="F1523" t="s">
        <v>391</v>
      </c>
      <c r="G1523" s="2" t="s">
        <v>2282</v>
      </c>
      <c r="H1523">
        <v>5</v>
      </c>
      <c r="Q1523" s="2">
        <v>44793</v>
      </c>
      <c r="R1523">
        <v>21081517</v>
      </c>
      <c r="S1523" t="s">
        <v>532</v>
      </c>
      <c r="T1523" t="s">
        <v>735</v>
      </c>
      <c r="U1523" t="s">
        <v>735</v>
      </c>
    </row>
    <row r="1524" spans="2:21">
      <c r="B1524" s="2">
        <v>44793</v>
      </c>
      <c r="C1524" t="s">
        <v>242</v>
      </c>
      <c r="D1524" t="s">
        <v>94</v>
      </c>
      <c r="E1524" t="s">
        <v>92</v>
      </c>
      <c r="F1524" t="s">
        <v>299</v>
      </c>
      <c r="G1524" s="2" t="s">
        <v>2283</v>
      </c>
      <c r="H1524">
        <v>35</v>
      </c>
      <c r="Q1524" s="2">
        <v>44793</v>
      </c>
      <c r="R1524">
        <v>21081518</v>
      </c>
      <c r="S1524" t="s">
        <v>524</v>
      </c>
      <c r="T1524" t="s">
        <v>735</v>
      </c>
      <c r="U1524" t="s">
        <v>735</v>
      </c>
    </row>
    <row r="1525" spans="2:21">
      <c r="B1525" s="2">
        <v>44793</v>
      </c>
      <c r="C1525" t="s">
        <v>242</v>
      </c>
      <c r="D1525" t="s">
        <v>94</v>
      </c>
      <c r="E1525" t="s">
        <v>92</v>
      </c>
      <c r="F1525" t="s">
        <v>318</v>
      </c>
      <c r="G1525" s="2" t="s">
        <v>2284</v>
      </c>
      <c r="H1525">
        <v>15</v>
      </c>
      <c r="Q1525" s="2">
        <v>44793</v>
      </c>
      <c r="R1525">
        <v>21081519</v>
      </c>
      <c r="S1525" t="s">
        <v>512</v>
      </c>
      <c r="T1525" t="s">
        <v>735</v>
      </c>
      <c r="U1525" t="s">
        <v>735</v>
      </c>
    </row>
    <row r="1526" spans="2:21">
      <c r="B1526" s="2">
        <v>44793</v>
      </c>
      <c r="C1526" t="s">
        <v>242</v>
      </c>
      <c r="D1526" t="s">
        <v>94</v>
      </c>
      <c r="E1526" t="s">
        <v>92</v>
      </c>
      <c r="F1526" t="s">
        <v>346</v>
      </c>
      <c r="G1526" s="2" t="s">
        <v>2285</v>
      </c>
      <c r="H1526">
        <v>10</v>
      </c>
      <c r="Q1526" s="2">
        <v>44793</v>
      </c>
      <c r="R1526">
        <v>21081520</v>
      </c>
      <c r="S1526" t="s">
        <v>512</v>
      </c>
      <c r="T1526" t="s">
        <v>735</v>
      </c>
      <c r="U1526" t="s">
        <v>735</v>
      </c>
    </row>
    <row r="1527" spans="2:21">
      <c r="B1527" s="2">
        <v>44793</v>
      </c>
      <c r="C1527" t="s">
        <v>242</v>
      </c>
      <c r="D1527" t="s">
        <v>94</v>
      </c>
      <c r="E1527" t="s">
        <v>92</v>
      </c>
      <c r="F1527" t="s">
        <v>340</v>
      </c>
      <c r="G1527" s="2" t="s">
        <v>2286</v>
      </c>
      <c r="H1527">
        <v>15</v>
      </c>
      <c r="Q1527" s="2">
        <v>44793</v>
      </c>
      <c r="R1527">
        <v>21081521</v>
      </c>
      <c r="S1527" t="s">
        <v>508</v>
      </c>
      <c r="T1527" t="s">
        <v>735</v>
      </c>
      <c r="U1527" t="s">
        <v>735</v>
      </c>
    </row>
    <row r="1528" spans="2:21">
      <c r="B1528" s="2">
        <v>44794</v>
      </c>
      <c r="C1528" t="s">
        <v>284</v>
      </c>
      <c r="D1528" t="s">
        <v>94</v>
      </c>
      <c r="E1528" t="s">
        <v>92</v>
      </c>
      <c r="F1528" t="s">
        <v>346</v>
      </c>
      <c r="G1528" s="2" t="s">
        <v>2287</v>
      </c>
      <c r="H1528">
        <v>75</v>
      </c>
      <c r="Q1528" s="2">
        <v>44794</v>
      </c>
      <c r="R1528">
        <v>21081522</v>
      </c>
      <c r="S1528" t="s">
        <v>504</v>
      </c>
      <c r="T1528" t="s">
        <v>506</v>
      </c>
      <c r="U1528" t="s">
        <v>735</v>
      </c>
    </row>
    <row r="1529" spans="2:21">
      <c r="B1529" s="2">
        <v>44794</v>
      </c>
      <c r="C1529" t="s">
        <v>284</v>
      </c>
      <c r="D1529" t="s">
        <v>94</v>
      </c>
      <c r="E1529" t="s">
        <v>92</v>
      </c>
      <c r="F1529" t="s">
        <v>361</v>
      </c>
      <c r="G1529" s="2" t="s">
        <v>2288</v>
      </c>
      <c r="H1529">
        <v>5</v>
      </c>
      <c r="Q1529" s="2">
        <v>44794</v>
      </c>
      <c r="R1529">
        <v>21081523</v>
      </c>
      <c r="S1529" t="s">
        <v>504</v>
      </c>
      <c r="T1529" t="s">
        <v>735</v>
      </c>
      <c r="U1529" t="s">
        <v>735</v>
      </c>
    </row>
    <row r="1530" spans="2:21">
      <c r="B1530" s="2">
        <v>44794</v>
      </c>
      <c r="C1530" t="s">
        <v>284</v>
      </c>
      <c r="D1530" t="s">
        <v>94</v>
      </c>
      <c r="E1530" t="s">
        <v>92</v>
      </c>
      <c r="F1530" t="s">
        <v>349</v>
      </c>
      <c r="G1530" s="2" t="s">
        <v>2289</v>
      </c>
      <c r="H1530">
        <v>5</v>
      </c>
      <c r="Q1530" s="2">
        <v>44794</v>
      </c>
      <c r="R1530">
        <v>21081524</v>
      </c>
      <c r="S1530" t="s">
        <v>504</v>
      </c>
      <c r="T1530" t="s">
        <v>735</v>
      </c>
      <c r="U1530" t="s">
        <v>735</v>
      </c>
    </row>
    <row r="1531" spans="2:21">
      <c r="B1531" s="2">
        <v>44794</v>
      </c>
      <c r="C1531" t="s">
        <v>284</v>
      </c>
      <c r="D1531" t="s">
        <v>94</v>
      </c>
      <c r="E1531" t="s">
        <v>92</v>
      </c>
      <c r="F1531" t="s">
        <v>352</v>
      </c>
      <c r="G1531" s="2" t="s">
        <v>2290</v>
      </c>
      <c r="H1531">
        <v>5</v>
      </c>
      <c r="Q1531" s="2">
        <v>44794</v>
      </c>
      <c r="R1531">
        <v>21081525</v>
      </c>
      <c r="S1531" t="s">
        <v>504</v>
      </c>
      <c r="T1531" t="s">
        <v>735</v>
      </c>
      <c r="U1531" t="s">
        <v>735</v>
      </c>
    </row>
    <row r="1532" spans="2:21">
      <c r="B1532" s="2">
        <v>44794</v>
      </c>
      <c r="C1532" t="s">
        <v>260</v>
      </c>
      <c r="D1532" t="s">
        <v>94</v>
      </c>
      <c r="E1532" t="s">
        <v>92</v>
      </c>
      <c r="F1532" t="s">
        <v>299</v>
      </c>
      <c r="G1532" s="2" t="s">
        <v>2291</v>
      </c>
      <c r="H1532">
        <v>35</v>
      </c>
      <c r="Q1532" s="2">
        <v>44794</v>
      </c>
      <c r="R1532">
        <v>21081526</v>
      </c>
      <c r="S1532" t="s">
        <v>492</v>
      </c>
      <c r="T1532" t="s">
        <v>735</v>
      </c>
      <c r="U1532" t="s">
        <v>735</v>
      </c>
    </row>
    <row r="1533" spans="2:21">
      <c r="B1533" s="2">
        <v>44794</v>
      </c>
      <c r="C1533" t="s">
        <v>260</v>
      </c>
      <c r="D1533" t="s">
        <v>94</v>
      </c>
      <c r="E1533" t="s">
        <v>92</v>
      </c>
      <c r="F1533" t="s">
        <v>322</v>
      </c>
      <c r="G1533" s="2" t="s">
        <v>2292</v>
      </c>
      <c r="H1533">
        <v>50</v>
      </c>
      <c r="Q1533" s="2">
        <v>44794</v>
      </c>
      <c r="R1533">
        <v>21081527</v>
      </c>
      <c r="S1533" t="s">
        <v>524</v>
      </c>
      <c r="T1533" t="s">
        <v>735</v>
      </c>
      <c r="U1533" t="s">
        <v>735</v>
      </c>
    </row>
    <row r="1534" spans="2:21">
      <c r="B1534" s="2">
        <v>44794</v>
      </c>
      <c r="C1534" t="s">
        <v>260</v>
      </c>
      <c r="D1534" t="s">
        <v>94</v>
      </c>
      <c r="E1534" t="s">
        <v>92</v>
      </c>
      <c r="F1534" t="s">
        <v>318</v>
      </c>
      <c r="G1534" s="2" t="s">
        <v>2293</v>
      </c>
      <c r="H1534">
        <v>5</v>
      </c>
      <c r="Q1534" s="2">
        <v>44794</v>
      </c>
      <c r="R1534">
        <v>21081528</v>
      </c>
      <c r="S1534" t="s">
        <v>508</v>
      </c>
      <c r="T1534" t="s">
        <v>735</v>
      </c>
      <c r="U1534" t="s">
        <v>735</v>
      </c>
    </row>
    <row r="1535" spans="2:21">
      <c r="B1535" s="2">
        <v>44796</v>
      </c>
      <c r="C1535" t="s">
        <v>284</v>
      </c>
      <c r="D1535" t="s">
        <v>94</v>
      </c>
      <c r="E1535" t="s">
        <v>92</v>
      </c>
      <c r="F1535" t="s">
        <v>349</v>
      </c>
      <c r="G1535" s="2" t="s">
        <v>2294</v>
      </c>
      <c r="H1535">
        <v>50</v>
      </c>
      <c r="Q1535" s="2">
        <v>44796</v>
      </c>
      <c r="R1535">
        <v>21081529</v>
      </c>
      <c r="S1535" t="s">
        <v>504</v>
      </c>
      <c r="T1535" t="s">
        <v>735</v>
      </c>
      <c r="U1535" t="s">
        <v>735</v>
      </c>
    </row>
    <row r="1536" spans="2:21">
      <c r="B1536" s="2">
        <v>44796</v>
      </c>
      <c r="C1536" t="s">
        <v>284</v>
      </c>
      <c r="D1536" t="s">
        <v>94</v>
      </c>
      <c r="E1536" t="s">
        <v>92</v>
      </c>
      <c r="F1536" t="s">
        <v>352</v>
      </c>
      <c r="G1536" s="2" t="s">
        <v>2295</v>
      </c>
      <c r="H1536">
        <v>10</v>
      </c>
      <c r="Q1536" s="2">
        <v>44796</v>
      </c>
      <c r="R1536">
        <v>21081530</v>
      </c>
      <c r="S1536" t="s">
        <v>504</v>
      </c>
      <c r="T1536" t="s">
        <v>735</v>
      </c>
      <c r="U1536" t="s">
        <v>735</v>
      </c>
    </row>
    <row r="1537" spans="2:21">
      <c r="B1537" s="2">
        <v>44796</v>
      </c>
      <c r="C1537" t="s">
        <v>203</v>
      </c>
      <c r="D1537" t="s">
        <v>94</v>
      </c>
      <c r="E1537" t="s">
        <v>119</v>
      </c>
      <c r="F1537" t="s">
        <v>385</v>
      </c>
      <c r="G1537" s="2" t="s">
        <v>2296</v>
      </c>
      <c r="H1537">
        <v>45</v>
      </c>
      <c r="Q1537" s="2">
        <v>44796</v>
      </c>
      <c r="R1537">
        <v>21081531</v>
      </c>
      <c r="S1537" t="s">
        <v>536</v>
      </c>
      <c r="T1537" t="s">
        <v>735</v>
      </c>
      <c r="U1537" t="s">
        <v>735</v>
      </c>
    </row>
    <row r="1538" spans="2:21">
      <c r="B1538" s="2">
        <v>44796</v>
      </c>
      <c r="C1538" t="s">
        <v>203</v>
      </c>
      <c r="D1538" t="s">
        <v>94</v>
      </c>
      <c r="E1538" t="s">
        <v>92</v>
      </c>
      <c r="F1538" t="s">
        <v>120</v>
      </c>
      <c r="G1538" s="2" t="s">
        <v>2297</v>
      </c>
      <c r="H1538">
        <v>60</v>
      </c>
      <c r="Q1538" s="2">
        <v>44796</v>
      </c>
      <c r="R1538">
        <v>21081532</v>
      </c>
      <c r="S1538" t="s">
        <v>500</v>
      </c>
      <c r="T1538" t="s">
        <v>735</v>
      </c>
      <c r="U1538" t="s">
        <v>735</v>
      </c>
    </row>
    <row r="1539" spans="2:21">
      <c r="B1539" s="2">
        <v>44796</v>
      </c>
      <c r="C1539" t="s">
        <v>203</v>
      </c>
      <c r="D1539" t="s">
        <v>94</v>
      </c>
      <c r="E1539" t="s">
        <v>92</v>
      </c>
      <c r="F1539" t="s">
        <v>270</v>
      </c>
      <c r="G1539" s="2" t="s">
        <v>2298</v>
      </c>
      <c r="H1539">
        <v>15</v>
      </c>
      <c r="Q1539" s="2">
        <v>44796</v>
      </c>
      <c r="R1539">
        <v>21081533</v>
      </c>
      <c r="S1539" t="s">
        <v>500</v>
      </c>
      <c r="T1539" t="s">
        <v>735</v>
      </c>
      <c r="U1539" t="s">
        <v>735</v>
      </c>
    </row>
    <row r="1540" spans="2:21">
      <c r="B1540" s="2">
        <v>44796</v>
      </c>
      <c r="C1540" t="s">
        <v>203</v>
      </c>
      <c r="D1540" t="s">
        <v>94</v>
      </c>
      <c r="E1540" t="s">
        <v>92</v>
      </c>
      <c r="F1540" t="s">
        <v>252</v>
      </c>
      <c r="G1540" s="2" t="s">
        <v>2299</v>
      </c>
      <c r="H1540">
        <v>10</v>
      </c>
      <c r="Q1540" s="2">
        <v>44796</v>
      </c>
      <c r="R1540">
        <v>21081534</v>
      </c>
      <c r="S1540" t="s">
        <v>500</v>
      </c>
      <c r="T1540" t="s">
        <v>735</v>
      </c>
      <c r="U1540" t="s">
        <v>735</v>
      </c>
    </row>
    <row r="1541" spans="2:21">
      <c r="B1541" s="2">
        <v>44796</v>
      </c>
      <c r="C1541" t="s">
        <v>203</v>
      </c>
      <c r="D1541" t="s">
        <v>94</v>
      </c>
      <c r="E1541" t="s">
        <v>92</v>
      </c>
      <c r="F1541" t="s">
        <v>199</v>
      </c>
      <c r="G1541" s="2" t="s">
        <v>2300</v>
      </c>
      <c r="H1541">
        <v>20</v>
      </c>
      <c r="Q1541" s="2">
        <v>44796</v>
      </c>
      <c r="R1541">
        <v>21081535</v>
      </c>
      <c r="S1541" t="s">
        <v>502</v>
      </c>
      <c r="T1541" t="s">
        <v>735</v>
      </c>
      <c r="U1541" t="s">
        <v>735</v>
      </c>
    </row>
    <row r="1542" spans="2:21">
      <c r="B1542" s="2">
        <v>44796</v>
      </c>
      <c r="C1542" t="s">
        <v>260</v>
      </c>
      <c r="D1542" t="s">
        <v>94</v>
      </c>
      <c r="E1542" t="s">
        <v>92</v>
      </c>
      <c r="F1542" t="s">
        <v>337</v>
      </c>
      <c r="G1542" s="2" t="s">
        <v>2301</v>
      </c>
      <c r="H1542">
        <v>45</v>
      </c>
      <c r="Q1542" s="2">
        <v>44796</v>
      </c>
      <c r="R1542">
        <v>21081536</v>
      </c>
      <c r="S1542" t="s">
        <v>508</v>
      </c>
      <c r="T1542" t="s">
        <v>735</v>
      </c>
      <c r="U1542" t="s">
        <v>735</v>
      </c>
    </row>
    <row r="1543" spans="2:21">
      <c r="B1543" s="2">
        <v>44796</v>
      </c>
      <c r="C1543" t="s">
        <v>260</v>
      </c>
      <c r="D1543" t="s">
        <v>94</v>
      </c>
      <c r="E1543" t="s">
        <v>92</v>
      </c>
      <c r="F1543" t="s">
        <v>334</v>
      </c>
      <c r="G1543" s="2" t="s">
        <v>2302</v>
      </c>
      <c r="H1543">
        <v>80</v>
      </c>
      <c r="Q1543" s="2">
        <v>44796</v>
      </c>
      <c r="R1543">
        <v>21081537</v>
      </c>
      <c r="S1543" t="s">
        <v>510</v>
      </c>
      <c r="T1543" t="s">
        <v>598</v>
      </c>
      <c r="U1543" t="s">
        <v>735</v>
      </c>
    </row>
    <row r="1544" spans="2:21">
      <c r="B1544" s="2">
        <v>44796</v>
      </c>
      <c r="C1544" t="s">
        <v>260</v>
      </c>
      <c r="D1544" t="s">
        <v>94</v>
      </c>
      <c r="E1544" t="s">
        <v>92</v>
      </c>
      <c r="F1544" t="s">
        <v>288</v>
      </c>
      <c r="G1544" s="2" t="s">
        <v>2303</v>
      </c>
      <c r="H1544">
        <v>5</v>
      </c>
      <c r="Q1544" s="2">
        <v>44796</v>
      </c>
      <c r="R1544">
        <v>21081538</v>
      </c>
      <c r="S1544" t="s">
        <v>492</v>
      </c>
      <c r="T1544" t="s">
        <v>735</v>
      </c>
      <c r="U1544" t="s">
        <v>735</v>
      </c>
    </row>
    <row r="1545" spans="2:21">
      <c r="B1545" s="2">
        <v>44796</v>
      </c>
      <c r="C1545" t="s">
        <v>260</v>
      </c>
      <c r="D1545" t="s">
        <v>94</v>
      </c>
      <c r="E1545" t="s">
        <v>92</v>
      </c>
      <c r="F1545" t="s">
        <v>337</v>
      </c>
      <c r="G1545" s="2" t="s">
        <v>2304</v>
      </c>
      <c r="H1545">
        <v>5</v>
      </c>
      <c r="Q1545" s="2">
        <v>44796</v>
      </c>
      <c r="R1545">
        <v>21081539</v>
      </c>
      <c r="S1545" t="s">
        <v>492</v>
      </c>
      <c r="T1545" t="s">
        <v>735</v>
      </c>
      <c r="U1545" t="s">
        <v>735</v>
      </c>
    </row>
    <row r="1546" spans="2:21">
      <c r="B1546" s="2">
        <v>44796</v>
      </c>
      <c r="C1546" t="s">
        <v>266</v>
      </c>
      <c r="D1546" t="s">
        <v>94</v>
      </c>
      <c r="E1546" t="s">
        <v>92</v>
      </c>
      <c r="F1546" t="s">
        <v>318</v>
      </c>
      <c r="G1546" s="2" t="s">
        <v>2305</v>
      </c>
      <c r="H1546">
        <v>175</v>
      </c>
      <c r="Q1546" s="2">
        <v>44796</v>
      </c>
      <c r="R1546">
        <v>21081540</v>
      </c>
      <c r="S1546" t="s">
        <v>512</v>
      </c>
      <c r="T1546" t="s">
        <v>586</v>
      </c>
      <c r="U1546" t="s">
        <v>552</v>
      </c>
    </row>
    <row r="1547" spans="2:21">
      <c r="B1547" s="2">
        <v>44796</v>
      </c>
      <c r="C1547" t="s">
        <v>266</v>
      </c>
      <c r="D1547" t="s">
        <v>94</v>
      </c>
      <c r="E1547" t="s">
        <v>92</v>
      </c>
      <c r="F1547" t="s">
        <v>349</v>
      </c>
      <c r="G1547" s="2" t="s">
        <v>2306</v>
      </c>
      <c r="H1547">
        <v>5</v>
      </c>
      <c r="Q1547" s="2">
        <v>44796</v>
      </c>
      <c r="R1547">
        <v>21081541</v>
      </c>
      <c r="S1547" t="s">
        <v>508</v>
      </c>
      <c r="T1547" t="s">
        <v>735</v>
      </c>
      <c r="U1547" t="s">
        <v>735</v>
      </c>
    </row>
    <row r="1548" spans="2:21">
      <c r="B1548" s="2">
        <v>44796</v>
      </c>
      <c r="C1548" t="s">
        <v>266</v>
      </c>
      <c r="D1548" t="s">
        <v>94</v>
      </c>
      <c r="E1548" t="s">
        <v>92</v>
      </c>
      <c r="F1548" t="s">
        <v>337</v>
      </c>
      <c r="G1548" s="2" t="s">
        <v>2307</v>
      </c>
      <c r="H1548">
        <v>10</v>
      </c>
      <c r="Q1548" s="2">
        <v>44796</v>
      </c>
      <c r="R1548">
        <v>21081542</v>
      </c>
      <c r="S1548" t="s">
        <v>510</v>
      </c>
      <c r="T1548" t="s">
        <v>735</v>
      </c>
      <c r="U1548" t="s">
        <v>735</v>
      </c>
    </row>
    <row r="1549" spans="2:21">
      <c r="B1549" s="2">
        <v>44796</v>
      </c>
      <c r="C1549" t="s">
        <v>266</v>
      </c>
      <c r="D1549" t="s">
        <v>94</v>
      </c>
      <c r="E1549" t="s">
        <v>92</v>
      </c>
      <c r="F1549" t="s">
        <v>309</v>
      </c>
      <c r="G1549" s="2" t="s">
        <v>2308</v>
      </c>
      <c r="H1549">
        <v>20</v>
      </c>
      <c r="Q1549" s="2">
        <v>44796</v>
      </c>
      <c r="R1549">
        <v>21081543</v>
      </c>
      <c r="S1549" t="s">
        <v>512</v>
      </c>
      <c r="T1549" t="s">
        <v>735</v>
      </c>
      <c r="U1549" t="s">
        <v>735</v>
      </c>
    </row>
    <row r="1550" spans="2:21">
      <c r="B1550" s="2">
        <v>44797</v>
      </c>
      <c r="C1550" t="s">
        <v>290</v>
      </c>
      <c r="D1550" t="s">
        <v>94</v>
      </c>
      <c r="E1550" t="s">
        <v>92</v>
      </c>
      <c r="F1550" t="s">
        <v>343</v>
      </c>
      <c r="G1550" s="2" t="s">
        <v>2309</v>
      </c>
      <c r="H1550">
        <v>190</v>
      </c>
      <c r="Q1550" s="2">
        <v>44797</v>
      </c>
      <c r="R1550">
        <v>21081544</v>
      </c>
      <c r="S1550" t="s">
        <v>504</v>
      </c>
      <c r="T1550" t="s">
        <v>506</v>
      </c>
      <c r="U1550" t="s">
        <v>494</v>
      </c>
    </row>
    <row r="1551" spans="2:21">
      <c r="B1551" s="2">
        <v>44797</v>
      </c>
      <c r="C1551" t="s">
        <v>290</v>
      </c>
      <c r="D1551" t="s">
        <v>94</v>
      </c>
      <c r="E1551" t="s">
        <v>119</v>
      </c>
      <c r="F1551" t="s">
        <v>424</v>
      </c>
      <c r="G1551" s="2" t="s">
        <v>2310</v>
      </c>
      <c r="H1551">
        <v>40</v>
      </c>
      <c r="Q1551" s="2">
        <v>44797</v>
      </c>
      <c r="R1551">
        <v>21081545</v>
      </c>
      <c r="S1551" t="s">
        <v>518</v>
      </c>
      <c r="T1551" t="s">
        <v>735</v>
      </c>
      <c r="U1551" t="s">
        <v>735</v>
      </c>
    </row>
    <row r="1552" spans="2:21">
      <c r="B1552" s="2">
        <v>44797</v>
      </c>
      <c r="C1552" t="s">
        <v>290</v>
      </c>
      <c r="D1552" t="s">
        <v>94</v>
      </c>
      <c r="E1552" t="s">
        <v>92</v>
      </c>
      <c r="F1552" t="s">
        <v>346</v>
      </c>
      <c r="G1552" s="2" t="s">
        <v>2311</v>
      </c>
      <c r="H1552">
        <v>10</v>
      </c>
      <c r="Q1552" s="2">
        <v>44797</v>
      </c>
      <c r="R1552">
        <v>21081546</v>
      </c>
      <c r="S1552" t="s">
        <v>504</v>
      </c>
      <c r="T1552" t="s">
        <v>735</v>
      </c>
      <c r="U1552" t="s">
        <v>735</v>
      </c>
    </row>
    <row r="1553" spans="2:21">
      <c r="B1553" s="2">
        <v>44797</v>
      </c>
      <c r="C1553" t="s">
        <v>296</v>
      </c>
      <c r="D1553" t="s">
        <v>94</v>
      </c>
      <c r="E1553" t="s">
        <v>92</v>
      </c>
      <c r="F1553" t="s">
        <v>361</v>
      </c>
      <c r="G1553" s="2" t="s">
        <v>2312</v>
      </c>
      <c r="H1553">
        <v>45</v>
      </c>
      <c r="Q1553" s="2">
        <v>44797</v>
      </c>
      <c r="R1553">
        <v>21081547</v>
      </c>
      <c r="S1553" t="s">
        <v>504</v>
      </c>
      <c r="T1553" t="s">
        <v>735</v>
      </c>
      <c r="U1553" t="s">
        <v>735</v>
      </c>
    </row>
    <row r="1554" spans="2:21">
      <c r="B1554" s="2">
        <v>44797</v>
      </c>
      <c r="C1554" t="s">
        <v>296</v>
      </c>
      <c r="D1554" t="s">
        <v>94</v>
      </c>
      <c r="E1554" t="s">
        <v>92</v>
      </c>
      <c r="F1554" t="s">
        <v>367</v>
      </c>
      <c r="G1554" s="2" t="s">
        <v>2313</v>
      </c>
      <c r="H1554">
        <v>45</v>
      </c>
      <c r="Q1554" s="2">
        <v>44797</v>
      </c>
      <c r="R1554">
        <v>21081548</v>
      </c>
      <c r="S1554" t="s">
        <v>504</v>
      </c>
      <c r="T1554" t="s">
        <v>735</v>
      </c>
      <c r="U1554" t="s">
        <v>735</v>
      </c>
    </row>
    <row r="1555" spans="2:21">
      <c r="B1555" s="2">
        <v>44797</v>
      </c>
      <c r="C1555" t="s">
        <v>296</v>
      </c>
      <c r="D1555" t="s">
        <v>94</v>
      </c>
      <c r="E1555" t="s">
        <v>119</v>
      </c>
      <c r="F1555" t="s">
        <v>424</v>
      </c>
      <c r="G1555" s="2" t="s">
        <v>2314</v>
      </c>
      <c r="H1555">
        <v>25</v>
      </c>
      <c r="Q1555" s="2">
        <v>44797</v>
      </c>
      <c r="R1555">
        <v>21081549</v>
      </c>
      <c r="S1555" t="s">
        <v>542</v>
      </c>
      <c r="T1555" t="s">
        <v>735</v>
      </c>
      <c r="U1555" t="s">
        <v>735</v>
      </c>
    </row>
    <row r="1556" spans="2:21">
      <c r="B1556" s="2">
        <v>44797</v>
      </c>
      <c r="C1556" t="s">
        <v>296</v>
      </c>
      <c r="D1556" t="s">
        <v>94</v>
      </c>
      <c r="E1556" t="s">
        <v>119</v>
      </c>
      <c r="F1556" t="s">
        <v>415</v>
      </c>
      <c r="G1556" s="2" t="s">
        <v>2315</v>
      </c>
      <c r="H1556">
        <v>5</v>
      </c>
      <c r="Q1556" s="2">
        <v>44797</v>
      </c>
      <c r="R1556">
        <v>21081550</v>
      </c>
      <c r="S1556" t="s">
        <v>546</v>
      </c>
      <c r="T1556" t="s">
        <v>735</v>
      </c>
      <c r="U1556" t="s">
        <v>735</v>
      </c>
    </row>
    <row r="1557" spans="2:21">
      <c r="B1557" s="2">
        <v>44797</v>
      </c>
      <c r="C1557" t="s">
        <v>301</v>
      </c>
      <c r="D1557" t="s">
        <v>94</v>
      </c>
      <c r="E1557" t="s">
        <v>92</v>
      </c>
      <c r="F1557" t="s">
        <v>370</v>
      </c>
      <c r="G1557" s="2" t="s">
        <v>2316</v>
      </c>
      <c r="H1557">
        <v>105</v>
      </c>
      <c r="Q1557" s="2">
        <v>44797</v>
      </c>
      <c r="R1557">
        <v>21081551</v>
      </c>
      <c r="S1557" t="s">
        <v>504</v>
      </c>
      <c r="T1557" t="s">
        <v>506</v>
      </c>
      <c r="U1557" t="s">
        <v>735</v>
      </c>
    </row>
    <row r="1558" spans="2:21">
      <c r="B1558" s="2">
        <v>44797</v>
      </c>
      <c r="C1558" t="s">
        <v>301</v>
      </c>
      <c r="D1558" t="s">
        <v>94</v>
      </c>
      <c r="E1558" t="s">
        <v>119</v>
      </c>
      <c r="F1558" t="s">
        <v>418</v>
      </c>
      <c r="G1558" s="2" t="s">
        <v>2317</v>
      </c>
      <c r="H1558">
        <v>140</v>
      </c>
      <c r="Q1558" s="2">
        <v>44797</v>
      </c>
      <c r="R1558">
        <v>21081552</v>
      </c>
      <c r="S1558" t="s">
        <v>544</v>
      </c>
      <c r="T1558" t="s">
        <v>518</v>
      </c>
      <c r="U1558" t="s">
        <v>735</v>
      </c>
    </row>
    <row r="1559" spans="2:21">
      <c r="B1559" s="2">
        <v>44797</v>
      </c>
      <c r="C1559" t="s">
        <v>301</v>
      </c>
      <c r="D1559" t="s">
        <v>94</v>
      </c>
      <c r="E1559" t="s">
        <v>119</v>
      </c>
      <c r="F1559" t="s">
        <v>415</v>
      </c>
      <c r="G1559" s="2" t="s">
        <v>2318</v>
      </c>
      <c r="H1559">
        <v>15</v>
      </c>
      <c r="Q1559" s="2">
        <v>44797</v>
      </c>
      <c r="R1559">
        <v>21081553</v>
      </c>
      <c r="S1559" t="s">
        <v>544</v>
      </c>
      <c r="T1559" t="s">
        <v>735</v>
      </c>
      <c r="U1559" t="s">
        <v>735</v>
      </c>
    </row>
    <row r="1560" spans="2:21">
      <c r="B1560" s="2">
        <v>44797</v>
      </c>
      <c r="C1560" t="s">
        <v>301</v>
      </c>
      <c r="D1560" t="s">
        <v>94</v>
      </c>
      <c r="E1560" t="s">
        <v>92</v>
      </c>
      <c r="F1560" t="s">
        <v>364</v>
      </c>
      <c r="G1560" s="2" t="s">
        <v>2319</v>
      </c>
      <c r="H1560">
        <v>5</v>
      </c>
      <c r="Q1560" s="2">
        <v>44797</v>
      </c>
      <c r="R1560">
        <v>21081554</v>
      </c>
      <c r="S1560" t="s">
        <v>504</v>
      </c>
      <c r="T1560" t="s">
        <v>735</v>
      </c>
      <c r="U1560" t="s">
        <v>735</v>
      </c>
    </row>
    <row r="1561" spans="2:21">
      <c r="B1561" s="2">
        <v>44797</v>
      </c>
      <c r="C1561" t="s">
        <v>301</v>
      </c>
      <c r="D1561" t="s">
        <v>94</v>
      </c>
      <c r="E1561" t="s">
        <v>92</v>
      </c>
      <c r="F1561" t="s">
        <v>358</v>
      </c>
      <c r="G1561" s="2" t="s">
        <v>2320</v>
      </c>
      <c r="H1561">
        <v>5</v>
      </c>
      <c r="Q1561" s="2">
        <v>44797</v>
      </c>
      <c r="R1561">
        <v>21081555</v>
      </c>
      <c r="S1561" t="s">
        <v>504</v>
      </c>
      <c r="T1561" t="s">
        <v>735</v>
      </c>
      <c r="U1561" t="s">
        <v>735</v>
      </c>
    </row>
    <row r="1562" spans="2:21">
      <c r="B1562" s="2">
        <v>44797</v>
      </c>
      <c r="C1562" t="s">
        <v>76</v>
      </c>
      <c r="D1562" t="s">
        <v>94</v>
      </c>
      <c r="E1562" t="s">
        <v>92</v>
      </c>
      <c r="F1562" t="s">
        <v>120</v>
      </c>
      <c r="G1562" s="2" t="s">
        <v>2321</v>
      </c>
      <c r="H1562">
        <v>30</v>
      </c>
      <c r="Q1562" s="2">
        <v>44797</v>
      </c>
      <c r="R1562">
        <v>21081556</v>
      </c>
      <c r="S1562" t="s">
        <v>530</v>
      </c>
      <c r="T1562" t="s">
        <v>735</v>
      </c>
      <c r="U1562" t="s">
        <v>735</v>
      </c>
    </row>
    <row r="1563" spans="2:21">
      <c r="B1563" s="2">
        <v>44797</v>
      </c>
      <c r="C1563" t="s">
        <v>235</v>
      </c>
      <c r="D1563" t="s">
        <v>94</v>
      </c>
      <c r="E1563" t="s">
        <v>92</v>
      </c>
      <c r="F1563" t="s">
        <v>288</v>
      </c>
      <c r="G1563" s="2" t="s">
        <v>2322</v>
      </c>
      <c r="H1563">
        <v>30</v>
      </c>
      <c r="Q1563" s="2">
        <v>44797</v>
      </c>
      <c r="R1563">
        <v>21081557</v>
      </c>
      <c r="S1563" t="s">
        <v>488</v>
      </c>
      <c r="T1563" t="s">
        <v>735</v>
      </c>
      <c r="U1563" t="s">
        <v>735</v>
      </c>
    </row>
    <row r="1564" spans="2:21">
      <c r="B1564" s="2">
        <v>44797</v>
      </c>
      <c r="C1564" t="s">
        <v>266</v>
      </c>
      <c r="D1564" t="s">
        <v>94</v>
      </c>
      <c r="E1564" t="s">
        <v>92</v>
      </c>
      <c r="F1564" t="s">
        <v>331</v>
      </c>
      <c r="G1564" s="2" t="s">
        <v>2323</v>
      </c>
      <c r="H1564">
        <v>40</v>
      </c>
      <c r="Q1564" s="2">
        <v>44797</v>
      </c>
      <c r="R1564">
        <v>21081558</v>
      </c>
      <c r="S1564" t="s">
        <v>510</v>
      </c>
      <c r="T1564" t="s">
        <v>735</v>
      </c>
      <c r="U1564" t="s">
        <v>735</v>
      </c>
    </row>
    <row r="1565" spans="2:21">
      <c r="B1565" s="2">
        <v>44797</v>
      </c>
      <c r="C1565" t="s">
        <v>266</v>
      </c>
      <c r="D1565" t="s">
        <v>94</v>
      </c>
      <c r="E1565" t="s">
        <v>119</v>
      </c>
      <c r="F1565" t="s">
        <v>418</v>
      </c>
      <c r="G1565" s="2" t="s">
        <v>2324</v>
      </c>
      <c r="H1565">
        <v>35</v>
      </c>
      <c r="Q1565" s="2">
        <v>44797</v>
      </c>
      <c r="R1565">
        <v>21081559</v>
      </c>
      <c r="S1565" t="s">
        <v>540</v>
      </c>
      <c r="T1565" t="s">
        <v>735</v>
      </c>
      <c r="U1565" t="s">
        <v>735</v>
      </c>
    </row>
    <row r="1566" spans="2:21">
      <c r="B1566" s="2">
        <v>44797</v>
      </c>
      <c r="C1566" t="s">
        <v>266</v>
      </c>
      <c r="D1566" t="s">
        <v>94</v>
      </c>
      <c r="E1566" t="s">
        <v>92</v>
      </c>
      <c r="F1566" t="s">
        <v>270</v>
      </c>
      <c r="G1566" s="2" t="s">
        <v>2325</v>
      </c>
      <c r="H1566">
        <v>40</v>
      </c>
      <c r="Q1566" s="2">
        <v>44797</v>
      </c>
      <c r="R1566">
        <v>21081560</v>
      </c>
      <c r="S1566" t="s">
        <v>492</v>
      </c>
      <c r="T1566" t="s">
        <v>735</v>
      </c>
      <c r="U1566" t="s">
        <v>735</v>
      </c>
    </row>
    <row r="1567" spans="2:21">
      <c r="B1567" s="2">
        <v>44797</v>
      </c>
      <c r="C1567" t="s">
        <v>266</v>
      </c>
      <c r="D1567" t="s">
        <v>94</v>
      </c>
      <c r="E1567" t="s">
        <v>92</v>
      </c>
      <c r="F1567" t="s">
        <v>276</v>
      </c>
      <c r="G1567" s="2" t="s">
        <v>2326</v>
      </c>
      <c r="H1567">
        <v>20</v>
      </c>
      <c r="Q1567" s="2">
        <v>44797</v>
      </c>
      <c r="R1567">
        <v>21081561</v>
      </c>
      <c r="S1567" t="s">
        <v>510</v>
      </c>
      <c r="T1567" t="s">
        <v>735</v>
      </c>
      <c r="U1567" t="s">
        <v>735</v>
      </c>
    </row>
    <row r="1568" spans="2:21">
      <c r="B1568" s="2">
        <v>44797</v>
      </c>
      <c r="C1568" t="s">
        <v>266</v>
      </c>
      <c r="D1568" t="s">
        <v>94</v>
      </c>
      <c r="E1568" t="s">
        <v>119</v>
      </c>
      <c r="F1568" t="s">
        <v>409</v>
      </c>
      <c r="G1568" s="2" t="s">
        <v>2327</v>
      </c>
      <c r="H1568">
        <v>15</v>
      </c>
      <c r="Q1568" s="2">
        <v>44797</v>
      </c>
      <c r="R1568">
        <v>21081562</v>
      </c>
      <c r="S1568" t="s">
        <v>540</v>
      </c>
      <c r="T1568" t="s">
        <v>735</v>
      </c>
      <c r="U1568" t="s">
        <v>735</v>
      </c>
    </row>
    <row r="1569" spans="2:21">
      <c r="B1569" s="2">
        <v>44797</v>
      </c>
      <c r="C1569" t="s">
        <v>272</v>
      </c>
      <c r="D1569" t="s">
        <v>94</v>
      </c>
      <c r="E1569" t="s">
        <v>92</v>
      </c>
      <c r="F1569" t="s">
        <v>337</v>
      </c>
      <c r="G1569" s="2" t="s">
        <v>2328</v>
      </c>
      <c r="H1569">
        <v>60</v>
      </c>
      <c r="Q1569" s="2">
        <v>44797</v>
      </c>
      <c r="R1569">
        <v>21081563</v>
      </c>
      <c r="S1569" t="s">
        <v>510</v>
      </c>
      <c r="T1569" t="s">
        <v>735</v>
      </c>
      <c r="U1569" t="s">
        <v>735</v>
      </c>
    </row>
    <row r="1570" spans="2:21">
      <c r="B1570" s="2">
        <v>44798</v>
      </c>
      <c r="C1570" t="s">
        <v>284</v>
      </c>
      <c r="D1570" t="s">
        <v>94</v>
      </c>
      <c r="E1570" t="s">
        <v>119</v>
      </c>
      <c r="F1570" t="s">
        <v>412</v>
      </c>
      <c r="G1570" s="2" t="s">
        <v>2329</v>
      </c>
      <c r="H1570">
        <v>220</v>
      </c>
      <c r="Q1570" s="2">
        <v>44798</v>
      </c>
      <c r="R1570">
        <v>21081564</v>
      </c>
      <c r="S1570" t="s">
        <v>542</v>
      </c>
      <c r="T1570" t="s">
        <v>614</v>
      </c>
      <c r="U1570" t="s">
        <v>628</v>
      </c>
    </row>
    <row r="1571" spans="2:21">
      <c r="B1571" s="2">
        <v>44798</v>
      </c>
      <c r="C1571" t="s">
        <v>284</v>
      </c>
      <c r="D1571" t="s">
        <v>94</v>
      </c>
      <c r="E1571" t="s">
        <v>119</v>
      </c>
      <c r="F1571" t="s">
        <v>424</v>
      </c>
      <c r="G1571" s="2" t="s">
        <v>2330</v>
      </c>
      <c r="H1571">
        <v>10</v>
      </c>
      <c r="Q1571" s="2">
        <v>44798</v>
      </c>
      <c r="R1571">
        <v>21081565</v>
      </c>
      <c r="S1571" t="s">
        <v>542</v>
      </c>
      <c r="T1571" t="s">
        <v>735</v>
      </c>
      <c r="U1571" t="s">
        <v>735</v>
      </c>
    </row>
    <row r="1572" spans="2:21">
      <c r="B1572" s="2">
        <v>44798</v>
      </c>
      <c r="C1572" t="s">
        <v>284</v>
      </c>
      <c r="D1572" t="s">
        <v>94</v>
      </c>
      <c r="E1572" t="s">
        <v>92</v>
      </c>
      <c r="F1572" t="s">
        <v>343</v>
      </c>
      <c r="G1572" s="2" t="s">
        <v>2331</v>
      </c>
      <c r="H1572">
        <v>15</v>
      </c>
      <c r="Q1572" s="2">
        <v>44798</v>
      </c>
      <c r="R1572">
        <v>21081566</v>
      </c>
      <c r="S1572" t="s">
        <v>504</v>
      </c>
      <c r="T1572" t="s">
        <v>735</v>
      </c>
      <c r="U1572" t="s">
        <v>735</v>
      </c>
    </row>
    <row r="1573" spans="2:21">
      <c r="B1573" s="2">
        <v>44798</v>
      </c>
      <c r="C1573" t="s">
        <v>284</v>
      </c>
      <c r="D1573" t="s">
        <v>94</v>
      </c>
      <c r="E1573" t="s">
        <v>92</v>
      </c>
      <c r="F1573" t="s">
        <v>361</v>
      </c>
      <c r="G1573" s="2" t="s">
        <v>2332</v>
      </c>
      <c r="H1573">
        <v>5</v>
      </c>
      <c r="Q1573" s="2">
        <v>44798</v>
      </c>
      <c r="R1573">
        <v>21081567</v>
      </c>
      <c r="S1573" t="s">
        <v>504</v>
      </c>
      <c r="T1573" t="s">
        <v>735</v>
      </c>
      <c r="U1573" t="s">
        <v>735</v>
      </c>
    </row>
    <row r="1574" spans="2:21">
      <c r="B1574" s="2">
        <v>44798</v>
      </c>
      <c r="C1574" t="s">
        <v>284</v>
      </c>
      <c r="D1574" t="s">
        <v>94</v>
      </c>
      <c r="E1574" t="s">
        <v>92</v>
      </c>
      <c r="F1574" t="s">
        <v>352</v>
      </c>
      <c r="G1574" s="2" t="s">
        <v>2333</v>
      </c>
      <c r="H1574">
        <v>5</v>
      </c>
      <c r="Q1574" s="2">
        <v>44798</v>
      </c>
      <c r="R1574">
        <v>21081568</v>
      </c>
      <c r="S1574" t="s">
        <v>504</v>
      </c>
      <c r="T1574" t="s">
        <v>735</v>
      </c>
      <c r="U1574" t="s">
        <v>735</v>
      </c>
    </row>
    <row r="1575" spans="2:21">
      <c r="B1575" s="2">
        <v>44798</v>
      </c>
      <c r="C1575" t="s">
        <v>191</v>
      </c>
      <c r="D1575" t="s">
        <v>94</v>
      </c>
      <c r="E1575" t="s">
        <v>92</v>
      </c>
      <c r="F1575" t="s">
        <v>147</v>
      </c>
      <c r="G1575" s="2" t="s">
        <v>2334</v>
      </c>
      <c r="H1575">
        <v>15</v>
      </c>
      <c r="Q1575" s="2">
        <v>44798</v>
      </c>
      <c r="R1575">
        <v>21081569</v>
      </c>
      <c r="S1575" t="s">
        <v>502</v>
      </c>
      <c r="T1575" t="s">
        <v>735</v>
      </c>
      <c r="U1575" t="s">
        <v>735</v>
      </c>
    </row>
    <row r="1576" spans="2:21">
      <c r="B1576" s="2">
        <v>44798</v>
      </c>
      <c r="C1576" t="s">
        <v>227</v>
      </c>
      <c r="D1576" t="s">
        <v>94</v>
      </c>
      <c r="E1576" t="s">
        <v>92</v>
      </c>
      <c r="F1576" t="s">
        <v>120</v>
      </c>
      <c r="G1576" s="2" t="s">
        <v>2335</v>
      </c>
      <c r="H1576">
        <v>55</v>
      </c>
      <c r="Q1576" s="2">
        <v>44798</v>
      </c>
      <c r="R1576">
        <v>21081570</v>
      </c>
      <c r="S1576" t="s">
        <v>502</v>
      </c>
      <c r="T1576" t="s">
        <v>735</v>
      </c>
      <c r="U1576" t="s">
        <v>735</v>
      </c>
    </row>
    <row r="1577" spans="2:21">
      <c r="B1577" s="2">
        <v>44798</v>
      </c>
      <c r="C1577" t="s">
        <v>227</v>
      </c>
      <c r="D1577" t="s">
        <v>94</v>
      </c>
      <c r="E1577" t="s">
        <v>92</v>
      </c>
      <c r="F1577" t="s">
        <v>294</v>
      </c>
      <c r="G1577" s="2" t="s">
        <v>2336</v>
      </c>
      <c r="H1577">
        <v>25</v>
      </c>
      <c r="Q1577" s="2">
        <v>44798</v>
      </c>
      <c r="R1577">
        <v>21081571</v>
      </c>
      <c r="S1577" t="s">
        <v>490</v>
      </c>
      <c r="T1577" t="s">
        <v>735</v>
      </c>
      <c r="U1577" t="s">
        <v>735</v>
      </c>
    </row>
    <row r="1578" spans="2:21">
      <c r="B1578" s="2">
        <v>44798</v>
      </c>
      <c r="C1578" t="s">
        <v>227</v>
      </c>
      <c r="D1578" t="s">
        <v>94</v>
      </c>
      <c r="E1578" t="s">
        <v>92</v>
      </c>
      <c r="F1578" t="s">
        <v>199</v>
      </c>
      <c r="G1578" s="2" t="s">
        <v>2337</v>
      </c>
      <c r="H1578">
        <v>10</v>
      </c>
      <c r="Q1578" s="2">
        <v>44798</v>
      </c>
      <c r="R1578">
        <v>21081572</v>
      </c>
      <c r="S1578" t="s">
        <v>488</v>
      </c>
      <c r="T1578" t="s">
        <v>735</v>
      </c>
      <c r="U1578" t="s">
        <v>735</v>
      </c>
    </row>
    <row r="1579" spans="2:21">
      <c r="B1579" s="2">
        <v>44798</v>
      </c>
      <c r="C1579" t="s">
        <v>227</v>
      </c>
      <c r="D1579" t="s">
        <v>94</v>
      </c>
      <c r="E1579" t="s">
        <v>92</v>
      </c>
      <c r="F1579" t="s">
        <v>270</v>
      </c>
      <c r="G1579" s="2" t="s">
        <v>2338</v>
      </c>
      <c r="H1579">
        <v>15</v>
      </c>
      <c r="Q1579" s="2">
        <v>44798</v>
      </c>
      <c r="R1579">
        <v>21081573</v>
      </c>
      <c r="S1579" t="s">
        <v>502</v>
      </c>
      <c r="T1579" t="s">
        <v>735</v>
      </c>
      <c r="U1579" t="s">
        <v>735</v>
      </c>
    </row>
    <row r="1580" spans="2:21">
      <c r="B1580" s="2">
        <v>44798</v>
      </c>
      <c r="C1580" t="s">
        <v>272</v>
      </c>
      <c r="D1580" t="s">
        <v>94</v>
      </c>
      <c r="E1580" t="s">
        <v>92</v>
      </c>
      <c r="F1580" t="s">
        <v>309</v>
      </c>
      <c r="G1580" s="2" t="s">
        <v>2339</v>
      </c>
      <c r="H1580">
        <v>15</v>
      </c>
      <c r="Q1580" s="2">
        <v>44798</v>
      </c>
      <c r="R1580">
        <v>21081574</v>
      </c>
      <c r="S1580" t="s">
        <v>492</v>
      </c>
      <c r="T1580" t="s">
        <v>735</v>
      </c>
      <c r="U1580" t="s">
        <v>735</v>
      </c>
    </row>
    <row r="1581" spans="2:21">
      <c r="B1581" s="2">
        <v>44799</v>
      </c>
      <c r="C1581" t="s">
        <v>284</v>
      </c>
      <c r="D1581" t="s">
        <v>94</v>
      </c>
      <c r="E1581" t="s">
        <v>92</v>
      </c>
      <c r="F1581" t="s">
        <v>346</v>
      </c>
      <c r="G1581" s="2" t="s">
        <v>2340</v>
      </c>
      <c r="H1581">
        <v>30</v>
      </c>
      <c r="Q1581" s="2">
        <v>44799</v>
      </c>
      <c r="R1581">
        <v>21081575</v>
      </c>
      <c r="S1581" t="s">
        <v>504</v>
      </c>
      <c r="T1581" t="s">
        <v>735</v>
      </c>
      <c r="U1581" t="s">
        <v>735</v>
      </c>
    </row>
    <row r="1582" spans="2:21">
      <c r="B1582" s="2">
        <v>44799</v>
      </c>
      <c r="C1582" t="s">
        <v>296</v>
      </c>
      <c r="D1582" t="s">
        <v>94</v>
      </c>
      <c r="E1582" t="s">
        <v>92</v>
      </c>
      <c r="F1582" t="s">
        <v>361</v>
      </c>
      <c r="G1582" s="2" t="s">
        <v>2341</v>
      </c>
      <c r="H1582">
        <v>40</v>
      </c>
      <c r="Q1582" s="2">
        <v>44799</v>
      </c>
      <c r="R1582">
        <v>21081576</v>
      </c>
      <c r="S1582" t="s">
        <v>504</v>
      </c>
      <c r="T1582" t="s">
        <v>735</v>
      </c>
      <c r="U1582" t="s">
        <v>735</v>
      </c>
    </row>
    <row r="1583" spans="2:21">
      <c r="B1583" s="2">
        <v>44799</v>
      </c>
      <c r="C1583" t="s">
        <v>296</v>
      </c>
      <c r="D1583" t="s">
        <v>94</v>
      </c>
      <c r="E1583" t="s">
        <v>119</v>
      </c>
      <c r="F1583" t="s">
        <v>418</v>
      </c>
      <c r="G1583" s="2" t="s">
        <v>2342</v>
      </c>
      <c r="H1583">
        <v>5</v>
      </c>
      <c r="Q1583" s="2">
        <v>44799</v>
      </c>
      <c r="R1583">
        <v>21081577</v>
      </c>
      <c r="S1583" t="s">
        <v>518</v>
      </c>
      <c r="T1583" t="s">
        <v>735</v>
      </c>
      <c r="U1583" t="s">
        <v>735</v>
      </c>
    </row>
    <row r="1584" spans="2:21">
      <c r="B1584" s="2">
        <v>44799</v>
      </c>
      <c r="C1584" t="s">
        <v>301</v>
      </c>
      <c r="D1584" t="s">
        <v>94</v>
      </c>
      <c r="E1584" t="s">
        <v>92</v>
      </c>
      <c r="F1584" t="s">
        <v>364</v>
      </c>
      <c r="G1584" s="2" t="s">
        <v>2343</v>
      </c>
      <c r="H1584">
        <v>155</v>
      </c>
      <c r="Q1584" s="2">
        <v>44799</v>
      </c>
      <c r="R1584">
        <v>21081578</v>
      </c>
      <c r="S1584" t="s">
        <v>504</v>
      </c>
      <c r="T1584" t="s">
        <v>506</v>
      </c>
      <c r="U1584" t="s">
        <v>494</v>
      </c>
    </row>
    <row r="1585" spans="2:21">
      <c r="B1585" s="2">
        <v>44799</v>
      </c>
      <c r="C1585" t="s">
        <v>301</v>
      </c>
      <c r="D1585" t="s">
        <v>94</v>
      </c>
      <c r="E1585" t="s">
        <v>92</v>
      </c>
      <c r="F1585" t="s">
        <v>370</v>
      </c>
      <c r="G1585" s="2" t="s">
        <v>2344</v>
      </c>
      <c r="H1585">
        <v>10</v>
      </c>
      <c r="Q1585" s="2">
        <v>44799</v>
      </c>
      <c r="R1585">
        <v>21081579</v>
      </c>
      <c r="S1585" t="s">
        <v>504</v>
      </c>
      <c r="T1585" t="s">
        <v>735</v>
      </c>
      <c r="U1585" t="s">
        <v>735</v>
      </c>
    </row>
    <row r="1586" spans="2:21">
      <c r="B1586" s="2">
        <v>44799</v>
      </c>
      <c r="C1586" t="s">
        <v>301</v>
      </c>
      <c r="D1586" t="s">
        <v>94</v>
      </c>
      <c r="E1586" t="s">
        <v>119</v>
      </c>
      <c r="F1586" t="s">
        <v>424</v>
      </c>
      <c r="G1586" s="2" t="s">
        <v>2345</v>
      </c>
      <c r="H1586">
        <v>10</v>
      </c>
      <c r="Q1586" s="2">
        <v>44799</v>
      </c>
      <c r="R1586">
        <v>21081580</v>
      </c>
      <c r="S1586" t="s">
        <v>544</v>
      </c>
      <c r="T1586" t="s">
        <v>735</v>
      </c>
      <c r="U1586" t="s">
        <v>735</v>
      </c>
    </row>
    <row r="1587" spans="2:21">
      <c r="B1587" s="2">
        <v>44799</v>
      </c>
      <c r="C1587" t="s">
        <v>301</v>
      </c>
      <c r="D1587" t="s">
        <v>94</v>
      </c>
      <c r="E1587" t="s">
        <v>92</v>
      </c>
      <c r="F1587" t="s">
        <v>361</v>
      </c>
      <c r="G1587" s="2" t="s">
        <v>2346</v>
      </c>
      <c r="H1587">
        <v>5</v>
      </c>
      <c r="Q1587" s="2">
        <v>44799</v>
      </c>
      <c r="R1587">
        <v>21081581</v>
      </c>
      <c r="S1587" t="s">
        <v>504</v>
      </c>
      <c r="T1587" t="s">
        <v>735</v>
      </c>
      <c r="U1587" t="s">
        <v>735</v>
      </c>
    </row>
    <row r="1588" spans="2:21">
      <c r="B1588" s="2">
        <v>44799</v>
      </c>
      <c r="C1588" t="s">
        <v>266</v>
      </c>
      <c r="D1588" t="s">
        <v>94</v>
      </c>
      <c r="E1588" t="s">
        <v>119</v>
      </c>
      <c r="F1588" t="s">
        <v>406</v>
      </c>
      <c r="G1588" s="2" t="s">
        <v>2347</v>
      </c>
      <c r="H1588">
        <v>70</v>
      </c>
      <c r="Q1588" s="2">
        <v>44799</v>
      </c>
      <c r="R1588">
        <v>21081582</v>
      </c>
      <c r="S1588" t="s">
        <v>538</v>
      </c>
      <c r="T1588" t="s">
        <v>570</v>
      </c>
      <c r="U1588" t="s">
        <v>735</v>
      </c>
    </row>
    <row r="1589" spans="2:21">
      <c r="B1589" s="2">
        <v>44799</v>
      </c>
      <c r="C1589" t="s">
        <v>266</v>
      </c>
      <c r="D1589" t="s">
        <v>94</v>
      </c>
      <c r="E1589" t="s">
        <v>92</v>
      </c>
      <c r="F1589" t="s">
        <v>282</v>
      </c>
      <c r="G1589" s="2" t="s">
        <v>2348</v>
      </c>
      <c r="H1589">
        <v>5</v>
      </c>
      <c r="Q1589" s="2">
        <v>44799</v>
      </c>
      <c r="R1589">
        <v>21081583</v>
      </c>
      <c r="S1589" t="s">
        <v>492</v>
      </c>
      <c r="T1589" t="s">
        <v>735</v>
      </c>
      <c r="U1589" t="s">
        <v>735</v>
      </c>
    </row>
    <row r="1590" spans="2:21">
      <c r="B1590" s="2">
        <v>44800</v>
      </c>
      <c r="C1590" t="s">
        <v>290</v>
      </c>
      <c r="D1590" t="s">
        <v>94</v>
      </c>
      <c r="E1590" t="s">
        <v>92</v>
      </c>
      <c r="F1590" t="s">
        <v>352</v>
      </c>
      <c r="G1590" s="2" t="s">
        <v>2349</v>
      </c>
      <c r="H1590">
        <v>45</v>
      </c>
      <c r="Q1590" s="2">
        <v>44800</v>
      </c>
      <c r="R1590">
        <v>21081584</v>
      </c>
      <c r="S1590" t="s">
        <v>504</v>
      </c>
      <c r="T1590" t="s">
        <v>735</v>
      </c>
      <c r="U1590" t="s">
        <v>735</v>
      </c>
    </row>
    <row r="1591" spans="2:21">
      <c r="B1591" s="2">
        <v>44801</v>
      </c>
      <c r="C1591" t="s">
        <v>301</v>
      </c>
      <c r="D1591" t="s">
        <v>94</v>
      </c>
      <c r="E1591" t="s">
        <v>119</v>
      </c>
      <c r="F1591" t="s">
        <v>421</v>
      </c>
      <c r="G1591" s="2" t="s">
        <v>2350</v>
      </c>
      <c r="H1591">
        <v>45</v>
      </c>
      <c r="Q1591" s="2">
        <v>44801</v>
      </c>
      <c r="R1591">
        <v>21081585</v>
      </c>
      <c r="S1591" t="s">
        <v>546</v>
      </c>
      <c r="T1591" t="s">
        <v>735</v>
      </c>
      <c r="U1591" t="s">
        <v>735</v>
      </c>
    </row>
    <row r="1592" spans="2:21">
      <c r="B1592" s="2">
        <v>44801</v>
      </c>
      <c r="C1592" t="s">
        <v>301</v>
      </c>
      <c r="D1592" t="s">
        <v>94</v>
      </c>
      <c r="E1592" t="s">
        <v>92</v>
      </c>
      <c r="F1592" t="s">
        <v>382</v>
      </c>
      <c r="G1592" s="2" t="s">
        <v>2351</v>
      </c>
      <c r="H1592">
        <v>15</v>
      </c>
      <c r="Q1592" s="2">
        <v>44801</v>
      </c>
      <c r="R1592">
        <v>21081586</v>
      </c>
      <c r="S1592" t="s">
        <v>504</v>
      </c>
      <c r="T1592" t="s">
        <v>735</v>
      </c>
      <c r="U1592" t="s">
        <v>735</v>
      </c>
    </row>
    <row r="1593" spans="2:21">
      <c r="B1593" s="2">
        <v>44801</v>
      </c>
      <c r="C1593" t="s">
        <v>301</v>
      </c>
      <c r="D1593" t="s">
        <v>94</v>
      </c>
      <c r="E1593" t="s">
        <v>92</v>
      </c>
      <c r="F1593" t="s">
        <v>379</v>
      </c>
      <c r="G1593" s="2" t="s">
        <v>2352</v>
      </c>
      <c r="H1593">
        <v>55</v>
      </c>
      <c r="Q1593" s="2">
        <v>44801</v>
      </c>
      <c r="R1593">
        <v>21081587</v>
      </c>
      <c r="S1593" t="s">
        <v>504</v>
      </c>
      <c r="T1593" t="s">
        <v>735</v>
      </c>
      <c r="U1593" t="s">
        <v>735</v>
      </c>
    </row>
    <row r="1594" spans="2:21">
      <c r="B1594" s="2">
        <v>44801</v>
      </c>
      <c r="C1594" t="s">
        <v>301</v>
      </c>
      <c r="D1594" t="s">
        <v>94</v>
      </c>
      <c r="E1594" t="s">
        <v>92</v>
      </c>
      <c r="F1594" t="s">
        <v>382</v>
      </c>
      <c r="G1594" s="2" t="s">
        <v>2353</v>
      </c>
      <c r="H1594">
        <v>5</v>
      </c>
      <c r="Q1594" s="2">
        <v>44801</v>
      </c>
      <c r="R1594">
        <v>21081588</v>
      </c>
      <c r="S1594" t="s">
        <v>504</v>
      </c>
      <c r="T1594" t="s">
        <v>735</v>
      </c>
      <c r="U1594" t="s">
        <v>735</v>
      </c>
    </row>
    <row r="1595" spans="2:21">
      <c r="B1595" s="2">
        <v>44801</v>
      </c>
      <c r="C1595" t="s">
        <v>301</v>
      </c>
      <c r="D1595" t="s">
        <v>94</v>
      </c>
      <c r="E1595" t="s">
        <v>92</v>
      </c>
      <c r="F1595" t="s">
        <v>379</v>
      </c>
      <c r="G1595" s="2" t="s">
        <v>2354</v>
      </c>
      <c r="H1595">
        <v>30</v>
      </c>
      <c r="Q1595" s="2">
        <v>44801</v>
      </c>
      <c r="R1595">
        <v>21081589</v>
      </c>
      <c r="S1595" t="s">
        <v>504</v>
      </c>
      <c r="T1595" t="s">
        <v>735</v>
      </c>
      <c r="U1595" t="s">
        <v>735</v>
      </c>
    </row>
    <row r="1596" spans="2:21">
      <c r="B1596" s="2">
        <v>44806</v>
      </c>
      <c r="C1596" t="s">
        <v>156</v>
      </c>
      <c r="D1596" t="s">
        <v>94</v>
      </c>
      <c r="E1596" t="s">
        <v>92</v>
      </c>
      <c r="F1596" t="s">
        <v>239</v>
      </c>
      <c r="G1596" s="2" t="s">
        <v>2355</v>
      </c>
      <c r="H1596">
        <v>15</v>
      </c>
      <c r="Q1596" s="2">
        <v>44806</v>
      </c>
      <c r="R1596">
        <v>21091590</v>
      </c>
      <c r="S1596" t="s">
        <v>500</v>
      </c>
      <c r="T1596" t="s">
        <v>735</v>
      </c>
      <c r="U1596" t="s">
        <v>735</v>
      </c>
    </row>
    <row r="1597" spans="2:21">
      <c r="B1597" s="2">
        <v>44807</v>
      </c>
      <c r="C1597" t="s">
        <v>103</v>
      </c>
      <c r="D1597" t="s">
        <v>94</v>
      </c>
      <c r="E1597" t="s">
        <v>92</v>
      </c>
      <c r="F1597" t="s">
        <v>167</v>
      </c>
      <c r="G1597" s="2" t="s">
        <v>2356</v>
      </c>
      <c r="H1597">
        <v>65</v>
      </c>
      <c r="Q1597" s="2">
        <v>44807</v>
      </c>
      <c r="R1597">
        <v>21091591</v>
      </c>
      <c r="S1597" t="s">
        <v>502</v>
      </c>
      <c r="T1597" t="s">
        <v>590</v>
      </c>
      <c r="U1597" t="s">
        <v>735</v>
      </c>
    </row>
    <row r="1598" spans="2:21">
      <c r="B1598" s="2">
        <v>44807</v>
      </c>
      <c r="C1598" t="s">
        <v>103</v>
      </c>
      <c r="D1598" t="s">
        <v>94</v>
      </c>
      <c r="E1598" t="s">
        <v>92</v>
      </c>
      <c r="F1598" t="s">
        <v>199</v>
      </c>
      <c r="G1598" s="2" t="s">
        <v>2357</v>
      </c>
      <c r="H1598">
        <v>55</v>
      </c>
      <c r="Q1598" s="2">
        <v>44807</v>
      </c>
      <c r="R1598">
        <v>21091592</v>
      </c>
      <c r="S1598" t="s">
        <v>488</v>
      </c>
      <c r="T1598" t="s">
        <v>735</v>
      </c>
      <c r="U1598" t="s">
        <v>735</v>
      </c>
    </row>
    <row r="1599" spans="2:21">
      <c r="B1599" s="2">
        <v>44807</v>
      </c>
      <c r="C1599" t="s">
        <v>248</v>
      </c>
      <c r="D1599" t="s">
        <v>94</v>
      </c>
      <c r="E1599" t="s">
        <v>92</v>
      </c>
      <c r="F1599" t="s">
        <v>314</v>
      </c>
      <c r="G1599" s="2" t="s">
        <v>2358</v>
      </c>
      <c r="H1599">
        <v>50</v>
      </c>
      <c r="Q1599" s="2">
        <v>44807</v>
      </c>
      <c r="R1599">
        <v>21091593</v>
      </c>
      <c r="S1599" t="s">
        <v>512</v>
      </c>
      <c r="T1599" t="s">
        <v>735</v>
      </c>
      <c r="U1599" t="s">
        <v>735</v>
      </c>
    </row>
    <row r="1600" spans="2:21">
      <c r="B1600" s="2">
        <v>44807</v>
      </c>
      <c r="C1600" t="s">
        <v>248</v>
      </c>
      <c r="D1600" t="s">
        <v>94</v>
      </c>
      <c r="E1600" t="s">
        <v>92</v>
      </c>
      <c r="F1600" t="s">
        <v>309</v>
      </c>
      <c r="G1600" s="2" t="s">
        <v>2359</v>
      </c>
      <c r="H1600">
        <v>20</v>
      </c>
      <c r="Q1600" s="2">
        <v>44807</v>
      </c>
      <c r="R1600">
        <v>21091594</v>
      </c>
      <c r="S1600" t="s">
        <v>510</v>
      </c>
      <c r="T1600" t="s">
        <v>735</v>
      </c>
      <c r="U1600" t="s">
        <v>735</v>
      </c>
    </row>
    <row r="1601" spans="2:21">
      <c r="B1601" s="2">
        <v>44807</v>
      </c>
      <c r="C1601" t="s">
        <v>248</v>
      </c>
      <c r="D1601" t="s">
        <v>94</v>
      </c>
      <c r="E1601" t="s">
        <v>92</v>
      </c>
      <c r="F1601" t="s">
        <v>294</v>
      </c>
      <c r="G1601" s="2" t="s">
        <v>2360</v>
      </c>
      <c r="H1601">
        <v>5</v>
      </c>
      <c r="Q1601" s="2">
        <v>44807</v>
      </c>
      <c r="R1601">
        <v>21091595</v>
      </c>
      <c r="S1601" t="s">
        <v>510</v>
      </c>
      <c r="T1601" t="s">
        <v>735</v>
      </c>
      <c r="U1601" t="s">
        <v>735</v>
      </c>
    </row>
    <row r="1602" spans="2:21">
      <c r="B1602" s="2">
        <v>44807</v>
      </c>
      <c r="C1602" t="s">
        <v>248</v>
      </c>
      <c r="D1602" t="s">
        <v>94</v>
      </c>
      <c r="E1602" t="s">
        <v>92</v>
      </c>
      <c r="F1602" t="s">
        <v>309</v>
      </c>
      <c r="G1602" s="2" t="s">
        <v>2361</v>
      </c>
      <c r="H1602">
        <v>5</v>
      </c>
      <c r="Q1602" s="2">
        <v>44807</v>
      </c>
      <c r="R1602">
        <v>21091596</v>
      </c>
      <c r="S1602" t="s">
        <v>510</v>
      </c>
      <c r="T1602" t="s">
        <v>735</v>
      </c>
      <c r="U1602" t="s">
        <v>735</v>
      </c>
    </row>
    <row r="1603" spans="2:21">
      <c r="B1603" s="2">
        <v>44807</v>
      </c>
      <c r="C1603" t="s">
        <v>248</v>
      </c>
      <c r="D1603" t="s">
        <v>94</v>
      </c>
      <c r="E1603" t="s">
        <v>119</v>
      </c>
      <c r="F1603" t="s">
        <v>415</v>
      </c>
      <c r="G1603" s="2" t="s">
        <v>2362</v>
      </c>
      <c r="H1603">
        <v>10</v>
      </c>
      <c r="Q1603" s="2">
        <v>44807</v>
      </c>
      <c r="R1603">
        <v>21091597</v>
      </c>
      <c r="S1603" t="s">
        <v>540</v>
      </c>
      <c r="T1603" t="s">
        <v>735</v>
      </c>
      <c r="U1603" t="s">
        <v>735</v>
      </c>
    </row>
    <row r="1604" spans="2:21">
      <c r="B1604" s="2">
        <v>44808</v>
      </c>
      <c r="C1604" t="s">
        <v>290</v>
      </c>
      <c r="D1604" t="s">
        <v>94</v>
      </c>
      <c r="E1604" t="s">
        <v>92</v>
      </c>
      <c r="F1604" t="s">
        <v>349</v>
      </c>
      <c r="G1604" s="2" t="s">
        <v>2363</v>
      </c>
      <c r="H1604">
        <v>55</v>
      </c>
      <c r="Q1604" s="2">
        <v>44808</v>
      </c>
      <c r="R1604">
        <v>21091598</v>
      </c>
      <c r="S1604" t="s">
        <v>504</v>
      </c>
      <c r="T1604" t="s">
        <v>735</v>
      </c>
      <c r="U1604" t="s">
        <v>735</v>
      </c>
    </row>
    <row r="1605" spans="2:21">
      <c r="B1605" s="2">
        <v>44808</v>
      </c>
      <c r="C1605" t="s">
        <v>290</v>
      </c>
      <c r="D1605" t="s">
        <v>94</v>
      </c>
      <c r="E1605" t="s">
        <v>119</v>
      </c>
      <c r="F1605" t="s">
        <v>418</v>
      </c>
      <c r="G1605" s="2" t="s">
        <v>2364</v>
      </c>
      <c r="H1605">
        <v>85</v>
      </c>
      <c r="Q1605" s="2">
        <v>44808</v>
      </c>
      <c r="R1605">
        <v>21091599</v>
      </c>
      <c r="S1605" t="s">
        <v>518</v>
      </c>
      <c r="T1605" t="s">
        <v>518</v>
      </c>
      <c r="U1605" t="s">
        <v>735</v>
      </c>
    </row>
    <row r="1606" spans="2:21">
      <c r="B1606" s="2">
        <v>44808</v>
      </c>
      <c r="C1606" t="s">
        <v>290</v>
      </c>
      <c r="D1606" t="s">
        <v>94</v>
      </c>
      <c r="E1606" t="s">
        <v>92</v>
      </c>
      <c r="F1606" t="s">
        <v>346</v>
      </c>
      <c r="G1606" s="2" t="s">
        <v>2365</v>
      </c>
      <c r="H1606">
        <v>15</v>
      </c>
      <c r="Q1606" s="2">
        <v>44808</v>
      </c>
      <c r="R1606">
        <v>21091600</v>
      </c>
      <c r="S1606" t="s">
        <v>504</v>
      </c>
      <c r="T1606" t="s">
        <v>735</v>
      </c>
      <c r="U1606" t="s">
        <v>735</v>
      </c>
    </row>
    <row r="1607" spans="2:21">
      <c r="B1607" s="2">
        <v>44808</v>
      </c>
      <c r="C1607" t="s">
        <v>290</v>
      </c>
      <c r="D1607" t="s">
        <v>94</v>
      </c>
      <c r="E1607" t="s">
        <v>92</v>
      </c>
      <c r="F1607" t="s">
        <v>367</v>
      </c>
      <c r="G1607" s="2" t="s">
        <v>2366</v>
      </c>
      <c r="H1607">
        <v>10</v>
      </c>
      <c r="Q1607" s="2">
        <v>44808</v>
      </c>
      <c r="R1607">
        <v>21091601</v>
      </c>
      <c r="S1607" t="s">
        <v>504</v>
      </c>
      <c r="T1607" t="s">
        <v>735</v>
      </c>
      <c r="U1607" t="s">
        <v>735</v>
      </c>
    </row>
    <row r="1608" spans="2:21">
      <c r="B1608" s="2">
        <v>44808</v>
      </c>
      <c r="C1608" t="s">
        <v>296</v>
      </c>
      <c r="D1608" t="s">
        <v>94</v>
      </c>
      <c r="E1608" t="s">
        <v>92</v>
      </c>
      <c r="F1608" t="s">
        <v>373</v>
      </c>
      <c r="G1608" s="2" t="s">
        <v>2367</v>
      </c>
      <c r="H1608">
        <v>180</v>
      </c>
      <c r="Q1608" s="2">
        <v>44808</v>
      </c>
      <c r="R1608">
        <v>21091602</v>
      </c>
      <c r="S1608" t="s">
        <v>504</v>
      </c>
      <c r="T1608" t="s">
        <v>506</v>
      </c>
      <c r="U1608" t="s">
        <v>496</v>
      </c>
    </row>
    <row r="1609" spans="2:21">
      <c r="B1609" s="2">
        <v>44808</v>
      </c>
      <c r="C1609" t="s">
        <v>296</v>
      </c>
      <c r="D1609" t="s">
        <v>94</v>
      </c>
      <c r="E1609" t="s">
        <v>92</v>
      </c>
      <c r="F1609" t="s">
        <v>379</v>
      </c>
      <c r="G1609" s="2" t="s">
        <v>2368</v>
      </c>
      <c r="H1609">
        <v>30</v>
      </c>
      <c r="Q1609" s="2">
        <v>44808</v>
      </c>
      <c r="R1609">
        <v>21091603</v>
      </c>
      <c r="S1609" t="s">
        <v>504</v>
      </c>
      <c r="T1609" t="s">
        <v>735</v>
      </c>
      <c r="U1609" t="s">
        <v>735</v>
      </c>
    </row>
    <row r="1610" spans="2:21">
      <c r="B1610" s="2">
        <v>44808</v>
      </c>
      <c r="C1610" t="s">
        <v>296</v>
      </c>
      <c r="D1610" t="s">
        <v>94</v>
      </c>
      <c r="E1610" t="s">
        <v>92</v>
      </c>
      <c r="F1610" t="s">
        <v>364</v>
      </c>
      <c r="G1610" s="2" t="s">
        <v>2369</v>
      </c>
      <c r="H1610">
        <v>90</v>
      </c>
      <c r="Q1610" s="2">
        <v>44808</v>
      </c>
      <c r="R1610">
        <v>21091604</v>
      </c>
      <c r="S1610" t="s">
        <v>504</v>
      </c>
      <c r="T1610" t="s">
        <v>506</v>
      </c>
      <c r="U1610" t="s">
        <v>735</v>
      </c>
    </row>
    <row r="1611" spans="2:21">
      <c r="B1611" s="2">
        <v>44808</v>
      </c>
      <c r="C1611" t="s">
        <v>296</v>
      </c>
      <c r="D1611" t="s">
        <v>94</v>
      </c>
      <c r="E1611" t="s">
        <v>92</v>
      </c>
      <c r="F1611" t="s">
        <v>367</v>
      </c>
      <c r="G1611" s="2" t="s">
        <v>2370</v>
      </c>
      <c r="H1611">
        <v>15</v>
      </c>
      <c r="Q1611" s="2">
        <v>44808</v>
      </c>
      <c r="R1611">
        <v>21091605</v>
      </c>
      <c r="S1611" t="s">
        <v>504</v>
      </c>
      <c r="T1611" t="s">
        <v>735</v>
      </c>
      <c r="U1611" t="s">
        <v>735</v>
      </c>
    </row>
    <row r="1612" spans="2:21">
      <c r="B1612" s="2">
        <v>44808</v>
      </c>
      <c r="C1612" t="s">
        <v>266</v>
      </c>
      <c r="D1612" t="s">
        <v>94</v>
      </c>
      <c r="E1612" t="s">
        <v>92</v>
      </c>
      <c r="F1612" t="s">
        <v>299</v>
      </c>
      <c r="G1612" s="2" t="s">
        <v>2371</v>
      </c>
      <c r="H1612">
        <v>50</v>
      </c>
      <c r="Q1612" s="2">
        <v>44808</v>
      </c>
      <c r="R1612">
        <v>21091606</v>
      </c>
      <c r="S1612" t="s">
        <v>512</v>
      </c>
      <c r="T1612" t="s">
        <v>735</v>
      </c>
      <c r="U1612" t="s">
        <v>735</v>
      </c>
    </row>
    <row r="1613" spans="2:21">
      <c r="B1613" s="2">
        <v>44808</v>
      </c>
      <c r="C1613" t="s">
        <v>266</v>
      </c>
      <c r="D1613" t="s">
        <v>94</v>
      </c>
      <c r="E1613" t="s">
        <v>92</v>
      </c>
      <c r="F1613" t="s">
        <v>349</v>
      </c>
      <c r="G1613" s="2" t="s">
        <v>2372</v>
      </c>
      <c r="H1613">
        <v>10</v>
      </c>
      <c r="Q1613" s="2">
        <v>44808</v>
      </c>
      <c r="R1613">
        <v>21091607</v>
      </c>
      <c r="S1613" t="s">
        <v>508</v>
      </c>
      <c r="T1613" t="s">
        <v>735</v>
      </c>
      <c r="U1613" t="s">
        <v>735</v>
      </c>
    </row>
    <row r="1614" spans="2:21">
      <c r="B1614" s="2">
        <v>44808</v>
      </c>
      <c r="C1614" t="s">
        <v>266</v>
      </c>
      <c r="D1614" t="s">
        <v>94</v>
      </c>
      <c r="E1614" t="s">
        <v>92</v>
      </c>
      <c r="F1614" t="s">
        <v>328</v>
      </c>
      <c r="G1614" s="2" t="s">
        <v>2373</v>
      </c>
      <c r="H1614">
        <v>5</v>
      </c>
      <c r="Q1614" s="2">
        <v>44808</v>
      </c>
      <c r="R1614">
        <v>21091608</v>
      </c>
      <c r="S1614" t="s">
        <v>512</v>
      </c>
      <c r="T1614" t="s">
        <v>735</v>
      </c>
      <c r="U1614" t="s">
        <v>735</v>
      </c>
    </row>
    <row r="1615" spans="2:21">
      <c r="B1615" s="2">
        <v>44808</v>
      </c>
      <c r="C1615" t="s">
        <v>266</v>
      </c>
      <c r="D1615" t="s">
        <v>94</v>
      </c>
      <c r="E1615" t="s">
        <v>92</v>
      </c>
      <c r="F1615" t="s">
        <v>337</v>
      </c>
      <c r="G1615" s="2" t="s">
        <v>2374</v>
      </c>
      <c r="H1615">
        <v>25</v>
      </c>
      <c r="Q1615" s="2">
        <v>44808</v>
      </c>
      <c r="R1615">
        <v>21091609</v>
      </c>
      <c r="S1615" t="s">
        <v>492</v>
      </c>
      <c r="T1615" t="s">
        <v>735</v>
      </c>
      <c r="U1615" t="s">
        <v>735</v>
      </c>
    </row>
    <row r="1616" spans="2:21">
      <c r="B1616" s="2">
        <v>44809</v>
      </c>
      <c r="C1616" t="s">
        <v>301</v>
      </c>
      <c r="D1616" t="s">
        <v>94</v>
      </c>
      <c r="E1616" t="s">
        <v>92</v>
      </c>
      <c r="F1616" t="s">
        <v>364</v>
      </c>
      <c r="G1616" s="2" t="s">
        <v>2375</v>
      </c>
      <c r="H1616">
        <v>15</v>
      </c>
      <c r="Q1616" s="2">
        <v>44809</v>
      </c>
      <c r="R1616">
        <v>21091610</v>
      </c>
      <c r="S1616" t="s">
        <v>504</v>
      </c>
      <c r="T1616" t="s">
        <v>735</v>
      </c>
      <c r="U1616" t="s">
        <v>735</v>
      </c>
    </row>
    <row r="1617" spans="2:21">
      <c r="B1617" s="2">
        <v>44810</v>
      </c>
      <c r="C1617" t="s">
        <v>227</v>
      </c>
      <c r="D1617" t="s">
        <v>94</v>
      </c>
      <c r="E1617" t="s">
        <v>92</v>
      </c>
      <c r="F1617" t="s">
        <v>264</v>
      </c>
      <c r="G1617" s="2" t="s">
        <v>2376</v>
      </c>
      <c r="H1617">
        <v>55</v>
      </c>
      <c r="Q1617" s="2">
        <v>44810</v>
      </c>
      <c r="R1617">
        <v>21091611</v>
      </c>
      <c r="S1617" t="s">
        <v>500</v>
      </c>
      <c r="T1617" t="s">
        <v>735</v>
      </c>
      <c r="U1617" t="s">
        <v>735</v>
      </c>
    </row>
    <row r="1618" spans="2:21">
      <c r="B1618" s="2">
        <v>44810</v>
      </c>
      <c r="C1618" t="s">
        <v>227</v>
      </c>
      <c r="D1618" t="s">
        <v>94</v>
      </c>
      <c r="E1618" t="s">
        <v>92</v>
      </c>
      <c r="F1618" t="s">
        <v>294</v>
      </c>
      <c r="G1618" s="2" t="s">
        <v>2377</v>
      </c>
      <c r="H1618">
        <v>15</v>
      </c>
      <c r="Q1618" s="2">
        <v>44810</v>
      </c>
      <c r="R1618">
        <v>21091612</v>
      </c>
      <c r="S1618" t="s">
        <v>502</v>
      </c>
      <c r="T1618" t="s">
        <v>735</v>
      </c>
      <c r="U1618" t="s">
        <v>735</v>
      </c>
    </row>
    <row r="1619" spans="2:21">
      <c r="B1619" s="2">
        <v>44810</v>
      </c>
      <c r="C1619" t="s">
        <v>227</v>
      </c>
      <c r="D1619" t="s">
        <v>94</v>
      </c>
      <c r="E1619" t="s">
        <v>119</v>
      </c>
      <c r="F1619" t="s">
        <v>403</v>
      </c>
      <c r="G1619" s="2" t="s">
        <v>2378</v>
      </c>
      <c r="H1619">
        <v>5</v>
      </c>
      <c r="Q1619" s="2">
        <v>44810</v>
      </c>
      <c r="R1619">
        <v>21091613</v>
      </c>
      <c r="S1619" t="s">
        <v>536</v>
      </c>
      <c r="T1619" t="s">
        <v>735</v>
      </c>
      <c r="U1619" t="s">
        <v>735</v>
      </c>
    </row>
    <row r="1620" spans="2:21">
      <c r="B1620" s="2">
        <v>44810</v>
      </c>
      <c r="C1620" t="s">
        <v>248</v>
      </c>
      <c r="D1620" t="s">
        <v>94</v>
      </c>
      <c r="E1620" t="s">
        <v>92</v>
      </c>
      <c r="F1620" t="s">
        <v>294</v>
      </c>
      <c r="G1620" s="2" t="s">
        <v>2379</v>
      </c>
      <c r="H1620">
        <v>70</v>
      </c>
      <c r="Q1620" s="2">
        <v>44810</v>
      </c>
      <c r="R1620">
        <v>21091614</v>
      </c>
      <c r="S1620" t="s">
        <v>492</v>
      </c>
      <c r="T1620" t="s">
        <v>526</v>
      </c>
      <c r="U1620" t="s">
        <v>735</v>
      </c>
    </row>
    <row r="1621" spans="2:21">
      <c r="B1621" s="2">
        <v>44810</v>
      </c>
      <c r="C1621" t="s">
        <v>248</v>
      </c>
      <c r="D1621" t="s">
        <v>94</v>
      </c>
      <c r="E1621" t="s">
        <v>92</v>
      </c>
      <c r="F1621" t="s">
        <v>318</v>
      </c>
      <c r="G1621" s="2" t="s">
        <v>2380</v>
      </c>
      <c r="H1621">
        <v>5</v>
      </c>
      <c r="Q1621" s="2">
        <v>44810</v>
      </c>
      <c r="R1621">
        <v>21091615</v>
      </c>
      <c r="S1621" t="s">
        <v>510</v>
      </c>
      <c r="T1621" t="s">
        <v>735</v>
      </c>
      <c r="U1621" t="s">
        <v>735</v>
      </c>
    </row>
    <row r="1622" spans="2:21">
      <c r="B1622" s="2">
        <v>44811</v>
      </c>
      <c r="C1622" t="s">
        <v>284</v>
      </c>
      <c r="D1622" t="s">
        <v>94</v>
      </c>
      <c r="E1622" t="s">
        <v>92</v>
      </c>
      <c r="F1622" t="s">
        <v>367</v>
      </c>
      <c r="G1622" s="2" t="s">
        <v>2381</v>
      </c>
      <c r="H1622">
        <v>15</v>
      </c>
      <c r="Q1622" s="2">
        <v>44811</v>
      </c>
      <c r="R1622">
        <v>21091616</v>
      </c>
      <c r="S1622" t="s">
        <v>504</v>
      </c>
      <c r="T1622" t="s">
        <v>735</v>
      </c>
      <c r="U1622" t="s">
        <v>735</v>
      </c>
    </row>
    <row r="1623" spans="2:21">
      <c r="B1623" s="2">
        <v>44811</v>
      </c>
      <c r="C1623" t="s">
        <v>296</v>
      </c>
      <c r="D1623" t="s">
        <v>94</v>
      </c>
      <c r="E1623" t="s">
        <v>92</v>
      </c>
      <c r="F1623" t="s">
        <v>370</v>
      </c>
      <c r="G1623" s="2" t="s">
        <v>2382</v>
      </c>
      <c r="H1623">
        <v>40</v>
      </c>
      <c r="Q1623" s="2">
        <v>44811</v>
      </c>
      <c r="R1623">
        <v>21091617</v>
      </c>
      <c r="S1623" t="s">
        <v>504</v>
      </c>
      <c r="T1623" t="s">
        <v>735</v>
      </c>
      <c r="U1623" t="s">
        <v>735</v>
      </c>
    </row>
    <row r="1624" spans="2:21">
      <c r="B1624" s="2">
        <v>44811</v>
      </c>
      <c r="C1624" t="s">
        <v>296</v>
      </c>
      <c r="D1624" t="s">
        <v>94</v>
      </c>
      <c r="E1624" t="s">
        <v>92</v>
      </c>
      <c r="F1624" t="s">
        <v>379</v>
      </c>
      <c r="G1624" s="2" t="s">
        <v>2383</v>
      </c>
      <c r="H1624">
        <v>5</v>
      </c>
      <c r="Q1624" s="2">
        <v>44811</v>
      </c>
      <c r="R1624">
        <v>21091618</v>
      </c>
      <c r="S1624" t="s">
        <v>504</v>
      </c>
      <c r="T1624" t="s">
        <v>735</v>
      </c>
      <c r="U1624" t="s">
        <v>735</v>
      </c>
    </row>
    <row r="1625" spans="2:21">
      <c r="B1625" s="2">
        <v>44811</v>
      </c>
      <c r="C1625" t="s">
        <v>103</v>
      </c>
      <c r="D1625" t="s">
        <v>94</v>
      </c>
      <c r="E1625" t="s">
        <v>92</v>
      </c>
      <c r="F1625" t="s">
        <v>167</v>
      </c>
      <c r="G1625" s="2" t="s">
        <v>2384</v>
      </c>
      <c r="H1625">
        <v>160</v>
      </c>
      <c r="Q1625" s="2">
        <v>44811</v>
      </c>
      <c r="R1625">
        <v>21091619</v>
      </c>
      <c r="S1625" t="s">
        <v>502</v>
      </c>
      <c r="T1625" t="s">
        <v>584</v>
      </c>
      <c r="U1625" t="s">
        <v>602</v>
      </c>
    </row>
    <row r="1626" spans="2:21">
      <c r="B1626" s="2">
        <v>44811</v>
      </c>
      <c r="C1626" t="s">
        <v>103</v>
      </c>
      <c r="D1626" t="s">
        <v>94</v>
      </c>
      <c r="E1626" t="s">
        <v>92</v>
      </c>
      <c r="F1626" t="s">
        <v>120</v>
      </c>
      <c r="G1626" s="2" t="s">
        <v>2385</v>
      </c>
      <c r="H1626">
        <v>35</v>
      </c>
      <c r="Q1626" s="2">
        <v>44811</v>
      </c>
      <c r="R1626">
        <v>21091620</v>
      </c>
      <c r="S1626" t="s">
        <v>500</v>
      </c>
      <c r="T1626" t="s">
        <v>735</v>
      </c>
      <c r="U1626" t="s">
        <v>735</v>
      </c>
    </row>
    <row r="1627" spans="2:21">
      <c r="B1627" s="2">
        <v>44811</v>
      </c>
      <c r="C1627" t="s">
        <v>103</v>
      </c>
      <c r="D1627" t="s">
        <v>94</v>
      </c>
      <c r="E1627" t="s">
        <v>92</v>
      </c>
      <c r="F1627" t="s">
        <v>93</v>
      </c>
      <c r="G1627" s="2" t="s">
        <v>2386</v>
      </c>
      <c r="H1627">
        <v>15</v>
      </c>
      <c r="Q1627" s="2">
        <v>44811</v>
      </c>
      <c r="R1627">
        <v>21091621</v>
      </c>
      <c r="S1627" t="s">
        <v>490</v>
      </c>
      <c r="T1627" t="s">
        <v>735</v>
      </c>
      <c r="U1627" t="s">
        <v>735</v>
      </c>
    </row>
    <row r="1628" spans="2:21">
      <c r="B1628" s="2">
        <v>44811</v>
      </c>
      <c r="C1628" t="s">
        <v>156</v>
      </c>
      <c r="D1628" t="s">
        <v>94</v>
      </c>
      <c r="E1628" t="s">
        <v>92</v>
      </c>
      <c r="F1628" t="s">
        <v>252</v>
      </c>
      <c r="G1628" s="2" t="s">
        <v>2387</v>
      </c>
      <c r="H1628">
        <v>30</v>
      </c>
      <c r="Q1628" s="2">
        <v>44811</v>
      </c>
      <c r="R1628">
        <v>21091622</v>
      </c>
      <c r="S1628" t="s">
        <v>488</v>
      </c>
      <c r="T1628" t="s">
        <v>735</v>
      </c>
      <c r="U1628" t="s">
        <v>735</v>
      </c>
    </row>
    <row r="1629" spans="2:21">
      <c r="B1629" s="2">
        <v>44812</v>
      </c>
      <c r="C1629" t="s">
        <v>290</v>
      </c>
      <c r="D1629" t="s">
        <v>94</v>
      </c>
      <c r="E1629" t="s">
        <v>119</v>
      </c>
      <c r="F1629" t="s">
        <v>424</v>
      </c>
      <c r="G1629" s="2" t="s">
        <v>2388</v>
      </c>
      <c r="H1629">
        <v>45</v>
      </c>
      <c r="Q1629" s="2">
        <v>44812</v>
      </c>
      <c r="R1629">
        <v>21091623</v>
      </c>
      <c r="S1629" t="s">
        <v>518</v>
      </c>
      <c r="T1629" t="s">
        <v>735</v>
      </c>
      <c r="U1629" t="s">
        <v>735</v>
      </c>
    </row>
    <row r="1630" spans="2:21">
      <c r="B1630" s="2">
        <v>44812</v>
      </c>
      <c r="C1630" t="s">
        <v>266</v>
      </c>
      <c r="D1630" t="s">
        <v>94</v>
      </c>
      <c r="E1630" t="s">
        <v>92</v>
      </c>
      <c r="F1630" t="s">
        <v>340</v>
      </c>
      <c r="G1630" s="2" t="s">
        <v>2389</v>
      </c>
      <c r="H1630">
        <v>75</v>
      </c>
      <c r="Q1630" s="2">
        <v>44812</v>
      </c>
      <c r="R1630">
        <v>21091624</v>
      </c>
      <c r="S1630" t="s">
        <v>508</v>
      </c>
      <c r="T1630" t="s">
        <v>528</v>
      </c>
      <c r="U1630" t="s">
        <v>735</v>
      </c>
    </row>
    <row r="1631" spans="2:21">
      <c r="B1631" s="2">
        <v>44813</v>
      </c>
      <c r="C1631" t="s">
        <v>296</v>
      </c>
      <c r="D1631" t="s">
        <v>94</v>
      </c>
      <c r="E1631" t="s">
        <v>119</v>
      </c>
      <c r="F1631" t="s">
        <v>424</v>
      </c>
      <c r="G1631" s="2" t="s">
        <v>2390</v>
      </c>
      <c r="H1631">
        <v>95</v>
      </c>
      <c r="Q1631" s="2">
        <v>44813</v>
      </c>
      <c r="R1631">
        <v>21091625</v>
      </c>
      <c r="S1631" t="s">
        <v>518</v>
      </c>
      <c r="T1631" t="s">
        <v>616</v>
      </c>
      <c r="U1631" t="s">
        <v>735</v>
      </c>
    </row>
    <row r="1632" spans="2:21">
      <c r="B1632" s="2">
        <v>44813</v>
      </c>
      <c r="C1632" t="s">
        <v>296</v>
      </c>
      <c r="D1632" t="s">
        <v>94</v>
      </c>
      <c r="E1632" t="s">
        <v>119</v>
      </c>
      <c r="F1632" t="s">
        <v>427</v>
      </c>
      <c r="G1632" s="2" t="s">
        <v>2391</v>
      </c>
      <c r="H1632">
        <v>20</v>
      </c>
      <c r="Q1632" s="2">
        <v>44813</v>
      </c>
      <c r="R1632">
        <v>21091626</v>
      </c>
      <c r="S1632" t="s">
        <v>546</v>
      </c>
      <c r="T1632" t="s">
        <v>735</v>
      </c>
      <c r="U1632" t="s">
        <v>735</v>
      </c>
    </row>
    <row r="1633" spans="2:21">
      <c r="B1633" s="2">
        <v>44813</v>
      </c>
      <c r="C1633" t="s">
        <v>296</v>
      </c>
      <c r="D1633" t="s">
        <v>94</v>
      </c>
      <c r="E1633" t="s">
        <v>92</v>
      </c>
      <c r="F1633" t="s">
        <v>367</v>
      </c>
      <c r="G1633" s="2" t="s">
        <v>2392</v>
      </c>
      <c r="H1633">
        <v>5</v>
      </c>
      <c r="Q1633" s="2">
        <v>44813</v>
      </c>
      <c r="R1633">
        <v>21091627</v>
      </c>
      <c r="S1633" t="s">
        <v>504</v>
      </c>
      <c r="T1633" t="s">
        <v>735</v>
      </c>
      <c r="U1633" t="s">
        <v>735</v>
      </c>
    </row>
    <row r="1634" spans="2:21">
      <c r="B1634" s="2">
        <v>44813</v>
      </c>
      <c r="C1634" t="s">
        <v>130</v>
      </c>
      <c r="D1634" t="s">
        <v>94</v>
      </c>
      <c r="E1634" t="s">
        <v>92</v>
      </c>
      <c r="F1634" t="s">
        <v>246</v>
      </c>
      <c r="G1634" s="2" t="s">
        <v>2393</v>
      </c>
      <c r="H1634">
        <v>145</v>
      </c>
      <c r="Q1634" s="2">
        <v>44813</v>
      </c>
      <c r="R1634">
        <v>21091628</v>
      </c>
      <c r="S1634" t="s">
        <v>530</v>
      </c>
      <c r="T1634" t="s">
        <v>592</v>
      </c>
      <c r="U1634" t="s">
        <v>735</v>
      </c>
    </row>
    <row r="1635" spans="2:21">
      <c r="B1635" s="2">
        <v>44813</v>
      </c>
      <c r="C1635" t="s">
        <v>130</v>
      </c>
      <c r="D1635" t="s">
        <v>94</v>
      </c>
      <c r="E1635" t="s">
        <v>92</v>
      </c>
      <c r="F1635" t="s">
        <v>299</v>
      </c>
      <c r="G1635" s="2" t="s">
        <v>2394</v>
      </c>
      <c r="H1635">
        <v>5</v>
      </c>
      <c r="Q1635" s="2">
        <v>44813</v>
      </c>
      <c r="R1635">
        <v>21091629</v>
      </c>
      <c r="S1635" t="s">
        <v>502</v>
      </c>
      <c r="T1635" t="s">
        <v>735</v>
      </c>
      <c r="U1635" t="s">
        <v>735</v>
      </c>
    </row>
    <row r="1636" spans="2:21">
      <c r="B1636" s="2">
        <v>44813</v>
      </c>
      <c r="C1636" t="s">
        <v>175</v>
      </c>
      <c r="D1636" t="s">
        <v>94</v>
      </c>
      <c r="E1636" t="s">
        <v>92</v>
      </c>
      <c r="F1636" t="s">
        <v>239</v>
      </c>
      <c r="G1636" s="2" t="s">
        <v>2395</v>
      </c>
      <c r="H1636">
        <v>15</v>
      </c>
      <c r="Q1636" s="2">
        <v>44813</v>
      </c>
      <c r="R1636">
        <v>21091630</v>
      </c>
      <c r="S1636" t="s">
        <v>502</v>
      </c>
      <c r="T1636" t="s">
        <v>735</v>
      </c>
      <c r="U1636" t="s">
        <v>735</v>
      </c>
    </row>
    <row r="1637" spans="2:21">
      <c r="B1637" s="2">
        <v>44813</v>
      </c>
      <c r="C1637" t="s">
        <v>254</v>
      </c>
      <c r="D1637" t="s">
        <v>94</v>
      </c>
      <c r="E1637" t="s">
        <v>92</v>
      </c>
      <c r="F1637" t="s">
        <v>331</v>
      </c>
      <c r="G1637" s="2" t="s">
        <v>2396</v>
      </c>
      <c r="H1637">
        <v>15</v>
      </c>
      <c r="Q1637" s="2">
        <v>44813</v>
      </c>
      <c r="R1637">
        <v>21091631</v>
      </c>
      <c r="S1637" t="s">
        <v>508</v>
      </c>
      <c r="T1637" t="s">
        <v>735</v>
      </c>
      <c r="U1637" t="s">
        <v>735</v>
      </c>
    </row>
    <row r="1638" spans="2:21">
      <c r="B1638" s="2">
        <v>44814</v>
      </c>
      <c r="C1638" t="s">
        <v>284</v>
      </c>
      <c r="D1638" t="s">
        <v>94</v>
      </c>
      <c r="E1638" t="s">
        <v>119</v>
      </c>
      <c r="F1638" t="s">
        <v>421</v>
      </c>
      <c r="G1638" s="2" t="s">
        <v>2397</v>
      </c>
      <c r="H1638">
        <v>85</v>
      </c>
      <c r="Q1638" s="2">
        <v>44814</v>
      </c>
      <c r="R1638">
        <v>21091632</v>
      </c>
      <c r="S1638" t="s">
        <v>542</v>
      </c>
      <c r="T1638" t="s">
        <v>518</v>
      </c>
      <c r="U1638" t="s">
        <v>735</v>
      </c>
    </row>
    <row r="1639" spans="2:21">
      <c r="B1639" s="2">
        <v>44814</v>
      </c>
      <c r="C1639" t="s">
        <v>284</v>
      </c>
      <c r="D1639" t="s">
        <v>94</v>
      </c>
      <c r="E1639" t="s">
        <v>92</v>
      </c>
      <c r="F1639" t="s">
        <v>352</v>
      </c>
      <c r="G1639" s="2" t="s">
        <v>2398</v>
      </c>
      <c r="H1639">
        <v>5</v>
      </c>
      <c r="Q1639" s="2">
        <v>44814</v>
      </c>
      <c r="R1639">
        <v>21091633</v>
      </c>
      <c r="S1639" t="s">
        <v>504</v>
      </c>
      <c r="T1639" t="s">
        <v>735</v>
      </c>
      <c r="U1639" t="s">
        <v>735</v>
      </c>
    </row>
    <row r="1640" spans="2:21">
      <c r="B1640" s="2">
        <v>44814</v>
      </c>
      <c r="C1640" t="s">
        <v>284</v>
      </c>
      <c r="D1640" t="s">
        <v>94</v>
      </c>
      <c r="E1640" t="s">
        <v>92</v>
      </c>
      <c r="F1640" t="s">
        <v>367</v>
      </c>
      <c r="G1640" s="2" t="s">
        <v>2399</v>
      </c>
      <c r="H1640">
        <v>15</v>
      </c>
      <c r="Q1640" s="2">
        <v>44814</v>
      </c>
      <c r="R1640">
        <v>21091634</v>
      </c>
      <c r="S1640" t="s">
        <v>504</v>
      </c>
      <c r="T1640" t="s">
        <v>735</v>
      </c>
      <c r="U1640" t="s">
        <v>735</v>
      </c>
    </row>
    <row r="1641" spans="2:21">
      <c r="B1641" s="2">
        <v>44814</v>
      </c>
      <c r="C1641" t="s">
        <v>301</v>
      </c>
      <c r="D1641" t="s">
        <v>94</v>
      </c>
      <c r="E1641" t="s">
        <v>92</v>
      </c>
      <c r="F1641" t="s">
        <v>373</v>
      </c>
      <c r="G1641" s="2" t="s">
        <v>2400</v>
      </c>
      <c r="H1641">
        <v>15</v>
      </c>
      <c r="Q1641" s="2">
        <v>44814</v>
      </c>
      <c r="R1641">
        <v>21091635</v>
      </c>
      <c r="S1641" t="s">
        <v>504</v>
      </c>
      <c r="T1641" t="s">
        <v>735</v>
      </c>
      <c r="U1641" t="s">
        <v>735</v>
      </c>
    </row>
    <row r="1642" spans="2:21">
      <c r="B1642" s="2">
        <v>44814</v>
      </c>
      <c r="C1642" t="s">
        <v>242</v>
      </c>
      <c r="D1642" t="s">
        <v>94</v>
      </c>
      <c r="E1642" t="s">
        <v>119</v>
      </c>
      <c r="F1642" t="s">
        <v>418</v>
      </c>
      <c r="G1642" s="2" t="s">
        <v>2401</v>
      </c>
      <c r="H1642">
        <v>30</v>
      </c>
      <c r="Q1642" s="2">
        <v>44814</v>
      </c>
      <c r="R1642">
        <v>21091636</v>
      </c>
      <c r="S1642" t="s">
        <v>540</v>
      </c>
      <c r="T1642" t="s">
        <v>735</v>
      </c>
      <c r="U1642" t="s">
        <v>735</v>
      </c>
    </row>
    <row r="1643" spans="2:21">
      <c r="B1643" s="2">
        <v>44815</v>
      </c>
      <c r="C1643" t="s">
        <v>284</v>
      </c>
      <c r="D1643" t="s">
        <v>94</v>
      </c>
      <c r="E1643" t="s">
        <v>119</v>
      </c>
      <c r="F1643" t="s">
        <v>424</v>
      </c>
      <c r="G1643" s="2" t="s">
        <v>2402</v>
      </c>
      <c r="H1643">
        <v>170</v>
      </c>
      <c r="Q1643" s="2">
        <v>44815</v>
      </c>
      <c r="R1643">
        <v>21091637</v>
      </c>
      <c r="S1643" t="s">
        <v>518</v>
      </c>
      <c r="T1643" t="s">
        <v>614</v>
      </c>
      <c r="U1643" t="s">
        <v>628</v>
      </c>
    </row>
    <row r="1644" spans="2:21">
      <c r="B1644" s="2">
        <v>44815</v>
      </c>
      <c r="C1644" t="s">
        <v>284</v>
      </c>
      <c r="D1644" t="s">
        <v>94</v>
      </c>
      <c r="E1644" t="s">
        <v>92</v>
      </c>
      <c r="F1644" t="s">
        <v>361</v>
      </c>
      <c r="G1644" s="2" t="s">
        <v>2403</v>
      </c>
      <c r="H1644">
        <v>50</v>
      </c>
      <c r="Q1644" s="2">
        <v>44815</v>
      </c>
      <c r="R1644">
        <v>21091638</v>
      </c>
      <c r="S1644" t="s">
        <v>504</v>
      </c>
      <c r="T1644" t="s">
        <v>735</v>
      </c>
      <c r="U1644" t="s">
        <v>735</v>
      </c>
    </row>
    <row r="1645" spans="2:21">
      <c r="B1645" s="2">
        <v>44815</v>
      </c>
      <c r="C1645" t="s">
        <v>284</v>
      </c>
      <c r="D1645" t="s">
        <v>94</v>
      </c>
      <c r="E1645" t="s">
        <v>92</v>
      </c>
      <c r="F1645" t="s">
        <v>367</v>
      </c>
      <c r="G1645" s="2" t="s">
        <v>2404</v>
      </c>
      <c r="H1645">
        <v>15</v>
      </c>
      <c r="Q1645" s="2">
        <v>44815</v>
      </c>
      <c r="R1645">
        <v>21091639</v>
      </c>
      <c r="S1645" t="s">
        <v>504</v>
      </c>
      <c r="T1645" t="s">
        <v>735</v>
      </c>
      <c r="U1645" t="s">
        <v>735</v>
      </c>
    </row>
    <row r="1646" spans="2:21">
      <c r="B1646" s="2">
        <v>44815</v>
      </c>
      <c r="C1646" t="s">
        <v>284</v>
      </c>
      <c r="D1646" t="s">
        <v>94</v>
      </c>
      <c r="E1646" t="s">
        <v>92</v>
      </c>
      <c r="F1646" t="s">
        <v>349</v>
      </c>
      <c r="G1646" s="2" t="s">
        <v>2405</v>
      </c>
      <c r="H1646">
        <v>5</v>
      </c>
      <c r="Q1646" s="2">
        <v>44815</v>
      </c>
      <c r="R1646">
        <v>21091640</v>
      </c>
      <c r="S1646" t="s">
        <v>504</v>
      </c>
      <c r="T1646" t="s">
        <v>735</v>
      </c>
      <c r="U1646" t="s">
        <v>735</v>
      </c>
    </row>
    <row r="1647" spans="2:21">
      <c r="B1647" s="2">
        <v>44816</v>
      </c>
      <c r="C1647" t="s">
        <v>296</v>
      </c>
      <c r="D1647" t="s">
        <v>94</v>
      </c>
      <c r="E1647" t="s">
        <v>92</v>
      </c>
      <c r="F1647" t="s">
        <v>373</v>
      </c>
      <c r="G1647" s="2" t="s">
        <v>2406</v>
      </c>
      <c r="H1647">
        <v>95</v>
      </c>
      <c r="Q1647" s="2">
        <v>44816</v>
      </c>
      <c r="R1647">
        <v>21091641</v>
      </c>
      <c r="S1647" t="s">
        <v>504</v>
      </c>
      <c r="T1647" t="s">
        <v>506</v>
      </c>
      <c r="U1647" t="s">
        <v>735</v>
      </c>
    </row>
    <row r="1648" spans="2:21">
      <c r="B1648" s="2">
        <v>44816</v>
      </c>
      <c r="C1648" t="s">
        <v>296</v>
      </c>
      <c r="D1648" t="s">
        <v>94</v>
      </c>
      <c r="E1648" t="s">
        <v>119</v>
      </c>
      <c r="F1648" t="s">
        <v>415</v>
      </c>
      <c r="G1648" s="2" t="s">
        <v>2407</v>
      </c>
      <c r="H1648">
        <v>10</v>
      </c>
      <c r="Q1648" s="2">
        <v>44816</v>
      </c>
      <c r="R1648">
        <v>21091642</v>
      </c>
      <c r="S1648" t="s">
        <v>542</v>
      </c>
      <c r="T1648" t="s">
        <v>735</v>
      </c>
      <c r="U1648" t="s">
        <v>735</v>
      </c>
    </row>
    <row r="1649" spans="2:21">
      <c r="B1649" s="2">
        <v>44816</v>
      </c>
      <c r="C1649" t="s">
        <v>296</v>
      </c>
      <c r="D1649" t="s">
        <v>94</v>
      </c>
      <c r="E1649" t="s">
        <v>92</v>
      </c>
      <c r="F1649" t="s">
        <v>379</v>
      </c>
      <c r="G1649" s="2" t="s">
        <v>2408</v>
      </c>
      <c r="H1649">
        <v>15</v>
      </c>
      <c r="Q1649" s="2">
        <v>44816</v>
      </c>
      <c r="R1649">
        <v>21091643</v>
      </c>
      <c r="S1649" t="s">
        <v>504</v>
      </c>
      <c r="T1649" t="s">
        <v>735</v>
      </c>
      <c r="U1649" t="s">
        <v>735</v>
      </c>
    </row>
    <row r="1650" spans="2:21">
      <c r="B1650" s="2">
        <v>44816</v>
      </c>
      <c r="C1650" t="s">
        <v>254</v>
      </c>
      <c r="D1650" t="s">
        <v>94</v>
      </c>
      <c r="E1650" t="s">
        <v>119</v>
      </c>
      <c r="F1650" t="s">
        <v>412</v>
      </c>
      <c r="G1650" s="2" t="s">
        <v>2409</v>
      </c>
      <c r="H1650">
        <v>40</v>
      </c>
      <c r="Q1650" s="2">
        <v>44816</v>
      </c>
      <c r="R1650">
        <v>21091644</v>
      </c>
      <c r="S1650" t="s">
        <v>540</v>
      </c>
      <c r="T1650" t="s">
        <v>735</v>
      </c>
      <c r="U1650" t="s">
        <v>735</v>
      </c>
    </row>
    <row r="1651" spans="2:21">
      <c r="B1651" s="2">
        <v>44816</v>
      </c>
      <c r="C1651" t="s">
        <v>254</v>
      </c>
      <c r="D1651" t="s">
        <v>94</v>
      </c>
      <c r="E1651" t="s">
        <v>92</v>
      </c>
      <c r="F1651" t="s">
        <v>304</v>
      </c>
      <c r="G1651" s="2" t="s">
        <v>2410</v>
      </c>
      <c r="H1651">
        <v>5</v>
      </c>
      <c r="Q1651" s="2">
        <v>44816</v>
      </c>
      <c r="R1651">
        <v>21091645</v>
      </c>
      <c r="S1651" t="s">
        <v>508</v>
      </c>
      <c r="T1651" t="s">
        <v>735</v>
      </c>
      <c r="U1651" t="s">
        <v>735</v>
      </c>
    </row>
    <row r="1652" spans="2:21">
      <c r="B1652" s="2">
        <v>44817</v>
      </c>
      <c r="C1652" t="s">
        <v>284</v>
      </c>
      <c r="D1652" t="s">
        <v>94</v>
      </c>
      <c r="E1652" t="s">
        <v>92</v>
      </c>
      <c r="F1652" t="s">
        <v>346</v>
      </c>
      <c r="G1652" s="2" t="s">
        <v>2411</v>
      </c>
      <c r="H1652">
        <v>105</v>
      </c>
      <c r="Q1652" s="2">
        <v>44817</v>
      </c>
      <c r="R1652">
        <v>21091646</v>
      </c>
      <c r="S1652" t="s">
        <v>504</v>
      </c>
      <c r="T1652" t="s">
        <v>506</v>
      </c>
      <c r="U1652" t="s">
        <v>735</v>
      </c>
    </row>
    <row r="1653" spans="2:21">
      <c r="B1653" s="2">
        <v>44817</v>
      </c>
      <c r="C1653" t="s">
        <v>284</v>
      </c>
      <c r="D1653" t="s">
        <v>94</v>
      </c>
      <c r="E1653" t="s">
        <v>92</v>
      </c>
      <c r="F1653" t="s">
        <v>346</v>
      </c>
      <c r="G1653" s="2" t="s">
        <v>2412</v>
      </c>
      <c r="H1653">
        <v>10</v>
      </c>
      <c r="Q1653" s="2">
        <v>44817</v>
      </c>
      <c r="R1653">
        <v>21091647</v>
      </c>
      <c r="S1653" t="s">
        <v>504</v>
      </c>
      <c r="T1653" t="s">
        <v>735</v>
      </c>
      <c r="U1653" t="s">
        <v>735</v>
      </c>
    </row>
    <row r="1654" spans="2:21">
      <c r="B1654" s="2">
        <v>44817</v>
      </c>
      <c r="C1654" t="s">
        <v>284</v>
      </c>
      <c r="D1654" t="s">
        <v>94</v>
      </c>
      <c r="E1654" t="s">
        <v>92</v>
      </c>
      <c r="F1654" t="s">
        <v>355</v>
      </c>
      <c r="G1654" s="2" t="s">
        <v>2413</v>
      </c>
      <c r="H1654">
        <v>10</v>
      </c>
      <c r="Q1654" s="2">
        <v>44817</v>
      </c>
      <c r="R1654">
        <v>21091648</v>
      </c>
      <c r="S1654" t="s">
        <v>504</v>
      </c>
      <c r="T1654" t="s">
        <v>735</v>
      </c>
      <c r="U1654" t="s">
        <v>735</v>
      </c>
    </row>
    <row r="1655" spans="2:21">
      <c r="B1655" s="2">
        <v>44817</v>
      </c>
      <c r="C1655" t="s">
        <v>284</v>
      </c>
      <c r="D1655" t="s">
        <v>94</v>
      </c>
      <c r="E1655" t="s">
        <v>92</v>
      </c>
      <c r="F1655" t="s">
        <v>349</v>
      </c>
      <c r="G1655" s="2" t="s">
        <v>2414</v>
      </c>
      <c r="H1655">
        <v>5</v>
      </c>
      <c r="Q1655" s="2">
        <v>44817</v>
      </c>
      <c r="R1655">
        <v>21091649</v>
      </c>
      <c r="S1655" t="s">
        <v>504</v>
      </c>
      <c r="T1655" t="s">
        <v>735</v>
      </c>
      <c r="U1655" t="s">
        <v>735</v>
      </c>
    </row>
    <row r="1656" spans="2:21">
      <c r="B1656" s="2">
        <v>44817</v>
      </c>
      <c r="C1656" t="s">
        <v>284</v>
      </c>
      <c r="D1656" t="s">
        <v>94</v>
      </c>
      <c r="E1656" t="s">
        <v>92</v>
      </c>
      <c r="F1656" t="s">
        <v>355</v>
      </c>
      <c r="G1656" s="2" t="s">
        <v>2415</v>
      </c>
      <c r="H1656">
        <v>5</v>
      </c>
      <c r="Q1656" s="2">
        <v>44817</v>
      </c>
      <c r="R1656">
        <v>21091650</v>
      </c>
      <c r="S1656" t="s">
        <v>504</v>
      </c>
      <c r="T1656" t="s">
        <v>735</v>
      </c>
      <c r="U1656" t="s">
        <v>735</v>
      </c>
    </row>
    <row r="1657" spans="2:21">
      <c r="B1657" s="2">
        <v>44817</v>
      </c>
      <c r="C1657" t="s">
        <v>103</v>
      </c>
      <c r="D1657" t="s">
        <v>94</v>
      </c>
      <c r="E1657" t="s">
        <v>92</v>
      </c>
      <c r="F1657" t="s">
        <v>276</v>
      </c>
      <c r="G1657" s="2" t="s">
        <v>2416</v>
      </c>
      <c r="H1657">
        <v>15</v>
      </c>
      <c r="Q1657" s="2">
        <v>44817</v>
      </c>
      <c r="R1657">
        <v>21091651</v>
      </c>
      <c r="S1657" t="s">
        <v>502</v>
      </c>
      <c r="T1657" t="s">
        <v>735</v>
      </c>
      <c r="U1657" t="s">
        <v>735</v>
      </c>
    </row>
    <row r="1658" spans="2:21">
      <c r="B1658" s="2">
        <v>44817</v>
      </c>
      <c r="C1658" t="s">
        <v>272</v>
      </c>
      <c r="D1658" t="s">
        <v>94</v>
      </c>
      <c r="E1658" t="s">
        <v>119</v>
      </c>
      <c r="F1658" t="s">
        <v>412</v>
      </c>
      <c r="G1658" s="2" t="s">
        <v>2417</v>
      </c>
      <c r="H1658">
        <v>40</v>
      </c>
      <c r="Q1658" s="2">
        <v>44817</v>
      </c>
      <c r="R1658">
        <v>21091652</v>
      </c>
      <c r="S1658" t="s">
        <v>540</v>
      </c>
      <c r="T1658" t="s">
        <v>735</v>
      </c>
      <c r="U1658" t="s">
        <v>735</v>
      </c>
    </row>
    <row r="1659" spans="2:21">
      <c r="B1659" s="2">
        <v>44817</v>
      </c>
      <c r="C1659" t="s">
        <v>272</v>
      </c>
      <c r="D1659" t="s">
        <v>94</v>
      </c>
      <c r="E1659" t="s">
        <v>92</v>
      </c>
      <c r="F1659" t="s">
        <v>346</v>
      </c>
      <c r="G1659" s="2" t="s">
        <v>2418</v>
      </c>
      <c r="H1659">
        <v>5</v>
      </c>
      <c r="Q1659" s="2">
        <v>44817</v>
      </c>
      <c r="R1659">
        <v>21091653</v>
      </c>
      <c r="S1659" t="s">
        <v>508</v>
      </c>
      <c r="T1659" t="s">
        <v>735</v>
      </c>
      <c r="U1659" t="s">
        <v>735</v>
      </c>
    </row>
    <row r="1660" spans="2:21">
      <c r="B1660" s="2">
        <v>44818</v>
      </c>
      <c r="C1660" t="s">
        <v>103</v>
      </c>
      <c r="D1660" t="s">
        <v>94</v>
      </c>
      <c r="E1660" t="s">
        <v>119</v>
      </c>
      <c r="F1660" t="s">
        <v>391</v>
      </c>
      <c r="G1660" s="2" t="s">
        <v>2419</v>
      </c>
      <c r="H1660">
        <v>30</v>
      </c>
      <c r="Q1660" s="2">
        <v>44818</v>
      </c>
      <c r="R1660">
        <v>21091654</v>
      </c>
      <c r="S1660" t="s">
        <v>534</v>
      </c>
      <c r="T1660" t="s">
        <v>735</v>
      </c>
      <c r="U1660" t="s">
        <v>735</v>
      </c>
    </row>
    <row r="1661" spans="2:21">
      <c r="B1661" s="2">
        <v>44819</v>
      </c>
      <c r="C1661" t="s">
        <v>290</v>
      </c>
      <c r="D1661" t="s">
        <v>94</v>
      </c>
      <c r="E1661" t="s">
        <v>92</v>
      </c>
      <c r="F1661" t="s">
        <v>343</v>
      </c>
      <c r="G1661" s="2" t="s">
        <v>2420</v>
      </c>
      <c r="H1661">
        <v>25</v>
      </c>
      <c r="Q1661" s="2">
        <v>44819</v>
      </c>
      <c r="R1661">
        <v>21091655</v>
      </c>
      <c r="S1661" t="s">
        <v>504</v>
      </c>
      <c r="T1661" t="s">
        <v>735</v>
      </c>
      <c r="U1661" t="s">
        <v>735</v>
      </c>
    </row>
    <row r="1662" spans="2:21">
      <c r="B1662" s="2">
        <v>44819</v>
      </c>
      <c r="C1662" t="s">
        <v>290</v>
      </c>
      <c r="D1662" t="s">
        <v>94</v>
      </c>
      <c r="E1662" t="s">
        <v>92</v>
      </c>
      <c r="F1662" t="s">
        <v>346</v>
      </c>
      <c r="G1662" s="2" t="s">
        <v>2421</v>
      </c>
      <c r="H1662">
        <v>5</v>
      </c>
      <c r="Q1662" s="2">
        <v>44819</v>
      </c>
      <c r="R1662">
        <v>21091656</v>
      </c>
      <c r="S1662" t="s">
        <v>504</v>
      </c>
      <c r="T1662" t="s">
        <v>735</v>
      </c>
      <c r="U1662" t="s">
        <v>735</v>
      </c>
    </row>
    <row r="1663" spans="2:21">
      <c r="B1663" s="2">
        <v>44819</v>
      </c>
      <c r="C1663" t="s">
        <v>296</v>
      </c>
      <c r="D1663" t="s">
        <v>94</v>
      </c>
      <c r="E1663" t="s">
        <v>119</v>
      </c>
      <c r="F1663" t="s">
        <v>415</v>
      </c>
      <c r="G1663" s="2" t="s">
        <v>2422</v>
      </c>
      <c r="H1663">
        <v>60</v>
      </c>
      <c r="Q1663" s="2">
        <v>44819</v>
      </c>
      <c r="R1663">
        <v>21091657</v>
      </c>
      <c r="S1663" t="s">
        <v>546</v>
      </c>
      <c r="T1663" t="s">
        <v>735</v>
      </c>
      <c r="U1663" t="s">
        <v>735</v>
      </c>
    </row>
    <row r="1664" spans="2:21">
      <c r="B1664" s="2">
        <v>44819</v>
      </c>
      <c r="C1664" t="s">
        <v>296</v>
      </c>
      <c r="D1664" t="s">
        <v>94</v>
      </c>
      <c r="E1664" t="s">
        <v>92</v>
      </c>
      <c r="F1664" t="s">
        <v>382</v>
      </c>
      <c r="G1664" s="2" t="s">
        <v>2423</v>
      </c>
      <c r="H1664">
        <v>10</v>
      </c>
      <c r="Q1664" s="2">
        <v>44819</v>
      </c>
      <c r="R1664">
        <v>21091658</v>
      </c>
      <c r="S1664" t="s">
        <v>504</v>
      </c>
      <c r="T1664" t="s">
        <v>735</v>
      </c>
      <c r="U1664" t="s">
        <v>735</v>
      </c>
    </row>
    <row r="1665" spans="2:21">
      <c r="B1665" s="2">
        <v>44819</v>
      </c>
      <c r="C1665" t="s">
        <v>296</v>
      </c>
      <c r="D1665" t="s">
        <v>94</v>
      </c>
      <c r="E1665" t="s">
        <v>92</v>
      </c>
      <c r="F1665" t="s">
        <v>376</v>
      </c>
      <c r="G1665" s="2" t="s">
        <v>2424</v>
      </c>
      <c r="H1665">
        <v>20</v>
      </c>
      <c r="Q1665" s="2">
        <v>44819</v>
      </c>
      <c r="R1665">
        <v>21091659</v>
      </c>
      <c r="S1665" t="s">
        <v>504</v>
      </c>
      <c r="T1665" t="s">
        <v>735</v>
      </c>
      <c r="U1665" t="s">
        <v>735</v>
      </c>
    </row>
    <row r="1666" spans="2:21">
      <c r="B1666" s="2">
        <v>44819</v>
      </c>
      <c r="C1666" t="s">
        <v>103</v>
      </c>
      <c r="D1666" t="s">
        <v>94</v>
      </c>
      <c r="E1666" t="s">
        <v>92</v>
      </c>
      <c r="F1666" t="s">
        <v>282</v>
      </c>
      <c r="G1666" s="2" t="s">
        <v>2425</v>
      </c>
      <c r="H1666">
        <v>30</v>
      </c>
      <c r="Q1666" s="2">
        <v>44819</v>
      </c>
      <c r="R1666">
        <v>21091660</v>
      </c>
      <c r="S1666" t="s">
        <v>502</v>
      </c>
      <c r="T1666" t="s">
        <v>735</v>
      </c>
      <c r="U1666" t="s">
        <v>735</v>
      </c>
    </row>
    <row r="1667" spans="2:21">
      <c r="B1667" s="2">
        <v>44819</v>
      </c>
      <c r="C1667" t="s">
        <v>203</v>
      </c>
      <c r="D1667" t="s">
        <v>94</v>
      </c>
      <c r="E1667" t="s">
        <v>92</v>
      </c>
      <c r="F1667" t="s">
        <v>93</v>
      </c>
      <c r="G1667" s="2" t="s">
        <v>2426</v>
      </c>
      <c r="H1667">
        <v>45</v>
      </c>
      <c r="Q1667" s="2">
        <v>44819</v>
      </c>
      <c r="R1667">
        <v>21091661</v>
      </c>
      <c r="S1667" t="s">
        <v>530</v>
      </c>
      <c r="T1667" t="s">
        <v>735</v>
      </c>
      <c r="U1667" t="s">
        <v>735</v>
      </c>
    </row>
    <row r="1668" spans="2:21">
      <c r="B1668" s="2">
        <v>44819</v>
      </c>
      <c r="C1668" t="s">
        <v>227</v>
      </c>
      <c r="D1668" t="s">
        <v>94</v>
      </c>
      <c r="E1668" t="s">
        <v>92</v>
      </c>
      <c r="F1668" t="s">
        <v>246</v>
      </c>
      <c r="G1668" s="2" t="s">
        <v>2427</v>
      </c>
      <c r="H1668">
        <v>15</v>
      </c>
      <c r="Q1668" s="2">
        <v>44819</v>
      </c>
      <c r="R1668">
        <v>21091662</v>
      </c>
      <c r="S1668" t="s">
        <v>500</v>
      </c>
      <c r="T1668" t="s">
        <v>735</v>
      </c>
      <c r="U1668" t="s">
        <v>735</v>
      </c>
    </row>
    <row r="1669" spans="2:21">
      <c r="B1669" s="2">
        <v>44819</v>
      </c>
      <c r="C1669" t="s">
        <v>260</v>
      </c>
      <c r="D1669" t="s">
        <v>94</v>
      </c>
      <c r="E1669" t="s">
        <v>92</v>
      </c>
      <c r="F1669" t="s">
        <v>337</v>
      </c>
      <c r="G1669" s="2" t="s">
        <v>2428</v>
      </c>
      <c r="H1669">
        <v>55</v>
      </c>
      <c r="Q1669" s="2">
        <v>44819</v>
      </c>
      <c r="R1669">
        <v>21091663</v>
      </c>
      <c r="S1669" t="s">
        <v>512</v>
      </c>
      <c r="T1669" t="s">
        <v>735</v>
      </c>
      <c r="U1669" t="s">
        <v>735</v>
      </c>
    </row>
    <row r="1670" spans="2:21">
      <c r="B1670" s="2">
        <v>44819</v>
      </c>
      <c r="C1670" t="s">
        <v>260</v>
      </c>
      <c r="D1670" t="s">
        <v>94</v>
      </c>
      <c r="E1670" t="s">
        <v>119</v>
      </c>
      <c r="F1670" t="s">
        <v>400</v>
      </c>
      <c r="G1670" s="2" t="s">
        <v>2429</v>
      </c>
      <c r="H1670">
        <v>5</v>
      </c>
      <c r="Q1670" s="2">
        <v>44819</v>
      </c>
      <c r="R1670">
        <v>21091664</v>
      </c>
      <c r="S1670" t="s">
        <v>538</v>
      </c>
      <c r="T1670" t="s">
        <v>735</v>
      </c>
      <c r="U1670" t="s">
        <v>735</v>
      </c>
    </row>
    <row r="1671" spans="2:21">
      <c r="B1671" s="2">
        <v>44820</v>
      </c>
      <c r="C1671" t="s">
        <v>284</v>
      </c>
      <c r="D1671" t="s">
        <v>94</v>
      </c>
      <c r="E1671" t="s">
        <v>92</v>
      </c>
      <c r="F1671" t="s">
        <v>361</v>
      </c>
      <c r="G1671" s="2" t="s">
        <v>2430</v>
      </c>
      <c r="H1671">
        <v>160</v>
      </c>
      <c r="Q1671" s="2">
        <v>44820</v>
      </c>
      <c r="R1671">
        <v>21091665</v>
      </c>
      <c r="S1671" t="s">
        <v>504</v>
      </c>
      <c r="T1671" t="s">
        <v>506</v>
      </c>
      <c r="U1671" t="s">
        <v>496</v>
      </c>
    </row>
    <row r="1672" spans="2:21">
      <c r="B1672" s="2">
        <v>44820</v>
      </c>
      <c r="C1672" t="s">
        <v>284</v>
      </c>
      <c r="D1672" t="s">
        <v>94</v>
      </c>
      <c r="E1672" t="s">
        <v>92</v>
      </c>
      <c r="F1672" t="s">
        <v>367</v>
      </c>
      <c r="G1672" s="2" t="s">
        <v>2431</v>
      </c>
      <c r="H1672">
        <v>60</v>
      </c>
      <c r="Q1672" s="2">
        <v>44820</v>
      </c>
      <c r="R1672">
        <v>21091666</v>
      </c>
      <c r="S1672" t="s">
        <v>504</v>
      </c>
      <c r="T1672" t="s">
        <v>735</v>
      </c>
      <c r="U1672" t="s">
        <v>735</v>
      </c>
    </row>
    <row r="1673" spans="2:21">
      <c r="B1673" s="2">
        <v>44820</v>
      </c>
      <c r="C1673" t="s">
        <v>284</v>
      </c>
      <c r="D1673" t="s">
        <v>94</v>
      </c>
      <c r="E1673" t="s">
        <v>92</v>
      </c>
      <c r="F1673" t="s">
        <v>343</v>
      </c>
      <c r="G1673" s="2" t="s">
        <v>2432</v>
      </c>
      <c r="H1673">
        <v>5</v>
      </c>
      <c r="Q1673" s="2">
        <v>44820</v>
      </c>
      <c r="R1673">
        <v>21091667</v>
      </c>
      <c r="S1673" t="s">
        <v>504</v>
      </c>
      <c r="T1673" t="s">
        <v>735</v>
      </c>
      <c r="U1673" t="s">
        <v>735</v>
      </c>
    </row>
    <row r="1674" spans="2:21">
      <c r="B1674" s="2">
        <v>44820</v>
      </c>
      <c r="C1674" t="s">
        <v>290</v>
      </c>
      <c r="D1674" t="s">
        <v>94</v>
      </c>
      <c r="E1674" t="s">
        <v>92</v>
      </c>
      <c r="F1674" t="s">
        <v>349</v>
      </c>
      <c r="G1674" s="2" t="s">
        <v>2433</v>
      </c>
      <c r="H1674">
        <v>95</v>
      </c>
      <c r="Q1674" s="2">
        <v>44820</v>
      </c>
      <c r="R1674">
        <v>21091668</v>
      </c>
      <c r="S1674" t="s">
        <v>504</v>
      </c>
      <c r="T1674" t="s">
        <v>506</v>
      </c>
      <c r="U1674" t="s">
        <v>735</v>
      </c>
    </row>
    <row r="1675" spans="2:21">
      <c r="B1675" s="2">
        <v>44820</v>
      </c>
      <c r="C1675" t="s">
        <v>290</v>
      </c>
      <c r="D1675" t="s">
        <v>94</v>
      </c>
      <c r="E1675" t="s">
        <v>119</v>
      </c>
      <c r="F1675" t="s">
        <v>427</v>
      </c>
      <c r="G1675" s="2" t="s">
        <v>2434</v>
      </c>
      <c r="H1675">
        <v>45</v>
      </c>
      <c r="Q1675" s="2">
        <v>44820</v>
      </c>
      <c r="R1675">
        <v>21091669</v>
      </c>
      <c r="S1675" t="s">
        <v>542</v>
      </c>
      <c r="T1675" t="s">
        <v>735</v>
      </c>
      <c r="U1675" t="s">
        <v>735</v>
      </c>
    </row>
    <row r="1676" spans="2:21">
      <c r="B1676" s="2">
        <v>44820</v>
      </c>
      <c r="C1676" t="s">
        <v>290</v>
      </c>
      <c r="D1676" t="s">
        <v>94</v>
      </c>
      <c r="E1676" t="s">
        <v>92</v>
      </c>
      <c r="F1676" t="s">
        <v>346</v>
      </c>
      <c r="G1676" s="2" t="s">
        <v>2435</v>
      </c>
      <c r="H1676">
        <v>15</v>
      </c>
      <c r="Q1676" s="2">
        <v>44820</v>
      </c>
      <c r="R1676">
        <v>21091670</v>
      </c>
      <c r="S1676" t="s">
        <v>504</v>
      </c>
      <c r="T1676" t="s">
        <v>735</v>
      </c>
      <c r="U1676" t="s">
        <v>735</v>
      </c>
    </row>
    <row r="1677" spans="2:21">
      <c r="B1677" s="2">
        <v>44820</v>
      </c>
      <c r="C1677" t="s">
        <v>290</v>
      </c>
      <c r="D1677" t="s">
        <v>94</v>
      </c>
      <c r="E1677" t="s">
        <v>92</v>
      </c>
      <c r="F1677" t="s">
        <v>352</v>
      </c>
      <c r="G1677" s="2" t="s">
        <v>2436</v>
      </c>
      <c r="H1677">
        <v>10</v>
      </c>
      <c r="Q1677" s="2">
        <v>44820</v>
      </c>
      <c r="R1677">
        <v>21091671</v>
      </c>
      <c r="S1677" t="s">
        <v>504</v>
      </c>
      <c r="T1677" t="s">
        <v>735</v>
      </c>
      <c r="U1677" t="s">
        <v>735</v>
      </c>
    </row>
    <row r="1678" spans="2:21">
      <c r="B1678" s="2">
        <v>44820</v>
      </c>
      <c r="C1678" t="s">
        <v>301</v>
      </c>
      <c r="D1678" t="s">
        <v>94</v>
      </c>
      <c r="E1678" t="s">
        <v>92</v>
      </c>
      <c r="F1678" t="s">
        <v>379</v>
      </c>
      <c r="G1678" s="2" t="s">
        <v>2437</v>
      </c>
      <c r="H1678">
        <v>50</v>
      </c>
      <c r="Q1678" s="2">
        <v>44820</v>
      </c>
      <c r="R1678">
        <v>21091672</v>
      </c>
      <c r="S1678" t="s">
        <v>504</v>
      </c>
      <c r="T1678" t="s">
        <v>735</v>
      </c>
      <c r="U1678" t="s">
        <v>735</v>
      </c>
    </row>
    <row r="1679" spans="2:21">
      <c r="B1679" s="2">
        <v>44820</v>
      </c>
      <c r="C1679" t="s">
        <v>301</v>
      </c>
      <c r="D1679" t="s">
        <v>94</v>
      </c>
      <c r="E1679" t="s">
        <v>92</v>
      </c>
      <c r="F1679" t="s">
        <v>358</v>
      </c>
      <c r="G1679" s="2" t="s">
        <v>2438</v>
      </c>
      <c r="H1679">
        <v>10</v>
      </c>
      <c r="Q1679" s="2">
        <v>44820</v>
      </c>
      <c r="R1679">
        <v>21091673</v>
      </c>
      <c r="S1679" t="s">
        <v>504</v>
      </c>
      <c r="T1679" t="s">
        <v>735</v>
      </c>
      <c r="U1679" t="s">
        <v>735</v>
      </c>
    </row>
    <row r="1680" spans="2:21">
      <c r="B1680" s="2">
        <v>44820</v>
      </c>
      <c r="C1680" t="s">
        <v>76</v>
      </c>
      <c r="D1680" t="s">
        <v>94</v>
      </c>
      <c r="E1680" t="s">
        <v>92</v>
      </c>
      <c r="F1680" t="s">
        <v>167</v>
      </c>
      <c r="G1680" s="2" t="s">
        <v>2439</v>
      </c>
      <c r="H1680">
        <v>45</v>
      </c>
      <c r="Q1680" s="2">
        <v>44820</v>
      </c>
      <c r="R1680">
        <v>21091674</v>
      </c>
      <c r="S1680" t="s">
        <v>498</v>
      </c>
      <c r="T1680" t="s">
        <v>735</v>
      </c>
      <c r="U1680" t="s">
        <v>735</v>
      </c>
    </row>
    <row r="1681" spans="2:21">
      <c r="B1681" s="2">
        <v>44820</v>
      </c>
      <c r="C1681" t="s">
        <v>103</v>
      </c>
      <c r="D1681" t="s">
        <v>94</v>
      </c>
      <c r="E1681" t="s">
        <v>92</v>
      </c>
      <c r="F1681" t="s">
        <v>288</v>
      </c>
      <c r="G1681" s="2" t="s">
        <v>2440</v>
      </c>
      <c r="H1681">
        <v>85</v>
      </c>
      <c r="Q1681" s="2">
        <v>44820</v>
      </c>
      <c r="R1681">
        <v>21091675</v>
      </c>
      <c r="S1681" t="s">
        <v>530</v>
      </c>
      <c r="T1681" t="s">
        <v>582</v>
      </c>
      <c r="U1681" t="s">
        <v>735</v>
      </c>
    </row>
    <row r="1682" spans="2:21">
      <c r="B1682" s="2">
        <v>44820</v>
      </c>
      <c r="C1682" t="s">
        <v>103</v>
      </c>
      <c r="D1682" t="s">
        <v>94</v>
      </c>
      <c r="E1682" t="s">
        <v>92</v>
      </c>
      <c r="F1682" t="s">
        <v>276</v>
      </c>
      <c r="G1682" s="2" t="s">
        <v>2441</v>
      </c>
      <c r="H1682">
        <v>15</v>
      </c>
      <c r="Q1682" s="2">
        <v>44820</v>
      </c>
      <c r="R1682">
        <v>21091676</v>
      </c>
      <c r="S1682" t="s">
        <v>490</v>
      </c>
      <c r="T1682" t="s">
        <v>735</v>
      </c>
      <c r="U1682" t="s">
        <v>735</v>
      </c>
    </row>
    <row r="1683" spans="2:21">
      <c r="B1683" s="2">
        <v>44820</v>
      </c>
      <c r="C1683" t="s">
        <v>103</v>
      </c>
      <c r="D1683" t="s">
        <v>94</v>
      </c>
      <c r="E1683" t="s">
        <v>92</v>
      </c>
      <c r="F1683" t="s">
        <v>167</v>
      </c>
      <c r="G1683" s="2" t="s">
        <v>2442</v>
      </c>
      <c r="H1683">
        <v>75</v>
      </c>
      <c r="Q1683" s="2">
        <v>44820</v>
      </c>
      <c r="R1683">
        <v>21091677</v>
      </c>
      <c r="S1683" t="s">
        <v>500</v>
      </c>
      <c r="T1683" t="s">
        <v>592</v>
      </c>
      <c r="U1683" t="s">
        <v>735</v>
      </c>
    </row>
    <row r="1684" spans="2:21">
      <c r="B1684" s="2">
        <v>44820</v>
      </c>
      <c r="C1684" t="s">
        <v>103</v>
      </c>
      <c r="D1684" t="s">
        <v>94</v>
      </c>
      <c r="E1684" t="s">
        <v>92</v>
      </c>
      <c r="F1684" t="s">
        <v>276</v>
      </c>
      <c r="G1684" s="2" t="s">
        <v>2443</v>
      </c>
      <c r="H1684">
        <v>20</v>
      </c>
      <c r="Q1684" s="2">
        <v>44820</v>
      </c>
      <c r="R1684">
        <v>21091678</v>
      </c>
      <c r="S1684" t="s">
        <v>502</v>
      </c>
      <c r="T1684" t="s">
        <v>735</v>
      </c>
      <c r="U1684" t="s">
        <v>735</v>
      </c>
    </row>
    <row r="1685" spans="2:21">
      <c r="B1685" s="2">
        <v>44820</v>
      </c>
      <c r="C1685" t="s">
        <v>103</v>
      </c>
      <c r="D1685" t="s">
        <v>94</v>
      </c>
      <c r="E1685" t="s">
        <v>92</v>
      </c>
      <c r="F1685" t="s">
        <v>186</v>
      </c>
      <c r="G1685" s="2" t="s">
        <v>2444</v>
      </c>
      <c r="H1685">
        <v>15</v>
      </c>
      <c r="Q1685" s="2">
        <v>44820</v>
      </c>
      <c r="R1685">
        <v>21091679</v>
      </c>
      <c r="S1685" t="s">
        <v>486</v>
      </c>
      <c r="T1685" t="s">
        <v>735</v>
      </c>
      <c r="U1685" t="s">
        <v>735</v>
      </c>
    </row>
    <row r="1686" spans="2:21">
      <c r="B1686" s="2">
        <v>44820</v>
      </c>
      <c r="C1686" t="s">
        <v>156</v>
      </c>
      <c r="D1686" t="s">
        <v>94</v>
      </c>
      <c r="E1686" t="s">
        <v>119</v>
      </c>
      <c r="F1686" t="s">
        <v>385</v>
      </c>
      <c r="G1686" s="2" t="s">
        <v>2445</v>
      </c>
      <c r="H1686">
        <v>65</v>
      </c>
      <c r="Q1686" s="2">
        <v>44820</v>
      </c>
      <c r="R1686">
        <v>21091680</v>
      </c>
      <c r="S1686" t="s">
        <v>532</v>
      </c>
      <c r="T1686" t="s">
        <v>566</v>
      </c>
      <c r="U1686" t="s">
        <v>735</v>
      </c>
    </row>
    <row r="1687" spans="2:21">
      <c r="B1687" s="2">
        <v>44820</v>
      </c>
      <c r="C1687" t="s">
        <v>156</v>
      </c>
      <c r="D1687" t="s">
        <v>94</v>
      </c>
      <c r="E1687" t="s">
        <v>92</v>
      </c>
      <c r="F1687" t="s">
        <v>282</v>
      </c>
      <c r="G1687" s="2" t="s">
        <v>2446</v>
      </c>
      <c r="H1687">
        <v>15</v>
      </c>
      <c r="Q1687" s="2">
        <v>44820</v>
      </c>
      <c r="R1687">
        <v>21091681</v>
      </c>
      <c r="S1687" t="s">
        <v>486</v>
      </c>
      <c r="T1687" t="s">
        <v>735</v>
      </c>
      <c r="U1687" t="s">
        <v>735</v>
      </c>
    </row>
    <row r="1688" spans="2:21">
      <c r="B1688" s="2">
        <v>44820</v>
      </c>
      <c r="C1688" t="s">
        <v>156</v>
      </c>
      <c r="D1688" t="s">
        <v>94</v>
      </c>
      <c r="E1688" t="s">
        <v>92</v>
      </c>
      <c r="F1688" t="s">
        <v>199</v>
      </c>
      <c r="G1688" s="2" t="s">
        <v>2447</v>
      </c>
      <c r="H1688">
        <v>10</v>
      </c>
      <c r="Q1688" s="2">
        <v>44820</v>
      </c>
      <c r="R1688">
        <v>21091682</v>
      </c>
      <c r="S1688" t="s">
        <v>530</v>
      </c>
      <c r="T1688" t="s">
        <v>735</v>
      </c>
      <c r="U1688" t="s">
        <v>735</v>
      </c>
    </row>
    <row r="1689" spans="2:21">
      <c r="B1689" s="2">
        <v>44820</v>
      </c>
      <c r="C1689" t="s">
        <v>156</v>
      </c>
      <c r="D1689" t="s">
        <v>94</v>
      </c>
      <c r="E1689" t="s">
        <v>119</v>
      </c>
      <c r="F1689" t="s">
        <v>391</v>
      </c>
      <c r="G1689" s="2" t="s">
        <v>2448</v>
      </c>
      <c r="H1689">
        <v>10</v>
      </c>
      <c r="Q1689" s="2">
        <v>44820</v>
      </c>
      <c r="R1689">
        <v>21091683</v>
      </c>
      <c r="S1689" t="s">
        <v>532</v>
      </c>
      <c r="T1689" t="s">
        <v>735</v>
      </c>
      <c r="U1689" t="s">
        <v>735</v>
      </c>
    </row>
    <row r="1690" spans="2:21">
      <c r="B1690" s="2">
        <v>44820</v>
      </c>
      <c r="C1690" t="s">
        <v>156</v>
      </c>
      <c r="D1690" t="s">
        <v>94</v>
      </c>
      <c r="E1690" t="s">
        <v>119</v>
      </c>
      <c r="F1690" t="s">
        <v>400</v>
      </c>
      <c r="G1690" s="2" t="s">
        <v>2449</v>
      </c>
      <c r="H1690">
        <v>5</v>
      </c>
      <c r="Q1690" s="2">
        <v>44820</v>
      </c>
      <c r="R1690">
        <v>21091684</v>
      </c>
      <c r="S1690" t="s">
        <v>534</v>
      </c>
      <c r="T1690" t="s">
        <v>735</v>
      </c>
      <c r="U1690" t="s">
        <v>735</v>
      </c>
    </row>
    <row r="1691" spans="2:21">
      <c r="B1691" s="2">
        <v>44820</v>
      </c>
      <c r="C1691" t="s">
        <v>242</v>
      </c>
      <c r="D1691" t="s">
        <v>94</v>
      </c>
      <c r="E1691" t="s">
        <v>92</v>
      </c>
      <c r="F1691" t="s">
        <v>349</v>
      </c>
      <c r="G1691" s="2" t="s">
        <v>2450</v>
      </c>
      <c r="H1691">
        <v>70</v>
      </c>
      <c r="Q1691" s="2">
        <v>44820</v>
      </c>
      <c r="R1691">
        <v>21091685</v>
      </c>
      <c r="S1691" t="s">
        <v>512</v>
      </c>
      <c r="T1691" t="s">
        <v>588</v>
      </c>
      <c r="U1691" t="s">
        <v>735</v>
      </c>
    </row>
    <row r="1692" spans="2:21">
      <c r="B1692" s="2">
        <v>44820</v>
      </c>
      <c r="C1692" t="s">
        <v>242</v>
      </c>
      <c r="D1692" t="s">
        <v>94</v>
      </c>
      <c r="E1692" t="s">
        <v>119</v>
      </c>
      <c r="F1692" t="s">
        <v>418</v>
      </c>
      <c r="G1692" s="2" t="s">
        <v>2451</v>
      </c>
      <c r="H1692">
        <v>160</v>
      </c>
      <c r="Q1692" s="2">
        <v>44820</v>
      </c>
      <c r="R1692">
        <v>21091686</v>
      </c>
      <c r="S1692" t="s">
        <v>540</v>
      </c>
      <c r="T1692" t="s">
        <v>568</v>
      </c>
      <c r="U1692" t="s">
        <v>574</v>
      </c>
    </row>
    <row r="1693" spans="2:21">
      <c r="B1693" s="2">
        <v>44820</v>
      </c>
      <c r="C1693" t="s">
        <v>242</v>
      </c>
      <c r="D1693" t="s">
        <v>94</v>
      </c>
      <c r="E1693" t="s">
        <v>92</v>
      </c>
      <c r="F1693" t="s">
        <v>304</v>
      </c>
      <c r="G1693" s="2" t="s">
        <v>2452</v>
      </c>
      <c r="H1693">
        <v>35</v>
      </c>
      <c r="Q1693" s="2">
        <v>44820</v>
      </c>
      <c r="R1693">
        <v>21091687</v>
      </c>
      <c r="S1693" t="s">
        <v>524</v>
      </c>
      <c r="T1693" t="s">
        <v>735</v>
      </c>
      <c r="U1693" t="s">
        <v>735</v>
      </c>
    </row>
    <row r="1694" spans="2:21">
      <c r="B1694" s="2">
        <v>44820</v>
      </c>
      <c r="C1694" t="s">
        <v>242</v>
      </c>
      <c r="D1694" t="s">
        <v>94</v>
      </c>
      <c r="E1694" t="s">
        <v>92</v>
      </c>
      <c r="F1694" t="s">
        <v>343</v>
      </c>
      <c r="G1694" s="2" t="s">
        <v>2453</v>
      </c>
      <c r="H1694">
        <v>5</v>
      </c>
      <c r="Q1694" s="2">
        <v>44820</v>
      </c>
      <c r="R1694">
        <v>21091688</v>
      </c>
      <c r="S1694" t="s">
        <v>492</v>
      </c>
      <c r="T1694" t="s">
        <v>735</v>
      </c>
      <c r="U1694" t="s">
        <v>735</v>
      </c>
    </row>
    <row r="1695" spans="2:21">
      <c r="B1695" s="2">
        <v>44820</v>
      </c>
      <c r="C1695" t="s">
        <v>254</v>
      </c>
      <c r="D1695" t="s">
        <v>94</v>
      </c>
      <c r="E1695" t="s">
        <v>92</v>
      </c>
      <c r="F1695" t="s">
        <v>304</v>
      </c>
      <c r="G1695" s="2" t="s">
        <v>2454</v>
      </c>
      <c r="H1695">
        <v>80</v>
      </c>
      <c r="Q1695" s="2">
        <v>44820</v>
      </c>
      <c r="R1695">
        <v>21091689</v>
      </c>
      <c r="S1695" t="s">
        <v>510</v>
      </c>
      <c r="T1695" t="s">
        <v>526</v>
      </c>
      <c r="U1695" t="s">
        <v>735</v>
      </c>
    </row>
    <row r="1696" spans="2:21">
      <c r="B1696" s="2">
        <v>44820</v>
      </c>
      <c r="C1696" t="s">
        <v>254</v>
      </c>
      <c r="D1696" t="s">
        <v>94</v>
      </c>
      <c r="E1696" t="s">
        <v>92</v>
      </c>
      <c r="F1696" t="s">
        <v>299</v>
      </c>
      <c r="G1696" s="2" t="s">
        <v>2455</v>
      </c>
      <c r="H1696">
        <v>10</v>
      </c>
      <c r="Q1696" s="2">
        <v>44820</v>
      </c>
      <c r="R1696">
        <v>21091690</v>
      </c>
      <c r="S1696" t="s">
        <v>508</v>
      </c>
      <c r="T1696" t="s">
        <v>735</v>
      </c>
      <c r="U1696" t="s">
        <v>735</v>
      </c>
    </row>
    <row r="1697" spans="2:21">
      <c r="B1697" s="2">
        <v>44821</v>
      </c>
      <c r="C1697" t="s">
        <v>290</v>
      </c>
      <c r="D1697" t="s">
        <v>94</v>
      </c>
      <c r="E1697" t="s">
        <v>92</v>
      </c>
      <c r="F1697" t="s">
        <v>318</v>
      </c>
      <c r="G1697" s="2" t="s">
        <v>2456</v>
      </c>
      <c r="H1697">
        <v>270</v>
      </c>
      <c r="Q1697" s="2">
        <v>44821</v>
      </c>
      <c r="R1697">
        <v>21091691</v>
      </c>
      <c r="S1697" t="s">
        <v>504</v>
      </c>
      <c r="T1697" t="s">
        <v>506</v>
      </c>
      <c r="U1697" t="s">
        <v>496</v>
      </c>
    </row>
    <row r="1698" spans="2:21">
      <c r="B1698" s="2">
        <v>44821</v>
      </c>
      <c r="C1698" t="s">
        <v>290</v>
      </c>
      <c r="D1698" t="s">
        <v>94</v>
      </c>
      <c r="E1698" t="s">
        <v>92</v>
      </c>
      <c r="F1698" t="s">
        <v>361</v>
      </c>
      <c r="G1698" s="2" t="s">
        <v>2457</v>
      </c>
      <c r="H1698">
        <v>70</v>
      </c>
      <c r="Q1698" s="2">
        <v>44821</v>
      </c>
      <c r="R1698">
        <v>21091692</v>
      </c>
      <c r="S1698" t="s">
        <v>504</v>
      </c>
      <c r="T1698" t="s">
        <v>506</v>
      </c>
      <c r="U1698" t="s">
        <v>735</v>
      </c>
    </row>
    <row r="1699" spans="2:21">
      <c r="B1699" s="2">
        <v>44821</v>
      </c>
      <c r="C1699" t="s">
        <v>290</v>
      </c>
      <c r="D1699" t="s">
        <v>94</v>
      </c>
      <c r="E1699" t="s">
        <v>92</v>
      </c>
      <c r="F1699" t="s">
        <v>358</v>
      </c>
      <c r="G1699" s="2" t="s">
        <v>2458</v>
      </c>
      <c r="H1699">
        <v>5</v>
      </c>
      <c r="Q1699" s="2">
        <v>44821</v>
      </c>
      <c r="R1699">
        <v>21091693</v>
      </c>
      <c r="S1699" t="s">
        <v>504</v>
      </c>
      <c r="T1699" t="s">
        <v>735</v>
      </c>
      <c r="U1699" t="s">
        <v>735</v>
      </c>
    </row>
    <row r="1700" spans="2:21">
      <c r="B1700" s="2">
        <v>44821</v>
      </c>
      <c r="C1700" t="s">
        <v>290</v>
      </c>
      <c r="D1700" t="s">
        <v>94</v>
      </c>
      <c r="E1700" t="s">
        <v>92</v>
      </c>
      <c r="F1700" t="s">
        <v>343</v>
      </c>
      <c r="G1700" s="2" t="s">
        <v>2459</v>
      </c>
      <c r="H1700">
        <v>30</v>
      </c>
      <c r="Q1700" s="2">
        <v>44821</v>
      </c>
      <c r="R1700">
        <v>21091694</v>
      </c>
      <c r="S1700" t="s">
        <v>504</v>
      </c>
      <c r="T1700" t="s">
        <v>735</v>
      </c>
      <c r="U1700" t="s">
        <v>735</v>
      </c>
    </row>
    <row r="1701" spans="2:21">
      <c r="B1701" s="2">
        <v>44821</v>
      </c>
      <c r="C1701" t="s">
        <v>296</v>
      </c>
      <c r="D1701" t="s">
        <v>94</v>
      </c>
      <c r="E1701" t="s">
        <v>92</v>
      </c>
      <c r="F1701" t="s">
        <v>361</v>
      </c>
      <c r="G1701" s="2" t="s">
        <v>2460</v>
      </c>
      <c r="H1701">
        <v>100</v>
      </c>
      <c r="Q1701" s="2">
        <v>44821</v>
      </c>
      <c r="R1701">
        <v>21091695</v>
      </c>
      <c r="S1701" t="s">
        <v>504</v>
      </c>
      <c r="T1701" t="s">
        <v>506</v>
      </c>
      <c r="U1701" t="s">
        <v>735</v>
      </c>
    </row>
    <row r="1702" spans="2:21">
      <c r="B1702" s="2">
        <v>44821</v>
      </c>
      <c r="C1702" t="s">
        <v>296</v>
      </c>
      <c r="D1702" t="s">
        <v>94</v>
      </c>
      <c r="E1702" t="s">
        <v>92</v>
      </c>
      <c r="F1702" t="s">
        <v>358</v>
      </c>
      <c r="G1702" s="2" t="s">
        <v>2461</v>
      </c>
      <c r="H1702">
        <v>65</v>
      </c>
      <c r="Q1702" s="2">
        <v>44821</v>
      </c>
      <c r="R1702">
        <v>21091696</v>
      </c>
      <c r="S1702" t="s">
        <v>504</v>
      </c>
      <c r="T1702" t="s">
        <v>506</v>
      </c>
      <c r="U1702" t="s">
        <v>735</v>
      </c>
    </row>
    <row r="1703" spans="2:21">
      <c r="B1703" s="2">
        <v>44821</v>
      </c>
      <c r="C1703" t="s">
        <v>296</v>
      </c>
      <c r="D1703" t="s">
        <v>94</v>
      </c>
      <c r="E1703" t="s">
        <v>92</v>
      </c>
      <c r="F1703" t="s">
        <v>370</v>
      </c>
      <c r="G1703" s="2" t="s">
        <v>2462</v>
      </c>
      <c r="H1703">
        <v>55</v>
      </c>
      <c r="Q1703" s="2">
        <v>44821</v>
      </c>
      <c r="R1703">
        <v>21091697</v>
      </c>
      <c r="S1703" t="s">
        <v>504</v>
      </c>
      <c r="T1703" t="s">
        <v>735</v>
      </c>
      <c r="U1703" t="s">
        <v>735</v>
      </c>
    </row>
    <row r="1704" spans="2:21">
      <c r="B1704" s="2">
        <v>44821</v>
      </c>
      <c r="C1704" t="s">
        <v>296</v>
      </c>
      <c r="D1704" t="s">
        <v>94</v>
      </c>
      <c r="E1704" t="s">
        <v>92</v>
      </c>
      <c r="F1704" t="s">
        <v>358</v>
      </c>
      <c r="G1704" s="2" t="s">
        <v>2463</v>
      </c>
      <c r="H1704">
        <v>65</v>
      </c>
      <c r="Q1704" s="2">
        <v>44821</v>
      </c>
      <c r="R1704">
        <v>21091698</v>
      </c>
      <c r="S1704" t="s">
        <v>504</v>
      </c>
      <c r="T1704" t="s">
        <v>506</v>
      </c>
      <c r="U1704" t="s">
        <v>735</v>
      </c>
    </row>
    <row r="1705" spans="2:21">
      <c r="B1705" s="2">
        <v>44821</v>
      </c>
      <c r="C1705" t="s">
        <v>296</v>
      </c>
      <c r="D1705" t="s">
        <v>94</v>
      </c>
      <c r="E1705" t="s">
        <v>92</v>
      </c>
      <c r="F1705" t="s">
        <v>376</v>
      </c>
      <c r="G1705" s="2" t="s">
        <v>2464</v>
      </c>
      <c r="H1705">
        <v>45</v>
      </c>
      <c r="Q1705" s="2">
        <v>44821</v>
      </c>
      <c r="R1705">
        <v>21091699</v>
      </c>
      <c r="S1705" t="s">
        <v>504</v>
      </c>
      <c r="T1705" t="s">
        <v>735</v>
      </c>
      <c r="U1705" t="s">
        <v>735</v>
      </c>
    </row>
    <row r="1706" spans="2:21">
      <c r="B1706" s="2">
        <v>44821</v>
      </c>
      <c r="C1706" t="s">
        <v>301</v>
      </c>
      <c r="D1706" t="s">
        <v>94</v>
      </c>
      <c r="E1706" t="s">
        <v>92</v>
      </c>
      <c r="F1706" t="s">
        <v>382</v>
      </c>
      <c r="G1706" s="2" t="s">
        <v>2465</v>
      </c>
      <c r="H1706">
        <v>30</v>
      </c>
      <c r="Q1706" s="2">
        <v>44821</v>
      </c>
      <c r="R1706">
        <v>21091700</v>
      </c>
      <c r="S1706" t="s">
        <v>504</v>
      </c>
      <c r="T1706" t="s">
        <v>735</v>
      </c>
      <c r="U1706" t="s">
        <v>735</v>
      </c>
    </row>
    <row r="1707" spans="2:21">
      <c r="B1707" s="2">
        <v>44821</v>
      </c>
      <c r="C1707" t="s">
        <v>248</v>
      </c>
      <c r="D1707" t="s">
        <v>94</v>
      </c>
      <c r="E1707" t="s">
        <v>92</v>
      </c>
      <c r="F1707" t="s">
        <v>294</v>
      </c>
      <c r="G1707" s="2" t="s">
        <v>2466</v>
      </c>
      <c r="H1707">
        <v>15</v>
      </c>
      <c r="Q1707" s="2">
        <v>44821</v>
      </c>
      <c r="R1707">
        <v>21091701</v>
      </c>
      <c r="S1707" t="s">
        <v>524</v>
      </c>
      <c r="T1707" t="s">
        <v>735</v>
      </c>
      <c r="U1707" t="s">
        <v>735</v>
      </c>
    </row>
    <row r="1708" spans="2:21">
      <c r="B1708" s="2">
        <v>44822</v>
      </c>
      <c r="C1708" t="s">
        <v>290</v>
      </c>
      <c r="D1708" t="s">
        <v>94</v>
      </c>
      <c r="E1708" t="s">
        <v>92</v>
      </c>
      <c r="F1708" t="s">
        <v>349</v>
      </c>
      <c r="G1708" s="2" t="s">
        <v>2467</v>
      </c>
      <c r="H1708">
        <v>80</v>
      </c>
      <c r="Q1708" s="2">
        <v>44822</v>
      </c>
      <c r="R1708">
        <v>21091702</v>
      </c>
      <c r="S1708" t="s">
        <v>504</v>
      </c>
      <c r="T1708" t="s">
        <v>506</v>
      </c>
      <c r="U1708" t="s">
        <v>735</v>
      </c>
    </row>
    <row r="1709" spans="2:21">
      <c r="B1709" s="2">
        <v>44822</v>
      </c>
      <c r="C1709" t="s">
        <v>290</v>
      </c>
      <c r="D1709" t="s">
        <v>94</v>
      </c>
      <c r="E1709" t="s">
        <v>119</v>
      </c>
      <c r="F1709" t="s">
        <v>412</v>
      </c>
      <c r="G1709" s="2" t="s">
        <v>2468</v>
      </c>
      <c r="H1709">
        <v>10</v>
      </c>
      <c r="Q1709" s="2">
        <v>44822</v>
      </c>
      <c r="R1709">
        <v>21091703</v>
      </c>
      <c r="S1709" t="s">
        <v>542</v>
      </c>
      <c r="T1709" t="s">
        <v>735</v>
      </c>
      <c r="U1709" t="s">
        <v>735</v>
      </c>
    </row>
    <row r="1710" spans="2:21">
      <c r="B1710" s="2">
        <v>44822</v>
      </c>
      <c r="C1710" t="s">
        <v>290</v>
      </c>
      <c r="D1710" t="s">
        <v>94</v>
      </c>
      <c r="E1710" t="s">
        <v>119</v>
      </c>
      <c r="F1710" t="s">
        <v>424</v>
      </c>
      <c r="G1710" s="2" t="s">
        <v>2469</v>
      </c>
      <c r="H1710">
        <v>60</v>
      </c>
      <c r="Q1710" s="2">
        <v>44822</v>
      </c>
      <c r="R1710">
        <v>21091704</v>
      </c>
      <c r="S1710" t="s">
        <v>546</v>
      </c>
      <c r="T1710" t="s">
        <v>735</v>
      </c>
      <c r="U1710" t="s">
        <v>735</v>
      </c>
    </row>
    <row r="1711" spans="2:21">
      <c r="B1711" s="2">
        <v>44822</v>
      </c>
      <c r="C1711" t="s">
        <v>290</v>
      </c>
      <c r="D1711" t="s">
        <v>94</v>
      </c>
      <c r="E1711" t="s">
        <v>92</v>
      </c>
      <c r="F1711" t="s">
        <v>364</v>
      </c>
      <c r="G1711" s="2" t="s">
        <v>2470</v>
      </c>
      <c r="H1711">
        <v>20</v>
      </c>
      <c r="Q1711" s="2">
        <v>44822</v>
      </c>
      <c r="R1711">
        <v>21091705</v>
      </c>
      <c r="S1711" t="s">
        <v>504</v>
      </c>
      <c r="T1711" t="s">
        <v>735</v>
      </c>
      <c r="U1711" t="s">
        <v>735</v>
      </c>
    </row>
    <row r="1712" spans="2:21">
      <c r="B1712" s="2">
        <v>44822</v>
      </c>
      <c r="C1712" t="s">
        <v>290</v>
      </c>
      <c r="D1712" t="s">
        <v>94</v>
      </c>
      <c r="E1712" t="s">
        <v>92</v>
      </c>
      <c r="F1712" t="s">
        <v>352</v>
      </c>
      <c r="G1712" s="2" t="s">
        <v>2471</v>
      </c>
      <c r="H1712">
        <v>10</v>
      </c>
      <c r="Q1712" s="2">
        <v>44822</v>
      </c>
      <c r="R1712">
        <v>21091706</v>
      </c>
      <c r="S1712" t="s">
        <v>504</v>
      </c>
      <c r="T1712" t="s">
        <v>735</v>
      </c>
      <c r="U1712" t="s">
        <v>735</v>
      </c>
    </row>
    <row r="1713" spans="2:21">
      <c r="B1713" s="2">
        <v>44822</v>
      </c>
      <c r="C1713" t="s">
        <v>296</v>
      </c>
      <c r="D1713" t="s">
        <v>94</v>
      </c>
      <c r="E1713" t="s">
        <v>119</v>
      </c>
      <c r="F1713" t="s">
        <v>427</v>
      </c>
      <c r="G1713" s="2" t="s">
        <v>2472</v>
      </c>
      <c r="H1713">
        <v>75</v>
      </c>
      <c r="Q1713" s="2">
        <v>44822</v>
      </c>
      <c r="R1713">
        <v>21091707</v>
      </c>
      <c r="S1713" t="s">
        <v>544</v>
      </c>
      <c r="T1713" t="s">
        <v>616</v>
      </c>
      <c r="U1713" t="s">
        <v>735</v>
      </c>
    </row>
    <row r="1714" spans="2:21">
      <c r="B1714" s="2">
        <v>44822</v>
      </c>
      <c r="C1714" t="s">
        <v>296</v>
      </c>
      <c r="D1714" t="s">
        <v>94</v>
      </c>
      <c r="E1714" t="s">
        <v>92</v>
      </c>
      <c r="F1714" t="s">
        <v>370</v>
      </c>
      <c r="G1714" s="2" t="s">
        <v>2473</v>
      </c>
      <c r="H1714">
        <v>10</v>
      </c>
      <c r="Q1714" s="2">
        <v>44822</v>
      </c>
      <c r="R1714">
        <v>21091708</v>
      </c>
      <c r="S1714" t="s">
        <v>504</v>
      </c>
      <c r="T1714" t="s">
        <v>735</v>
      </c>
      <c r="U1714" t="s">
        <v>735</v>
      </c>
    </row>
    <row r="1715" spans="2:21">
      <c r="B1715" s="2">
        <v>44822</v>
      </c>
      <c r="C1715" t="s">
        <v>296</v>
      </c>
      <c r="D1715" t="s">
        <v>94</v>
      </c>
      <c r="E1715" t="s">
        <v>119</v>
      </c>
      <c r="F1715" t="s">
        <v>427</v>
      </c>
      <c r="G1715" s="2" t="s">
        <v>2474</v>
      </c>
      <c r="H1715">
        <v>15</v>
      </c>
      <c r="Q1715" s="2">
        <v>44822</v>
      </c>
      <c r="R1715">
        <v>21091709</v>
      </c>
      <c r="S1715" t="s">
        <v>518</v>
      </c>
      <c r="T1715" t="s">
        <v>735</v>
      </c>
      <c r="U1715" t="s">
        <v>735</v>
      </c>
    </row>
    <row r="1716" spans="2:21">
      <c r="B1716" s="2">
        <v>44822</v>
      </c>
      <c r="C1716" t="s">
        <v>296</v>
      </c>
      <c r="D1716" t="s">
        <v>94</v>
      </c>
      <c r="E1716" t="s">
        <v>92</v>
      </c>
      <c r="F1716" t="s">
        <v>358</v>
      </c>
      <c r="G1716" s="2" t="s">
        <v>2475</v>
      </c>
      <c r="H1716">
        <v>20</v>
      </c>
      <c r="Q1716" s="2">
        <v>44822</v>
      </c>
      <c r="R1716">
        <v>21091710</v>
      </c>
      <c r="S1716" t="s">
        <v>504</v>
      </c>
      <c r="T1716" t="s">
        <v>735</v>
      </c>
      <c r="U1716" t="s">
        <v>735</v>
      </c>
    </row>
    <row r="1717" spans="2:21">
      <c r="B1717" s="2">
        <v>44822</v>
      </c>
      <c r="C1717" t="s">
        <v>301</v>
      </c>
      <c r="D1717" t="s">
        <v>94</v>
      </c>
      <c r="E1717" t="s">
        <v>92</v>
      </c>
      <c r="F1717" t="s">
        <v>370</v>
      </c>
      <c r="G1717" s="2" t="s">
        <v>2476</v>
      </c>
      <c r="H1717">
        <v>25</v>
      </c>
      <c r="Q1717" s="2">
        <v>44822</v>
      </c>
      <c r="R1717">
        <v>21091711</v>
      </c>
      <c r="S1717" t="s">
        <v>504</v>
      </c>
      <c r="T1717" t="s">
        <v>735</v>
      </c>
      <c r="U1717" t="s">
        <v>735</v>
      </c>
    </row>
    <row r="1718" spans="2:21">
      <c r="B1718" s="2">
        <v>44822</v>
      </c>
      <c r="C1718" t="s">
        <v>301</v>
      </c>
      <c r="D1718" t="s">
        <v>94</v>
      </c>
      <c r="E1718" t="s">
        <v>92</v>
      </c>
      <c r="F1718" t="s">
        <v>358</v>
      </c>
      <c r="G1718" s="2" t="s">
        <v>2477</v>
      </c>
      <c r="H1718">
        <v>5</v>
      </c>
      <c r="Q1718" s="2">
        <v>44822</v>
      </c>
      <c r="R1718">
        <v>21091712</v>
      </c>
      <c r="S1718" t="s">
        <v>504</v>
      </c>
      <c r="T1718" t="s">
        <v>735</v>
      </c>
      <c r="U1718" t="s">
        <v>735</v>
      </c>
    </row>
    <row r="1719" spans="2:21">
      <c r="B1719" s="2">
        <v>44825</v>
      </c>
      <c r="C1719" t="s">
        <v>130</v>
      </c>
      <c r="D1719" t="s">
        <v>94</v>
      </c>
      <c r="E1719" t="s">
        <v>92</v>
      </c>
      <c r="F1719" t="s">
        <v>246</v>
      </c>
      <c r="G1719" s="2" t="s">
        <v>2478</v>
      </c>
      <c r="H1719">
        <v>50</v>
      </c>
      <c r="Q1719" s="2">
        <v>44825</v>
      </c>
      <c r="R1719">
        <v>21091713</v>
      </c>
      <c r="S1719" t="s">
        <v>530</v>
      </c>
      <c r="T1719" t="s">
        <v>735</v>
      </c>
      <c r="U1719" t="s">
        <v>735</v>
      </c>
    </row>
    <row r="1720" spans="2:21">
      <c r="B1720" s="2">
        <v>44825</v>
      </c>
      <c r="C1720" t="s">
        <v>130</v>
      </c>
      <c r="D1720" t="s">
        <v>94</v>
      </c>
      <c r="E1720" t="s">
        <v>92</v>
      </c>
      <c r="F1720" t="s">
        <v>294</v>
      </c>
      <c r="G1720" s="2" t="s">
        <v>2479</v>
      </c>
      <c r="H1720">
        <v>10</v>
      </c>
      <c r="Q1720" s="2">
        <v>44825</v>
      </c>
      <c r="R1720">
        <v>21091714</v>
      </c>
      <c r="S1720" t="s">
        <v>486</v>
      </c>
      <c r="T1720" t="s">
        <v>735</v>
      </c>
      <c r="U1720" t="s">
        <v>735</v>
      </c>
    </row>
    <row r="1721" spans="2:21">
      <c r="B1721" s="2">
        <v>44826</v>
      </c>
      <c r="C1721" t="s">
        <v>76</v>
      </c>
      <c r="D1721" t="s">
        <v>94</v>
      </c>
      <c r="E1721" t="s">
        <v>92</v>
      </c>
      <c r="F1721" t="s">
        <v>294</v>
      </c>
      <c r="G1721" s="2" t="s">
        <v>2480</v>
      </c>
      <c r="H1721">
        <v>45</v>
      </c>
      <c r="Q1721" s="2">
        <v>44826</v>
      </c>
      <c r="R1721">
        <v>21091715</v>
      </c>
      <c r="S1721" t="s">
        <v>488</v>
      </c>
      <c r="T1721" t="s">
        <v>735</v>
      </c>
      <c r="U1721" t="s">
        <v>735</v>
      </c>
    </row>
    <row r="1722" spans="2:21">
      <c r="B1722" s="2">
        <v>44826</v>
      </c>
      <c r="C1722" t="s">
        <v>130</v>
      </c>
      <c r="D1722" t="s">
        <v>94</v>
      </c>
      <c r="E1722" t="s">
        <v>92</v>
      </c>
      <c r="F1722" t="s">
        <v>294</v>
      </c>
      <c r="G1722" s="2" t="s">
        <v>2481</v>
      </c>
      <c r="H1722">
        <v>195</v>
      </c>
      <c r="Q1722" s="2">
        <v>44826</v>
      </c>
      <c r="R1722">
        <v>21091716</v>
      </c>
      <c r="S1722" t="s">
        <v>498</v>
      </c>
      <c r="T1722" t="s">
        <v>594</v>
      </c>
      <c r="U1722" t="s">
        <v>520</v>
      </c>
    </row>
    <row r="1723" spans="2:21">
      <c r="B1723" s="2">
        <v>44826</v>
      </c>
      <c r="C1723" t="s">
        <v>130</v>
      </c>
      <c r="D1723" t="s">
        <v>94</v>
      </c>
      <c r="E1723" t="s">
        <v>92</v>
      </c>
      <c r="F1723" t="s">
        <v>299</v>
      </c>
      <c r="G1723" s="2" t="s">
        <v>2482</v>
      </c>
      <c r="H1723">
        <v>20</v>
      </c>
      <c r="Q1723" s="2">
        <v>44826</v>
      </c>
      <c r="R1723">
        <v>21091717</v>
      </c>
      <c r="S1723" t="s">
        <v>486</v>
      </c>
      <c r="T1723" t="s">
        <v>735</v>
      </c>
      <c r="U1723" t="s">
        <v>735</v>
      </c>
    </row>
    <row r="1724" spans="2:21">
      <c r="B1724" s="2">
        <v>44826</v>
      </c>
      <c r="C1724" t="s">
        <v>130</v>
      </c>
      <c r="D1724" t="s">
        <v>94</v>
      </c>
      <c r="E1724" t="s">
        <v>92</v>
      </c>
      <c r="F1724" t="s">
        <v>167</v>
      </c>
      <c r="G1724" s="2" t="s">
        <v>2483</v>
      </c>
      <c r="H1724">
        <v>5</v>
      </c>
      <c r="Q1724" s="2">
        <v>44826</v>
      </c>
      <c r="R1724">
        <v>21091718</v>
      </c>
      <c r="S1724" t="s">
        <v>502</v>
      </c>
      <c r="T1724" t="s">
        <v>735</v>
      </c>
      <c r="U1724" t="s">
        <v>735</v>
      </c>
    </row>
    <row r="1725" spans="2:21">
      <c r="B1725" s="2">
        <v>44826</v>
      </c>
      <c r="C1725" t="s">
        <v>130</v>
      </c>
      <c r="D1725" t="s">
        <v>94</v>
      </c>
      <c r="E1725" t="s">
        <v>92</v>
      </c>
      <c r="F1725" t="s">
        <v>246</v>
      </c>
      <c r="G1725" s="2" t="s">
        <v>2484</v>
      </c>
      <c r="H1725">
        <v>30</v>
      </c>
      <c r="Q1725" s="2">
        <v>44826</v>
      </c>
      <c r="R1725">
        <v>21091719</v>
      </c>
      <c r="S1725" t="s">
        <v>502</v>
      </c>
      <c r="T1725" t="s">
        <v>735</v>
      </c>
      <c r="U1725" t="s">
        <v>735</v>
      </c>
    </row>
    <row r="1726" spans="2:21">
      <c r="B1726" s="2">
        <v>44826</v>
      </c>
      <c r="C1726" t="s">
        <v>130</v>
      </c>
      <c r="D1726" t="s">
        <v>94</v>
      </c>
      <c r="E1726" t="s">
        <v>92</v>
      </c>
      <c r="F1726" t="s">
        <v>120</v>
      </c>
      <c r="G1726" s="2" t="s">
        <v>2485</v>
      </c>
      <c r="H1726">
        <v>5</v>
      </c>
      <c r="Q1726" s="2">
        <v>44826</v>
      </c>
      <c r="R1726">
        <v>21091720</v>
      </c>
      <c r="S1726" t="s">
        <v>486</v>
      </c>
      <c r="T1726" t="s">
        <v>735</v>
      </c>
      <c r="U1726" t="s">
        <v>735</v>
      </c>
    </row>
    <row r="1727" spans="2:21">
      <c r="B1727" s="2">
        <v>44826</v>
      </c>
      <c r="C1727" t="s">
        <v>156</v>
      </c>
      <c r="D1727" t="s">
        <v>94</v>
      </c>
      <c r="E1727" t="s">
        <v>92</v>
      </c>
      <c r="F1727" t="s">
        <v>120</v>
      </c>
      <c r="G1727" s="2" t="s">
        <v>2486</v>
      </c>
      <c r="H1727">
        <v>145</v>
      </c>
      <c r="Q1727" s="2">
        <v>44826</v>
      </c>
      <c r="R1727">
        <v>21091721</v>
      </c>
      <c r="S1727" t="s">
        <v>488</v>
      </c>
      <c r="T1727" t="s">
        <v>584</v>
      </c>
      <c r="U1727" t="s">
        <v>735</v>
      </c>
    </row>
    <row r="1728" spans="2:21">
      <c r="B1728" s="2">
        <v>44826</v>
      </c>
      <c r="C1728" t="s">
        <v>156</v>
      </c>
      <c r="D1728" t="s">
        <v>94</v>
      </c>
      <c r="E1728" t="s">
        <v>92</v>
      </c>
      <c r="F1728" t="s">
        <v>147</v>
      </c>
      <c r="G1728" s="2" t="s">
        <v>2487</v>
      </c>
      <c r="H1728">
        <v>5</v>
      </c>
      <c r="Q1728" s="2">
        <v>44826</v>
      </c>
      <c r="R1728">
        <v>21091722</v>
      </c>
      <c r="S1728" t="s">
        <v>502</v>
      </c>
      <c r="T1728" t="s">
        <v>735</v>
      </c>
      <c r="U1728" t="s">
        <v>735</v>
      </c>
    </row>
    <row r="1729" spans="2:21">
      <c r="B1729" s="2">
        <v>44826</v>
      </c>
      <c r="C1729" t="s">
        <v>156</v>
      </c>
      <c r="D1729" t="s">
        <v>94</v>
      </c>
      <c r="E1729" t="s">
        <v>92</v>
      </c>
      <c r="F1729" t="s">
        <v>258</v>
      </c>
      <c r="G1729" s="2" t="s">
        <v>2488</v>
      </c>
      <c r="H1729">
        <v>40</v>
      </c>
      <c r="Q1729" s="2">
        <v>44826</v>
      </c>
      <c r="R1729">
        <v>21091723</v>
      </c>
      <c r="S1729" t="s">
        <v>498</v>
      </c>
      <c r="T1729" t="s">
        <v>735</v>
      </c>
      <c r="U1729" t="s">
        <v>735</v>
      </c>
    </row>
    <row r="1730" spans="2:21">
      <c r="B1730" s="2">
        <v>44826</v>
      </c>
      <c r="C1730" t="s">
        <v>156</v>
      </c>
      <c r="D1730" t="s">
        <v>94</v>
      </c>
      <c r="E1730" t="s">
        <v>119</v>
      </c>
      <c r="F1730" t="s">
        <v>385</v>
      </c>
      <c r="G1730" s="2" t="s">
        <v>2489</v>
      </c>
      <c r="H1730">
        <v>5</v>
      </c>
      <c r="Q1730" s="2">
        <v>44826</v>
      </c>
      <c r="R1730">
        <v>21091724</v>
      </c>
      <c r="S1730" t="s">
        <v>534</v>
      </c>
      <c r="T1730" t="s">
        <v>735</v>
      </c>
      <c r="U1730" t="s">
        <v>735</v>
      </c>
    </row>
    <row r="1731" spans="2:21">
      <c r="B1731" s="2">
        <v>44826</v>
      </c>
      <c r="C1731" t="s">
        <v>175</v>
      </c>
      <c r="D1731" t="s">
        <v>94</v>
      </c>
      <c r="E1731" t="s">
        <v>92</v>
      </c>
      <c r="F1731" t="s">
        <v>288</v>
      </c>
      <c r="G1731" s="2" t="s">
        <v>2490</v>
      </c>
      <c r="H1731">
        <v>60</v>
      </c>
      <c r="Q1731" s="2">
        <v>44826</v>
      </c>
      <c r="R1731">
        <v>21091725</v>
      </c>
      <c r="S1731" t="s">
        <v>498</v>
      </c>
      <c r="T1731" t="s">
        <v>735</v>
      </c>
      <c r="U1731" t="s">
        <v>735</v>
      </c>
    </row>
    <row r="1732" spans="2:21">
      <c r="B1732" s="2">
        <v>44826</v>
      </c>
      <c r="C1732" t="s">
        <v>203</v>
      </c>
      <c r="D1732" t="s">
        <v>94</v>
      </c>
      <c r="E1732" t="s">
        <v>92</v>
      </c>
      <c r="F1732" t="s">
        <v>186</v>
      </c>
      <c r="G1732" s="2" t="s">
        <v>2491</v>
      </c>
      <c r="H1732">
        <v>65</v>
      </c>
      <c r="Q1732" s="2">
        <v>44826</v>
      </c>
      <c r="R1732">
        <v>21091726</v>
      </c>
      <c r="S1732" t="s">
        <v>530</v>
      </c>
      <c r="T1732" t="s">
        <v>580</v>
      </c>
      <c r="U1732" t="s">
        <v>735</v>
      </c>
    </row>
    <row r="1733" spans="2:21">
      <c r="B1733" s="2">
        <v>44826</v>
      </c>
      <c r="C1733" t="s">
        <v>203</v>
      </c>
      <c r="D1733" t="s">
        <v>94</v>
      </c>
      <c r="E1733" t="s">
        <v>119</v>
      </c>
      <c r="F1733" t="s">
        <v>388</v>
      </c>
      <c r="G1733" s="2" t="s">
        <v>2492</v>
      </c>
      <c r="H1733">
        <v>5</v>
      </c>
      <c r="Q1733" s="2">
        <v>44826</v>
      </c>
      <c r="R1733">
        <v>21091727</v>
      </c>
      <c r="S1733" t="s">
        <v>534</v>
      </c>
      <c r="T1733" t="s">
        <v>735</v>
      </c>
      <c r="U1733" t="s">
        <v>735</v>
      </c>
    </row>
    <row r="1734" spans="2:21">
      <c r="B1734" s="2">
        <v>44826</v>
      </c>
      <c r="C1734" t="s">
        <v>203</v>
      </c>
      <c r="D1734" t="s">
        <v>94</v>
      </c>
      <c r="E1734" t="s">
        <v>92</v>
      </c>
      <c r="F1734" t="s">
        <v>299</v>
      </c>
      <c r="G1734" s="2" t="s">
        <v>2493</v>
      </c>
      <c r="H1734">
        <v>5</v>
      </c>
      <c r="Q1734" s="2">
        <v>44826</v>
      </c>
      <c r="R1734">
        <v>21091728</v>
      </c>
      <c r="S1734" t="s">
        <v>530</v>
      </c>
      <c r="T1734" t="s">
        <v>735</v>
      </c>
      <c r="U1734" t="s">
        <v>735</v>
      </c>
    </row>
    <row r="1735" spans="2:21">
      <c r="B1735" s="2">
        <v>44827</v>
      </c>
      <c r="C1735" t="s">
        <v>284</v>
      </c>
      <c r="D1735" t="s">
        <v>94</v>
      </c>
      <c r="E1735" t="s">
        <v>92</v>
      </c>
      <c r="F1735" t="s">
        <v>346</v>
      </c>
      <c r="G1735" s="2" t="s">
        <v>2494</v>
      </c>
      <c r="H1735">
        <v>145</v>
      </c>
      <c r="Q1735" s="2">
        <v>44827</v>
      </c>
      <c r="R1735">
        <v>21091729</v>
      </c>
      <c r="S1735" t="s">
        <v>504</v>
      </c>
      <c r="T1735" t="s">
        <v>506</v>
      </c>
      <c r="U1735" t="s">
        <v>735</v>
      </c>
    </row>
    <row r="1736" spans="2:21">
      <c r="B1736" s="2">
        <v>44827</v>
      </c>
      <c r="C1736" t="s">
        <v>284</v>
      </c>
      <c r="D1736" t="s">
        <v>94</v>
      </c>
      <c r="E1736" t="s">
        <v>92</v>
      </c>
      <c r="F1736" t="s">
        <v>367</v>
      </c>
      <c r="G1736" s="2" t="s">
        <v>2495</v>
      </c>
      <c r="H1736">
        <v>40</v>
      </c>
      <c r="Q1736" s="2">
        <v>44827</v>
      </c>
      <c r="R1736">
        <v>21091730</v>
      </c>
      <c r="S1736" t="s">
        <v>504</v>
      </c>
      <c r="T1736" t="s">
        <v>735</v>
      </c>
      <c r="U1736" t="s">
        <v>735</v>
      </c>
    </row>
    <row r="1737" spans="2:21">
      <c r="B1737" s="2">
        <v>44827</v>
      </c>
      <c r="C1737" t="s">
        <v>284</v>
      </c>
      <c r="D1737" t="s">
        <v>94</v>
      </c>
      <c r="E1737" t="s">
        <v>92</v>
      </c>
      <c r="F1737" t="s">
        <v>355</v>
      </c>
      <c r="G1737" s="2" t="s">
        <v>2496</v>
      </c>
      <c r="H1737">
        <v>15</v>
      </c>
      <c r="Q1737" s="2">
        <v>44827</v>
      </c>
      <c r="R1737">
        <v>21091731</v>
      </c>
      <c r="S1737" t="s">
        <v>504</v>
      </c>
      <c r="T1737" t="s">
        <v>735</v>
      </c>
      <c r="U1737" t="s">
        <v>735</v>
      </c>
    </row>
    <row r="1738" spans="2:21">
      <c r="B1738" s="2">
        <v>44827</v>
      </c>
      <c r="C1738" t="s">
        <v>284</v>
      </c>
      <c r="D1738" t="s">
        <v>94</v>
      </c>
      <c r="E1738" t="s">
        <v>92</v>
      </c>
      <c r="F1738" t="s">
        <v>352</v>
      </c>
      <c r="G1738" s="2" t="s">
        <v>2497</v>
      </c>
      <c r="H1738">
        <v>5</v>
      </c>
      <c r="Q1738" s="2">
        <v>44827</v>
      </c>
      <c r="R1738">
        <v>21091732</v>
      </c>
      <c r="S1738" t="s">
        <v>504</v>
      </c>
      <c r="T1738" t="s">
        <v>735</v>
      </c>
      <c r="U1738" t="s">
        <v>735</v>
      </c>
    </row>
    <row r="1739" spans="2:21">
      <c r="B1739" s="2">
        <v>44827</v>
      </c>
      <c r="C1739" t="s">
        <v>284</v>
      </c>
      <c r="D1739" t="s">
        <v>94</v>
      </c>
      <c r="E1739" t="s">
        <v>92</v>
      </c>
      <c r="F1739" t="s">
        <v>343</v>
      </c>
      <c r="G1739" s="2" t="s">
        <v>2498</v>
      </c>
      <c r="H1739">
        <v>5</v>
      </c>
      <c r="Q1739" s="2">
        <v>44827</v>
      </c>
      <c r="R1739">
        <v>21091733</v>
      </c>
      <c r="S1739" t="s">
        <v>504</v>
      </c>
      <c r="T1739" t="s">
        <v>735</v>
      </c>
      <c r="U1739" t="s">
        <v>735</v>
      </c>
    </row>
    <row r="1740" spans="2:21">
      <c r="B1740" s="2">
        <v>44827</v>
      </c>
      <c r="C1740" t="s">
        <v>175</v>
      </c>
      <c r="D1740" t="s">
        <v>94</v>
      </c>
      <c r="E1740" t="s">
        <v>92</v>
      </c>
      <c r="F1740" t="s">
        <v>120</v>
      </c>
      <c r="G1740" s="2" t="s">
        <v>2499</v>
      </c>
      <c r="H1740">
        <v>15</v>
      </c>
      <c r="Q1740" s="2">
        <v>44827</v>
      </c>
      <c r="R1740">
        <v>21091734</v>
      </c>
      <c r="S1740" t="s">
        <v>488</v>
      </c>
      <c r="T1740" t="s">
        <v>735</v>
      </c>
      <c r="U1740" t="s">
        <v>735</v>
      </c>
    </row>
    <row r="1741" spans="2:21">
      <c r="B1741" s="2">
        <v>44827</v>
      </c>
      <c r="C1741" t="s">
        <v>242</v>
      </c>
      <c r="D1741" t="s">
        <v>94</v>
      </c>
      <c r="E1741" t="s">
        <v>92</v>
      </c>
      <c r="F1741" t="s">
        <v>337</v>
      </c>
      <c r="G1741" s="2" t="s">
        <v>2500</v>
      </c>
      <c r="H1741">
        <v>120</v>
      </c>
      <c r="Q1741" s="2">
        <v>44827</v>
      </c>
      <c r="R1741">
        <v>21091735</v>
      </c>
      <c r="S1741" t="s">
        <v>492</v>
      </c>
      <c r="T1741" t="s">
        <v>588</v>
      </c>
      <c r="U1741" t="s">
        <v>735</v>
      </c>
    </row>
    <row r="1742" spans="2:21">
      <c r="B1742" s="2">
        <v>44827</v>
      </c>
      <c r="C1742" t="s">
        <v>242</v>
      </c>
      <c r="D1742" t="s">
        <v>94</v>
      </c>
      <c r="E1742" t="s">
        <v>92</v>
      </c>
      <c r="F1742" t="s">
        <v>349</v>
      </c>
      <c r="G1742" s="2" t="s">
        <v>2501</v>
      </c>
      <c r="H1742">
        <v>20</v>
      </c>
      <c r="Q1742" s="2">
        <v>44827</v>
      </c>
      <c r="R1742">
        <v>21091736</v>
      </c>
      <c r="S1742" t="s">
        <v>508</v>
      </c>
      <c r="T1742" t="s">
        <v>735</v>
      </c>
      <c r="U1742" t="s">
        <v>735</v>
      </c>
    </row>
    <row r="1743" spans="2:21">
      <c r="B1743" s="2">
        <v>44827</v>
      </c>
      <c r="C1743" t="s">
        <v>242</v>
      </c>
      <c r="D1743" t="s">
        <v>94</v>
      </c>
      <c r="E1743" t="s">
        <v>92</v>
      </c>
      <c r="F1743" t="s">
        <v>331</v>
      </c>
      <c r="G1743" s="2" t="s">
        <v>2502</v>
      </c>
      <c r="H1743">
        <v>20</v>
      </c>
      <c r="Q1743" s="2">
        <v>44827</v>
      </c>
      <c r="R1743">
        <v>21091737</v>
      </c>
      <c r="S1743" t="s">
        <v>508</v>
      </c>
      <c r="T1743" t="s">
        <v>735</v>
      </c>
      <c r="U1743" t="s">
        <v>735</v>
      </c>
    </row>
    <row r="1744" spans="2:21">
      <c r="B1744" s="2">
        <v>44827</v>
      </c>
      <c r="C1744" t="s">
        <v>242</v>
      </c>
      <c r="D1744" t="s">
        <v>94</v>
      </c>
      <c r="E1744" t="s">
        <v>92</v>
      </c>
      <c r="F1744" t="s">
        <v>309</v>
      </c>
      <c r="G1744" s="2" t="s">
        <v>2503</v>
      </c>
      <c r="H1744">
        <v>5</v>
      </c>
      <c r="Q1744" s="2">
        <v>44827</v>
      </c>
      <c r="R1744">
        <v>21091738</v>
      </c>
      <c r="S1744" t="s">
        <v>524</v>
      </c>
      <c r="T1744" t="s">
        <v>735</v>
      </c>
      <c r="U1744" t="s">
        <v>735</v>
      </c>
    </row>
    <row r="1745" spans="2:21">
      <c r="B1745" s="2">
        <v>44827</v>
      </c>
      <c r="C1745" t="s">
        <v>248</v>
      </c>
      <c r="D1745" t="s">
        <v>94</v>
      </c>
      <c r="E1745" t="s">
        <v>92</v>
      </c>
      <c r="F1745" t="s">
        <v>337</v>
      </c>
      <c r="G1745" s="2" t="s">
        <v>2504</v>
      </c>
      <c r="H1745">
        <v>40</v>
      </c>
      <c r="Q1745" s="2">
        <v>44827</v>
      </c>
      <c r="R1745">
        <v>21091739</v>
      </c>
      <c r="S1745" t="s">
        <v>492</v>
      </c>
      <c r="T1745" t="s">
        <v>735</v>
      </c>
      <c r="U1745" t="s">
        <v>735</v>
      </c>
    </row>
    <row r="1746" spans="2:21">
      <c r="B1746" s="2">
        <v>44827</v>
      </c>
      <c r="C1746" t="s">
        <v>248</v>
      </c>
      <c r="D1746" t="s">
        <v>94</v>
      </c>
      <c r="E1746" t="s">
        <v>92</v>
      </c>
      <c r="F1746" t="s">
        <v>270</v>
      </c>
      <c r="G1746" s="2" t="s">
        <v>2505</v>
      </c>
      <c r="H1746">
        <v>35</v>
      </c>
      <c r="Q1746" s="2">
        <v>44827</v>
      </c>
      <c r="R1746">
        <v>21091740</v>
      </c>
      <c r="S1746" t="s">
        <v>508</v>
      </c>
      <c r="T1746" t="s">
        <v>735</v>
      </c>
      <c r="U1746" t="s">
        <v>735</v>
      </c>
    </row>
    <row r="1747" spans="2:21">
      <c r="B1747" s="2">
        <v>44827</v>
      </c>
      <c r="C1747" t="s">
        <v>248</v>
      </c>
      <c r="D1747" t="s">
        <v>94</v>
      </c>
      <c r="E1747" t="s">
        <v>92</v>
      </c>
      <c r="F1747" t="s">
        <v>331</v>
      </c>
      <c r="G1747" s="2" t="s">
        <v>2506</v>
      </c>
      <c r="H1747">
        <v>25</v>
      </c>
      <c r="Q1747" s="2">
        <v>44827</v>
      </c>
      <c r="R1747">
        <v>21091741</v>
      </c>
      <c r="S1747" t="s">
        <v>492</v>
      </c>
      <c r="T1747" t="s">
        <v>735</v>
      </c>
      <c r="U1747" t="s">
        <v>735</v>
      </c>
    </row>
    <row r="1748" spans="2:21">
      <c r="B1748" s="2">
        <v>44827</v>
      </c>
      <c r="C1748" t="s">
        <v>248</v>
      </c>
      <c r="D1748" t="s">
        <v>94</v>
      </c>
      <c r="E1748" t="s">
        <v>92</v>
      </c>
      <c r="F1748" t="s">
        <v>309</v>
      </c>
      <c r="G1748" s="2" t="s">
        <v>2507</v>
      </c>
      <c r="H1748">
        <v>5</v>
      </c>
      <c r="Q1748" s="2">
        <v>44827</v>
      </c>
      <c r="R1748">
        <v>21091742</v>
      </c>
      <c r="S1748" t="s">
        <v>510</v>
      </c>
      <c r="T1748" t="s">
        <v>735</v>
      </c>
      <c r="U1748" t="s">
        <v>735</v>
      </c>
    </row>
    <row r="1749" spans="2:21">
      <c r="B1749" s="2">
        <v>44827</v>
      </c>
      <c r="C1749" t="s">
        <v>266</v>
      </c>
      <c r="D1749" t="s">
        <v>94</v>
      </c>
      <c r="E1749" t="s">
        <v>92</v>
      </c>
      <c r="F1749" t="s">
        <v>322</v>
      </c>
      <c r="G1749" s="2" t="s">
        <v>2508</v>
      </c>
      <c r="H1749">
        <v>45</v>
      </c>
      <c r="Q1749" s="2">
        <v>44827</v>
      </c>
      <c r="R1749">
        <v>21091743</v>
      </c>
      <c r="S1749" t="s">
        <v>492</v>
      </c>
      <c r="T1749" t="s">
        <v>735</v>
      </c>
      <c r="U1749" t="s">
        <v>735</v>
      </c>
    </row>
    <row r="1750" spans="2:21">
      <c r="B1750" s="2">
        <v>44827</v>
      </c>
      <c r="C1750" t="s">
        <v>278</v>
      </c>
      <c r="D1750" t="s">
        <v>94</v>
      </c>
      <c r="E1750" t="s">
        <v>92</v>
      </c>
      <c r="F1750" t="s">
        <v>337</v>
      </c>
      <c r="G1750" s="2" t="s">
        <v>2509</v>
      </c>
      <c r="H1750">
        <v>60</v>
      </c>
      <c r="Q1750" s="2">
        <v>44827</v>
      </c>
      <c r="R1750">
        <v>21091744</v>
      </c>
      <c r="S1750" t="s">
        <v>492</v>
      </c>
      <c r="T1750" t="s">
        <v>735</v>
      </c>
      <c r="U1750" t="s">
        <v>735</v>
      </c>
    </row>
    <row r="1751" spans="2:21">
      <c r="B1751" s="2">
        <v>44827</v>
      </c>
      <c r="C1751" t="s">
        <v>278</v>
      </c>
      <c r="D1751" t="s">
        <v>94</v>
      </c>
      <c r="E1751" t="s">
        <v>92</v>
      </c>
      <c r="F1751" t="s">
        <v>334</v>
      </c>
      <c r="G1751" s="2" t="s">
        <v>2510</v>
      </c>
      <c r="H1751">
        <v>45</v>
      </c>
      <c r="Q1751" s="2">
        <v>44827</v>
      </c>
      <c r="R1751">
        <v>21091745</v>
      </c>
      <c r="S1751" t="s">
        <v>508</v>
      </c>
      <c r="T1751" t="s">
        <v>735</v>
      </c>
      <c r="U1751" t="s">
        <v>735</v>
      </c>
    </row>
    <row r="1752" spans="2:21">
      <c r="B1752" s="2">
        <v>44827</v>
      </c>
      <c r="C1752" t="s">
        <v>278</v>
      </c>
      <c r="D1752" t="s">
        <v>94</v>
      </c>
      <c r="E1752" t="s">
        <v>92</v>
      </c>
      <c r="F1752" t="s">
        <v>337</v>
      </c>
      <c r="G1752" s="2" t="s">
        <v>2511</v>
      </c>
      <c r="H1752">
        <v>20</v>
      </c>
      <c r="Q1752" s="2">
        <v>44827</v>
      </c>
      <c r="R1752">
        <v>21091746</v>
      </c>
      <c r="S1752" t="s">
        <v>508</v>
      </c>
      <c r="T1752" t="s">
        <v>735</v>
      </c>
      <c r="U1752" t="s">
        <v>735</v>
      </c>
    </row>
    <row r="1753" spans="2:21">
      <c r="B1753" s="2">
        <v>44827</v>
      </c>
      <c r="C1753" t="s">
        <v>278</v>
      </c>
      <c r="D1753" t="s">
        <v>94</v>
      </c>
      <c r="E1753" t="s">
        <v>92</v>
      </c>
      <c r="F1753" t="s">
        <v>270</v>
      </c>
      <c r="G1753" s="2" t="s">
        <v>2512</v>
      </c>
      <c r="H1753">
        <v>5</v>
      </c>
      <c r="Q1753" s="2">
        <v>44827</v>
      </c>
      <c r="R1753">
        <v>21091747</v>
      </c>
      <c r="S1753" t="s">
        <v>512</v>
      </c>
      <c r="T1753" t="s">
        <v>735</v>
      </c>
      <c r="U1753" t="s">
        <v>735</v>
      </c>
    </row>
    <row r="1754" spans="2:21">
      <c r="B1754" s="2">
        <v>44827</v>
      </c>
      <c r="C1754" t="s">
        <v>278</v>
      </c>
      <c r="D1754" t="s">
        <v>94</v>
      </c>
      <c r="E1754" t="s">
        <v>92</v>
      </c>
      <c r="F1754" t="s">
        <v>322</v>
      </c>
      <c r="G1754" s="2" t="s">
        <v>2513</v>
      </c>
      <c r="H1754">
        <v>5</v>
      </c>
      <c r="Q1754" s="2">
        <v>44827</v>
      </c>
      <c r="R1754">
        <v>21091748</v>
      </c>
      <c r="S1754" t="s">
        <v>510</v>
      </c>
      <c r="T1754" t="s">
        <v>735</v>
      </c>
      <c r="U1754" t="s">
        <v>735</v>
      </c>
    </row>
    <row r="1755" spans="2:21">
      <c r="B1755" s="2">
        <v>44828</v>
      </c>
      <c r="C1755" t="s">
        <v>284</v>
      </c>
      <c r="D1755" t="s">
        <v>94</v>
      </c>
      <c r="E1755" t="s">
        <v>92</v>
      </c>
      <c r="F1755" t="s">
        <v>358</v>
      </c>
      <c r="G1755" s="2" t="s">
        <v>2514</v>
      </c>
      <c r="H1755">
        <v>40</v>
      </c>
      <c r="Q1755" s="2">
        <v>44828</v>
      </c>
      <c r="R1755">
        <v>21091749</v>
      </c>
      <c r="S1755" t="s">
        <v>504</v>
      </c>
      <c r="T1755" t="s">
        <v>735</v>
      </c>
      <c r="U1755" t="s">
        <v>735</v>
      </c>
    </row>
    <row r="1756" spans="2:21">
      <c r="B1756" s="2">
        <v>44828</v>
      </c>
      <c r="C1756" t="s">
        <v>284</v>
      </c>
      <c r="D1756" t="s">
        <v>94</v>
      </c>
      <c r="E1756" t="s">
        <v>92</v>
      </c>
      <c r="F1756" t="s">
        <v>358</v>
      </c>
      <c r="G1756" s="2" t="s">
        <v>2515</v>
      </c>
      <c r="H1756">
        <v>80</v>
      </c>
      <c r="Q1756" s="2">
        <v>44828</v>
      </c>
      <c r="R1756">
        <v>21091750</v>
      </c>
      <c r="S1756" t="s">
        <v>504</v>
      </c>
      <c r="T1756" t="s">
        <v>506</v>
      </c>
      <c r="U1756" t="s">
        <v>735</v>
      </c>
    </row>
    <row r="1757" spans="2:21">
      <c r="B1757" s="2">
        <v>44828</v>
      </c>
      <c r="C1757" t="s">
        <v>290</v>
      </c>
      <c r="D1757" t="s">
        <v>94</v>
      </c>
      <c r="E1757" t="s">
        <v>92</v>
      </c>
      <c r="F1757" t="s">
        <v>346</v>
      </c>
      <c r="G1757" s="2" t="s">
        <v>2516</v>
      </c>
      <c r="H1757">
        <v>15</v>
      </c>
      <c r="Q1757" s="2">
        <v>44828</v>
      </c>
      <c r="R1757">
        <v>21091751</v>
      </c>
      <c r="S1757" t="s">
        <v>504</v>
      </c>
      <c r="T1757" t="s">
        <v>735</v>
      </c>
      <c r="U1757" t="s">
        <v>735</v>
      </c>
    </row>
    <row r="1758" spans="2:21">
      <c r="B1758" s="2">
        <v>44828</v>
      </c>
      <c r="C1758" t="s">
        <v>296</v>
      </c>
      <c r="D1758" t="s">
        <v>94</v>
      </c>
      <c r="E1758" t="s">
        <v>92</v>
      </c>
      <c r="F1758" t="s">
        <v>379</v>
      </c>
      <c r="G1758" s="2" t="s">
        <v>2517</v>
      </c>
      <c r="H1758">
        <v>30</v>
      </c>
      <c r="Q1758" s="2">
        <v>44828</v>
      </c>
      <c r="R1758">
        <v>21091752</v>
      </c>
      <c r="S1758" t="s">
        <v>504</v>
      </c>
      <c r="T1758" t="s">
        <v>735</v>
      </c>
      <c r="U1758" t="s">
        <v>735</v>
      </c>
    </row>
    <row r="1759" spans="2:21">
      <c r="B1759" s="2">
        <v>44828</v>
      </c>
      <c r="C1759" t="s">
        <v>242</v>
      </c>
      <c r="D1759" t="s">
        <v>94</v>
      </c>
      <c r="E1759" t="s">
        <v>92</v>
      </c>
      <c r="F1759" t="s">
        <v>346</v>
      </c>
      <c r="G1759" s="2" t="s">
        <v>2518</v>
      </c>
      <c r="H1759">
        <v>60</v>
      </c>
      <c r="Q1759" s="2">
        <v>44828</v>
      </c>
      <c r="R1759">
        <v>21091753</v>
      </c>
      <c r="S1759" t="s">
        <v>524</v>
      </c>
      <c r="T1759" t="s">
        <v>735</v>
      </c>
      <c r="U1759" t="s">
        <v>735</v>
      </c>
    </row>
    <row r="1760" spans="2:21">
      <c r="B1760" s="2">
        <v>44828</v>
      </c>
      <c r="C1760" t="s">
        <v>242</v>
      </c>
      <c r="D1760" t="s">
        <v>94</v>
      </c>
      <c r="E1760" t="s">
        <v>92</v>
      </c>
      <c r="F1760" t="s">
        <v>304</v>
      </c>
      <c r="G1760" s="2" t="s">
        <v>2519</v>
      </c>
      <c r="H1760">
        <v>10</v>
      </c>
      <c r="Q1760" s="2">
        <v>44828</v>
      </c>
      <c r="R1760">
        <v>21091754</v>
      </c>
      <c r="S1760" t="s">
        <v>492</v>
      </c>
      <c r="T1760" t="s">
        <v>735</v>
      </c>
      <c r="U1760" t="s">
        <v>735</v>
      </c>
    </row>
    <row r="1761" spans="2:21">
      <c r="B1761" s="2">
        <v>44828</v>
      </c>
      <c r="C1761" t="s">
        <v>242</v>
      </c>
      <c r="D1761" t="s">
        <v>94</v>
      </c>
      <c r="E1761" t="s">
        <v>92</v>
      </c>
      <c r="F1761" t="s">
        <v>282</v>
      </c>
      <c r="G1761" s="2" t="s">
        <v>2520</v>
      </c>
      <c r="H1761">
        <v>5</v>
      </c>
      <c r="Q1761" s="2">
        <v>44828</v>
      </c>
      <c r="R1761">
        <v>21091755</v>
      </c>
      <c r="S1761" t="s">
        <v>508</v>
      </c>
      <c r="T1761" t="s">
        <v>735</v>
      </c>
      <c r="U1761" t="s">
        <v>735</v>
      </c>
    </row>
    <row r="1762" spans="2:21">
      <c r="B1762" s="2">
        <v>44829</v>
      </c>
      <c r="C1762" t="s">
        <v>296</v>
      </c>
      <c r="D1762" t="s">
        <v>94</v>
      </c>
      <c r="E1762" t="s">
        <v>92</v>
      </c>
      <c r="F1762" t="s">
        <v>382</v>
      </c>
      <c r="G1762" s="2" t="s">
        <v>2521</v>
      </c>
      <c r="H1762">
        <v>25</v>
      </c>
      <c r="Q1762" s="2">
        <v>44829</v>
      </c>
      <c r="R1762">
        <v>21091756</v>
      </c>
      <c r="S1762" t="s">
        <v>504</v>
      </c>
      <c r="T1762" t="s">
        <v>735</v>
      </c>
      <c r="U1762" t="s">
        <v>735</v>
      </c>
    </row>
    <row r="1763" spans="2:21">
      <c r="B1763" s="2">
        <v>44829</v>
      </c>
      <c r="C1763" t="s">
        <v>296</v>
      </c>
      <c r="D1763" t="s">
        <v>94</v>
      </c>
      <c r="E1763" t="s">
        <v>92</v>
      </c>
      <c r="F1763" t="s">
        <v>370</v>
      </c>
      <c r="G1763" s="2" t="s">
        <v>2522</v>
      </c>
      <c r="H1763">
        <v>5</v>
      </c>
      <c r="Q1763" s="2">
        <v>44829</v>
      </c>
      <c r="R1763">
        <v>21091757</v>
      </c>
      <c r="S1763" t="s">
        <v>504</v>
      </c>
      <c r="T1763" t="s">
        <v>735</v>
      </c>
      <c r="U1763" t="s">
        <v>735</v>
      </c>
    </row>
    <row r="1764" spans="2:21">
      <c r="B1764" s="2">
        <v>44829</v>
      </c>
      <c r="C1764" t="s">
        <v>301</v>
      </c>
      <c r="D1764" t="s">
        <v>94</v>
      </c>
      <c r="E1764" t="s">
        <v>92</v>
      </c>
      <c r="F1764" t="s">
        <v>358</v>
      </c>
      <c r="G1764" s="2" t="s">
        <v>2523</v>
      </c>
      <c r="H1764">
        <v>105</v>
      </c>
      <c r="Q1764" s="2">
        <v>44829</v>
      </c>
      <c r="R1764">
        <v>21091758</v>
      </c>
      <c r="S1764" t="s">
        <v>504</v>
      </c>
      <c r="T1764" t="s">
        <v>506</v>
      </c>
      <c r="U1764" t="s">
        <v>735</v>
      </c>
    </row>
    <row r="1765" spans="2:21">
      <c r="B1765" s="2">
        <v>44829</v>
      </c>
      <c r="C1765" t="s">
        <v>301</v>
      </c>
      <c r="D1765" t="s">
        <v>94</v>
      </c>
      <c r="E1765" t="s">
        <v>92</v>
      </c>
      <c r="F1765" t="s">
        <v>361</v>
      </c>
      <c r="G1765" s="2" t="s">
        <v>2524</v>
      </c>
      <c r="H1765">
        <v>90</v>
      </c>
      <c r="Q1765" s="2">
        <v>44829</v>
      </c>
      <c r="R1765">
        <v>21091759</v>
      </c>
      <c r="S1765" t="s">
        <v>504</v>
      </c>
      <c r="T1765" t="s">
        <v>506</v>
      </c>
      <c r="U1765" t="s">
        <v>735</v>
      </c>
    </row>
    <row r="1766" spans="2:21">
      <c r="B1766" s="2">
        <v>44829</v>
      </c>
      <c r="C1766" t="s">
        <v>301</v>
      </c>
      <c r="D1766" t="s">
        <v>94</v>
      </c>
      <c r="E1766" t="s">
        <v>119</v>
      </c>
      <c r="F1766" t="s">
        <v>412</v>
      </c>
      <c r="G1766" s="2" t="s">
        <v>2525</v>
      </c>
      <c r="H1766">
        <v>110</v>
      </c>
      <c r="Q1766" s="2">
        <v>44829</v>
      </c>
      <c r="R1766">
        <v>21091760</v>
      </c>
      <c r="S1766" t="s">
        <v>544</v>
      </c>
      <c r="T1766" t="s">
        <v>620</v>
      </c>
      <c r="U1766" t="s">
        <v>735</v>
      </c>
    </row>
    <row r="1767" spans="2:21">
      <c r="B1767" s="2">
        <v>44829</v>
      </c>
      <c r="C1767" t="s">
        <v>301</v>
      </c>
      <c r="D1767" t="s">
        <v>94</v>
      </c>
      <c r="E1767" t="s">
        <v>92</v>
      </c>
      <c r="F1767" t="s">
        <v>367</v>
      </c>
      <c r="G1767" s="2" t="s">
        <v>2526</v>
      </c>
      <c r="H1767">
        <v>10</v>
      </c>
      <c r="Q1767" s="2">
        <v>44829</v>
      </c>
      <c r="R1767">
        <v>21091761</v>
      </c>
      <c r="S1767" t="s">
        <v>504</v>
      </c>
      <c r="T1767" t="s">
        <v>735</v>
      </c>
      <c r="U1767" t="s">
        <v>735</v>
      </c>
    </row>
    <row r="1768" spans="2:21">
      <c r="B1768" s="2">
        <v>44830</v>
      </c>
      <c r="C1768" t="s">
        <v>284</v>
      </c>
      <c r="D1768" t="s">
        <v>94</v>
      </c>
      <c r="E1768" t="s">
        <v>92</v>
      </c>
      <c r="F1768" t="s">
        <v>355</v>
      </c>
      <c r="G1768" s="2" t="s">
        <v>2527</v>
      </c>
      <c r="H1768">
        <v>50</v>
      </c>
      <c r="Q1768" s="2">
        <v>44830</v>
      </c>
      <c r="R1768">
        <v>21091762</v>
      </c>
      <c r="S1768" t="s">
        <v>504</v>
      </c>
      <c r="T1768" t="s">
        <v>735</v>
      </c>
      <c r="U1768" t="s">
        <v>735</v>
      </c>
    </row>
    <row r="1769" spans="2:21">
      <c r="B1769" s="2">
        <v>44830</v>
      </c>
      <c r="C1769" t="s">
        <v>284</v>
      </c>
      <c r="D1769" t="s">
        <v>94</v>
      </c>
      <c r="E1769" t="s">
        <v>92</v>
      </c>
      <c r="F1769" t="s">
        <v>346</v>
      </c>
      <c r="G1769" s="2" t="s">
        <v>2528</v>
      </c>
      <c r="H1769">
        <v>85</v>
      </c>
      <c r="Q1769" s="2">
        <v>44830</v>
      </c>
      <c r="R1769">
        <v>21091763</v>
      </c>
      <c r="S1769" t="s">
        <v>504</v>
      </c>
      <c r="T1769" t="s">
        <v>506</v>
      </c>
      <c r="U1769" t="s">
        <v>735</v>
      </c>
    </row>
    <row r="1770" spans="2:21">
      <c r="B1770" s="2">
        <v>44830</v>
      </c>
      <c r="C1770" t="s">
        <v>284</v>
      </c>
      <c r="D1770" t="s">
        <v>94</v>
      </c>
      <c r="E1770" t="s">
        <v>119</v>
      </c>
      <c r="F1770" t="s">
        <v>424</v>
      </c>
      <c r="G1770" s="2" t="s">
        <v>2529</v>
      </c>
      <c r="H1770">
        <v>5</v>
      </c>
      <c r="Q1770" s="2">
        <v>44830</v>
      </c>
      <c r="R1770">
        <v>21091764</v>
      </c>
      <c r="S1770" t="s">
        <v>544</v>
      </c>
      <c r="T1770" t="s">
        <v>735</v>
      </c>
      <c r="U1770" t="s">
        <v>735</v>
      </c>
    </row>
    <row r="1771" spans="2:21">
      <c r="B1771" s="2">
        <v>44830</v>
      </c>
      <c r="C1771" t="s">
        <v>284</v>
      </c>
      <c r="D1771" t="s">
        <v>94</v>
      </c>
      <c r="E1771" t="s">
        <v>119</v>
      </c>
      <c r="F1771" t="s">
        <v>421</v>
      </c>
      <c r="G1771" s="2" t="s">
        <v>2530</v>
      </c>
      <c r="H1771">
        <v>5</v>
      </c>
      <c r="Q1771" s="2">
        <v>44830</v>
      </c>
      <c r="R1771">
        <v>21091765</v>
      </c>
      <c r="S1771" t="s">
        <v>544</v>
      </c>
      <c r="T1771" t="s">
        <v>735</v>
      </c>
      <c r="U1771" t="s">
        <v>735</v>
      </c>
    </row>
    <row r="1772" spans="2:21">
      <c r="B1772" s="2">
        <v>44830</v>
      </c>
      <c r="C1772" t="s">
        <v>284</v>
      </c>
      <c r="D1772" t="s">
        <v>94</v>
      </c>
      <c r="E1772" t="s">
        <v>92</v>
      </c>
      <c r="F1772" t="s">
        <v>361</v>
      </c>
      <c r="G1772" s="2" t="s">
        <v>2531</v>
      </c>
      <c r="H1772">
        <v>5</v>
      </c>
      <c r="Q1772" s="2">
        <v>44830</v>
      </c>
      <c r="R1772">
        <v>21091766</v>
      </c>
      <c r="S1772" t="s">
        <v>504</v>
      </c>
      <c r="T1772" t="s">
        <v>735</v>
      </c>
      <c r="U1772" t="s">
        <v>735</v>
      </c>
    </row>
    <row r="1773" spans="2:21">
      <c r="B1773" s="2">
        <v>44830</v>
      </c>
      <c r="C1773" t="s">
        <v>296</v>
      </c>
      <c r="D1773" t="s">
        <v>94</v>
      </c>
      <c r="E1773" t="s">
        <v>92</v>
      </c>
      <c r="F1773" t="s">
        <v>367</v>
      </c>
      <c r="G1773" s="2" t="s">
        <v>2532</v>
      </c>
      <c r="H1773">
        <v>15</v>
      </c>
      <c r="Q1773" s="2">
        <v>44830</v>
      </c>
      <c r="R1773">
        <v>21091767</v>
      </c>
      <c r="S1773" t="s">
        <v>504</v>
      </c>
      <c r="T1773" t="s">
        <v>735</v>
      </c>
      <c r="U1773" t="s">
        <v>735</v>
      </c>
    </row>
    <row r="1774" spans="2:21">
      <c r="B1774" s="2">
        <v>44831</v>
      </c>
      <c r="C1774" t="s">
        <v>284</v>
      </c>
      <c r="D1774" t="s">
        <v>94</v>
      </c>
      <c r="E1774" t="s">
        <v>92</v>
      </c>
      <c r="F1774" t="s">
        <v>355</v>
      </c>
      <c r="G1774" s="2" t="s">
        <v>2533</v>
      </c>
      <c r="H1774">
        <v>50</v>
      </c>
      <c r="Q1774" s="2">
        <v>44831</v>
      </c>
      <c r="R1774">
        <v>21091768</v>
      </c>
      <c r="S1774" t="s">
        <v>504</v>
      </c>
      <c r="T1774" t="s">
        <v>735</v>
      </c>
      <c r="U1774" t="s">
        <v>735</v>
      </c>
    </row>
    <row r="1775" spans="2:21">
      <c r="B1775" s="2">
        <v>44831</v>
      </c>
      <c r="C1775" t="s">
        <v>284</v>
      </c>
      <c r="D1775" t="s">
        <v>94</v>
      </c>
      <c r="E1775" t="s">
        <v>119</v>
      </c>
      <c r="F1775" t="s">
        <v>418</v>
      </c>
      <c r="G1775" s="2" t="s">
        <v>2534</v>
      </c>
      <c r="H1775">
        <v>25</v>
      </c>
      <c r="Q1775" s="2">
        <v>44831</v>
      </c>
      <c r="R1775">
        <v>21091769</v>
      </c>
      <c r="S1775" t="s">
        <v>542</v>
      </c>
      <c r="T1775" t="s">
        <v>735</v>
      </c>
      <c r="U1775" t="s">
        <v>735</v>
      </c>
    </row>
    <row r="1776" spans="2:21">
      <c r="B1776" s="2">
        <v>44831</v>
      </c>
      <c r="C1776" t="s">
        <v>296</v>
      </c>
      <c r="D1776" t="s">
        <v>94</v>
      </c>
      <c r="E1776" t="s">
        <v>92</v>
      </c>
      <c r="F1776" t="s">
        <v>361</v>
      </c>
      <c r="G1776" s="2" t="s">
        <v>2535</v>
      </c>
      <c r="H1776">
        <v>15</v>
      </c>
      <c r="Q1776" s="2">
        <v>44831</v>
      </c>
      <c r="R1776">
        <v>21091770</v>
      </c>
      <c r="S1776" t="s">
        <v>504</v>
      </c>
      <c r="T1776" t="s">
        <v>735</v>
      </c>
      <c r="U1776" t="s">
        <v>735</v>
      </c>
    </row>
    <row r="1777" spans="2:21">
      <c r="B1777" s="2">
        <v>44831</v>
      </c>
      <c r="C1777" t="s">
        <v>301</v>
      </c>
      <c r="D1777" t="s">
        <v>94</v>
      </c>
      <c r="E1777" t="s">
        <v>92</v>
      </c>
      <c r="F1777" t="s">
        <v>376</v>
      </c>
      <c r="G1777" s="2" t="s">
        <v>2536</v>
      </c>
      <c r="H1777">
        <v>40</v>
      </c>
      <c r="Q1777" s="2">
        <v>44831</v>
      </c>
      <c r="R1777">
        <v>21091771</v>
      </c>
      <c r="S1777" t="s">
        <v>504</v>
      </c>
      <c r="T1777" t="s">
        <v>735</v>
      </c>
      <c r="U1777" t="s">
        <v>735</v>
      </c>
    </row>
    <row r="1778" spans="2:21">
      <c r="B1778" s="2">
        <v>44831</v>
      </c>
      <c r="C1778" t="s">
        <v>301</v>
      </c>
      <c r="D1778" t="s">
        <v>94</v>
      </c>
      <c r="E1778" t="s">
        <v>92</v>
      </c>
      <c r="F1778" t="s">
        <v>379</v>
      </c>
      <c r="G1778" s="2" t="s">
        <v>2537</v>
      </c>
      <c r="H1778">
        <v>5</v>
      </c>
      <c r="Q1778" s="2">
        <v>44831</v>
      </c>
      <c r="R1778">
        <v>21091772</v>
      </c>
      <c r="S1778" t="s">
        <v>504</v>
      </c>
      <c r="T1778" t="s">
        <v>735</v>
      </c>
      <c r="U1778" t="s">
        <v>735</v>
      </c>
    </row>
    <row r="1779" spans="2:21">
      <c r="B1779" s="2">
        <v>44831</v>
      </c>
      <c r="C1779" t="s">
        <v>203</v>
      </c>
      <c r="D1779" t="s">
        <v>94</v>
      </c>
      <c r="E1779" t="s">
        <v>92</v>
      </c>
      <c r="F1779" t="s">
        <v>93</v>
      </c>
      <c r="G1779" s="2" t="s">
        <v>2538</v>
      </c>
      <c r="H1779">
        <v>195</v>
      </c>
      <c r="Q1779" s="2">
        <v>44831</v>
      </c>
      <c r="R1779">
        <v>21091773</v>
      </c>
      <c r="S1779" t="s">
        <v>502</v>
      </c>
      <c r="T1779" t="s">
        <v>578</v>
      </c>
      <c r="U1779" t="s">
        <v>596</v>
      </c>
    </row>
    <row r="1780" spans="2:21">
      <c r="B1780" s="2">
        <v>44831</v>
      </c>
      <c r="C1780" t="s">
        <v>203</v>
      </c>
      <c r="D1780" t="s">
        <v>94</v>
      </c>
      <c r="E1780" t="s">
        <v>92</v>
      </c>
      <c r="F1780" t="s">
        <v>186</v>
      </c>
      <c r="G1780" s="2" t="s">
        <v>2539</v>
      </c>
      <c r="H1780">
        <v>80</v>
      </c>
      <c r="Q1780" s="2">
        <v>44831</v>
      </c>
      <c r="R1780">
        <v>21091774</v>
      </c>
      <c r="S1780" t="s">
        <v>502</v>
      </c>
      <c r="T1780" t="s">
        <v>578</v>
      </c>
      <c r="U1780" t="s">
        <v>735</v>
      </c>
    </row>
    <row r="1781" spans="2:21">
      <c r="B1781" s="2">
        <v>44831</v>
      </c>
      <c r="C1781" t="s">
        <v>203</v>
      </c>
      <c r="D1781" t="s">
        <v>94</v>
      </c>
      <c r="E1781" t="s">
        <v>92</v>
      </c>
      <c r="F1781" t="s">
        <v>288</v>
      </c>
      <c r="G1781" s="2" t="s">
        <v>2540</v>
      </c>
      <c r="H1781">
        <v>20</v>
      </c>
      <c r="Q1781" s="2">
        <v>44831</v>
      </c>
      <c r="R1781">
        <v>21091775</v>
      </c>
      <c r="S1781" t="s">
        <v>488</v>
      </c>
      <c r="T1781" t="s">
        <v>735</v>
      </c>
      <c r="U1781" t="s">
        <v>735</v>
      </c>
    </row>
    <row r="1782" spans="2:21">
      <c r="B1782" s="2">
        <v>44831</v>
      </c>
      <c r="C1782" t="s">
        <v>203</v>
      </c>
      <c r="D1782" t="s">
        <v>94</v>
      </c>
      <c r="E1782" t="s">
        <v>119</v>
      </c>
      <c r="F1782" t="s">
        <v>385</v>
      </c>
      <c r="G1782" s="2" t="s">
        <v>2541</v>
      </c>
      <c r="H1782">
        <v>5</v>
      </c>
      <c r="Q1782" s="2">
        <v>44831</v>
      </c>
      <c r="R1782">
        <v>21091776</v>
      </c>
      <c r="S1782" t="s">
        <v>536</v>
      </c>
      <c r="T1782" t="s">
        <v>735</v>
      </c>
      <c r="U1782" t="s">
        <v>735</v>
      </c>
    </row>
    <row r="1783" spans="2:21">
      <c r="B1783" s="2">
        <v>44831</v>
      </c>
      <c r="C1783" t="s">
        <v>248</v>
      </c>
      <c r="D1783" t="s">
        <v>94</v>
      </c>
      <c r="E1783" t="s">
        <v>92</v>
      </c>
      <c r="F1783" t="s">
        <v>322</v>
      </c>
      <c r="G1783" s="2" t="s">
        <v>2542</v>
      </c>
      <c r="H1783">
        <v>105</v>
      </c>
      <c r="Q1783" s="2">
        <v>44831</v>
      </c>
      <c r="R1783">
        <v>21091777</v>
      </c>
      <c r="S1783" t="s">
        <v>510</v>
      </c>
      <c r="T1783" t="s">
        <v>586</v>
      </c>
      <c r="U1783" t="s">
        <v>735</v>
      </c>
    </row>
    <row r="1784" spans="2:21">
      <c r="B1784" s="2">
        <v>44831</v>
      </c>
      <c r="C1784" t="s">
        <v>248</v>
      </c>
      <c r="D1784" t="s">
        <v>94</v>
      </c>
      <c r="E1784" t="s">
        <v>92</v>
      </c>
      <c r="F1784" t="s">
        <v>340</v>
      </c>
      <c r="G1784" s="2" t="s">
        <v>2543</v>
      </c>
      <c r="H1784">
        <v>15</v>
      </c>
      <c r="Q1784" s="2">
        <v>44831</v>
      </c>
      <c r="R1784">
        <v>21091778</v>
      </c>
      <c r="S1784" t="s">
        <v>492</v>
      </c>
      <c r="T1784" t="s">
        <v>735</v>
      </c>
      <c r="U1784" t="s">
        <v>735</v>
      </c>
    </row>
    <row r="1785" spans="2:21">
      <c r="B1785" s="2">
        <v>44831</v>
      </c>
      <c r="C1785" t="s">
        <v>248</v>
      </c>
      <c r="D1785" t="s">
        <v>94</v>
      </c>
      <c r="E1785" t="s">
        <v>119</v>
      </c>
      <c r="F1785" t="s">
        <v>412</v>
      </c>
      <c r="G1785" s="2" t="s">
        <v>2544</v>
      </c>
      <c r="H1785">
        <v>10</v>
      </c>
      <c r="Q1785" s="2">
        <v>44831</v>
      </c>
      <c r="R1785">
        <v>21091779</v>
      </c>
      <c r="S1785" t="s">
        <v>538</v>
      </c>
      <c r="T1785" t="s">
        <v>735</v>
      </c>
      <c r="U1785" t="s">
        <v>735</v>
      </c>
    </row>
    <row r="1786" spans="2:21">
      <c r="B1786" s="2">
        <v>44831</v>
      </c>
      <c r="C1786" t="s">
        <v>248</v>
      </c>
      <c r="D1786" t="s">
        <v>94</v>
      </c>
      <c r="E1786" t="s">
        <v>119</v>
      </c>
      <c r="F1786" t="s">
        <v>397</v>
      </c>
      <c r="G1786" s="2" t="s">
        <v>2545</v>
      </c>
      <c r="H1786">
        <v>5</v>
      </c>
      <c r="Q1786" s="2">
        <v>44831</v>
      </c>
      <c r="R1786">
        <v>21091780</v>
      </c>
      <c r="S1786" t="s">
        <v>538</v>
      </c>
      <c r="T1786" t="s">
        <v>735</v>
      </c>
      <c r="U1786" t="s">
        <v>735</v>
      </c>
    </row>
    <row r="1787" spans="2:21">
      <c r="B1787" s="2">
        <v>44832</v>
      </c>
      <c r="C1787" t="s">
        <v>284</v>
      </c>
      <c r="D1787" t="s">
        <v>94</v>
      </c>
      <c r="E1787" t="s">
        <v>119</v>
      </c>
      <c r="F1787" t="s">
        <v>421</v>
      </c>
      <c r="G1787" s="2" t="s">
        <v>2546</v>
      </c>
      <c r="H1787">
        <v>15</v>
      </c>
      <c r="Q1787" s="2">
        <v>44832</v>
      </c>
      <c r="R1787">
        <v>21091781</v>
      </c>
      <c r="S1787" t="s">
        <v>546</v>
      </c>
      <c r="T1787" t="s">
        <v>735</v>
      </c>
      <c r="U1787" t="s">
        <v>735</v>
      </c>
    </row>
    <row r="1788" spans="2:21">
      <c r="B1788" s="2">
        <v>44832</v>
      </c>
      <c r="C1788" t="s">
        <v>76</v>
      </c>
      <c r="D1788" t="s">
        <v>94</v>
      </c>
      <c r="E1788" t="s">
        <v>92</v>
      </c>
      <c r="F1788" t="s">
        <v>93</v>
      </c>
      <c r="G1788" s="2" t="s">
        <v>2547</v>
      </c>
      <c r="H1788">
        <v>30</v>
      </c>
      <c r="Q1788" s="2">
        <v>44832</v>
      </c>
      <c r="R1788">
        <v>21091782</v>
      </c>
      <c r="S1788" t="s">
        <v>502</v>
      </c>
      <c r="T1788" t="s">
        <v>735</v>
      </c>
      <c r="U1788" t="s">
        <v>735</v>
      </c>
    </row>
    <row r="1789" spans="2:21">
      <c r="B1789" s="2">
        <v>44832</v>
      </c>
      <c r="C1789" t="s">
        <v>248</v>
      </c>
      <c r="D1789" t="s">
        <v>94</v>
      </c>
      <c r="E1789" t="s">
        <v>92</v>
      </c>
      <c r="F1789" t="s">
        <v>349</v>
      </c>
      <c r="G1789" s="2" t="s">
        <v>2548</v>
      </c>
      <c r="H1789">
        <v>70</v>
      </c>
      <c r="Q1789" s="2">
        <v>44832</v>
      </c>
      <c r="R1789">
        <v>21091783</v>
      </c>
      <c r="S1789" t="s">
        <v>492</v>
      </c>
      <c r="T1789" t="s">
        <v>588</v>
      </c>
      <c r="U1789" t="s">
        <v>735</v>
      </c>
    </row>
    <row r="1790" spans="2:21">
      <c r="B1790" s="2">
        <v>44832</v>
      </c>
      <c r="C1790" t="s">
        <v>248</v>
      </c>
      <c r="D1790" t="s">
        <v>94</v>
      </c>
      <c r="E1790" t="s">
        <v>92</v>
      </c>
      <c r="F1790" t="s">
        <v>304</v>
      </c>
      <c r="G1790" s="2" t="s">
        <v>2549</v>
      </c>
      <c r="H1790">
        <v>135</v>
      </c>
      <c r="Q1790" s="2">
        <v>44832</v>
      </c>
      <c r="R1790">
        <v>21091784</v>
      </c>
      <c r="S1790" t="s">
        <v>524</v>
      </c>
      <c r="T1790" t="s">
        <v>528</v>
      </c>
      <c r="U1790" t="s">
        <v>735</v>
      </c>
    </row>
    <row r="1791" spans="2:21">
      <c r="B1791" s="2">
        <v>44832</v>
      </c>
      <c r="C1791" t="s">
        <v>248</v>
      </c>
      <c r="D1791" t="s">
        <v>94</v>
      </c>
      <c r="E1791" t="s">
        <v>92</v>
      </c>
      <c r="F1791" t="s">
        <v>334</v>
      </c>
      <c r="G1791" s="2" t="s">
        <v>2550</v>
      </c>
      <c r="H1791">
        <v>5</v>
      </c>
      <c r="Q1791" s="2">
        <v>44832</v>
      </c>
      <c r="R1791">
        <v>21091785</v>
      </c>
      <c r="S1791" t="s">
        <v>524</v>
      </c>
      <c r="T1791" t="s">
        <v>735</v>
      </c>
      <c r="U1791" t="s">
        <v>735</v>
      </c>
    </row>
    <row r="1792" spans="2:21">
      <c r="B1792" s="2">
        <v>44832</v>
      </c>
      <c r="C1792" t="s">
        <v>248</v>
      </c>
      <c r="D1792" t="s">
        <v>94</v>
      </c>
      <c r="E1792" t="s">
        <v>119</v>
      </c>
      <c r="F1792" t="s">
        <v>409</v>
      </c>
      <c r="G1792" s="2" t="s">
        <v>2551</v>
      </c>
      <c r="H1792">
        <v>65</v>
      </c>
      <c r="Q1792" s="2">
        <v>44832</v>
      </c>
      <c r="R1792">
        <v>21091786</v>
      </c>
      <c r="S1792" t="s">
        <v>538</v>
      </c>
      <c r="T1792" t="s">
        <v>516</v>
      </c>
      <c r="U1792" t="s">
        <v>735</v>
      </c>
    </row>
    <row r="1793" spans="2:21">
      <c r="B1793" s="2">
        <v>44832</v>
      </c>
      <c r="C1793" t="s">
        <v>248</v>
      </c>
      <c r="D1793" t="s">
        <v>94</v>
      </c>
      <c r="E1793" t="s">
        <v>92</v>
      </c>
      <c r="F1793" t="s">
        <v>325</v>
      </c>
      <c r="G1793" s="2" t="s">
        <v>2552</v>
      </c>
      <c r="H1793">
        <v>55</v>
      </c>
      <c r="Q1793" s="2">
        <v>44832</v>
      </c>
      <c r="R1793">
        <v>21091787</v>
      </c>
      <c r="S1793" t="s">
        <v>492</v>
      </c>
      <c r="T1793" t="s">
        <v>735</v>
      </c>
      <c r="U1793" t="s">
        <v>735</v>
      </c>
    </row>
    <row r="1794" spans="2:21">
      <c r="B1794" s="2">
        <v>44833</v>
      </c>
      <c r="C1794" t="s">
        <v>296</v>
      </c>
      <c r="D1794" t="s">
        <v>94</v>
      </c>
      <c r="E1794" t="s">
        <v>92</v>
      </c>
      <c r="F1794" t="s">
        <v>361</v>
      </c>
      <c r="G1794" s="2" t="s">
        <v>2553</v>
      </c>
      <c r="H1794">
        <v>55</v>
      </c>
      <c r="Q1794" s="2">
        <v>44833</v>
      </c>
      <c r="R1794">
        <v>21091788</v>
      </c>
      <c r="S1794" t="s">
        <v>504</v>
      </c>
      <c r="T1794" t="s">
        <v>735</v>
      </c>
      <c r="U1794" t="s">
        <v>735</v>
      </c>
    </row>
    <row r="1795" spans="2:21">
      <c r="B1795" s="2">
        <v>44833</v>
      </c>
      <c r="C1795" t="s">
        <v>296</v>
      </c>
      <c r="D1795" t="s">
        <v>94</v>
      </c>
      <c r="E1795" t="s">
        <v>92</v>
      </c>
      <c r="F1795" t="s">
        <v>382</v>
      </c>
      <c r="G1795" s="2" t="s">
        <v>2554</v>
      </c>
      <c r="H1795">
        <v>5</v>
      </c>
      <c r="Q1795" s="2">
        <v>44833</v>
      </c>
      <c r="R1795">
        <v>21091789</v>
      </c>
      <c r="S1795" t="s">
        <v>504</v>
      </c>
      <c r="T1795" t="s">
        <v>735</v>
      </c>
      <c r="U1795" t="s">
        <v>735</v>
      </c>
    </row>
    <row r="1796" spans="2:21">
      <c r="B1796" s="2">
        <v>44833</v>
      </c>
      <c r="C1796" t="s">
        <v>266</v>
      </c>
      <c r="D1796" t="s">
        <v>94</v>
      </c>
      <c r="E1796" t="s">
        <v>92</v>
      </c>
      <c r="F1796" t="s">
        <v>343</v>
      </c>
      <c r="G1796" s="2" t="s">
        <v>2555</v>
      </c>
      <c r="H1796">
        <v>15</v>
      </c>
      <c r="Q1796" s="2">
        <v>44833</v>
      </c>
      <c r="R1796">
        <v>21091790</v>
      </c>
      <c r="S1796" t="s">
        <v>524</v>
      </c>
      <c r="T1796" t="s">
        <v>735</v>
      </c>
      <c r="U1796" t="s">
        <v>735</v>
      </c>
    </row>
    <row r="1797" spans="2:21">
      <c r="B1797" s="2">
        <v>44834</v>
      </c>
      <c r="C1797" t="s">
        <v>290</v>
      </c>
      <c r="D1797" t="s">
        <v>94</v>
      </c>
      <c r="E1797" t="s">
        <v>119</v>
      </c>
      <c r="F1797" t="s">
        <v>415</v>
      </c>
      <c r="G1797" s="2" t="s">
        <v>2556</v>
      </c>
      <c r="H1797">
        <v>55</v>
      </c>
      <c r="Q1797" s="2">
        <v>44834</v>
      </c>
      <c r="R1797">
        <v>21091791</v>
      </c>
      <c r="S1797" t="s">
        <v>546</v>
      </c>
      <c r="T1797" t="s">
        <v>735</v>
      </c>
      <c r="U1797" t="s">
        <v>735</v>
      </c>
    </row>
    <row r="1798" spans="2:21">
      <c r="B1798" s="2">
        <v>44834</v>
      </c>
      <c r="C1798" t="s">
        <v>290</v>
      </c>
      <c r="D1798" t="s">
        <v>94</v>
      </c>
      <c r="E1798" t="s">
        <v>92</v>
      </c>
      <c r="F1798" t="s">
        <v>358</v>
      </c>
      <c r="G1798" s="2" t="s">
        <v>2557</v>
      </c>
      <c r="H1798">
        <v>5</v>
      </c>
      <c r="Q1798" s="2">
        <v>44834</v>
      </c>
      <c r="R1798">
        <v>21091792</v>
      </c>
      <c r="S1798" t="s">
        <v>504</v>
      </c>
      <c r="T1798" t="s">
        <v>735</v>
      </c>
      <c r="U1798" t="s">
        <v>735</v>
      </c>
    </row>
    <row r="1799" spans="2:21">
      <c r="B1799" s="2">
        <v>44834</v>
      </c>
      <c r="C1799" t="s">
        <v>290</v>
      </c>
      <c r="D1799" t="s">
        <v>94</v>
      </c>
      <c r="E1799" t="s">
        <v>92</v>
      </c>
      <c r="F1799" t="s">
        <v>343</v>
      </c>
      <c r="G1799" s="2" t="s">
        <v>2558</v>
      </c>
      <c r="H1799">
        <v>5</v>
      </c>
      <c r="Q1799" s="2">
        <v>44834</v>
      </c>
      <c r="R1799">
        <v>21091793</v>
      </c>
      <c r="S1799" t="s">
        <v>504</v>
      </c>
      <c r="T1799" t="s">
        <v>735</v>
      </c>
      <c r="U1799" t="s">
        <v>735</v>
      </c>
    </row>
    <row r="1800" spans="2:21">
      <c r="B1800" s="2">
        <v>44834</v>
      </c>
      <c r="C1800" t="s">
        <v>290</v>
      </c>
      <c r="D1800" t="s">
        <v>94</v>
      </c>
      <c r="E1800" t="s">
        <v>92</v>
      </c>
      <c r="F1800" t="s">
        <v>352</v>
      </c>
      <c r="G1800" s="2" t="s">
        <v>2559</v>
      </c>
      <c r="H1800">
        <v>10</v>
      </c>
      <c r="Q1800" s="2">
        <v>44834</v>
      </c>
      <c r="R1800">
        <v>21091794</v>
      </c>
      <c r="S1800" t="s">
        <v>504</v>
      </c>
      <c r="T1800" t="s">
        <v>735</v>
      </c>
      <c r="U1800" t="s">
        <v>735</v>
      </c>
    </row>
    <row r="1801" spans="2:21">
      <c r="B1801" s="2">
        <v>44834</v>
      </c>
      <c r="C1801" t="s">
        <v>290</v>
      </c>
      <c r="D1801" t="s">
        <v>94</v>
      </c>
      <c r="E1801" t="s">
        <v>92</v>
      </c>
      <c r="F1801" t="s">
        <v>364</v>
      </c>
      <c r="G1801" s="2" t="s">
        <v>2560</v>
      </c>
      <c r="H1801">
        <v>45</v>
      </c>
      <c r="Q1801" s="2">
        <v>44834</v>
      </c>
      <c r="R1801">
        <v>21091795</v>
      </c>
      <c r="S1801" t="s">
        <v>504</v>
      </c>
      <c r="T1801" t="s">
        <v>735</v>
      </c>
      <c r="U1801" t="s">
        <v>735</v>
      </c>
    </row>
    <row r="1802" spans="2:21">
      <c r="B1802" s="2">
        <v>44834</v>
      </c>
      <c r="C1802" t="s">
        <v>130</v>
      </c>
      <c r="D1802" t="s">
        <v>94</v>
      </c>
      <c r="E1802" t="s">
        <v>92</v>
      </c>
      <c r="F1802" t="s">
        <v>294</v>
      </c>
      <c r="G1802" s="2" t="s">
        <v>2561</v>
      </c>
      <c r="H1802">
        <v>55</v>
      </c>
      <c r="Q1802" s="2">
        <v>44834</v>
      </c>
      <c r="R1802">
        <v>21091796</v>
      </c>
      <c r="S1802" t="s">
        <v>490</v>
      </c>
      <c r="T1802" t="s">
        <v>735</v>
      </c>
      <c r="U1802" t="s">
        <v>735</v>
      </c>
    </row>
    <row r="1803" spans="2:21">
      <c r="B1803" s="2">
        <v>44834</v>
      </c>
      <c r="C1803" t="s">
        <v>130</v>
      </c>
      <c r="D1803" t="s">
        <v>94</v>
      </c>
      <c r="E1803" t="s">
        <v>92</v>
      </c>
      <c r="F1803" t="s">
        <v>147</v>
      </c>
      <c r="G1803" s="2" t="s">
        <v>2562</v>
      </c>
      <c r="H1803">
        <v>5</v>
      </c>
      <c r="Q1803" s="2">
        <v>44834</v>
      </c>
      <c r="R1803">
        <v>21091797</v>
      </c>
      <c r="S1803" t="s">
        <v>530</v>
      </c>
      <c r="T1803" t="s">
        <v>735</v>
      </c>
      <c r="U1803" t="s">
        <v>735</v>
      </c>
    </row>
    <row r="1804" spans="2:21">
      <c r="B1804" s="2">
        <v>44834</v>
      </c>
      <c r="C1804" t="s">
        <v>130</v>
      </c>
      <c r="D1804" t="s">
        <v>94</v>
      </c>
      <c r="E1804" t="s">
        <v>92</v>
      </c>
      <c r="F1804" t="s">
        <v>239</v>
      </c>
      <c r="G1804" s="2" t="s">
        <v>2563</v>
      </c>
      <c r="H1804">
        <v>15</v>
      </c>
      <c r="Q1804" s="2">
        <v>44834</v>
      </c>
      <c r="R1804">
        <v>21091798</v>
      </c>
      <c r="S1804" t="s">
        <v>490</v>
      </c>
      <c r="T1804" t="s">
        <v>735</v>
      </c>
      <c r="U1804" t="s">
        <v>735</v>
      </c>
    </row>
    <row r="1805" spans="2:21">
      <c r="B1805" s="2">
        <v>44835</v>
      </c>
      <c r="C1805" t="s">
        <v>290</v>
      </c>
      <c r="D1805" t="s">
        <v>94</v>
      </c>
      <c r="E1805" t="s">
        <v>119</v>
      </c>
      <c r="F1805" t="s">
        <v>421</v>
      </c>
      <c r="G1805" s="2" t="s">
        <v>2564</v>
      </c>
      <c r="H1805">
        <v>100</v>
      </c>
      <c r="Q1805" s="2">
        <v>44835</v>
      </c>
      <c r="R1805">
        <v>21101799</v>
      </c>
      <c r="S1805" t="s">
        <v>542</v>
      </c>
      <c r="T1805" t="s">
        <v>614</v>
      </c>
      <c r="U1805" t="s">
        <v>735</v>
      </c>
    </row>
    <row r="1806" spans="2:21">
      <c r="B1806" s="2">
        <v>44835</v>
      </c>
      <c r="C1806" t="s">
        <v>290</v>
      </c>
      <c r="D1806" t="s">
        <v>94</v>
      </c>
      <c r="E1806" t="s">
        <v>92</v>
      </c>
      <c r="F1806" t="s">
        <v>355</v>
      </c>
      <c r="G1806" s="2" t="s">
        <v>2565</v>
      </c>
      <c r="H1806">
        <v>35</v>
      </c>
      <c r="Q1806" s="2">
        <v>44835</v>
      </c>
      <c r="R1806">
        <v>21101800</v>
      </c>
      <c r="S1806" t="s">
        <v>504</v>
      </c>
      <c r="T1806" t="s">
        <v>735</v>
      </c>
      <c r="U1806" t="s">
        <v>735</v>
      </c>
    </row>
    <row r="1807" spans="2:21">
      <c r="B1807" s="2">
        <v>44835</v>
      </c>
      <c r="C1807" t="s">
        <v>290</v>
      </c>
      <c r="D1807" t="s">
        <v>94</v>
      </c>
      <c r="E1807" t="s">
        <v>119</v>
      </c>
      <c r="F1807" t="s">
        <v>421</v>
      </c>
      <c r="G1807" s="2" t="s">
        <v>2566</v>
      </c>
      <c r="H1807">
        <v>10</v>
      </c>
      <c r="Q1807" s="2">
        <v>44835</v>
      </c>
      <c r="R1807">
        <v>21101801</v>
      </c>
      <c r="S1807" t="s">
        <v>546</v>
      </c>
      <c r="T1807" t="s">
        <v>735</v>
      </c>
      <c r="U1807" t="s">
        <v>735</v>
      </c>
    </row>
    <row r="1808" spans="2:21">
      <c r="B1808" s="2">
        <v>44835</v>
      </c>
      <c r="C1808" t="s">
        <v>290</v>
      </c>
      <c r="D1808" t="s">
        <v>94</v>
      </c>
      <c r="E1808" t="s">
        <v>92</v>
      </c>
      <c r="F1808" t="s">
        <v>346</v>
      </c>
      <c r="G1808" s="2" t="s">
        <v>2567</v>
      </c>
      <c r="H1808">
        <v>25</v>
      </c>
      <c r="Q1808" s="2">
        <v>44835</v>
      </c>
      <c r="R1808">
        <v>21101802</v>
      </c>
      <c r="S1808" t="s">
        <v>504</v>
      </c>
      <c r="T1808" t="s">
        <v>735</v>
      </c>
      <c r="U1808" t="s">
        <v>735</v>
      </c>
    </row>
    <row r="1809" spans="2:21">
      <c r="B1809" s="2">
        <v>44835</v>
      </c>
      <c r="C1809" t="s">
        <v>290</v>
      </c>
      <c r="D1809" t="s">
        <v>94</v>
      </c>
      <c r="E1809" t="s">
        <v>92</v>
      </c>
      <c r="F1809" t="s">
        <v>367</v>
      </c>
      <c r="G1809" s="2" t="s">
        <v>2568</v>
      </c>
      <c r="H1809">
        <v>10</v>
      </c>
      <c r="Q1809" s="2">
        <v>44835</v>
      </c>
      <c r="R1809">
        <v>21101803</v>
      </c>
      <c r="S1809" t="s">
        <v>504</v>
      </c>
      <c r="T1809" t="s">
        <v>735</v>
      </c>
      <c r="U1809" t="s">
        <v>735</v>
      </c>
    </row>
    <row r="1810" spans="2:21">
      <c r="B1810" s="2">
        <v>44835</v>
      </c>
      <c r="C1810" t="s">
        <v>296</v>
      </c>
      <c r="D1810" t="s">
        <v>94</v>
      </c>
      <c r="E1810" t="s">
        <v>92</v>
      </c>
      <c r="F1810" t="s">
        <v>361</v>
      </c>
      <c r="G1810" s="2" t="s">
        <v>2569</v>
      </c>
      <c r="H1810">
        <v>70</v>
      </c>
      <c r="Q1810" s="2">
        <v>44835</v>
      </c>
      <c r="R1810">
        <v>21101804</v>
      </c>
      <c r="S1810" t="s">
        <v>504</v>
      </c>
      <c r="T1810" t="s">
        <v>506</v>
      </c>
      <c r="U1810" t="s">
        <v>735</v>
      </c>
    </row>
    <row r="1811" spans="2:21">
      <c r="B1811" s="2">
        <v>44835</v>
      </c>
      <c r="C1811" t="s">
        <v>296</v>
      </c>
      <c r="D1811" t="s">
        <v>94</v>
      </c>
      <c r="E1811" t="s">
        <v>119</v>
      </c>
      <c r="F1811" t="s">
        <v>427</v>
      </c>
      <c r="G1811" s="2" t="s">
        <v>2570</v>
      </c>
      <c r="H1811">
        <v>15</v>
      </c>
      <c r="Q1811" s="2">
        <v>44835</v>
      </c>
      <c r="R1811">
        <v>21101805</v>
      </c>
      <c r="S1811" t="s">
        <v>546</v>
      </c>
      <c r="T1811" t="s">
        <v>735</v>
      </c>
      <c r="U1811" t="s">
        <v>735</v>
      </c>
    </row>
    <row r="1812" spans="2:21">
      <c r="B1812" s="2">
        <v>44835</v>
      </c>
      <c r="C1812" t="s">
        <v>296</v>
      </c>
      <c r="D1812" t="s">
        <v>94</v>
      </c>
      <c r="E1812" t="s">
        <v>119</v>
      </c>
      <c r="F1812" t="s">
        <v>415</v>
      </c>
      <c r="G1812" s="2" t="s">
        <v>2571</v>
      </c>
      <c r="H1812">
        <v>5</v>
      </c>
      <c r="Q1812" s="2">
        <v>44835</v>
      </c>
      <c r="R1812">
        <v>21101806</v>
      </c>
      <c r="S1812" t="s">
        <v>546</v>
      </c>
      <c r="T1812" t="s">
        <v>735</v>
      </c>
      <c r="U1812" t="s">
        <v>735</v>
      </c>
    </row>
    <row r="1813" spans="2:21">
      <c r="B1813" s="2">
        <v>44835</v>
      </c>
      <c r="C1813" t="s">
        <v>191</v>
      </c>
      <c r="D1813" t="s">
        <v>94</v>
      </c>
      <c r="E1813" t="s">
        <v>92</v>
      </c>
      <c r="F1813" t="s">
        <v>147</v>
      </c>
      <c r="G1813" s="2" t="s">
        <v>2572</v>
      </c>
      <c r="H1813">
        <v>40</v>
      </c>
      <c r="Q1813" s="2">
        <v>44835</v>
      </c>
      <c r="R1813">
        <v>21101807</v>
      </c>
      <c r="S1813" t="s">
        <v>488</v>
      </c>
      <c r="T1813" t="s">
        <v>735</v>
      </c>
      <c r="U1813" t="s">
        <v>735</v>
      </c>
    </row>
    <row r="1814" spans="2:21">
      <c r="B1814" s="2">
        <v>44835</v>
      </c>
      <c r="C1814" t="s">
        <v>191</v>
      </c>
      <c r="D1814" t="s">
        <v>94</v>
      </c>
      <c r="E1814" t="s">
        <v>92</v>
      </c>
      <c r="F1814" t="s">
        <v>246</v>
      </c>
      <c r="G1814" s="2" t="s">
        <v>2573</v>
      </c>
      <c r="H1814">
        <v>20</v>
      </c>
      <c r="Q1814" s="2">
        <v>44835</v>
      </c>
      <c r="R1814">
        <v>21101808</v>
      </c>
      <c r="S1814" t="s">
        <v>490</v>
      </c>
      <c r="T1814" t="s">
        <v>735</v>
      </c>
      <c r="U1814" t="s">
        <v>735</v>
      </c>
    </row>
    <row r="1815" spans="2:21">
      <c r="B1815" s="2">
        <v>44835</v>
      </c>
      <c r="C1815" t="s">
        <v>191</v>
      </c>
      <c r="D1815" t="s">
        <v>94</v>
      </c>
      <c r="E1815" t="s">
        <v>92</v>
      </c>
      <c r="F1815" t="s">
        <v>264</v>
      </c>
      <c r="G1815" s="2" t="s">
        <v>2574</v>
      </c>
      <c r="H1815">
        <v>30</v>
      </c>
      <c r="Q1815" s="2">
        <v>44835</v>
      </c>
      <c r="R1815">
        <v>21101809</v>
      </c>
      <c r="S1815" t="s">
        <v>530</v>
      </c>
      <c r="T1815" t="s">
        <v>735</v>
      </c>
      <c r="U1815" t="s">
        <v>735</v>
      </c>
    </row>
    <row r="1816" spans="2:21">
      <c r="B1816" s="2">
        <v>44835</v>
      </c>
      <c r="C1816" t="s">
        <v>203</v>
      </c>
      <c r="D1816" t="s">
        <v>94</v>
      </c>
      <c r="E1816" t="s">
        <v>92</v>
      </c>
      <c r="F1816" t="s">
        <v>93</v>
      </c>
      <c r="G1816" s="2" t="s">
        <v>2575</v>
      </c>
      <c r="H1816">
        <v>15</v>
      </c>
      <c r="Q1816" s="2">
        <v>44835</v>
      </c>
      <c r="R1816">
        <v>21101810</v>
      </c>
      <c r="S1816" t="s">
        <v>490</v>
      </c>
      <c r="T1816" t="s">
        <v>735</v>
      </c>
      <c r="U1816" t="s">
        <v>735</v>
      </c>
    </row>
    <row r="1817" spans="2:21">
      <c r="B1817" s="2">
        <v>44835</v>
      </c>
      <c r="C1817" t="s">
        <v>266</v>
      </c>
      <c r="D1817" t="s">
        <v>94</v>
      </c>
      <c r="E1817" t="s">
        <v>119</v>
      </c>
      <c r="F1817" t="s">
        <v>397</v>
      </c>
      <c r="G1817" s="2" t="s">
        <v>2576</v>
      </c>
      <c r="H1817">
        <v>85</v>
      </c>
      <c r="Q1817" s="2">
        <v>44835</v>
      </c>
      <c r="R1817">
        <v>21101811</v>
      </c>
      <c r="S1817" t="s">
        <v>540</v>
      </c>
      <c r="T1817" t="s">
        <v>570</v>
      </c>
      <c r="U1817" t="s">
        <v>735</v>
      </c>
    </row>
    <row r="1818" spans="2:21">
      <c r="B1818" s="2">
        <v>44835</v>
      </c>
      <c r="C1818" t="s">
        <v>266</v>
      </c>
      <c r="D1818" t="s">
        <v>94</v>
      </c>
      <c r="E1818" t="s">
        <v>92</v>
      </c>
      <c r="F1818" t="s">
        <v>299</v>
      </c>
      <c r="G1818" s="2" t="s">
        <v>2577</v>
      </c>
      <c r="H1818">
        <v>5</v>
      </c>
      <c r="Q1818" s="2">
        <v>44835</v>
      </c>
      <c r="R1818">
        <v>21101812</v>
      </c>
      <c r="S1818" t="s">
        <v>492</v>
      </c>
      <c r="T1818" t="s">
        <v>735</v>
      </c>
      <c r="U1818" t="s">
        <v>735</v>
      </c>
    </row>
    <row r="1819" spans="2:21">
      <c r="B1819" s="2">
        <v>44836</v>
      </c>
      <c r="C1819" t="s">
        <v>296</v>
      </c>
      <c r="D1819" t="s">
        <v>94</v>
      </c>
      <c r="E1819" t="s">
        <v>92</v>
      </c>
      <c r="F1819" t="s">
        <v>364</v>
      </c>
      <c r="G1819" s="2" t="s">
        <v>2578</v>
      </c>
      <c r="H1819">
        <v>120</v>
      </c>
      <c r="Q1819" s="2">
        <v>44836</v>
      </c>
      <c r="R1819">
        <v>21101813</v>
      </c>
      <c r="S1819" t="s">
        <v>504</v>
      </c>
      <c r="T1819" t="s">
        <v>506</v>
      </c>
      <c r="U1819" t="s">
        <v>735</v>
      </c>
    </row>
    <row r="1820" spans="2:21">
      <c r="B1820" s="2">
        <v>44836</v>
      </c>
      <c r="C1820" t="s">
        <v>266</v>
      </c>
      <c r="D1820" t="s">
        <v>94</v>
      </c>
      <c r="E1820" t="s">
        <v>119</v>
      </c>
      <c r="F1820" t="s">
        <v>418</v>
      </c>
      <c r="G1820" s="2" t="s">
        <v>2579</v>
      </c>
      <c r="H1820">
        <v>40</v>
      </c>
      <c r="Q1820" s="2">
        <v>44836</v>
      </c>
      <c r="R1820">
        <v>21101814</v>
      </c>
      <c r="S1820" t="s">
        <v>538</v>
      </c>
      <c r="T1820" t="s">
        <v>735</v>
      </c>
      <c r="U1820" t="s">
        <v>735</v>
      </c>
    </row>
    <row r="1821" spans="2:21">
      <c r="B1821" s="2">
        <v>44836</v>
      </c>
      <c r="C1821" t="s">
        <v>266</v>
      </c>
      <c r="D1821" t="s">
        <v>94</v>
      </c>
      <c r="E1821" t="s">
        <v>92</v>
      </c>
      <c r="F1821" t="s">
        <v>294</v>
      </c>
      <c r="G1821" s="2" t="s">
        <v>2580</v>
      </c>
      <c r="H1821">
        <v>5</v>
      </c>
      <c r="Q1821" s="2">
        <v>44836</v>
      </c>
      <c r="R1821">
        <v>21101815</v>
      </c>
      <c r="S1821" t="s">
        <v>492</v>
      </c>
      <c r="T1821" t="s">
        <v>735</v>
      </c>
      <c r="U1821" t="s">
        <v>735</v>
      </c>
    </row>
    <row r="1822" spans="2:21">
      <c r="B1822" s="2">
        <v>44837</v>
      </c>
      <c r="C1822" t="s">
        <v>290</v>
      </c>
      <c r="D1822" t="s">
        <v>94</v>
      </c>
      <c r="E1822" t="s">
        <v>92</v>
      </c>
      <c r="F1822" t="s">
        <v>355</v>
      </c>
      <c r="G1822" s="2" t="s">
        <v>2581</v>
      </c>
      <c r="H1822">
        <v>30</v>
      </c>
      <c r="Q1822" s="2">
        <v>44837</v>
      </c>
      <c r="R1822">
        <v>21101816</v>
      </c>
      <c r="S1822" t="s">
        <v>504</v>
      </c>
      <c r="T1822" t="s">
        <v>735</v>
      </c>
      <c r="U1822" t="s">
        <v>735</v>
      </c>
    </row>
    <row r="1823" spans="2:21">
      <c r="B1823" s="2">
        <v>44837</v>
      </c>
      <c r="C1823" t="s">
        <v>260</v>
      </c>
      <c r="D1823" t="s">
        <v>94</v>
      </c>
      <c r="E1823" t="s">
        <v>119</v>
      </c>
      <c r="F1823" t="s">
        <v>412</v>
      </c>
      <c r="G1823" s="2" t="s">
        <v>2582</v>
      </c>
      <c r="H1823">
        <v>40</v>
      </c>
      <c r="Q1823" s="2">
        <v>44837</v>
      </c>
      <c r="R1823">
        <v>21101817</v>
      </c>
      <c r="S1823" t="s">
        <v>540</v>
      </c>
      <c r="T1823" t="s">
        <v>735</v>
      </c>
      <c r="U1823" t="s">
        <v>735</v>
      </c>
    </row>
    <row r="1824" spans="2:21">
      <c r="B1824" s="2">
        <v>44837</v>
      </c>
      <c r="C1824" t="s">
        <v>260</v>
      </c>
      <c r="D1824" t="s">
        <v>94</v>
      </c>
      <c r="E1824" t="s">
        <v>92</v>
      </c>
      <c r="F1824" t="s">
        <v>314</v>
      </c>
      <c r="G1824" s="2" t="s">
        <v>2583</v>
      </c>
      <c r="H1824">
        <v>20</v>
      </c>
      <c r="Q1824" s="2">
        <v>44837</v>
      </c>
      <c r="R1824">
        <v>21101818</v>
      </c>
      <c r="S1824" t="s">
        <v>510</v>
      </c>
      <c r="T1824" t="s">
        <v>735</v>
      </c>
      <c r="U1824" t="s">
        <v>735</v>
      </c>
    </row>
    <row r="1825" spans="2:21">
      <c r="B1825" s="2">
        <v>44837</v>
      </c>
      <c r="C1825" t="s">
        <v>260</v>
      </c>
      <c r="D1825" t="s">
        <v>94</v>
      </c>
      <c r="E1825" t="s">
        <v>119</v>
      </c>
      <c r="F1825" t="s">
        <v>400</v>
      </c>
      <c r="G1825" s="2" t="s">
        <v>2584</v>
      </c>
      <c r="H1825">
        <v>20</v>
      </c>
      <c r="Q1825" s="2">
        <v>44837</v>
      </c>
      <c r="R1825">
        <v>21101819</v>
      </c>
      <c r="S1825" t="s">
        <v>538</v>
      </c>
      <c r="T1825" t="s">
        <v>735</v>
      </c>
      <c r="U1825" t="s">
        <v>735</v>
      </c>
    </row>
    <row r="1826" spans="2:21">
      <c r="B1826" s="2">
        <v>44837</v>
      </c>
      <c r="C1826" t="s">
        <v>260</v>
      </c>
      <c r="D1826" t="s">
        <v>94</v>
      </c>
      <c r="E1826" t="s">
        <v>119</v>
      </c>
      <c r="F1826" t="s">
        <v>412</v>
      </c>
      <c r="G1826" s="2" t="s">
        <v>2585</v>
      </c>
      <c r="H1826">
        <v>5</v>
      </c>
      <c r="Q1826" s="2">
        <v>44837</v>
      </c>
      <c r="R1826">
        <v>21101820</v>
      </c>
      <c r="S1826" t="s">
        <v>538</v>
      </c>
      <c r="T1826" t="s">
        <v>735</v>
      </c>
      <c r="U1826" t="s">
        <v>735</v>
      </c>
    </row>
    <row r="1827" spans="2:21">
      <c r="B1827" s="2">
        <v>44837</v>
      </c>
      <c r="C1827" t="s">
        <v>260</v>
      </c>
      <c r="D1827" t="s">
        <v>94</v>
      </c>
      <c r="E1827" t="s">
        <v>92</v>
      </c>
      <c r="F1827" t="s">
        <v>322</v>
      </c>
      <c r="G1827" s="2" t="s">
        <v>2586</v>
      </c>
      <c r="H1827">
        <v>20</v>
      </c>
      <c r="Q1827" s="2">
        <v>44837</v>
      </c>
      <c r="R1827">
        <v>21101821</v>
      </c>
      <c r="S1827" t="s">
        <v>492</v>
      </c>
      <c r="T1827" t="s">
        <v>735</v>
      </c>
      <c r="U1827" t="s">
        <v>735</v>
      </c>
    </row>
    <row r="1828" spans="2:21">
      <c r="B1828" s="2">
        <v>44838</v>
      </c>
      <c r="C1828" t="s">
        <v>284</v>
      </c>
      <c r="D1828" t="s">
        <v>94</v>
      </c>
      <c r="E1828" t="s">
        <v>92</v>
      </c>
      <c r="F1828" t="s">
        <v>346</v>
      </c>
      <c r="G1828" s="2" t="s">
        <v>2587</v>
      </c>
      <c r="H1828">
        <v>90</v>
      </c>
      <c r="Q1828" s="2">
        <v>44838</v>
      </c>
      <c r="R1828">
        <v>21101822</v>
      </c>
      <c r="S1828" t="s">
        <v>504</v>
      </c>
      <c r="T1828" t="s">
        <v>506</v>
      </c>
      <c r="U1828" t="s">
        <v>735</v>
      </c>
    </row>
    <row r="1829" spans="2:21">
      <c r="B1829" s="2">
        <v>44838</v>
      </c>
      <c r="C1829" t="s">
        <v>284</v>
      </c>
      <c r="D1829" t="s">
        <v>94</v>
      </c>
      <c r="E1829" t="s">
        <v>92</v>
      </c>
      <c r="F1829" t="s">
        <v>358</v>
      </c>
      <c r="G1829" s="2" t="s">
        <v>2588</v>
      </c>
      <c r="H1829">
        <v>5</v>
      </c>
      <c r="Q1829" s="2">
        <v>44838</v>
      </c>
      <c r="R1829">
        <v>21101823</v>
      </c>
      <c r="S1829" t="s">
        <v>504</v>
      </c>
      <c r="T1829" t="s">
        <v>735</v>
      </c>
      <c r="U1829" t="s">
        <v>735</v>
      </c>
    </row>
    <row r="1830" spans="2:21">
      <c r="B1830" s="2">
        <v>44838</v>
      </c>
      <c r="C1830" t="s">
        <v>284</v>
      </c>
      <c r="D1830" t="s">
        <v>94</v>
      </c>
      <c r="E1830" t="s">
        <v>92</v>
      </c>
      <c r="F1830" t="s">
        <v>352</v>
      </c>
      <c r="G1830" s="2" t="s">
        <v>2589</v>
      </c>
      <c r="H1830">
        <v>10</v>
      </c>
      <c r="Q1830" s="2">
        <v>44838</v>
      </c>
      <c r="R1830">
        <v>21101824</v>
      </c>
      <c r="S1830" t="s">
        <v>504</v>
      </c>
      <c r="T1830" t="s">
        <v>735</v>
      </c>
      <c r="U1830" t="s">
        <v>735</v>
      </c>
    </row>
    <row r="1831" spans="2:21">
      <c r="B1831" s="2">
        <v>44838</v>
      </c>
      <c r="C1831" t="s">
        <v>175</v>
      </c>
      <c r="D1831" t="s">
        <v>94</v>
      </c>
      <c r="E1831" t="s">
        <v>92</v>
      </c>
      <c r="F1831" t="s">
        <v>294</v>
      </c>
      <c r="G1831" s="2" t="s">
        <v>2590</v>
      </c>
      <c r="H1831">
        <v>60</v>
      </c>
      <c r="Q1831" s="2">
        <v>44838</v>
      </c>
      <c r="R1831">
        <v>21101825</v>
      </c>
      <c r="S1831" t="s">
        <v>488</v>
      </c>
      <c r="T1831" t="s">
        <v>735</v>
      </c>
      <c r="U1831" t="s">
        <v>735</v>
      </c>
    </row>
    <row r="1832" spans="2:21">
      <c r="B1832" s="2">
        <v>44838</v>
      </c>
      <c r="C1832" t="s">
        <v>175</v>
      </c>
      <c r="D1832" t="s">
        <v>94</v>
      </c>
      <c r="E1832" t="s">
        <v>92</v>
      </c>
      <c r="F1832" t="s">
        <v>167</v>
      </c>
      <c r="G1832" s="2" t="s">
        <v>2591</v>
      </c>
      <c r="H1832">
        <v>10</v>
      </c>
      <c r="Q1832" s="2">
        <v>44838</v>
      </c>
      <c r="R1832">
        <v>21101826</v>
      </c>
      <c r="S1832" t="s">
        <v>500</v>
      </c>
      <c r="T1832" t="s">
        <v>735</v>
      </c>
      <c r="U1832" t="s">
        <v>735</v>
      </c>
    </row>
    <row r="1833" spans="2:21">
      <c r="B1833" s="2">
        <v>44838</v>
      </c>
      <c r="C1833" t="s">
        <v>175</v>
      </c>
      <c r="D1833" t="s">
        <v>94</v>
      </c>
      <c r="E1833" t="s">
        <v>92</v>
      </c>
      <c r="F1833" t="s">
        <v>288</v>
      </c>
      <c r="G1833" s="2" t="s">
        <v>2592</v>
      </c>
      <c r="H1833">
        <v>15</v>
      </c>
      <c r="Q1833" s="2">
        <v>44838</v>
      </c>
      <c r="R1833">
        <v>21101827</v>
      </c>
      <c r="S1833" t="s">
        <v>490</v>
      </c>
      <c r="T1833" t="s">
        <v>735</v>
      </c>
      <c r="U1833" t="s">
        <v>735</v>
      </c>
    </row>
    <row r="1834" spans="2:21">
      <c r="B1834" s="2">
        <v>44838</v>
      </c>
      <c r="C1834" t="s">
        <v>175</v>
      </c>
      <c r="D1834" t="s">
        <v>94</v>
      </c>
      <c r="E1834" t="s">
        <v>92</v>
      </c>
      <c r="F1834" t="s">
        <v>276</v>
      </c>
      <c r="G1834" s="2" t="s">
        <v>2593</v>
      </c>
      <c r="H1834">
        <v>5</v>
      </c>
      <c r="Q1834" s="2">
        <v>44838</v>
      </c>
      <c r="R1834">
        <v>21101828</v>
      </c>
      <c r="S1834" t="s">
        <v>498</v>
      </c>
      <c r="T1834" t="s">
        <v>735</v>
      </c>
      <c r="U1834" t="s">
        <v>735</v>
      </c>
    </row>
    <row r="1835" spans="2:21">
      <c r="B1835" s="2">
        <v>44839</v>
      </c>
      <c r="C1835" t="s">
        <v>301</v>
      </c>
      <c r="D1835" t="s">
        <v>94</v>
      </c>
      <c r="E1835" t="s">
        <v>92</v>
      </c>
      <c r="F1835" t="s">
        <v>376</v>
      </c>
      <c r="G1835" s="2" t="s">
        <v>2594</v>
      </c>
      <c r="H1835">
        <v>135</v>
      </c>
      <c r="Q1835" s="2">
        <v>44839</v>
      </c>
      <c r="R1835">
        <v>21101829</v>
      </c>
      <c r="S1835" t="s">
        <v>504</v>
      </c>
      <c r="T1835" t="s">
        <v>506</v>
      </c>
      <c r="U1835" t="s">
        <v>735</v>
      </c>
    </row>
    <row r="1836" spans="2:21">
      <c r="B1836" s="2">
        <v>44839</v>
      </c>
      <c r="C1836" t="s">
        <v>301</v>
      </c>
      <c r="D1836" t="s">
        <v>94</v>
      </c>
      <c r="E1836" t="s">
        <v>119</v>
      </c>
      <c r="F1836" t="s">
        <v>418</v>
      </c>
      <c r="G1836" s="2" t="s">
        <v>2595</v>
      </c>
      <c r="H1836">
        <v>110</v>
      </c>
      <c r="Q1836" s="2">
        <v>44839</v>
      </c>
      <c r="R1836">
        <v>21101830</v>
      </c>
      <c r="S1836" t="s">
        <v>542</v>
      </c>
      <c r="T1836" t="s">
        <v>518</v>
      </c>
      <c r="U1836" t="s">
        <v>735</v>
      </c>
    </row>
    <row r="1837" spans="2:21">
      <c r="B1837" s="2">
        <v>44839</v>
      </c>
      <c r="C1837" t="s">
        <v>301</v>
      </c>
      <c r="D1837" t="s">
        <v>94</v>
      </c>
      <c r="E1837" t="s">
        <v>92</v>
      </c>
      <c r="F1837" t="s">
        <v>361</v>
      </c>
      <c r="G1837" s="2" t="s">
        <v>2596</v>
      </c>
      <c r="H1837">
        <v>60</v>
      </c>
      <c r="Q1837" s="2">
        <v>44839</v>
      </c>
      <c r="R1837">
        <v>21101831</v>
      </c>
      <c r="S1837" t="s">
        <v>504</v>
      </c>
      <c r="T1837" t="s">
        <v>735</v>
      </c>
      <c r="U1837" t="s">
        <v>735</v>
      </c>
    </row>
    <row r="1838" spans="2:21">
      <c r="B1838" s="2">
        <v>44839</v>
      </c>
      <c r="C1838" t="s">
        <v>301</v>
      </c>
      <c r="D1838" t="s">
        <v>94</v>
      </c>
      <c r="E1838" t="s">
        <v>119</v>
      </c>
      <c r="F1838" t="s">
        <v>421</v>
      </c>
      <c r="G1838" s="2" t="s">
        <v>2597</v>
      </c>
      <c r="H1838">
        <v>70</v>
      </c>
      <c r="Q1838" s="2">
        <v>44839</v>
      </c>
      <c r="R1838">
        <v>21101832</v>
      </c>
      <c r="S1838" t="s">
        <v>542</v>
      </c>
      <c r="T1838" t="s">
        <v>518</v>
      </c>
      <c r="U1838" t="s">
        <v>735</v>
      </c>
    </row>
    <row r="1839" spans="2:21">
      <c r="B1839" s="2">
        <v>44839</v>
      </c>
      <c r="C1839" t="s">
        <v>76</v>
      </c>
      <c r="D1839" t="s">
        <v>94</v>
      </c>
      <c r="E1839" t="s">
        <v>119</v>
      </c>
      <c r="F1839" t="s">
        <v>400</v>
      </c>
      <c r="G1839" s="2" t="s">
        <v>2598</v>
      </c>
      <c r="H1839">
        <v>70</v>
      </c>
      <c r="Q1839" s="2">
        <v>44839</v>
      </c>
      <c r="R1839">
        <v>21101833</v>
      </c>
      <c r="S1839" t="s">
        <v>532</v>
      </c>
      <c r="T1839" t="s">
        <v>514</v>
      </c>
      <c r="U1839" t="s">
        <v>735</v>
      </c>
    </row>
    <row r="1840" spans="2:21">
      <c r="B1840" s="2">
        <v>44839</v>
      </c>
      <c r="C1840" t="s">
        <v>76</v>
      </c>
      <c r="D1840" t="s">
        <v>94</v>
      </c>
      <c r="E1840" t="s">
        <v>92</v>
      </c>
      <c r="F1840" t="s">
        <v>199</v>
      </c>
      <c r="G1840" s="2" t="s">
        <v>2599</v>
      </c>
      <c r="H1840">
        <v>10</v>
      </c>
      <c r="Q1840" s="2">
        <v>44839</v>
      </c>
      <c r="R1840">
        <v>21101834</v>
      </c>
      <c r="S1840" t="s">
        <v>498</v>
      </c>
      <c r="T1840" t="s">
        <v>735</v>
      </c>
      <c r="U1840" t="s">
        <v>735</v>
      </c>
    </row>
    <row r="1841" spans="2:21">
      <c r="B1841" s="2">
        <v>44839</v>
      </c>
      <c r="C1841" t="s">
        <v>76</v>
      </c>
      <c r="D1841" t="s">
        <v>94</v>
      </c>
      <c r="E1841" t="s">
        <v>92</v>
      </c>
      <c r="F1841" t="s">
        <v>264</v>
      </c>
      <c r="G1841" s="2" t="s">
        <v>2600</v>
      </c>
      <c r="H1841">
        <v>10</v>
      </c>
      <c r="Q1841" s="2">
        <v>44839</v>
      </c>
      <c r="R1841">
        <v>21101835</v>
      </c>
      <c r="S1841" t="s">
        <v>530</v>
      </c>
      <c r="T1841" t="s">
        <v>735</v>
      </c>
      <c r="U1841" t="s">
        <v>735</v>
      </c>
    </row>
    <row r="1842" spans="2:21">
      <c r="B1842" s="2">
        <v>44840</v>
      </c>
      <c r="C1842" t="s">
        <v>284</v>
      </c>
      <c r="D1842" t="s">
        <v>94</v>
      </c>
      <c r="E1842" t="s">
        <v>92</v>
      </c>
      <c r="F1842" t="s">
        <v>352</v>
      </c>
      <c r="G1842" s="2" t="s">
        <v>2601</v>
      </c>
      <c r="H1842">
        <v>135</v>
      </c>
      <c r="Q1842" s="2">
        <v>44840</v>
      </c>
      <c r="R1842">
        <v>21101836</v>
      </c>
      <c r="S1842" t="s">
        <v>504</v>
      </c>
      <c r="T1842" t="s">
        <v>506</v>
      </c>
      <c r="U1842" t="s">
        <v>735</v>
      </c>
    </row>
    <row r="1843" spans="2:21">
      <c r="B1843" s="2">
        <v>44840</v>
      </c>
      <c r="C1843" t="s">
        <v>284</v>
      </c>
      <c r="D1843" t="s">
        <v>94</v>
      </c>
      <c r="E1843" t="s">
        <v>92</v>
      </c>
      <c r="F1843" t="s">
        <v>361</v>
      </c>
      <c r="G1843" s="2" t="s">
        <v>2602</v>
      </c>
      <c r="H1843">
        <v>30</v>
      </c>
      <c r="Q1843" s="2">
        <v>44840</v>
      </c>
      <c r="R1843">
        <v>21101837</v>
      </c>
      <c r="S1843" t="s">
        <v>504</v>
      </c>
      <c r="T1843" t="s">
        <v>735</v>
      </c>
      <c r="U1843" t="s">
        <v>735</v>
      </c>
    </row>
    <row r="1844" spans="2:21">
      <c r="B1844" s="2">
        <v>44840</v>
      </c>
      <c r="C1844" t="s">
        <v>156</v>
      </c>
      <c r="D1844" t="s">
        <v>94</v>
      </c>
      <c r="E1844" t="s">
        <v>92</v>
      </c>
      <c r="F1844" t="s">
        <v>276</v>
      </c>
      <c r="G1844" s="2" t="s">
        <v>2603</v>
      </c>
      <c r="H1844">
        <v>60</v>
      </c>
      <c r="Q1844" s="2">
        <v>44840</v>
      </c>
      <c r="R1844">
        <v>21101838</v>
      </c>
      <c r="S1844" t="s">
        <v>502</v>
      </c>
      <c r="T1844" t="s">
        <v>735</v>
      </c>
      <c r="U1844" t="s">
        <v>735</v>
      </c>
    </row>
    <row r="1845" spans="2:21">
      <c r="B1845" s="2">
        <v>44840</v>
      </c>
      <c r="C1845" t="s">
        <v>203</v>
      </c>
      <c r="D1845" t="s">
        <v>94</v>
      </c>
      <c r="E1845" t="s">
        <v>92</v>
      </c>
      <c r="F1845" t="s">
        <v>199</v>
      </c>
      <c r="G1845" s="2" t="s">
        <v>2604</v>
      </c>
      <c r="H1845">
        <v>90</v>
      </c>
      <c r="Q1845" s="2">
        <v>44840</v>
      </c>
      <c r="R1845">
        <v>21101839</v>
      </c>
      <c r="S1845" t="s">
        <v>486</v>
      </c>
      <c r="T1845" t="s">
        <v>530</v>
      </c>
      <c r="U1845" t="s">
        <v>735</v>
      </c>
    </row>
    <row r="1846" spans="2:21">
      <c r="B1846" s="2">
        <v>44840</v>
      </c>
      <c r="C1846" t="s">
        <v>203</v>
      </c>
      <c r="D1846" t="s">
        <v>94</v>
      </c>
      <c r="E1846" t="s">
        <v>119</v>
      </c>
      <c r="F1846" t="s">
        <v>385</v>
      </c>
      <c r="G1846" s="2" t="s">
        <v>2605</v>
      </c>
      <c r="H1846">
        <v>20</v>
      </c>
      <c r="Q1846" s="2">
        <v>44840</v>
      </c>
      <c r="R1846">
        <v>21101840</v>
      </c>
      <c r="S1846" t="s">
        <v>536</v>
      </c>
      <c r="T1846" t="s">
        <v>735</v>
      </c>
      <c r="U1846" t="s">
        <v>735</v>
      </c>
    </row>
    <row r="1847" spans="2:21">
      <c r="B1847" s="2">
        <v>44840</v>
      </c>
      <c r="C1847" t="s">
        <v>203</v>
      </c>
      <c r="D1847" t="s">
        <v>94</v>
      </c>
      <c r="E1847" t="s">
        <v>119</v>
      </c>
      <c r="F1847" t="s">
        <v>391</v>
      </c>
      <c r="G1847" s="2" t="s">
        <v>2606</v>
      </c>
      <c r="H1847">
        <v>80</v>
      </c>
      <c r="Q1847" s="2">
        <v>44840</v>
      </c>
      <c r="R1847">
        <v>21101841</v>
      </c>
      <c r="S1847" t="s">
        <v>536</v>
      </c>
      <c r="T1847" t="s">
        <v>566</v>
      </c>
      <c r="U1847" t="s">
        <v>735</v>
      </c>
    </row>
    <row r="1848" spans="2:21">
      <c r="B1848" s="2">
        <v>44840</v>
      </c>
      <c r="C1848" t="s">
        <v>203</v>
      </c>
      <c r="D1848" t="s">
        <v>94</v>
      </c>
      <c r="E1848" t="s">
        <v>92</v>
      </c>
      <c r="F1848" t="s">
        <v>282</v>
      </c>
      <c r="G1848" s="2" t="s">
        <v>2607</v>
      </c>
      <c r="H1848">
        <v>30</v>
      </c>
      <c r="Q1848" s="2">
        <v>44840</v>
      </c>
      <c r="R1848">
        <v>21101842</v>
      </c>
      <c r="S1848" t="s">
        <v>486</v>
      </c>
      <c r="T1848" t="s">
        <v>735</v>
      </c>
      <c r="U1848" t="s">
        <v>735</v>
      </c>
    </row>
    <row r="1849" spans="2:21">
      <c r="B1849" s="2">
        <v>44840</v>
      </c>
      <c r="C1849" t="s">
        <v>203</v>
      </c>
      <c r="D1849" t="s">
        <v>94</v>
      </c>
      <c r="E1849" t="s">
        <v>92</v>
      </c>
      <c r="F1849" t="s">
        <v>282</v>
      </c>
      <c r="G1849" s="2" t="s">
        <v>2608</v>
      </c>
      <c r="H1849">
        <v>5</v>
      </c>
      <c r="Q1849" s="2">
        <v>44840</v>
      </c>
      <c r="R1849">
        <v>21101843</v>
      </c>
      <c r="S1849" t="s">
        <v>500</v>
      </c>
      <c r="T1849" t="s">
        <v>735</v>
      </c>
      <c r="U1849" t="s">
        <v>735</v>
      </c>
    </row>
    <row r="1850" spans="2:21">
      <c r="B1850" s="2">
        <v>44840</v>
      </c>
      <c r="C1850" t="s">
        <v>260</v>
      </c>
      <c r="D1850" t="s">
        <v>94</v>
      </c>
      <c r="E1850" t="s">
        <v>92</v>
      </c>
      <c r="F1850" t="s">
        <v>331</v>
      </c>
      <c r="G1850" s="2" t="s">
        <v>2609</v>
      </c>
      <c r="H1850">
        <v>15</v>
      </c>
      <c r="Q1850" s="2">
        <v>44840</v>
      </c>
      <c r="R1850">
        <v>21101844</v>
      </c>
      <c r="S1850" t="s">
        <v>492</v>
      </c>
      <c r="T1850" t="s">
        <v>735</v>
      </c>
      <c r="U1850" t="s">
        <v>735</v>
      </c>
    </row>
    <row r="1851" spans="2:21">
      <c r="B1851" s="2">
        <v>44841</v>
      </c>
      <c r="C1851" t="s">
        <v>284</v>
      </c>
      <c r="D1851" t="s">
        <v>94</v>
      </c>
      <c r="E1851" t="s">
        <v>92</v>
      </c>
      <c r="F1851" t="s">
        <v>352</v>
      </c>
      <c r="G1851" s="2" t="s">
        <v>2610</v>
      </c>
      <c r="H1851">
        <v>15</v>
      </c>
      <c r="Q1851" s="2">
        <v>44841</v>
      </c>
      <c r="R1851">
        <v>21101845</v>
      </c>
      <c r="S1851" t="s">
        <v>504</v>
      </c>
      <c r="T1851" t="s">
        <v>735</v>
      </c>
      <c r="U1851" t="s">
        <v>735</v>
      </c>
    </row>
    <row r="1852" spans="2:21">
      <c r="B1852" s="2">
        <v>44841</v>
      </c>
      <c r="C1852" t="s">
        <v>296</v>
      </c>
      <c r="D1852" t="s">
        <v>94</v>
      </c>
      <c r="E1852" t="s">
        <v>92</v>
      </c>
      <c r="F1852" t="s">
        <v>358</v>
      </c>
      <c r="G1852" s="2" t="s">
        <v>2611</v>
      </c>
      <c r="H1852">
        <v>140</v>
      </c>
      <c r="Q1852" s="2">
        <v>44841</v>
      </c>
      <c r="R1852">
        <v>21101846</v>
      </c>
      <c r="S1852" t="s">
        <v>504</v>
      </c>
      <c r="T1852" t="s">
        <v>506</v>
      </c>
      <c r="U1852" t="s">
        <v>735</v>
      </c>
    </row>
    <row r="1853" spans="2:21">
      <c r="B1853" s="2">
        <v>44841</v>
      </c>
      <c r="C1853" t="s">
        <v>296</v>
      </c>
      <c r="D1853" t="s">
        <v>94</v>
      </c>
      <c r="E1853" t="s">
        <v>92</v>
      </c>
      <c r="F1853" t="s">
        <v>382</v>
      </c>
      <c r="G1853" s="2" t="s">
        <v>2612</v>
      </c>
      <c r="H1853">
        <v>40</v>
      </c>
      <c r="Q1853" s="2">
        <v>44841</v>
      </c>
      <c r="R1853">
        <v>21101847</v>
      </c>
      <c r="S1853" t="s">
        <v>504</v>
      </c>
      <c r="T1853" t="s">
        <v>735</v>
      </c>
      <c r="U1853" t="s">
        <v>735</v>
      </c>
    </row>
    <row r="1854" spans="2:21">
      <c r="B1854" s="2">
        <v>44841</v>
      </c>
      <c r="C1854" t="s">
        <v>301</v>
      </c>
      <c r="D1854" t="s">
        <v>94</v>
      </c>
      <c r="E1854" t="s">
        <v>92</v>
      </c>
      <c r="F1854" t="s">
        <v>370</v>
      </c>
      <c r="G1854" s="2" t="s">
        <v>2613</v>
      </c>
      <c r="H1854">
        <v>15</v>
      </c>
      <c r="Q1854" s="2">
        <v>44841</v>
      </c>
      <c r="R1854">
        <v>21101848</v>
      </c>
      <c r="S1854" t="s">
        <v>504</v>
      </c>
      <c r="T1854" t="s">
        <v>735</v>
      </c>
      <c r="U1854" t="s">
        <v>735</v>
      </c>
    </row>
    <row r="1855" spans="2:21">
      <c r="B1855" s="2">
        <v>44841</v>
      </c>
      <c r="C1855" t="s">
        <v>156</v>
      </c>
      <c r="D1855" t="s">
        <v>94</v>
      </c>
      <c r="E1855" t="s">
        <v>92</v>
      </c>
      <c r="F1855" t="s">
        <v>93</v>
      </c>
      <c r="G1855" s="2" t="s">
        <v>2614</v>
      </c>
      <c r="H1855">
        <v>55</v>
      </c>
      <c r="Q1855" s="2">
        <v>44841</v>
      </c>
      <c r="R1855">
        <v>21101849</v>
      </c>
      <c r="S1855" t="s">
        <v>502</v>
      </c>
      <c r="T1855" t="s">
        <v>735</v>
      </c>
      <c r="U1855" t="s">
        <v>735</v>
      </c>
    </row>
    <row r="1856" spans="2:21">
      <c r="B1856" s="2">
        <v>44841</v>
      </c>
      <c r="C1856" t="s">
        <v>156</v>
      </c>
      <c r="D1856" t="s">
        <v>94</v>
      </c>
      <c r="E1856" t="s">
        <v>92</v>
      </c>
      <c r="F1856" t="s">
        <v>264</v>
      </c>
      <c r="G1856" s="2" t="s">
        <v>2615</v>
      </c>
      <c r="H1856">
        <v>15</v>
      </c>
      <c r="Q1856" s="2">
        <v>44841</v>
      </c>
      <c r="R1856">
        <v>21101850</v>
      </c>
      <c r="S1856" t="s">
        <v>500</v>
      </c>
      <c r="T1856" t="s">
        <v>735</v>
      </c>
      <c r="U1856" t="s">
        <v>735</v>
      </c>
    </row>
    <row r="1857" spans="2:21">
      <c r="B1857" s="2">
        <v>44841</v>
      </c>
      <c r="C1857" t="s">
        <v>156</v>
      </c>
      <c r="D1857" t="s">
        <v>94</v>
      </c>
      <c r="E1857" t="s">
        <v>92</v>
      </c>
      <c r="F1857" t="s">
        <v>186</v>
      </c>
      <c r="G1857" s="2" t="s">
        <v>2616</v>
      </c>
      <c r="H1857">
        <v>60</v>
      </c>
      <c r="Q1857" s="2">
        <v>44841</v>
      </c>
      <c r="R1857">
        <v>21101851</v>
      </c>
      <c r="S1857" t="s">
        <v>488</v>
      </c>
      <c r="T1857" t="s">
        <v>735</v>
      </c>
      <c r="U1857" t="s">
        <v>735</v>
      </c>
    </row>
    <row r="1858" spans="2:21">
      <c r="B1858" s="2">
        <v>44841</v>
      </c>
      <c r="C1858" t="s">
        <v>156</v>
      </c>
      <c r="D1858" t="s">
        <v>94</v>
      </c>
      <c r="E1858" t="s">
        <v>92</v>
      </c>
      <c r="F1858" t="s">
        <v>276</v>
      </c>
      <c r="G1858" s="2" t="s">
        <v>2617</v>
      </c>
      <c r="H1858">
        <v>15</v>
      </c>
      <c r="Q1858" s="2">
        <v>44841</v>
      </c>
      <c r="R1858">
        <v>21101852</v>
      </c>
      <c r="S1858" t="s">
        <v>488</v>
      </c>
      <c r="T1858" t="s">
        <v>735</v>
      </c>
      <c r="U1858" t="s">
        <v>735</v>
      </c>
    </row>
    <row r="1859" spans="2:21">
      <c r="B1859" s="2">
        <v>44841</v>
      </c>
      <c r="C1859" t="s">
        <v>156</v>
      </c>
      <c r="D1859" t="s">
        <v>94</v>
      </c>
      <c r="E1859" t="s">
        <v>92</v>
      </c>
      <c r="F1859" t="s">
        <v>282</v>
      </c>
      <c r="G1859" s="2" t="s">
        <v>2618</v>
      </c>
      <c r="H1859">
        <v>35</v>
      </c>
      <c r="Q1859" s="2">
        <v>44841</v>
      </c>
      <c r="R1859">
        <v>21101853</v>
      </c>
      <c r="S1859" t="s">
        <v>530</v>
      </c>
      <c r="T1859" t="s">
        <v>735</v>
      </c>
      <c r="U1859" t="s">
        <v>735</v>
      </c>
    </row>
    <row r="1860" spans="2:21">
      <c r="B1860" s="2">
        <v>44841</v>
      </c>
      <c r="C1860" t="s">
        <v>248</v>
      </c>
      <c r="D1860" t="s">
        <v>94</v>
      </c>
      <c r="E1860" t="s">
        <v>92</v>
      </c>
      <c r="F1860" t="s">
        <v>340</v>
      </c>
      <c r="G1860" s="2" t="s">
        <v>2619</v>
      </c>
      <c r="H1860">
        <v>45</v>
      </c>
      <c r="Q1860" s="2">
        <v>44841</v>
      </c>
      <c r="R1860">
        <v>21101854</v>
      </c>
      <c r="S1860" t="s">
        <v>510</v>
      </c>
      <c r="T1860" t="s">
        <v>735</v>
      </c>
      <c r="U1860" t="s">
        <v>735</v>
      </c>
    </row>
    <row r="1861" spans="2:21">
      <c r="B1861" s="2">
        <v>44841</v>
      </c>
      <c r="C1861" t="s">
        <v>254</v>
      </c>
      <c r="D1861" t="s">
        <v>94</v>
      </c>
      <c r="E1861" t="s">
        <v>92</v>
      </c>
      <c r="F1861" t="s">
        <v>349</v>
      </c>
      <c r="G1861" s="2" t="s">
        <v>2620</v>
      </c>
      <c r="H1861">
        <v>115</v>
      </c>
      <c r="Q1861" s="2">
        <v>44841</v>
      </c>
      <c r="R1861">
        <v>21101855</v>
      </c>
      <c r="S1861" t="s">
        <v>492</v>
      </c>
      <c r="T1861" t="s">
        <v>526</v>
      </c>
      <c r="U1861" t="s">
        <v>735</v>
      </c>
    </row>
    <row r="1862" spans="2:21">
      <c r="B1862" s="2">
        <v>44841</v>
      </c>
      <c r="C1862" t="s">
        <v>254</v>
      </c>
      <c r="D1862" t="s">
        <v>94</v>
      </c>
      <c r="E1862" t="s">
        <v>92</v>
      </c>
      <c r="F1862" t="s">
        <v>294</v>
      </c>
      <c r="G1862" s="2" t="s">
        <v>2621</v>
      </c>
      <c r="H1862">
        <v>75</v>
      </c>
      <c r="Q1862" s="2">
        <v>44841</v>
      </c>
      <c r="R1862">
        <v>21101856</v>
      </c>
      <c r="S1862" t="s">
        <v>492</v>
      </c>
      <c r="T1862" t="s">
        <v>588</v>
      </c>
      <c r="U1862" t="s">
        <v>735</v>
      </c>
    </row>
    <row r="1863" spans="2:21">
      <c r="B1863" s="2">
        <v>44841</v>
      </c>
      <c r="C1863" t="s">
        <v>254</v>
      </c>
      <c r="D1863" t="s">
        <v>94</v>
      </c>
      <c r="E1863" t="s">
        <v>92</v>
      </c>
      <c r="F1863" t="s">
        <v>331</v>
      </c>
      <c r="G1863" s="2" t="s">
        <v>2622</v>
      </c>
      <c r="H1863">
        <v>5</v>
      </c>
      <c r="Q1863" s="2">
        <v>44841</v>
      </c>
      <c r="R1863">
        <v>21101857</v>
      </c>
      <c r="S1863" t="s">
        <v>512</v>
      </c>
      <c r="T1863" t="s">
        <v>735</v>
      </c>
      <c r="U1863" t="s">
        <v>735</v>
      </c>
    </row>
    <row r="1864" spans="2:21">
      <c r="B1864" s="2">
        <v>44842</v>
      </c>
      <c r="C1864" t="s">
        <v>284</v>
      </c>
      <c r="D1864" t="s">
        <v>94</v>
      </c>
      <c r="E1864" t="s">
        <v>92</v>
      </c>
      <c r="F1864" t="s">
        <v>358</v>
      </c>
      <c r="G1864" s="2" t="s">
        <v>2623</v>
      </c>
      <c r="H1864">
        <v>190</v>
      </c>
      <c r="Q1864" s="2">
        <v>44842</v>
      </c>
      <c r="R1864">
        <v>21101858</v>
      </c>
      <c r="S1864" t="s">
        <v>504</v>
      </c>
      <c r="T1864" t="s">
        <v>506</v>
      </c>
      <c r="U1864" t="s">
        <v>496</v>
      </c>
    </row>
    <row r="1865" spans="2:21">
      <c r="B1865" s="2">
        <v>44842</v>
      </c>
      <c r="C1865" t="s">
        <v>284</v>
      </c>
      <c r="D1865" t="s">
        <v>94</v>
      </c>
      <c r="E1865" t="s">
        <v>119</v>
      </c>
      <c r="F1865" t="s">
        <v>427</v>
      </c>
      <c r="G1865" s="2" t="s">
        <v>2624</v>
      </c>
      <c r="H1865">
        <v>65</v>
      </c>
      <c r="Q1865" s="2">
        <v>44842</v>
      </c>
      <c r="R1865">
        <v>21101859</v>
      </c>
      <c r="S1865" t="s">
        <v>518</v>
      </c>
      <c r="T1865" t="s">
        <v>518</v>
      </c>
      <c r="U1865" t="s">
        <v>735</v>
      </c>
    </row>
    <row r="1866" spans="2:21">
      <c r="B1866" s="2">
        <v>44842</v>
      </c>
      <c r="C1866" t="s">
        <v>284</v>
      </c>
      <c r="D1866" t="s">
        <v>94</v>
      </c>
      <c r="E1866" t="s">
        <v>92</v>
      </c>
      <c r="F1866" t="s">
        <v>343</v>
      </c>
      <c r="G1866" s="2" t="s">
        <v>2625</v>
      </c>
      <c r="H1866">
        <v>30</v>
      </c>
      <c r="Q1866" s="2">
        <v>44842</v>
      </c>
      <c r="R1866">
        <v>21101860</v>
      </c>
      <c r="S1866" t="s">
        <v>504</v>
      </c>
      <c r="T1866" t="s">
        <v>735</v>
      </c>
      <c r="U1866" t="s">
        <v>735</v>
      </c>
    </row>
    <row r="1867" spans="2:21">
      <c r="B1867" s="2">
        <v>44842</v>
      </c>
      <c r="C1867" t="s">
        <v>284</v>
      </c>
      <c r="D1867" t="s">
        <v>94</v>
      </c>
      <c r="E1867" t="s">
        <v>92</v>
      </c>
      <c r="F1867" t="s">
        <v>361</v>
      </c>
      <c r="G1867" s="2" t="s">
        <v>2626</v>
      </c>
      <c r="H1867">
        <v>20</v>
      </c>
      <c r="Q1867" s="2">
        <v>44842</v>
      </c>
      <c r="R1867">
        <v>21101861</v>
      </c>
      <c r="S1867" t="s">
        <v>504</v>
      </c>
      <c r="T1867" t="s">
        <v>735</v>
      </c>
      <c r="U1867" t="s">
        <v>735</v>
      </c>
    </row>
    <row r="1868" spans="2:21">
      <c r="B1868" s="2">
        <v>44842</v>
      </c>
      <c r="C1868" t="s">
        <v>284</v>
      </c>
      <c r="D1868" t="s">
        <v>94</v>
      </c>
      <c r="E1868" t="s">
        <v>92</v>
      </c>
      <c r="F1868" t="s">
        <v>367</v>
      </c>
      <c r="G1868" s="2" t="s">
        <v>2627</v>
      </c>
      <c r="H1868">
        <v>40</v>
      </c>
      <c r="Q1868" s="2">
        <v>44842</v>
      </c>
      <c r="R1868">
        <v>21101862</v>
      </c>
      <c r="S1868" t="s">
        <v>504</v>
      </c>
      <c r="T1868" t="s">
        <v>735</v>
      </c>
      <c r="U1868" t="s">
        <v>735</v>
      </c>
    </row>
    <row r="1869" spans="2:21">
      <c r="B1869" s="2">
        <v>44842</v>
      </c>
      <c r="C1869" t="s">
        <v>290</v>
      </c>
      <c r="D1869" t="s">
        <v>94</v>
      </c>
      <c r="E1869" t="s">
        <v>92</v>
      </c>
      <c r="F1869" t="s">
        <v>364</v>
      </c>
      <c r="G1869" s="2" t="s">
        <v>2628</v>
      </c>
      <c r="H1869">
        <v>125</v>
      </c>
      <c r="Q1869" s="2">
        <v>44842</v>
      </c>
      <c r="R1869">
        <v>21101863</v>
      </c>
      <c r="S1869" t="s">
        <v>504</v>
      </c>
      <c r="T1869" t="s">
        <v>506</v>
      </c>
      <c r="U1869" t="s">
        <v>735</v>
      </c>
    </row>
    <row r="1870" spans="2:21">
      <c r="B1870" s="2">
        <v>44842</v>
      </c>
      <c r="C1870" t="s">
        <v>290</v>
      </c>
      <c r="D1870" t="s">
        <v>94</v>
      </c>
      <c r="E1870" t="s">
        <v>92</v>
      </c>
      <c r="F1870" t="s">
        <v>355</v>
      </c>
      <c r="G1870" s="2" t="s">
        <v>2629</v>
      </c>
      <c r="H1870">
        <v>30</v>
      </c>
      <c r="Q1870" s="2">
        <v>44842</v>
      </c>
      <c r="R1870">
        <v>21101864</v>
      </c>
      <c r="S1870" t="s">
        <v>504</v>
      </c>
      <c r="T1870" t="s">
        <v>735</v>
      </c>
      <c r="U1870" t="s">
        <v>735</v>
      </c>
    </row>
    <row r="1871" spans="2:21">
      <c r="B1871" s="2">
        <v>44842</v>
      </c>
      <c r="C1871" t="s">
        <v>290</v>
      </c>
      <c r="D1871" t="s">
        <v>94</v>
      </c>
      <c r="E1871" t="s">
        <v>92</v>
      </c>
      <c r="F1871" t="s">
        <v>367</v>
      </c>
      <c r="G1871" s="2" t="s">
        <v>2630</v>
      </c>
      <c r="H1871">
        <v>10</v>
      </c>
      <c r="Q1871" s="2">
        <v>44842</v>
      </c>
      <c r="R1871">
        <v>21101865</v>
      </c>
      <c r="S1871" t="s">
        <v>504</v>
      </c>
      <c r="T1871" t="s">
        <v>735</v>
      </c>
      <c r="U1871" t="s">
        <v>735</v>
      </c>
    </row>
    <row r="1872" spans="2:21">
      <c r="B1872" s="2">
        <v>44842</v>
      </c>
      <c r="C1872" t="s">
        <v>290</v>
      </c>
      <c r="D1872" t="s">
        <v>94</v>
      </c>
      <c r="E1872" t="s">
        <v>92</v>
      </c>
      <c r="F1872" t="s">
        <v>349</v>
      </c>
      <c r="G1872" s="2" t="s">
        <v>2631</v>
      </c>
      <c r="H1872">
        <v>15</v>
      </c>
      <c r="Q1872" s="2">
        <v>44842</v>
      </c>
      <c r="R1872">
        <v>21101866</v>
      </c>
      <c r="S1872" t="s">
        <v>504</v>
      </c>
      <c r="T1872" t="s">
        <v>735</v>
      </c>
      <c r="U1872" t="s">
        <v>735</v>
      </c>
    </row>
    <row r="1873" spans="2:21">
      <c r="B1873" s="2">
        <v>44842</v>
      </c>
      <c r="C1873" t="s">
        <v>301</v>
      </c>
      <c r="D1873" t="s">
        <v>94</v>
      </c>
      <c r="E1873" t="s">
        <v>92</v>
      </c>
      <c r="F1873" t="s">
        <v>367</v>
      </c>
      <c r="G1873" s="2" t="s">
        <v>2632</v>
      </c>
      <c r="H1873">
        <v>65</v>
      </c>
      <c r="Q1873" s="2">
        <v>44842</v>
      </c>
      <c r="R1873">
        <v>21101867</v>
      </c>
      <c r="S1873" t="s">
        <v>504</v>
      </c>
      <c r="T1873" t="s">
        <v>506</v>
      </c>
      <c r="U1873" t="s">
        <v>735</v>
      </c>
    </row>
    <row r="1874" spans="2:21">
      <c r="B1874" s="2">
        <v>44842</v>
      </c>
      <c r="C1874" t="s">
        <v>301</v>
      </c>
      <c r="D1874" t="s">
        <v>94</v>
      </c>
      <c r="E1874" t="s">
        <v>119</v>
      </c>
      <c r="F1874" t="s">
        <v>412</v>
      </c>
      <c r="G1874" s="2" t="s">
        <v>2633</v>
      </c>
      <c r="H1874">
        <v>50</v>
      </c>
      <c r="Q1874" s="2">
        <v>44842</v>
      </c>
      <c r="R1874">
        <v>21101868</v>
      </c>
      <c r="S1874" t="s">
        <v>546</v>
      </c>
      <c r="T1874" t="s">
        <v>735</v>
      </c>
      <c r="U1874" t="s">
        <v>735</v>
      </c>
    </row>
    <row r="1875" spans="2:21">
      <c r="B1875" s="2">
        <v>44842</v>
      </c>
      <c r="C1875" t="s">
        <v>301</v>
      </c>
      <c r="D1875" t="s">
        <v>94</v>
      </c>
      <c r="E1875" t="s">
        <v>92</v>
      </c>
      <c r="F1875" t="s">
        <v>379</v>
      </c>
      <c r="G1875" s="2" t="s">
        <v>2634</v>
      </c>
      <c r="H1875">
        <v>10</v>
      </c>
      <c r="Q1875" s="2">
        <v>44842</v>
      </c>
      <c r="R1875">
        <v>21101869</v>
      </c>
      <c r="S1875" t="s">
        <v>504</v>
      </c>
      <c r="T1875" t="s">
        <v>735</v>
      </c>
      <c r="U1875" t="s">
        <v>735</v>
      </c>
    </row>
    <row r="1876" spans="2:21">
      <c r="B1876" s="2">
        <v>44842</v>
      </c>
      <c r="C1876" t="s">
        <v>301</v>
      </c>
      <c r="D1876" t="s">
        <v>94</v>
      </c>
      <c r="E1876" t="s">
        <v>92</v>
      </c>
      <c r="F1876" t="s">
        <v>373</v>
      </c>
      <c r="G1876" s="2" t="s">
        <v>2635</v>
      </c>
      <c r="H1876">
        <v>10</v>
      </c>
      <c r="Q1876" s="2">
        <v>44842</v>
      </c>
      <c r="R1876">
        <v>21101870</v>
      </c>
      <c r="S1876" t="s">
        <v>504</v>
      </c>
      <c r="T1876" t="s">
        <v>735</v>
      </c>
      <c r="U1876" t="s">
        <v>735</v>
      </c>
    </row>
    <row r="1877" spans="2:21">
      <c r="B1877" s="2">
        <v>44842</v>
      </c>
      <c r="C1877" t="s">
        <v>156</v>
      </c>
      <c r="D1877" t="s">
        <v>94</v>
      </c>
      <c r="E1877" t="s">
        <v>92</v>
      </c>
      <c r="F1877" t="s">
        <v>223</v>
      </c>
      <c r="G1877" s="2" t="s">
        <v>2636</v>
      </c>
      <c r="H1877">
        <v>60</v>
      </c>
      <c r="Q1877" s="2">
        <v>44842</v>
      </c>
      <c r="R1877">
        <v>21101871</v>
      </c>
      <c r="S1877" t="s">
        <v>486</v>
      </c>
      <c r="T1877" t="s">
        <v>735</v>
      </c>
      <c r="U1877" t="s">
        <v>735</v>
      </c>
    </row>
    <row r="1878" spans="2:21">
      <c r="B1878" s="2">
        <v>44842</v>
      </c>
      <c r="C1878" t="s">
        <v>203</v>
      </c>
      <c r="D1878" t="s">
        <v>94</v>
      </c>
      <c r="E1878" t="s">
        <v>92</v>
      </c>
      <c r="F1878" t="s">
        <v>294</v>
      </c>
      <c r="G1878" s="2" t="s">
        <v>2637</v>
      </c>
      <c r="H1878">
        <v>15</v>
      </c>
      <c r="Q1878" s="2">
        <v>44842</v>
      </c>
      <c r="R1878">
        <v>21101872</v>
      </c>
      <c r="S1878" t="s">
        <v>498</v>
      </c>
      <c r="T1878" t="s">
        <v>735</v>
      </c>
      <c r="U1878" t="s">
        <v>735</v>
      </c>
    </row>
    <row r="1879" spans="2:21">
      <c r="B1879" s="2">
        <v>44843</v>
      </c>
      <c r="C1879" t="s">
        <v>290</v>
      </c>
      <c r="D1879" t="s">
        <v>121</v>
      </c>
      <c r="E1879" t="s">
        <v>146</v>
      </c>
      <c r="G1879" s="2" t="s">
        <v>2638</v>
      </c>
      <c r="H1879">
        <v>295</v>
      </c>
      <c r="Q1879" s="2">
        <v>44843</v>
      </c>
      <c r="R1879">
        <v>21101873</v>
      </c>
      <c r="S1879" t="s">
        <v>542</v>
      </c>
      <c r="T1879" t="s">
        <v>616</v>
      </c>
      <c r="U1879" t="s">
        <v>622</v>
      </c>
    </row>
    <row r="1880" spans="2:21">
      <c r="B1880" s="2">
        <v>44843</v>
      </c>
      <c r="C1880" t="s">
        <v>290</v>
      </c>
      <c r="D1880" t="s">
        <v>94</v>
      </c>
      <c r="E1880" t="s">
        <v>92</v>
      </c>
      <c r="F1880" t="s">
        <v>352</v>
      </c>
      <c r="G1880" s="2" t="s">
        <v>2639</v>
      </c>
      <c r="H1880">
        <v>50</v>
      </c>
      <c r="Q1880" s="2">
        <v>44843</v>
      </c>
      <c r="R1880">
        <v>21101874</v>
      </c>
      <c r="S1880" t="s">
        <v>504</v>
      </c>
      <c r="T1880" t="s">
        <v>735</v>
      </c>
      <c r="U1880" t="s">
        <v>735</v>
      </c>
    </row>
    <row r="1881" spans="2:21">
      <c r="B1881" s="2">
        <v>44843</v>
      </c>
      <c r="C1881" t="s">
        <v>290</v>
      </c>
      <c r="D1881" t="s">
        <v>94</v>
      </c>
      <c r="E1881" t="s">
        <v>92</v>
      </c>
      <c r="F1881" t="s">
        <v>367</v>
      </c>
      <c r="G1881" s="2" t="s">
        <v>2640</v>
      </c>
      <c r="H1881">
        <v>10</v>
      </c>
      <c r="Q1881" s="2">
        <v>44843</v>
      </c>
      <c r="R1881">
        <v>21101875</v>
      </c>
      <c r="S1881" t="s">
        <v>504</v>
      </c>
      <c r="T1881" t="s">
        <v>735</v>
      </c>
      <c r="U1881" t="s">
        <v>735</v>
      </c>
    </row>
    <row r="1882" spans="2:21">
      <c r="B1882" s="2">
        <v>44843</v>
      </c>
      <c r="C1882" t="s">
        <v>290</v>
      </c>
      <c r="D1882" t="s">
        <v>94</v>
      </c>
      <c r="E1882" t="s">
        <v>92</v>
      </c>
      <c r="F1882" t="s">
        <v>343</v>
      </c>
      <c r="G1882" s="2" t="s">
        <v>2641</v>
      </c>
      <c r="H1882">
        <v>20</v>
      </c>
      <c r="Q1882" s="2">
        <v>44843</v>
      </c>
      <c r="R1882">
        <v>21101876</v>
      </c>
      <c r="S1882" t="s">
        <v>504</v>
      </c>
      <c r="T1882" t="s">
        <v>735</v>
      </c>
      <c r="U1882" t="s">
        <v>735</v>
      </c>
    </row>
    <row r="1883" spans="2:21">
      <c r="B1883" s="2">
        <v>44843</v>
      </c>
      <c r="C1883" t="s">
        <v>301</v>
      </c>
      <c r="D1883" t="s">
        <v>94</v>
      </c>
      <c r="E1883" t="s">
        <v>92</v>
      </c>
      <c r="F1883" t="s">
        <v>373</v>
      </c>
      <c r="G1883" s="2" t="s">
        <v>2642</v>
      </c>
      <c r="H1883">
        <v>100</v>
      </c>
      <c r="Q1883" s="2">
        <v>44843</v>
      </c>
      <c r="R1883">
        <v>21101877</v>
      </c>
      <c r="S1883" t="s">
        <v>504</v>
      </c>
      <c r="T1883" t="s">
        <v>506</v>
      </c>
      <c r="U1883" t="s">
        <v>735</v>
      </c>
    </row>
    <row r="1884" spans="2:21">
      <c r="B1884" s="2">
        <v>44843</v>
      </c>
      <c r="C1884" t="s">
        <v>301</v>
      </c>
      <c r="D1884" t="s">
        <v>94</v>
      </c>
      <c r="E1884" t="s">
        <v>92</v>
      </c>
      <c r="F1884" t="s">
        <v>379</v>
      </c>
      <c r="G1884" s="2" t="s">
        <v>2643</v>
      </c>
      <c r="H1884">
        <v>45</v>
      </c>
      <c r="Q1884" s="2">
        <v>44843</v>
      </c>
      <c r="R1884">
        <v>21101878</v>
      </c>
      <c r="S1884" t="s">
        <v>504</v>
      </c>
      <c r="T1884" t="s">
        <v>735</v>
      </c>
      <c r="U1884" t="s">
        <v>735</v>
      </c>
    </row>
    <row r="1885" spans="2:21">
      <c r="B1885" s="2">
        <v>44843</v>
      </c>
      <c r="C1885" t="s">
        <v>301</v>
      </c>
      <c r="D1885" t="s">
        <v>94</v>
      </c>
      <c r="E1885" t="s">
        <v>119</v>
      </c>
      <c r="F1885" t="s">
        <v>418</v>
      </c>
      <c r="G1885" s="2" t="s">
        <v>2644</v>
      </c>
      <c r="H1885">
        <v>80</v>
      </c>
      <c r="Q1885" s="2">
        <v>44843</v>
      </c>
      <c r="R1885">
        <v>21101879</v>
      </c>
      <c r="S1885" t="s">
        <v>542</v>
      </c>
      <c r="T1885" t="s">
        <v>616</v>
      </c>
      <c r="U1885" t="s">
        <v>735</v>
      </c>
    </row>
    <row r="1886" spans="2:21">
      <c r="B1886" s="2">
        <v>44843</v>
      </c>
      <c r="C1886" t="s">
        <v>301</v>
      </c>
      <c r="D1886" t="s">
        <v>94</v>
      </c>
      <c r="E1886" t="s">
        <v>92</v>
      </c>
      <c r="F1886" t="s">
        <v>382</v>
      </c>
      <c r="G1886" s="2" t="s">
        <v>2645</v>
      </c>
      <c r="H1886">
        <v>35</v>
      </c>
      <c r="Q1886" s="2">
        <v>44843</v>
      </c>
      <c r="R1886">
        <v>21101880</v>
      </c>
      <c r="S1886" t="s">
        <v>504</v>
      </c>
      <c r="T1886" t="s">
        <v>735</v>
      </c>
      <c r="U1886" t="s">
        <v>735</v>
      </c>
    </row>
    <row r="1887" spans="2:21">
      <c r="B1887" s="2">
        <v>44843</v>
      </c>
      <c r="C1887" t="s">
        <v>301</v>
      </c>
      <c r="D1887" t="s">
        <v>94</v>
      </c>
      <c r="E1887" t="s">
        <v>92</v>
      </c>
      <c r="F1887" t="s">
        <v>361</v>
      </c>
      <c r="G1887" s="2" t="s">
        <v>2646</v>
      </c>
      <c r="H1887">
        <v>25</v>
      </c>
      <c r="Q1887" s="2">
        <v>44843</v>
      </c>
      <c r="R1887">
        <v>21101881</v>
      </c>
      <c r="S1887" t="s">
        <v>504</v>
      </c>
      <c r="T1887" t="s">
        <v>735</v>
      </c>
      <c r="U1887" t="s">
        <v>735</v>
      </c>
    </row>
    <row r="1888" spans="2:21">
      <c r="B1888" s="2">
        <v>44843</v>
      </c>
      <c r="C1888" t="s">
        <v>242</v>
      </c>
      <c r="D1888" t="s">
        <v>94</v>
      </c>
      <c r="E1888" t="s">
        <v>92</v>
      </c>
      <c r="F1888" t="s">
        <v>325</v>
      </c>
      <c r="G1888" s="2" t="s">
        <v>2647</v>
      </c>
      <c r="H1888">
        <v>105</v>
      </c>
      <c r="Q1888" s="2">
        <v>44843</v>
      </c>
      <c r="R1888">
        <v>21101882</v>
      </c>
      <c r="S1888" t="s">
        <v>492</v>
      </c>
      <c r="T1888" t="s">
        <v>598</v>
      </c>
      <c r="U1888" t="s">
        <v>735</v>
      </c>
    </row>
    <row r="1889" spans="2:21">
      <c r="B1889" s="2">
        <v>44843</v>
      </c>
      <c r="C1889" t="s">
        <v>242</v>
      </c>
      <c r="D1889" t="s">
        <v>94</v>
      </c>
      <c r="E1889" t="s">
        <v>92</v>
      </c>
      <c r="F1889" t="s">
        <v>282</v>
      </c>
      <c r="G1889" s="2" t="s">
        <v>2648</v>
      </c>
      <c r="H1889">
        <v>50</v>
      </c>
      <c r="Q1889" s="2">
        <v>44843</v>
      </c>
      <c r="R1889">
        <v>21101883</v>
      </c>
      <c r="S1889" t="s">
        <v>508</v>
      </c>
      <c r="T1889" t="s">
        <v>735</v>
      </c>
      <c r="U1889" t="s">
        <v>735</v>
      </c>
    </row>
    <row r="1890" spans="2:21">
      <c r="B1890" s="2">
        <v>44843</v>
      </c>
      <c r="C1890" t="s">
        <v>242</v>
      </c>
      <c r="D1890" t="s">
        <v>94</v>
      </c>
      <c r="E1890" t="s">
        <v>92</v>
      </c>
      <c r="F1890" t="s">
        <v>325</v>
      </c>
      <c r="G1890" s="2" t="s">
        <v>2649</v>
      </c>
      <c r="H1890">
        <v>45</v>
      </c>
      <c r="Q1890" s="2">
        <v>44843</v>
      </c>
      <c r="R1890">
        <v>21101884</v>
      </c>
      <c r="S1890" t="s">
        <v>510</v>
      </c>
      <c r="T1890" t="s">
        <v>735</v>
      </c>
      <c r="U1890" t="s">
        <v>735</v>
      </c>
    </row>
    <row r="1891" spans="2:21">
      <c r="B1891" s="2">
        <v>44843</v>
      </c>
      <c r="C1891" t="s">
        <v>242</v>
      </c>
      <c r="D1891" t="s">
        <v>94</v>
      </c>
      <c r="E1891" t="s">
        <v>92</v>
      </c>
      <c r="F1891" t="s">
        <v>346</v>
      </c>
      <c r="G1891" s="2" t="s">
        <v>2650</v>
      </c>
      <c r="H1891">
        <v>10</v>
      </c>
      <c r="Q1891" s="2">
        <v>44843</v>
      </c>
      <c r="R1891">
        <v>21101885</v>
      </c>
      <c r="S1891" t="s">
        <v>512</v>
      </c>
      <c r="T1891" t="s">
        <v>735</v>
      </c>
      <c r="U1891" t="s">
        <v>735</v>
      </c>
    </row>
    <row r="1892" spans="2:21">
      <c r="B1892" s="2">
        <v>44843</v>
      </c>
      <c r="C1892" t="s">
        <v>278</v>
      </c>
      <c r="D1892" t="s">
        <v>94</v>
      </c>
      <c r="E1892" t="s">
        <v>119</v>
      </c>
      <c r="F1892" t="s">
        <v>418</v>
      </c>
      <c r="G1892" s="2" t="s">
        <v>2651</v>
      </c>
      <c r="H1892">
        <v>30</v>
      </c>
      <c r="Q1892" s="2">
        <v>44843</v>
      </c>
      <c r="R1892">
        <v>21101886</v>
      </c>
      <c r="S1892" t="s">
        <v>540</v>
      </c>
      <c r="T1892" t="s">
        <v>735</v>
      </c>
      <c r="U1892" t="s">
        <v>735</v>
      </c>
    </row>
    <row r="1893" spans="2:21">
      <c r="B1893" s="2">
        <v>44844</v>
      </c>
      <c r="C1893" t="s">
        <v>296</v>
      </c>
      <c r="D1893" t="s">
        <v>121</v>
      </c>
      <c r="E1893" t="s">
        <v>146</v>
      </c>
      <c r="G1893" s="2" t="s">
        <v>2652</v>
      </c>
      <c r="H1893">
        <v>410</v>
      </c>
      <c r="Q1893" s="2">
        <v>44844</v>
      </c>
      <c r="R1893">
        <v>21101887</v>
      </c>
      <c r="S1893" t="s">
        <v>542</v>
      </c>
      <c r="T1893" t="s">
        <v>620</v>
      </c>
      <c r="U1893" t="s">
        <v>626</v>
      </c>
    </row>
    <row r="1894" spans="2:21">
      <c r="B1894" s="2">
        <v>44844</v>
      </c>
      <c r="C1894" t="s">
        <v>296</v>
      </c>
      <c r="D1894" t="s">
        <v>94</v>
      </c>
      <c r="E1894" t="s">
        <v>119</v>
      </c>
      <c r="F1894" t="s">
        <v>418</v>
      </c>
      <c r="G1894" s="2" t="s">
        <v>2653</v>
      </c>
      <c r="H1894">
        <v>30</v>
      </c>
      <c r="Q1894" s="2">
        <v>44844</v>
      </c>
      <c r="R1894">
        <v>21101888</v>
      </c>
      <c r="S1894" t="s">
        <v>542</v>
      </c>
      <c r="T1894" t="s">
        <v>735</v>
      </c>
      <c r="U1894" t="s">
        <v>735</v>
      </c>
    </row>
    <row r="1895" spans="2:21">
      <c r="B1895" s="2">
        <v>44844</v>
      </c>
      <c r="C1895" t="s">
        <v>296</v>
      </c>
      <c r="D1895" t="s">
        <v>94</v>
      </c>
      <c r="E1895" t="s">
        <v>92</v>
      </c>
      <c r="F1895" t="s">
        <v>382</v>
      </c>
      <c r="G1895" s="2" t="s">
        <v>2654</v>
      </c>
      <c r="H1895">
        <v>20</v>
      </c>
      <c r="Q1895" s="2">
        <v>44844</v>
      </c>
      <c r="R1895">
        <v>21101889</v>
      </c>
      <c r="S1895" t="s">
        <v>504</v>
      </c>
      <c r="T1895" t="s">
        <v>735</v>
      </c>
      <c r="U1895" t="s">
        <v>735</v>
      </c>
    </row>
    <row r="1896" spans="2:21">
      <c r="B1896" s="2">
        <v>44844</v>
      </c>
      <c r="C1896" t="s">
        <v>296</v>
      </c>
      <c r="D1896" t="s">
        <v>94</v>
      </c>
      <c r="E1896" t="s">
        <v>92</v>
      </c>
      <c r="F1896" t="s">
        <v>373</v>
      </c>
      <c r="G1896" s="2" t="s">
        <v>2655</v>
      </c>
      <c r="H1896">
        <v>5</v>
      </c>
      <c r="Q1896" s="2">
        <v>44844</v>
      </c>
      <c r="R1896">
        <v>21101890</v>
      </c>
      <c r="S1896" t="s">
        <v>504</v>
      </c>
      <c r="T1896" t="s">
        <v>735</v>
      </c>
      <c r="U1896" t="s">
        <v>735</v>
      </c>
    </row>
    <row r="1897" spans="2:21">
      <c r="B1897" s="2">
        <v>44844</v>
      </c>
      <c r="C1897" t="s">
        <v>191</v>
      </c>
      <c r="D1897" t="s">
        <v>94</v>
      </c>
      <c r="E1897" t="s">
        <v>119</v>
      </c>
      <c r="F1897" t="s">
        <v>403</v>
      </c>
      <c r="G1897" s="2" t="s">
        <v>2656</v>
      </c>
      <c r="H1897">
        <v>35</v>
      </c>
      <c r="Q1897" s="2">
        <v>44844</v>
      </c>
      <c r="R1897">
        <v>21101891</v>
      </c>
      <c r="S1897" t="s">
        <v>534</v>
      </c>
      <c r="T1897" t="s">
        <v>735</v>
      </c>
      <c r="U1897" t="s">
        <v>735</v>
      </c>
    </row>
    <row r="1898" spans="2:21">
      <c r="B1898" s="2">
        <v>44844</v>
      </c>
      <c r="C1898" t="s">
        <v>191</v>
      </c>
      <c r="D1898" t="s">
        <v>94</v>
      </c>
      <c r="E1898" t="s">
        <v>92</v>
      </c>
      <c r="F1898" t="s">
        <v>294</v>
      </c>
      <c r="G1898" s="2" t="s">
        <v>2657</v>
      </c>
      <c r="H1898">
        <v>15</v>
      </c>
      <c r="Q1898" s="2">
        <v>44844</v>
      </c>
      <c r="R1898">
        <v>21101892</v>
      </c>
      <c r="S1898" t="s">
        <v>530</v>
      </c>
      <c r="T1898" t="s">
        <v>735</v>
      </c>
      <c r="U1898" t="s">
        <v>735</v>
      </c>
    </row>
    <row r="1899" spans="2:21">
      <c r="B1899" s="2">
        <v>44844</v>
      </c>
      <c r="C1899" t="s">
        <v>191</v>
      </c>
      <c r="D1899" t="s">
        <v>94</v>
      </c>
      <c r="E1899" t="s">
        <v>92</v>
      </c>
      <c r="F1899" t="s">
        <v>258</v>
      </c>
      <c r="G1899" s="2" t="s">
        <v>2658</v>
      </c>
      <c r="H1899">
        <v>10</v>
      </c>
      <c r="Q1899" s="2">
        <v>44844</v>
      </c>
      <c r="R1899">
        <v>21101893</v>
      </c>
      <c r="S1899" t="s">
        <v>502</v>
      </c>
      <c r="T1899" t="s">
        <v>735</v>
      </c>
      <c r="U1899" t="s">
        <v>735</v>
      </c>
    </row>
    <row r="1900" spans="2:21">
      <c r="B1900" s="2">
        <v>44844</v>
      </c>
      <c r="C1900" t="s">
        <v>191</v>
      </c>
      <c r="D1900" t="s">
        <v>94</v>
      </c>
      <c r="E1900" t="s">
        <v>92</v>
      </c>
      <c r="F1900" t="s">
        <v>294</v>
      </c>
      <c r="G1900" s="2" t="s">
        <v>2659</v>
      </c>
      <c r="H1900">
        <v>5</v>
      </c>
      <c r="Q1900" s="2">
        <v>44844</v>
      </c>
      <c r="R1900">
        <v>21101894</v>
      </c>
      <c r="S1900" t="s">
        <v>488</v>
      </c>
      <c r="T1900" t="s">
        <v>735</v>
      </c>
      <c r="U1900" t="s">
        <v>735</v>
      </c>
    </row>
    <row r="1901" spans="2:21">
      <c r="B1901" s="2">
        <v>44844</v>
      </c>
      <c r="C1901" t="s">
        <v>191</v>
      </c>
      <c r="D1901" t="s">
        <v>94</v>
      </c>
      <c r="E1901" t="s">
        <v>92</v>
      </c>
      <c r="F1901" t="s">
        <v>264</v>
      </c>
      <c r="G1901" s="2" t="s">
        <v>2660</v>
      </c>
      <c r="H1901">
        <v>10</v>
      </c>
      <c r="Q1901" s="2">
        <v>44844</v>
      </c>
      <c r="R1901">
        <v>21101895</v>
      </c>
      <c r="S1901" t="s">
        <v>530</v>
      </c>
      <c r="T1901" t="s">
        <v>735</v>
      </c>
      <c r="U1901" t="s">
        <v>735</v>
      </c>
    </row>
    <row r="1902" spans="2:21">
      <c r="B1902" s="2">
        <v>44845</v>
      </c>
      <c r="C1902" t="s">
        <v>296</v>
      </c>
      <c r="D1902" t="s">
        <v>94</v>
      </c>
      <c r="E1902" t="s">
        <v>92</v>
      </c>
      <c r="F1902" t="s">
        <v>358</v>
      </c>
      <c r="G1902" s="2" t="s">
        <v>2661</v>
      </c>
      <c r="H1902">
        <v>55</v>
      </c>
      <c r="Q1902" s="2">
        <v>44845</v>
      </c>
      <c r="R1902">
        <v>21101896</v>
      </c>
      <c r="S1902" t="s">
        <v>504</v>
      </c>
      <c r="T1902" t="s">
        <v>735</v>
      </c>
      <c r="U1902" t="s">
        <v>735</v>
      </c>
    </row>
    <row r="1903" spans="2:21">
      <c r="B1903" s="2">
        <v>44845</v>
      </c>
      <c r="C1903" t="s">
        <v>296</v>
      </c>
      <c r="D1903" t="s">
        <v>94</v>
      </c>
      <c r="E1903" t="s">
        <v>92</v>
      </c>
      <c r="F1903" t="s">
        <v>367</v>
      </c>
      <c r="G1903" s="2" t="s">
        <v>2662</v>
      </c>
      <c r="H1903">
        <v>5</v>
      </c>
      <c r="Q1903" s="2">
        <v>44845</v>
      </c>
      <c r="R1903">
        <v>21101897</v>
      </c>
      <c r="S1903" t="s">
        <v>504</v>
      </c>
      <c r="T1903" t="s">
        <v>735</v>
      </c>
      <c r="U1903" t="s">
        <v>735</v>
      </c>
    </row>
    <row r="1904" spans="2:21">
      <c r="B1904" s="2">
        <v>44845</v>
      </c>
      <c r="C1904" t="s">
        <v>191</v>
      </c>
      <c r="D1904" t="s">
        <v>94</v>
      </c>
      <c r="E1904" t="s">
        <v>92</v>
      </c>
      <c r="F1904" t="s">
        <v>288</v>
      </c>
      <c r="G1904" s="2" t="s">
        <v>2663</v>
      </c>
      <c r="H1904">
        <v>55</v>
      </c>
      <c r="Q1904" s="2">
        <v>44845</v>
      </c>
      <c r="R1904">
        <v>21101898</v>
      </c>
      <c r="S1904" t="s">
        <v>486</v>
      </c>
      <c r="T1904" t="s">
        <v>735</v>
      </c>
      <c r="U1904" t="s">
        <v>735</v>
      </c>
    </row>
    <row r="1905" spans="2:21">
      <c r="B1905" s="2">
        <v>44845</v>
      </c>
      <c r="C1905" t="s">
        <v>191</v>
      </c>
      <c r="D1905" t="s">
        <v>94</v>
      </c>
      <c r="E1905" t="s">
        <v>92</v>
      </c>
      <c r="F1905" t="s">
        <v>246</v>
      </c>
      <c r="G1905" s="2" t="s">
        <v>2664</v>
      </c>
      <c r="H1905">
        <v>70</v>
      </c>
      <c r="Q1905" s="2">
        <v>44845</v>
      </c>
      <c r="R1905">
        <v>21101899</v>
      </c>
      <c r="S1905" t="s">
        <v>498</v>
      </c>
      <c r="T1905" t="s">
        <v>592</v>
      </c>
      <c r="U1905" t="s">
        <v>735</v>
      </c>
    </row>
    <row r="1906" spans="2:21">
      <c r="B1906" s="2">
        <v>44845</v>
      </c>
      <c r="C1906" t="s">
        <v>191</v>
      </c>
      <c r="D1906" t="s">
        <v>94</v>
      </c>
      <c r="E1906" t="s">
        <v>92</v>
      </c>
      <c r="F1906" t="s">
        <v>270</v>
      </c>
      <c r="G1906" s="2" t="s">
        <v>2665</v>
      </c>
      <c r="H1906">
        <v>25</v>
      </c>
      <c r="Q1906" s="2">
        <v>44845</v>
      </c>
      <c r="R1906">
        <v>21101900</v>
      </c>
      <c r="S1906" t="s">
        <v>498</v>
      </c>
      <c r="T1906" t="s">
        <v>735</v>
      </c>
      <c r="U1906" t="s">
        <v>735</v>
      </c>
    </row>
    <row r="1907" spans="2:21">
      <c r="B1907" s="2">
        <v>44845</v>
      </c>
      <c r="C1907" t="s">
        <v>191</v>
      </c>
      <c r="D1907" t="s">
        <v>94</v>
      </c>
      <c r="E1907" t="s">
        <v>119</v>
      </c>
      <c r="F1907" t="s">
        <v>403</v>
      </c>
      <c r="G1907" s="2" t="s">
        <v>2666</v>
      </c>
      <c r="H1907">
        <v>15</v>
      </c>
      <c r="Q1907" s="2">
        <v>44845</v>
      </c>
      <c r="R1907">
        <v>21101901</v>
      </c>
      <c r="S1907" t="s">
        <v>534</v>
      </c>
      <c r="T1907" t="s">
        <v>735</v>
      </c>
      <c r="U1907" t="s">
        <v>735</v>
      </c>
    </row>
    <row r="1908" spans="2:21">
      <c r="B1908" s="2">
        <v>44845</v>
      </c>
      <c r="C1908" t="s">
        <v>266</v>
      </c>
      <c r="D1908" t="s">
        <v>94</v>
      </c>
      <c r="E1908" t="s">
        <v>119</v>
      </c>
      <c r="F1908" t="s">
        <v>412</v>
      </c>
      <c r="G1908" s="2" t="s">
        <v>2667</v>
      </c>
      <c r="H1908">
        <v>145</v>
      </c>
      <c r="Q1908" s="2">
        <v>44845</v>
      </c>
      <c r="R1908">
        <v>21101902</v>
      </c>
      <c r="S1908" t="s">
        <v>538</v>
      </c>
      <c r="T1908" t="s">
        <v>568</v>
      </c>
      <c r="U1908" t="s">
        <v>735</v>
      </c>
    </row>
    <row r="1909" spans="2:21">
      <c r="B1909" s="2">
        <v>44845</v>
      </c>
      <c r="C1909" t="s">
        <v>266</v>
      </c>
      <c r="D1909" t="s">
        <v>94</v>
      </c>
      <c r="E1909" t="s">
        <v>92</v>
      </c>
      <c r="F1909" t="s">
        <v>331</v>
      </c>
      <c r="G1909" s="2" t="s">
        <v>2668</v>
      </c>
      <c r="H1909">
        <v>20</v>
      </c>
      <c r="Q1909" s="2">
        <v>44845</v>
      </c>
      <c r="R1909">
        <v>21101903</v>
      </c>
      <c r="S1909" t="s">
        <v>524</v>
      </c>
      <c r="T1909" t="s">
        <v>735</v>
      </c>
      <c r="U1909" t="s">
        <v>735</v>
      </c>
    </row>
    <row r="1910" spans="2:21">
      <c r="B1910" s="2">
        <v>44845</v>
      </c>
      <c r="C1910" t="s">
        <v>266</v>
      </c>
      <c r="D1910" t="s">
        <v>94</v>
      </c>
      <c r="E1910" t="s">
        <v>92</v>
      </c>
      <c r="F1910" t="s">
        <v>282</v>
      </c>
      <c r="G1910" s="2" t="s">
        <v>2669</v>
      </c>
      <c r="H1910">
        <v>15</v>
      </c>
      <c r="Q1910" s="2">
        <v>44845</v>
      </c>
      <c r="R1910">
        <v>21101904</v>
      </c>
      <c r="S1910" t="s">
        <v>512</v>
      </c>
      <c r="T1910" t="s">
        <v>735</v>
      </c>
      <c r="U1910" t="s">
        <v>735</v>
      </c>
    </row>
    <row r="1911" spans="2:21">
      <c r="B1911" s="2">
        <v>44846</v>
      </c>
      <c r="C1911" t="s">
        <v>284</v>
      </c>
      <c r="D1911" t="s">
        <v>94</v>
      </c>
      <c r="E1911" t="s">
        <v>92</v>
      </c>
      <c r="F1911" t="s">
        <v>355</v>
      </c>
      <c r="G1911" s="2" t="s">
        <v>2670</v>
      </c>
      <c r="H1911">
        <v>120</v>
      </c>
      <c r="Q1911" s="2">
        <v>44846</v>
      </c>
      <c r="R1911">
        <v>21101905</v>
      </c>
      <c r="S1911" t="s">
        <v>504</v>
      </c>
      <c r="T1911" t="s">
        <v>506</v>
      </c>
      <c r="U1911" t="s">
        <v>735</v>
      </c>
    </row>
    <row r="1912" spans="2:21">
      <c r="B1912" s="2">
        <v>44846</v>
      </c>
      <c r="C1912" t="s">
        <v>290</v>
      </c>
      <c r="D1912" t="s">
        <v>94</v>
      </c>
      <c r="E1912" t="s">
        <v>92</v>
      </c>
      <c r="F1912" t="s">
        <v>349</v>
      </c>
      <c r="G1912" s="2" t="s">
        <v>2671</v>
      </c>
      <c r="H1912">
        <v>15</v>
      </c>
      <c r="Q1912" s="2">
        <v>44846</v>
      </c>
      <c r="R1912">
        <v>21101906</v>
      </c>
      <c r="S1912" t="s">
        <v>504</v>
      </c>
      <c r="T1912" t="s">
        <v>735</v>
      </c>
      <c r="U1912" t="s">
        <v>735</v>
      </c>
    </row>
    <row r="1913" spans="2:21">
      <c r="B1913" s="2">
        <v>44847</v>
      </c>
      <c r="C1913" t="s">
        <v>296</v>
      </c>
      <c r="D1913" t="s">
        <v>94</v>
      </c>
      <c r="E1913" t="s">
        <v>119</v>
      </c>
      <c r="F1913" t="s">
        <v>418</v>
      </c>
      <c r="G1913" s="2" t="s">
        <v>2672</v>
      </c>
      <c r="H1913">
        <v>95</v>
      </c>
      <c r="Q1913" s="2">
        <v>44847</v>
      </c>
      <c r="R1913">
        <v>21101907</v>
      </c>
      <c r="S1913" t="s">
        <v>518</v>
      </c>
      <c r="T1913" t="s">
        <v>616</v>
      </c>
      <c r="U1913" t="s">
        <v>735</v>
      </c>
    </row>
    <row r="1914" spans="2:21">
      <c r="B1914" s="2">
        <v>44847</v>
      </c>
      <c r="C1914" t="s">
        <v>296</v>
      </c>
      <c r="D1914" t="s">
        <v>94</v>
      </c>
      <c r="E1914" t="s">
        <v>92</v>
      </c>
      <c r="F1914" t="s">
        <v>367</v>
      </c>
      <c r="G1914" s="2" t="s">
        <v>2673</v>
      </c>
      <c r="H1914">
        <v>115</v>
      </c>
      <c r="Q1914" s="2">
        <v>44847</v>
      </c>
      <c r="R1914">
        <v>21101908</v>
      </c>
      <c r="S1914" t="s">
        <v>504</v>
      </c>
      <c r="T1914" t="s">
        <v>506</v>
      </c>
      <c r="U1914" t="s">
        <v>735</v>
      </c>
    </row>
    <row r="1915" spans="2:21">
      <c r="B1915" s="2">
        <v>44847</v>
      </c>
      <c r="C1915" t="s">
        <v>76</v>
      </c>
      <c r="D1915" t="s">
        <v>94</v>
      </c>
      <c r="E1915" t="s">
        <v>92</v>
      </c>
      <c r="F1915" t="s">
        <v>239</v>
      </c>
      <c r="G1915" s="2" t="s">
        <v>2674</v>
      </c>
      <c r="H1915">
        <v>45</v>
      </c>
      <c r="Q1915" s="2">
        <v>44847</v>
      </c>
      <c r="R1915">
        <v>21101909</v>
      </c>
      <c r="S1915" t="s">
        <v>530</v>
      </c>
      <c r="T1915" t="s">
        <v>735</v>
      </c>
      <c r="U1915" t="s">
        <v>735</v>
      </c>
    </row>
    <row r="1916" spans="2:21">
      <c r="B1916" s="2">
        <v>44848</v>
      </c>
      <c r="C1916" t="s">
        <v>266</v>
      </c>
      <c r="D1916" t="s">
        <v>94</v>
      </c>
      <c r="E1916" t="s">
        <v>119</v>
      </c>
      <c r="F1916" t="s">
        <v>415</v>
      </c>
      <c r="G1916" s="2" t="s">
        <v>2675</v>
      </c>
      <c r="H1916">
        <v>115</v>
      </c>
      <c r="Q1916" s="2">
        <v>44848</v>
      </c>
      <c r="R1916">
        <v>21101910</v>
      </c>
      <c r="S1916" t="s">
        <v>540</v>
      </c>
      <c r="T1916" t="s">
        <v>568</v>
      </c>
      <c r="U1916" t="s">
        <v>735</v>
      </c>
    </row>
    <row r="1917" spans="2:21">
      <c r="B1917" s="2">
        <v>44848</v>
      </c>
      <c r="C1917" t="s">
        <v>266</v>
      </c>
      <c r="D1917" t="s">
        <v>94</v>
      </c>
      <c r="E1917" t="s">
        <v>92</v>
      </c>
      <c r="F1917" t="s">
        <v>346</v>
      </c>
      <c r="G1917" s="2" t="s">
        <v>2676</v>
      </c>
      <c r="H1917">
        <v>45</v>
      </c>
      <c r="Q1917" s="2">
        <v>44848</v>
      </c>
      <c r="R1917">
        <v>21101911</v>
      </c>
      <c r="S1917" t="s">
        <v>510</v>
      </c>
      <c r="T1917" t="s">
        <v>735</v>
      </c>
      <c r="U1917" t="s">
        <v>735</v>
      </c>
    </row>
    <row r="1918" spans="2:21">
      <c r="B1918" s="2">
        <v>44848</v>
      </c>
      <c r="C1918" t="s">
        <v>266</v>
      </c>
      <c r="D1918" t="s">
        <v>94</v>
      </c>
      <c r="E1918" t="s">
        <v>92</v>
      </c>
      <c r="F1918" t="s">
        <v>343</v>
      </c>
      <c r="G1918" s="2" t="s">
        <v>2677</v>
      </c>
      <c r="H1918">
        <v>5</v>
      </c>
      <c r="Q1918" s="2">
        <v>44848</v>
      </c>
      <c r="R1918">
        <v>21101912</v>
      </c>
      <c r="S1918" t="s">
        <v>492</v>
      </c>
      <c r="T1918" t="s">
        <v>735</v>
      </c>
      <c r="U1918" t="s">
        <v>735</v>
      </c>
    </row>
    <row r="1919" spans="2:21">
      <c r="B1919" s="2">
        <v>44848</v>
      </c>
      <c r="C1919" t="s">
        <v>266</v>
      </c>
      <c r="D1919" t="s">
        <v>94</v>
      </c>
      <c r="E1919" t="s">
        <v>92</v>
      </c>
      <c r="F1919" t="s">
        <v>328</v>
      </c>
      <c r="G1919" s="2" t="s">
        <v>2678</v>
      </c>
      <c r="H1919">
        <v>10</v>
      </c>
      <c r="Q1919" s="2">
        <v>44848</v>
      </c>
      <c r="R1919">
        <v>21101913</v>
      </c>
      <c r="S1919" t="s">
        <v>524</v>
      </c>
      <c r="T1919" t="s">
        <v>735</v>
      </c>
      <c r="U1919" t="s">
        <v>735</v>
      </c>
    </row>
    <row r="1920" spans="2:21">
      <c r="B1920" s="2">
        <v>44848</v>
      </c>
      <c r="C1920" t="s">
        <v>266</v>
      </c>
      <c r="D1920" t="s">
        <v>94</v>
      </c>
      <c r="E1920" t="s">
        <v>119</v>
      </c>
      <c r="F1920" t="s">
        <v>412</v>
      </c>
      <c r="G1920" s="2" t="s">
        <v>2679</v>
      </c>
      <c r="H1920">
        <v>5</v>
      </c>
      <c r="Q1920" s="2">
        <v>44848</v>
      </c>
      <c r="R1920">
        <v>21101914</v>
      </c>
      <c r="S1920" t="s">
        <v>540</v>
      </c>
      <c r="T1920" t="s">
        <v>735</v>
      </c>
      <c r="U1920" t="s">
        <v>735</v>
      </c>
    </row>
    <row r="1921" spans="2:21">
      <c r="B1921" s="2">
        <v>44849</v>
      </c>
      <c r="C1921" t="s">
        <v>290</v>
      </c>
      <c r="D1921" t="s">
        <v>94</v>
      </c>
      <c r="E1921" t="s">
        <v>92</v>
      </c>
      <c r="F1921" t="s">
        <v>343</v>
      </c>
      <c r="G1921" s="2" t="s">
        <v>2680</v>
      </c>
      <c r="H1921">
        <v>55</v>
      </c>
      <c r="Q1921" s="2">
        <v>44849</v>
      </c>
      <c r="R1921">
        <v>21101915</v>
      </c>
      <c r="S1921" t="s">
        <v>504</v>
      </c>
      <c r="T1921" t="s">
        <v>735</v>
      </c>
      <c r="U1921" t="s">
        <v>735</v>
      </c>
    </row>
    <row r="1922" spans="2:21">
      <c r="B1922" s="2">
        <v>44849</v>
      </c>
      <c r="C1922" t="s">
        <v>290</v>
      </c>
      <c r="D1922" t="s">
        <v>94</v>
      </c>
      <c r="E1922" t="s">
        <v>92</v>
      </c>
      <c r="F1922" t="s">
        <v>355</v>
      </c>
      <c r="G1922" s="2" t="s">
        <v>2681</v>
      </c>
      <c r="H1922">
        <v>50</v>
      </c>
      <c r="Q1922" s="2">
        <v>44849</v>
      </c>
      <c r="R1922">
        <v>21101916</v>
      </c>
      <c r="S1922" t="s">
        <v>504</v>
      </c>
      <c r="T1922" t="s">
        <v>735</v>
      </c>
      <c r="U1922" t="s">
        <v>735</v>
      </c>
    </row>
    <row r="1923" spans="2:21">
      <c r="B1923" s="2">
        <v>44849</v>
      </c>
      <c r="C1923" t="s">
        <v>103</v>
      </c>
      <c r="D1923" t="s">
        <v>94</v>
      </c>
      <c r="E1923" t="s">
        <v>92</v>
      </c>
      <c r="F1923" t="s">
        <v>223</v>
      </c>
      <c r="G1923" s="2" t="s">
        <v>2682</v>
      </c>
      <c r="H1923">
        <v>45</v>
      </c>
      <c r="Q1923" s="2">
        <v>44849</v>
      </c>
      <c r="R1923">
        <v>21101917</v>
      </c>
      <c r="S1923" t="s">
        <v>486</v>
      </c>
      <c r="T1923" t="s">
        <v>735</v>
      </c>
      <c r="U1923" t="s">
        <v>735</v>
      </c>
    </row>
    <row r="1924" spans="2:21">
      <c r="B1924" s="2">
        <v>44850</v>
      </c>
      <c r="C1924" t="s">
        <v>284</v>
      </c>
      <c r="D1924" t="s">
        <v>94</v>
      </c>
      <c r="E1924" t="s">
        <v>92</v>
      </c>
      <c r="F1924" t="s">
        <v>358</v>
      </c>
      <c r="G1924" s="2" t="s">
        <v>2683</v>
      </c>
      <c r="H1924">
        <v>55</v>
      </c>
      <c r="Q1924" s="2">
        <v>44850</v>
      </c>
      <c r="R1924">
        <v>21101918</v>
      </c>
      <c r="S1924" t="s">
        <v>504</v>
      </c>
      <c r="T1924" t="s">
        <v>735</v>
      </c>
      <c r="U1924" t="s">
        <v>735</v>
      </c>
    </row>
    <row r="1925" spans="2:21">
      <c r="B1925" s="2">
        <v>44850</v>
      </c>
      <c r="C1925" t="s">
        <v>284</v>
      </c>
      <c r="D1925" t="s">
        <v>94</v>
      </c>
      <c r="E1925" t="s">
        <v>92</v>
      </c>
      <c r="F1925" t="s">
        <v>346</v>
      </c>
      <c r="G1925" s="2" t="s">
        <v>2684</v>
      </c>
      <c r="H1925">
        <v>10</v>
      </c>
      <c r="Q1925" s="2">
        <v>44850</v>
      </c>
      <c r="R1925">
        <v>21101919</v>
      </c>
      <c r="S1925" t="s">
        <v>504</v>
      </c>
      <c r="T1925" t="s">
        <v>735</v>
      </c>
      <c r="U1925" t="s">
        <v>735</v>
      </c>
    </row>
    <row r="1926" spans="2:21">
      <c r="B1926" s="2">
        <v>44850</v>
      </c>
      <c r="C1926" t="s">
        <v>284</v>
      </c>
      <c r="D1926" t="s">
        <v>94</v>
      </c>
      <c r="E1926" t="s">
        <v>92</v>
      </c>
      <c r="F1926" t="s">
        <v>349</v>
      </c>
      <c r="G1926" s="2" t="s">
        <v>2685</v>
      </c>
      <c r="H1926">
        <v>40</v>
      </c>
      <c r="Q1926" s="2">
        <v>44850</v>
      </c>
      <c r="R1926">
        <v>21101920</v>
      </c>
      <c r="S1926" t="s">
        <v>504</v>
      </c>
      <c r="T1926" t="s">
        <v>735</v>
      </c>
      <c r="U1926" t="s">
        <v>735</v>
      </c>
    </row>
    <row r="1927" spans="2:21">
      <c r="B1927" s="2">
        <v>44850</v>
      </c>
      <c r="C1927" t="s">
        <v>301</v>
      </c>
      <c r="D1927" t="s">
        <v>94</v>
      </c>
      <c r="E1927" t="s">
        <v>92</v>
      </c>
      <c r="F1927" t="s">
        <v>382</v>
      </c>
      <c r="G1927" s="2" t="s">
        <v>2686</v>
      </c>
      <c r="H1927">
        <v>55</v>
      </c>
      <c r="Q1927" s="2">
        <v>44850</v>
      </c>
      <c r="R1927">
        <v>21101921</v>
      </c>
      <c r="S1927" t="s">
        <v>504</v>
      </c>
      <c r="T1927" t="s">
        <v>735</v>
      </c>
      <c r="U1927" t="s">
        <v>735</v>
      </c>
    </row>
    <row r="1928" spans="2:21">
      <c r="B1928" s="2">
        <v>44850</v>
      </c>
      <c r="C1928" t="s">
        <v>301</v>
      </c>
      <c r="D1928" t="s">
        <v>94</v>
      </c>
      <c r="E1928" t="s">
        <v>92</v>
      </c>
      <c r="F1928" t="s">
        <v>376</v>
      </c>
      <c r="G1928" s="2" t="s">
        <v>2687</v>
      </c>
      <c r="H1928">
        <v>5</v>
      </c>
      <c r="Q1928" s="2">
        <v>44850</v>
      </c>
      <c r="R1928">
        <v>21101922</v>
      </c>
      <c r="S1928" t="s">
        <v>504</v>
      </c>
      <c r="T1928" t="s">
        <v>735</v>
      </c>
      <c r="U1928" t="s">
        <v>735</v>
      </c>
    </row>
    <row r="1929" spans="2:21">
      <c r="B1929" s="2">
        <v>44850</v>
      </c>
      <c r="C1929" t="s">
        <v>254</v>
      </c>
      <c r="D1929" t="s">
        <v>94</v>
      </c>
      <c r="E1929" t="s">
        <v>92</v>
      </c>
      <c r="F1929" t="s">
        <v>334</v>
      </c>
      <c r="G1929" s="2" t="s">
        <v>2688</v>
      </c>
      <c r="H1929">
        <v>45</v>
      </c>
      <c r="Q1929" s="2">
        <v>44850</v>
      </c>
      <c r="R1929">
        <v>21101923</v>
      </c>
      <c r="S1929" t="s">
        <v>512</v>
      </c>
      <c r="T1929" t="s">
        <v>735</v>
      </c>
      <c r="U1929" t="s">
        <v>735</v>
      </c>
    </row>
    <row r="1930" spans="2:21">
      <c r="B1930" s="2">
        <v>44851</v>
      </c>
      <c r="C1930" t="s">
        <v>296</v>
      </c>
      <c r="D1930" t="s">
        <v>94</v>
      </c>
      <c r="E1930" t="s">
        <v>119</v>
      </c>
      <c r="F1930" t="s">
        <v>421</v>
      </c>
      <c r="G1930" s="2" t="s">
        <v>2689</v>
      </c>
      <c r="H1930">
        <v>50</v>
      </c>
      <c r="Q1930" s="2">
        <v>44851</v>
      </c>
      <c r="R1930">
        <v>21101924</v>
      </c>
      <c r="S1930" t="s">
        <v>544</v>
      </c>
      <c r="T1930" t="s">
        <v>735</v>
      </c>
      <c r="U1930" t="s">
        <v>735</v>
      </c>
    </row>
    <row r="1931" spans="2:21">
      <c r="B1931" s="2">
        <v>44851</v>
      </c>
      <c r="C1931" t="s">
        <v>296</v>
      </c>
      <c r="D1931" t="s">
        <v>94</v>
      </c>
      <c r="E1931" t="s">
        <v>119</v>
      </c>
      <c r="F1931" t="s">
        <v>427</v>
      </c>
      <c r="G1931" s="2" t="s">
        <v>2690</v>
      </c>
      <c r="H1931">
        <v>70</v>
      </c>
      <c r="Q1931" s="2">
        <v>44851</v>
      </c>
      <c r="R1931">
        <v>21101925</v>
      </c>
      <c r="S1931" t="s">
        <v>544</v>
      </c>
      <c r="T1931" t="s">
        <v>614</v>
      </c>
      <c r="U1931" t="s">
        <v>735</v>
      </c>
    </row>
    <row r="1932" spans="2:21">
      <c r="B1932" s="2">
        <v>44852</v>
      </c>
      <c r="C1932" t="s">
        <v>215</v>
      </c>
      <c r="D1932" t="s">
        <v>94</v>
      </c>
      <c r="E1932" t="s">
        <v>92</v>
      </c>
      <c r="F1932" t="s">
        <v>299</v>
      </c>
      <c r="G1932" s="2" t="s">
        <v>2691</v>
      </c>
      <c r="H1932">
        <v>85</v>
      </c>
      <c r="Q1932" s="2">
        <v>44852</v>
      </c>
      <c r="R1932">
        <v>21101926</v>
      </c>
      <c r="S1932" t="s">
        <v>488</v>
      </c>
      <c r="T1932" t="s">
        <v>594</v>
      </c>
      <c r="U1932" t="s">
        <v>735</v>
      </c>
    </row>
    <row r="1933" spans="2:21">
      <c r="B1933" s="2">
        <v>44852</v>
      </c>
      <c r="C1933" t="s">
        <v>215</v>
      </c>
      <c r="D1933" t="s">
        <v>94</v>
      </c>
      <c r="E1933" t="s">
        <v>92</v>
      </c>
      <c r="F1933" t="s">
        <v>276</v>
      </c>
      <c r="G1933" s="2" t="s">
        <v>2692</v>
      </c>
      <c r="H1933">
        <v>70</v>
      </c>
      <c r="Q1933" s="2">
        <v>44852</v>
      </c>
      <c r="R1933">
        <v>21101927</v>
      </c>
      <c r="S1933" t="s">
        <v>490</v>
      </c>
      <c r="T1933" t="s">
        <v>580</v>
      </c>
      <c r="U1933" t="s">
        <v>735</v>
      </c>
    </row>
    <row r="1934" spans="2:21">
      <c r="B1934" s="2">
        <v>44852</v>
      </c>
      <c r="C1934" t="s">
        <v>215</v>
      </c>
      <c r="D1934" t="s">
        <v>94</v>
      </c>
      <c r="E1934" t="s">
        <v>119</v>
      </c>
      <c r="F1934" t="s">
        <v>391</v>
      </c>
      <c r="G1934" s="2" t="s">
        <v>2693</v>
      </c>
      <c r="H1934">
        <v>35</v>
      </c>
      <c r="Q1934" s="2">
        <v>44852</v>
      </c>
      <c r="R1934">
        <v>21101928</v>
      </c>
      <c r="S1934" t="s">
        <v>534</v>
      </c>
      <c r="T1934" t="s">
        <v>735</v>
      </c>
      <c r="U1934" t="s">
        <v>735</v>
      </c>
    </row>
    <row r="1935" spans="2:21">
      <c r="B1935" s="2">
        <v>44852</v>
      </c>
      <c r="C1935" t="s">
        <v>215</v>
      </c>
      <c r="D1935" t="s">
        <v>94</v>
      </c>
      <c r="E1935" t="s">
        <v>92</v>
      </c>
      <c r="F1935" t="s">
        <v>288</v>
      </c>
      <c r="G1935" s="2" t="s">
        <v>2694</v>
      </c>
      <c r="H1935">
        <v>5</v>
      </c>
      <c r="Q1935" s="2">
        <v>44852</v>
      </c>
      <c r="R1935">
        <v>21101929</v>
      </c>
      <c r="S1935" t="s">
        <v>488</v>
      </c>
      <c r="T1935" t="s">
        <v>735</v>
      </c>
      <c r="U1935" t="s">
        <v>735</v>
      </c>
    </row>
    <row r="1936" spans="2:21">
      <c r="B1936" s="2">
        <v>44852</v>
      </c>
      <c r="C1936" t="s">
        <v>242</v>
      </c>
      <c r="D1936" t="s">
        <v>94</v>
      </c>
      <c r="E1936" t="s">
        <v>92</v>
      </c>
      <c r="F1936" t="s">
        <v>337</v>
      </c>
      <c r="G1936" s="2" t="s">
        <v>2695</v>
      </c>
      <c r="H1936">
        <v>40</v>
      </c>
      <c r="Q1936" s="2">
        <v>44852</v>
      </c>
      <c r="R1936">
        <v>21101930</v>
      </c>
      <c r="S1936" t="s">
        <v>508</v>
      </c>
      <c r="T1936" t="s">
        <v>735</v>
      </c>
      <c r="U1936" t="s">
        <v>735</v>
      </c>
    </row>
    <row r="1937" spans="2:21">
      <c r="B1937" s="2">
        <v>44852</v>
      </c>
      <c r="C1937" t="s">
        <v>242</v>
      </c>
      <c r="D1937" t="s">
        <v>94</v>
      </c>
      <c r="E1937" t="s">
        <v>119</v>
      </c>
      <c r="F1937" t="s">
        <v>418</v>
      </c>
      <c r="G1937" s="2" t="s">
        <v>2696</v>
      </c>
      <c r="H1937">
        <v>15</v>
      </c>
      <c r="Q1937" s="2">
        <v>44852</v>
      </c>
      <c r="R1937">
        <v>21101931</v>
      </c>
      <c r="S1937" t="s">
        <v>540</v>
      </c>
      <c r="T1937" t="s">
        <v>735</v>
      </c>
      <c r="U1937" t="s">
        <v>735</v>
      </c>
    </row>
    <row r="1938" spans="2:21">
      <c r="B1938" s="2">
        <v>44852</v>
      </c>
      <c r="C1938" t="s">
        <v>242</v>
      </c>
      <c r="D1938" t="s">
        <v>94</v>
      </c>
      <c r="E1938" t="s">
        <v>92</v>
      </c>
      <c r="F1938" t="s">
        <v>294</v>
      </c>
      <c r="G1938" s="2" t="s">
        <v>2697</v>
      </c>
      <c r="H1938">
        <v>5</v>
      </c>
      <c r="Q1938" s="2">
        <v>44852</v>
      </c>
      <c r="R1938">
        <v>21101932</v>
      </c>
      <c r="S1938" t="s">
        <v>512</v>
      </c>
      <c r="T1938" t="s">
        <v>735</v>
      </c>
      <c r="U1938" t="s">
        <v>735</v>
      </c>
    </row>
    <row r="1939" spans="2:21">
      <c r="B1939" s="2">
        <v>44852</v>
      </c>
      <c r="C1939" t="s">
        <v>242</v>
      </c>
      <c r="D1939" t="s">
        <v>94</v>
      </c>
      <c r="E1939" t="s">
        <v>92</v>
      </c>
      <c r="F1939" t="s">
        <v>343</v>
      </c>
      <c r="G1939" s="2" t="s">
        <v>2698</v>
      </c>
      <c r="H1939">
        <v>15</v>
      </c>
      <c r="Q1939" s="2">
        <v>44852</v>
      </c>
      <c r="R1939">
        <v>21101933</v>
      </c>
      <c r="S1939" t="s">
        <v>510</v>
      </c>
      <c r="T1939" t="s">
        <v>735</v>
      </c>
      <c r="U1939" t="s">
        <v>735</v>
      </c>
    </row>
    <row r="1940" spans="2:21">
      <c r="B1940" s="2">
        <v>44854</v>
      </c>
      <c r="C1940" t="s">
        <v>272</v>
      </c>
      <c r="D1940" t="s">
        <v>94</v>
      </c>
      <c r="E1940" t="s">
        <v>92</v>
      </c>
      <c r="F1940" t="s">
        <v>349</v>
      </c>
      <c r="G1940" s="2" t="s">
        <v>2699</v>
      </c>
      <c r="H1940">
        <v>105</v>
      </c>
      <c r="Q1940" s="2">
        <v>44854</v>
      </c>
      <c r="R1940">
        <v>21101934</v>
      </c>
      <c r="S1940" t="s">
        <v>512</v>
      </c>
      <c r="T1940" t="s">
        <v>528</v>
      </c>
      <c r="U1940" t="s">
        <v>735</v>
      </c>
    </row>
    <row r="1941" spans="2:21">
      <c r="B1941" s="2">
        <v>44854</v>
      </c>
      <c r="C1941" t="s">
        <v>272</v>
      </c>
      <c r="D1941" t="s">
        <v>94</v>
      </c>
      <c r="E1941" t="s">
        <v>119</v>
      </c>
      <c r="F1941" t="s">
        <v>412</v>
      </c>
      <c r="G1941" s="2" t="s">
        <v>2700</v>
      </c>
      <c r="H1941">
        <v>20</v>
      </c>
      <c r="Q1941" s="2">
        <v>44854</v>
      </c>
      <c r="R1941">
        <v>21101935</v>
      </c>
      <c r="S1941" t="s">
        <v>540</v>
      </c>
      <c r="T1941" t="s">
        <v>735</v>
      </c>
      <c r="U1941" t="s">
        <v>735</v>
      </c>
    </row>
    <row r="1942" spans="2:21">
      <c r="B1942" s="2">
        <v>44854</v>
      </c>
      <c r="C1942" t="s">
        <v>272</v>
      </c>
      <c r="D1942" t="s">
        <v>94</v>
      </c>
      <c r="E1942" t="s">
        <v>92</v>
      </c>
      <c r="F1942" t="s">
        <v>276</v>
      </c>
      <c r="G1942" s="2" t="s">
        <v>2701</v>
      </c>
      <c r="H1942">
        <v>5</v>
      </c>
      <c r="Q1942" s="2">
        <v>44854</v>
      </c>
      <c r="R1942">
        <v>21101936</v>
      </c>
      <c r="S1942" t="s">
        <v>508</v>
      </c>
      <c r="T1942" t="s">
        <v>735</v>
      </c>
      <c r="U1942" t="s">
        <v>735</v>
      </c>
    </row>
    <row r="1943" spans="2:21">
      <c r="B1943" s="2">
        <v>44854</v>
      </c>
      <c r="C1943" t="s">
        <v>272</v>
      </c>
      <c r="D1943" t="s">
        <v>94</v>
      </c>
      <c r="E1943" t="s">
        <v>92</v>
      </c>
      <c r="F1943" t="s">
        <v>294</v>
      </c>
      <c r="G1943" s="2" t="s">
        <v>2702</v>
      </c>
      <c r="H1943">
        <v>20</v>
      </c>
      <c r="Q1943" s="2">
        <v>44854</v>
      </c>
      <c r="R1943">
        <v>21101937</v>
      </c>
      <c r="S1943" t="s">
        <v>510</v>
      </c>
      <c r="T1943" t="s">
        <v>735</v>
      </c>
      <c r="U1943" t="s">
        <v>735</v>
      </c>
    </row>
    <row r="1944" spans="2:21">
      <c r="B1944" s="2">
        <v>44854</v>
      </c>
      <c r="C1944" t="s">
        <v>272</v>
      </c>
      <c r="D1944" t="s">
        <v>94</v>
      </c>
      <c r="E1944" t="s">
        <v>92</v>
      </c>
      <c r="F1944" t="s">
        <v>343</v>
      </c>
      <c r="G1944" s="2" t="s">
        <v>2703</v>
      </c>
      <c r="H1944">
        <v>105</v>
      </c>
      <c r="Q1944" s="2">
        <v>44854</v>
      </c>
      <c r="R1944">
        <v>21101938</v>
      </c>
      <c r="S1944" t="s">
        <v>510</v>
      </c>
      <c r="T1944" t="s">
        <v>598</v>
      </c>
      <c r="U1944" t="s">
        <v>735</v>
      </c>
    </row>
    <row r="1945" spans="2:21">
      <c r="B1945" s="2">
        <v>44855</v>
      </c>
      <c r="C1945" t="s">
        <v>284</v>
      </c>
      <c r="D1945" t="s">
        <v>94</v>
      </c>
      <c r="E1945" t="s">
        <v>92</v>
      </c>
      <c r="F1945" t="s">
        <v>361</v>
      </c>
      <c r="G1945" s="2" t="s">
        <v>2704</v>
      </c>
      <c r="H1945">
        <v>30</v>
      </c>
      <c r="Q1945" s="2">
        <v>44855</v>
      </c>
      <c r="R1945">
        <v>21101939</v>
      </c>
      <c r="S1945" t="s">
        <v>504</v>
      </c>
      <c r="T1945" t="s">
        <v>735</v>
      </c>
      <c r="U1945" t="s">
        <v>735</v>
      </c>
    </row>
    <row r="1946" spans="2:21">
      <c r="B1946" s="2">
        <v>44855</v>
      </c>
      <c r="C1946" t="s">
        <v>296</v>
      </c>
      <c r="D1946" t="s">
        <v>94</v>
      </c>
      <c r="E1946" t="s">
        <v>92</v>
      </c>
      <c r="F1946" t="s">
        <v>376</v>
      </c>
      <c r="G1946" s="2" t="s">
        <v>2705</v>
      </c>
      <c r="H1946">
        <v>50</v>
      </c>
      <c r="Q1946" s="2">
        <v>44855</v>
      </c>
      <c r="R1946">
        <v>21101940</v>
      </c>
      <c r="S1946" t="s">
        <v>504</v>
      </c>
      <c r="T1946" t="s">
        <v>735</v>
      </c>
      <c r="U1946" t="s">
        <v>735</v>
      </c>
    </row>
    <row r="1947" spans="2:21">
      <c r="B1947" s="2">
        <v>44855</v>
      </c>
      <c r="C1947" t="s">
        <v>296</v>
      </c>
      <c r="D1947" t="s">
        <v>94</v>
      </c>
      <c r="E1947" t="s">
        <v>119</v>
      </c>
      <c r="F1947" t="s">
        <v>421</v>
      </c>
      <c r="G1947" s="2" t="s">
        <v>2706</v>
      </c>
      <c r="H1947">
        <v>70</v>
      </c>
      <c r="Q1947" s="2">
        <v>44855</v>
      </c>
      <c r="R1947">
        <v>21101941</v>
      </c>
      <c r="S1947" t="s">
        <v>542</v>
      </c>
      <c r="T1947" t="s">
        <v>616</v>
      </c>
      <c r="U1947" t="s">
        <v>735</v>
      </c>
    </row>
    <row r="1948" spans="2:21">
      <c r="B1948" s="2">
        <v>44855</v>
      </c>
      <c r="C1948" t="s">
        <v>296</v>
      </c>
      <c r="D1948" t="s">
        <v>94</v>
      </c>
      <c r="E1948" t="s">
        <v>92</v>
      </c>
      <c r="F1948" t="s">
        <v>382</v>
      </c>
      <c r="G1948" s="2" t="s">
        <v>2707</v>
      </c>
      <c r="H1948">
        <v>15</v>
      </c>
      <c r="Q1948" s="2">
        <v>44855</v>
      </c>
      <c r="R1948">
        <v>21101942</v>
      </c>
      <c r="S1948" t="s">
        <v>504</v>
      </c>
      <c r="T1948" t="s">
        <v>735</v>
      </c>
      <c r="U1948" t="s">
        <v>735</v>
      </c>
    </row>
    <row r="1949" spans="2:21">
      <c r="B1949" s="2">
        <v>44855</v>
      </c>
      <c r="C1949" t="s">
        <v>203</v>
      </c>
      <c r="D1949" t="s">
        <v>94</v>
      </c>
      <c r="E1949" t="s">
        <v>92</v>
      </c>
      <c r="F1949" t="s">
        <v>232</v>
      </c>
      <c r="G1949" s="2" t="s">
        <v>2708</v>
      </c>
      <c r="H1949">
        <v>60</v>
      </c>
      <c r="Q1949" s="2">
        <v>44855</v>
      </c>
      <c r="R1949">
        <v>21101943</v>
      </c>
      <c r="S1949" t="s">
        <v>490</v>
      </c>
      <c r="T1949" t="s">
        <v>735</v>
      </c>
      <c r="U1949" t="s">
        <v>735</v>
      </c>
    </row>
    <row r="1950" spans="2:21">
      <c r="B1950" s="2">
        <v>44855</v>
      </c>
      <c r="C1950" t="s">
        <v>203</v>
      </c>
      <c r="D1950" t="s">
        <v>94</v>
      </c>
      <c r="E1950" t="s">
        <v>92</v>
      </c>
      <c r="F1950" t="s">
        <v>276</v>
      </c>
      <c r="G1950" s="2" t="s">
        <v>2709</v>
      </c>
      <c r="H1950">
        <v>30</v>
      </c>
      <c r="Q1950" s="2">
        <v>44855</v>
      </c>
      <c r="R1950">
        <v>21101944</v>
      </c>
      <c r="S1950" t="s">
        <v>502</v>
      </c>
      <c r="T1950" t="s">
        <v>735</v>
      </c>
      <c r="U1950" t="s">
        <v>735</v>
      </c>
    </row>
    <row r="1951" spans="2:21">
      <c r="B1951" s="2">
        <v>44855</v>
      </c>
      <c r="C1951" t="s">
        <v>203</v>
      </c>
      <c r="D1951" t="s">
        <v>94</v>
      </c>
      <c r="E1951" t="s">
        <v>119</v>
      </c>
      <c r="F1951" t="s">
        <v>400</v>
      </c>
      <c r="G1951" s="2" t="s">
        <v>2710</v>
      </c>
      <c r="H1951">
        <v>195</v>
      </c>
      <c r="Q1951" s="2">
        <v>44855</v>
      </c>
      <c r="R1951">
        <v>21101945</v>
      </c>
      <c r="S1951" t="s">
        <v>536</v>
      </c>
      <c r="T1951" t="s">
        <v>564</v>
      </c>
      <c r="U1951" t="s">
        <v>554</v>
      </c>
    </row>
    <row r="1952" spans="2:21">
      <c r="B1952" s="2">
        <v>44855</v>
      </c>
      <c r="C1952" t="s">
        <v>203</v>
      </c>
      <c r="D1952" t="s">
        <v>94</v>
      </c>
      <c r="E1952" t="s">
        <v>92</v>
      </c>
      <c r="F1952" t="s">
        <v>120</v>
      </c>
      <c r="G1952" s="2" t="s">
        <v>2711</v>
      </c>
      <c r="H1952">
        <v>10</v>
      </c>
      <c r="Q1952" s="2">
        <v>44855</v>
      </c>
      <c r="R1952">
        <v>21101946</v>
      </c>
      <c r="S1952" t="s">
        <v>502</v>
      </c>
      <c r="T1952" t="s">
        <v>735</v>
      </c>
      <c r="U1952" t="s">
        <v>735</v>
      </c>
    </row>
    <row r="1953" spans="2:21">
      <c r="B1953" s="2">
        <v>44855</v>
      </c>
      <c r="C1953" t="s">
        <v>203</v>
      </c>
      <c r="D1953" t="s">
        <v>94</v>
      </c>
      <c r="E1953" t="s">
        <v>92</v>
      </c>
      <c r="F1953" t="s">
        <v>199</v>
      </c>
      <c r="G1953" s="2" t="s">
        <v>2712</v>
      </c>
      <c r="H1953">
        <v>5</v>
      </c>
      <c r="Q1953" s="2">
        <v>44855</v>
      </c>
      <c r="R1953">
        <v>21101947</v>
      </c>
      <c r="S1953" t="s">
        <v>498</v>
      </c>
      <c r="T1953" t="s">
        <v>735</v>
      </c>
      <c r="U1953" t="s">
        <v>735</v>
      </c>
    </row>
    <row r="1954" spans="2:21">
      <c r="B1954" s="2">
        <v>44855</v>
      </c>
      <c r="C1954" t="s">
        <v>215</v>
      </c>
      <c r="D1954" t="s">
        <v>94</v>
      </c>
      <c r="E1954" t="s">
        <v>92</v>
      </c>
      <c r="F1954" t="s">
        <v>93</v>
      </c>
      <c r="G1954" s="2" t="s">
        <v>2713</v>
      </c>
      <c r="H1954">
        <v>45</v>
      </c>
      <c r="Q1954" s="2">
        <v>44855</v>
      </c>
      <c r="R1954">
        <v>21101948</v>
      </c>
      <c r="S1954" t="s">
        <v>490</v>
      </c>
      <c r="T1954" t="s">
        <v>735</v>
      </c>
      <c r="U1954" t="s">
        <v>735</v>
      </c>
    </row>
    <row r="1955" spans="2:21">
      <c r="B1955" s="2">
        <v>44855</v>
      </c>
      <c r="C1955" t="s">
        <v>215</v>
      </c>
      <c r="D1955" t="s">
        <v>94</v>
      </c>
      <c r="E1955" t="s">
        <v>92</v>
      </c>
      <c r="F1955" t="s">
        <v>288</v>
      </c>
      <c r="G1955" s="2" t="s">
        <v>2714</v>
      </c>
      <c r="H1955">
        <v>15</v>
      </c>
      <c r="Q1955" s="2">
        <v>44855</v>
      </c>
      <c r="R1955">
        <v>21101949</v>
      </c>
      <c r="S1955" t="s">
        <v>530</v>
      </c>
      <c r="T1955" t="s">
        <v>735</v>
      </c>
      <c r="U1955" t="s">
        <v>735</v>
      </c>
    </row>
    <row r="1956" spans="2:21">
      <c r="B1956" s="2">
        <v>44855</v>
      </c>
      <c r="C1956" t="s">
        <v>215</v>
      </c>
      <c r="D1956" t="s">
        <v>94</v>
      </c>
      <c r="E1956" t="s">
        <v>92</v>
      </c>
      <c r="F1956" t="s">
        <v>299</v>
      </c>
      <c r="G1956" s="2" t="s">
        <v>2715</v>
      </c>
      <c r="H1956">
        <v>15</v>
      </c>
      <c r="Q1956" s="2">
        <v>44855</v>
      </c>
      <c r="R1956">
        <v>21101950</v>
      </c>
      <c r="S1956" t="s">
        <v>498</v>
      </c>
      <c r="T1956" t="s">
        <v>735</v>
      </c>
      <c r="U1956" t="s">
        <v>735</v>
      </c>
    </row>
    <row r="1957" spans="2:21">
      <c r="B1957" s="2">
        <v>44855</v>
      </c>
      <c r="C1957" t="s">
        <v>254</v>
      </c>
      <c r="D1957" t="s">
        <v>94</v>
      </c>
      <c r="E1957" t="s">
        <v>92</v>
      </c>
      <c r="F1957" t="s">
        <v>276</v>
      </c>
      <c r="G1957" s="2" t="s">
        <v>2716</v>
      </c>
      <c r="H1957">
        <v>30</v>
      </c>
      <c r="Q1957" s="2">
        <v>44855</v>
      </c>
      <c r="R1957">
        <v>21101951</v>
      </c>
      <c r="S1957" t="s">
        <v>512</v>
      </c>
      <c r="T1957" t="s">
        <v>735</v>
      </c>
      <c r="U1957" t="s">
        <v>735</v>
      </c>
    </row>
    <row r="1958" spans="2:21">
      <c r="B1958" s="2">
        <v>44856</v>
      </c>
      <c r="C1958" t="s">
        <v>284</v>
      </c>
      <c r="D1958" t="s">
        <v>94</v>
      </c>
      <c r="E1958" t="s">
        <v>92</v>
      </c>
      <c r="F1958" t="s">
        <v>367</v>
      </c>
      <c r="G1958" s="2" t="s">
        <v>2717</v>
      </c>
      <c r="H1958">
        <v>45</v>
      </c>
      <c r="Q1958" s="2">
        <v>44856</v>
      </c>
      <c r="R1958">
        <v>21101952</v>
      </c>
      <c r="S1958" t="s">
        <v>504</v>
      </c>
      <c r="T1958" t="s">
        <v>735</v>
      </c>
      <c r="U1958" t="s">
        <v>735</v>
      </c>
    </row>
    <row r="1959" spans="2:21">
      <c r="B1959" s="2">
        <v>44856</v>
      </c>
      <c r="C1959" t="s">
        <v>290</v>
      </c>
      <c r="D1959" t="s">
        <v>94</v>
      </c>
      <c r="E1959" t="s">
        <v>92</v>
      </c>
      <c r="F1959" t="s">
        <v>349</v>
      </c>
      <c r="G1959" s="2" t="s">
        <v>2718</v>
      </c>
      <c r="H1959">
        <v>40</v>
      </c>
      <c r="Q1959" s="2">
        <v>44856</v>
      </c>
      <c r="R1959">
        <v>21101953</v>
      </c>
      <c r="S1959" t="s">
        <v>504</v>
      </c>
      <c r="T1959" t="s">
        <v>735</v>
      </c>
      <c r="U1959" t="s">
        <v>735</v>
      </c>
    </row>
    <row r="1960" spans="2:21">
      <c r="B1960" s="2">
        <v>44856</v>
      </c>
      <c r="C1960" t="s">
        <v>290</v>
      </c>
      <c r="D1960" t="s">
        <v>94</v>
      </c>
      <c r="E1960" t="s">
        <v>92</v>
      </c>
      <c r="F1960" t="s">
        <v>364</v>
      </c>
      <c r="G1960" s="2" t="s">
        <v>2719</v>
      </c>
      <c r="H1960">
        <v>40</v>
      </c>
      <c r="Q1960" s="2">
        <v>44856</v>
      </c>
      <c r="R1960">
        <v>21101954</v>
      </c>
      <c r="S1960" t="s">
        <v>504</v>
      </c>
      <c r="T1960" t="s">
        <v>735</v>
      </c>
      <c r="U1960" t="s">
        <v>735</v>
      </c>
    </row>
    <row r="1961" spans="2:21">
      <c r="B1961" s="2">
        <v>44856</v>
      </c>
      <c r="C1961" t="s">
        <v>290</v>
      </c>
      <c r="D1961" t="s">
        <v>94</v>
      </c>
      <c r="E1961" t="s">
        <v>92</v>
      </c>
      <c r="F1961" t="s">
        <v>367</v>
      </c>
      <c r="G1961" s="2" t="s">
        <v>2720</v>
      </c>
      <c r="H1961">
        <v>10</v>
      </c>
      <c r="Q1961" s="2">
        <v>44856</v>
      </c>
      <c r="R1961">
        <v>21101955</v>
      </c>
      <c r="S1961" t="s">
        <v>504</v>
      </c>
      <c r="T1961" t="s">
        <v>735</v>
      </c>
      <c r="U1961" t="s">
        <v>735</v>
      </c>
    </row>
    <row r="1962" spans="2:21">
      <c r="B1962" s="2">
        <v>44856</v>
      </c>
      <c r="C1962" t="s">
        <v>290</v>
      </c>
      <c r="D1962" t="s">
        <v>94</v>
      </c>
      <c r="E1962" t="s">
        <v>92</v>
      </c>
      <c r="F1962" t="s">
        <v>361</v>
      </c>
      <c r="G1962" s="2" t="s">
        <v>2721</v>
      </c>
      <c r="H1962">
        <v>15</v>
      </c>
      <c r="Q1962" s="2">
        <v>44856</v>
      </c>
      <c r="R1962">
        <v>21101956</v>
      </c>
      <c r="S1962" t="s">
        <v>504</v>
      </c>
      <c r="T1962" t="s">
        <v>735</v>
      </c>
      <c r="U1962" t="s">
        <v>735</v>
      </c>
    </row>
    <row r="1963" spans="2:21">
      <c r="B1963" s="2">
        <v>44856</v>
      </c>
      <c r="C1963" t="s">
        <v>290</v>
      </c>
      <c r="D1963" t="s">
        <v>94</v>
      </c>
      <c r="E1963" t="s">
        <v>92</v>
      </c>
      <c r="F1963" t="s">
        <v>343</v>
      </c>
      <c r="G1963" s="2" t="s">
        <v>2722</v>
      </c>
      <c r="H1963">
        <v>15</v>
      </c>
      <c r="Q1963" s="2">
        <v>44856</v>
      </c>
      <c r="R1963">
        <v>21101957</v>
      </c>
      <c r="S1963" t="s">
        <v>504</v>
      </c>
      <c r="T1963" t="s">
        <v>735</v>
      </c>
      <c r="U1963" t="s">
        <v>735</v>
      </c>
    </row>
    <row r="1964" spans="2:21">
      <c r="B1964" s="2">
        <v>44856</v>
      </c>
      <c r="C1964" t="s">
        <v>296</v>
      </c>
      <c r="D1964" t="s">
        <v>94</v>
      </c>
      <c r="E1964" t="s">
        <v>119</v>
      </c>
      <c r="F1964" t="s">
        <v>415</v>
      </c>
      <c r="G1964" s="2" t="s">
        <v>2723</v>
      </c>
      <c r="H1964">
        <v>30</v>
      </c>
      <c r="Q1964" s="2">
        <v>44856</v>
      </c>
      <c r="R1964">
        <v>21101958</v>
      </c>
      <c r="S1964" t="s">
        <v>544</v>
      </c>
      <c r="T1964" t="s">
        <v>735</v>
      </c>
      <c r="U1964" t="s">
        <v>735</v>
      </c>
    </row>
    <row r="1965" spans="2:21">
      <c r="B1965" s="2">
        <v>44856</v>
      </c>
      <c r="C1965" t="s">
        <v>235</v>
      </c>
      <c r="D1965" t="s">
        <v>94</v>
      </c>
      <c r="E1965" t="s">
        <v>92</v>
      </c>
      <c r="F1965" t="s">
        <v>239</v>
      </c>
      <c r="G1965" s="2" t="s">
        <v>2724</v>
      </c>
      <c r="H1965">
        <v>45</v>
      </c>
      <c r="Q1965" s="2">
        <v>44856</v>
      </c>
      <c r="R1965">
        <v>21101959</v>
      </c>
      <c r="S1965" t="s">
        <v>530</v>
      </c>
      <c r="T1965" t="s">
        <v>735</v>
      </c>
      <c r="U1965" t="s">
        <v>735</v>
      </c>
    </row>
    <row r="1966" spans="2:21">
      <c r="B1966" s="2">
        <v>44856</v>
      </c>
      <c r="C1966" t="s">
        <v>278</v>
      </c>
      <c r="D1966" t="s">
        <v>94</v>
      </c>
      <c r="E1966" t="s">
        <v>92</v>
      </c>
      <c r="F1966" t="s">
        <v>299</v>
      </c>
      <c r="G1966" s="2" t="s">
        <v>2725</v>
      </c>
      <c r="H1966">
        <v>150</v>
      </c>
      <c r="Q1966" s="2">
        <v>44856</v>
      </c>
      <c r="R1966">
        <v>21101960</v>
      </c>
      <c r="S1966" t="s">
        <v>524</v>
      </c>
      <c r="T1966" t="s">
        <v>528</v>
      </c>
      <c r="U1966" t="s">
        <v>735</v>
      </c>
    </row>
    <row r="1967" spans="2:21">
      <c r="B1967" s="2">
        <v>44856</v>
      </c>
      <c r="C1967" t="s">
        <v>278</v>
      </c>
      <c r="D1967" t="s">
        <v>94</v>
      </c>
      <c r="E1967" t="s">
        <v>92</v>
      </c>
      <c r="F1967" t="s">
        <v>343</v>
      </c>
      <c r="G1967" s="2" t="s">
        <v>2726</v>
      </c>
      <c r="H1967">
        <v>20</v>
      </c>
      <c r="Q1967" s="2">
        <v>44856</v>
      </c>
      <c r="R1967">
        <v>21101961</v>
      </c>
      <c r="S1967" t="s">
        <v>508</v>
      </c>
      <c r="T1967" t="s">
        <v>735</v>
      </c>
      <c r="U1967" t="s">
        <v>735</v>
      </c>
    </row>
    <row r="1968" spans="2:21">
      <c r="B1968" s="2">
        <v>44856</v>
      </c>
      <c r="C1968" t="s">
        <v>278</v>
      </c>
      <c r="D1968" t="s">
        <v>94</v>
      </c>
      <c r="E1968" t="s">
        <v>92</v>
      </c>
      <c r="F1968" t="s">
        <v>343</v>
      </c>
      <c r="G1968" s="2" t="s">
        <v>2727</v>
      </c>
      <c r="H1968">
        <v>40</v>
      </c>
      <c r="Q1968" s="2">
        <v>44856</v>
      </c>
      <c r="R1968">
        <v>21101962</v>
      </c>
      <c r="S1968" t="s">
        <v>508</v>
      </c>
      <c r="T1968" t="s">
        <v>735</v>
      </c>
      <c r="U1968" t="s">
        <v>735</v>
      </c>
    </row>
    <row r="1969" spans="2:21">
      <c r="B1969" s="2">
        <v>44856</v>
      </c>
      <c r="C1969" t="s">
        <v>278</v>
      </c>
      <c r="D1969" t="s">
        <v>94</v>
      </c>
      <c r="E1969" t="s">
        <v>119</v>
      </c>
      <c r="F1969" t="s">
        <v>406</v>
      </c>
      <c r="G1969" s="2" t="s">
        <v>2728</v>
      </c>
      <c r="H1969">
        <v>30</v>
      </c>
      <c r="Q1969" s="2">
        <v>44856</v>
      </c>
      <c r="R1969">
        <v>21101963</v>
      </c>
      <c r="S1969" t="s">
        <v>538</v>
      </c>
      <c r="T1969" t="s">
        <v>735</v>
      </c>
      <c r="U1969" t="s">
        <v>735</v>
      </c>
    </row>
    <row r="1970" spans="2:21">
      <c r="B1970" s="2">
        <v>44856</v>
      </c>
      <c r="C1970" t="s">
        <v>278</v>
      </c>
      <c r="D1970" t="s">
        <v>94</v>
      </c>
      <c r="E1970" t="s">
        <v>92</v>
      </c>
      <c r="F1970" t="s">
        <v>318</v>
      </c>
      <c r="G1970" s="2" t="s">
        <v>2729</v>
      </c>
      <c r="H1970">
        <v>45</v>
      </c>
      <c r="Q1970" s="2">
        <v>44856</v>
      </c>
      <c r="R1970">
        <v>21101964</v>
      </c>
      <c r="S1970" t="s">
        <v>492</v>
      </c>
      <c r="T1970" t="s">
        <v>735</v>
      </c>
      <c r="U1970" t="s">
        <v>735</v>
      </c>
    </row>
    <row r="1971" spans="2:21">
      <c r="B1971" s="2">
        <v>44857</v>
      </c>
      <c r="C1971" t="s">
        <v>301</v>
      </c>
      <c r="D1971" t="s">
        <v>94</v>
      </c>
      <c r="E1971" t="s">
        <v>92</v>
      </c>
      <c r="F1971" t="s">
        <v>367</v>
      </c>
      <c r="G1971" s="2" t="s">
        <v>2730</v>
      </c>
      <c r="H1971">
        <v>65</v>
      </c>
      <c r="Q1971" s="2">
        <v>44857</v>
      </c>
      <c r="R1971">
        <v>21101965</v>
      </c>
      <c r="S1971" t="s">
        <v>504</v>
      </c>
      <c r="T1971" t="s">
        <v>506</v>
      </c>
      <c r="U1971" t="s">
        <v>735</v>
      </c>
    </row>
    <row r="1972" spans="2:21">
      <c r="B1972" s="2">
        <v>44857</v>
      </c>
      <c r="C1972" t="s">
        <v>301</v>
      </c>
      <c r="D1972" t="s">
        <v>94</v>
      </c>
      <c r="E1972" t="s">
        <v>92</v>
      </c>
      <c r="F1972" t="s">
        <v>379</v>
      </c>
      <c r="G1972" s="2" t="s">
        <v>2731</v>
      </c>
      <c r="H1972">
        <v>5</v>
      </c>
      <c r="Q1972" s="2">
        <v>44857</v>
      </c>
      <c r="R1972">
        <v>21101966</v>
      </c>
      <c r="S1972" t="s">
        <v>504</v>
      </c>
      <c r="T1972" t="s">
        <v>735</v>
      </c>
      <c r="U1972" t="s">
        <v>735</v>
      </c>
    </row>
    <row r="1973" spans="2:21">
      <c r="B1973" s="2">
        <v>44857</v>
      </c>
      <c r="C1973" t="s">
        <v>301</v>
      </c>
      <c r="D1973" t="s">
        <v>94</v>
      </c>
      <c r="E1973" t="s">
        <v>119</v>
      </c>
      <c r="F1973" t="s">
        <v>424</v>
      </c>
      <c r="G1973" s="2" t="s">
        <v>2732</v>
      </c>
      <c r="H1973">
        <v>5</v>
      </c>
      <c r="Q1973" s="2">
        <v>44857</v>
      </c>
      <c r="R1973">
        <v>21101967</v>
      </c>
      <c r="S1973" t="s">
        <v>518</v>
      </c>
      <c r="T1973" t="s">
        <v>735</v>
      </c>
      <c r="U1973" t="s">
        <v>735</v>
      </c>
    </row>
    <row r="1974" spans="2:21">
      <c r="B1974" s="2">
        <v>44857</v>
      </c>
      <c r="C1974" t="s">
        <v>301</v>
      </c>
      <c r="D1974" t="s">
        <v>94</v>
      </c>
      <c r="E1974" t="s">
        <v>92</v>
      </c>
      <c r="F1974" t="s">
        <v>376</v>
      </c>
      <c r="G1974" s="2" t="s">
        <v>2733</v>
      </c>
      <c r="H1974">
        <v>10</v>
      </c>
      <c r="Q1974" s="2">
        <v>44857</v>
      </c>
      <c r="R1974">
        <v>21101968</v>
      </c>
      <c r="S1974" t="s">
        <v>504</v>
      </c>
      <c r="T1974" t="s">
        <v>735</v>
      </c>
      <c r="U1974" t="s">
        <v>735</v>
      </c>
    </row>
    <row r="1975" spans="2:21">
      <c r="B1975" s="2">
        <v>44857</v>
      </c>
      <c r="C1975" t="s">
        <v>301</v>
      </c>
      <c r="D1975" t="s">
        <v>94</v>
      </c>
      <c r="E1975" t="s">
        <v>92</v>
      </c>
      <c r="F1975" t="s">
        <v>379</v>
      </c>
      <c r="G1975" s="2" t="s">
        <v>2734</v>
      </c>
      <c r="H1975">
        <v>5</v>
      </c>
      <c r="Q1975" s="2">
        <v>44857</v>
      </c>
      <c r="R1975">
        <v>21101969</v>
      </c>
      <c r="S1975" t="s">
        <v>504</v>
      </c>
      <c r="T1975" t="s">
        <v>735</v>
      </c>
      <c r="U1975" t="s">
        <v>735</v>
      </c>
    </row>
    <row r="1976" spans="2:21">
      <c r="B1976" s="2">
        <v>44857</v>
      </c>
      <c r="C1976" t="s">
        <v>278</v>
      </c>
      <c r="D1976" t="s">
        <v>121</v>
      </c>
      <c r="E1976" t="s">
        <v>146</v>
      </c>
      <c r="G1976" s="2" t="s">
        <v>2735</v>
      </c>
      <c r="H1976">
        <v>210</v>
      </c>
      <c r="Q1976" s="2">
        <v>44857</v>
      </c>
      <c r="R1976">
        <v>21101970</v>
      </c>
      <c r="S1976" t="s">
        <v>538</v>
      </c>
      <c r="T1976" t="s">
        <v>570</v>
      </c>
      <c r="U1976" t="s">
        <v>576</v>
      </c>
    </row>
    <row r="1977" spans="2:21">
      <c r="B1977" s="2">
        <v>44857</v>
      </c>
      <c r="C1977" t="s">
        <v>278</v>
      </c>
      <c r="D1977" t="s">
        <v>94</v>
      </c>
      <c r="E1977" t="s">
        <v>119</v>
      </c>
      <c r="F1977" t="s">
        <v>418</v>
      </c>
      <c r="G1977" s="2" t="s">
        <v>2736</v>
      </c>
      <c r="H1977">
        <v>35</v>
      </c>
      <c r="Q1977" s="2">
        <v>44857</v>
      </c>
      <c r="R1977">
        <v>21101971</v>
      </c>
      <c r="S1977" t="s">
        <v>538</v>
      </c>
      <c r="T1977" t="s">
        <v>735</v>
      </c>
      <c r="U1977" t="s">
        <v>735</v>
      </c>
    </row>
    <row r="1978" spans="2:21">
      <c r="B1978" s="2">
        <v>44857</v>
      </c>
      <c r="C1978" t="s">
        <v>278</v>
      </c>
      <c r="D1978" t="s">
        <v>94</v>
      </c>
      <c r="E1978" t="s">
        <v>92</v>
      </c>
      <c r="F1978" t="s">
        <v>276</v>
      </c>
      <c r="G1978" s="2" t="s">
        <v>2737</v>
      </c>
      <c r="H1978">
        <v>5</v>
      </c>
      <c r="Q1978" s="2">
        <v>44857</v>
      </c>
      <c r="R1978">
        <v>21101972</v>
      </c>
      <c r="S1978" t="s">
        <v>508</v>
      </c>
      <c r="T1978" t="s">
        <v>735</v>
      </c>
      <c r="U1978" t="s">
        <v>735</v>
      </c>
    </row>
    <row r="1979" spans="2:21">
      <c r="B1979" s="2">
        <v>44857</v>
      </c>
      <c r="C1979" t="s">
        <v>278</v>
      </c>
      <c r="D1979" t="s">
        <v>94</v>
      </c>
      <c r="E1979" t="s">
        <v>92</v>
      </c>
      <c r="F1979" t="s">
        <v>314</v>
      </c>
      <c r="G1979" s="2" t="s">
        <v>2738</v>
      </c>
      <c r="H1979">
        <v>20</v>
      </c>
      <c r="Q1979" s="2">
        <v>44857</v>
      </c>
      <c r="R1979">
        <v>21101973</v>
      </c>
      <c r="S1979" t="s">
        <v>492</v>
      </c>
      <c r="T1979" t="s">
        <v>735</v>
      </c>
      <c r="U1979" t="s">
        <v>735</v>
      </c>
    </row>
    <row r="1980" spans="2:21">
      <c r="B1980" s="2">
        <v>44858</v>
      </c>
      <c r="C1980" t="s">
        <v>284</v>
      </c>
      <c r="D1980" t="s">
        <v>94</v>
      </c>
      <c r="E1980" t="s">
        <v>92</v>
      </c>
      <c r="F1980" t="s">
        <v>364</v>
      </c>
      <c r="G1980" s="2" t="s">
        <v>2739</v>
      </c>
      <c r="H1980">
        <v>130</v>
      </c>
      <c r="Q1980" s="2">
        <v>44858</v>
      </c>
      <c r="R1980">
        <v>21101974</v>
      </c>
      <c r="S1980" t="s">
        <v>504</v>
      </c>
      <c r="T1980" t="s">
        <v>506</v>
      </c>
      <c r="U1980" t="s">
        <v>735</v>
      </c>
    </row>
    <row r="1981" spans="2:21">
      <c r="B1981" s="2">
        <v>44858</v>
      </c>
      <c r="C1981" t="s">
        <v>284</v>
      </c>
      <c r="D1981" t="s">
        <v>94</v>
      </c>
      <c r="E1981" t="s">
        <v>92</v>
      </c>
      <c r="F1981" t="s">
        <v>367</v>
      </c>
      <c r="G1981" s="2" t="s">
        <v>2740</v>
      </c>
      <c r="H1981">
        <v>5</v>
      </c>
      <c r="Q1981" s="2">
        <v>44858</v>
      </c>
      <c r="R1981">
        <v>21101975</v>
      </c>
      <c r="S1981" t="s">
        <v>504</v>
      </c>
      <c r="T1981" t="s">
        <v>735</v>
      </c>
      <c r="U1981" t="s">
        <v>735</v>
      </c>
    </row>
    <row r="1982" spans="2:21">
      <c r="B1982" s="2">
        <v>44858</v>
      </c>
      <c r="C1982" t="s">
        <v>284</v>
      </c>
      <c r="D1982" t="s">
        <v>94</v>
      </c>
      <c r="E1982" t="s">
        <v>92</v>
      </c>
      <c r="F1982" t="s">
        <v>349</v>
      </c>
      <c r="G1982" s="2" t="s">
        <v>2741</v>
      </c>
      <c r="H1982">
        <v>10</v>
      </c>
      <c r="Q1982" s="2">
        <v>44858</v>
      </c>
      <c r="R1982">
        <v>21101976</v>
      </c>
      <c r="S1982" t="s">
        <v>504</v>
      </c>
      <c r="T1982" t="s">
        <v>735</v>
      </c>
      <c r="U1982" t="s">
        <v>735</v>
      </c>
    </row>
    <row r="1983" spans="2:21">
      <c r="B1983" s="2">
        <v>44858</v>
      </c>
      <c r="C1983" t="s">
        <v>284</v>
      </c>
      <c r="D1983" t="s">
        <v>94</v>
      </c>
      <c r="E1983" t="s">
        <v>119</v>
      </c>
      <c r="F1983" t="s">
        <v>427</v>
      </c>
      <c r="G1983" s="2" t="s">
        <v>2742</v>
      </c>
      <c r="H1983">
        <v>5</v>
      </c>
      <c r="Q1983" s="2">
        <v>44858</v>
      </c>
      <c r="R1983">
        <v>21101977</v>
      </c>
      <c r="S1983" t="s">
        <v>542</v>
      </c>
      <c r="T1983" t="s">
        <v>735</v>
      </c>
      <c r="U1983" t="s">
        <v>735</v>
      </c>
    </row>
    <row r="1984" spans="2:21">
      <c r="B1984" s="2">
        <v>44859</v>
      </c>
      <c r="C1984" t="s">
        <v>301</v>
      </c>
      <c r="D1984" t="s">
        <v>94</v>
      </c>
      <c r="E1984" t="s">
        <v>119</v>
      </c>
      <c r="F1984" t="s">
        <v>424</v>
      </c>
      <c r="G1984" s="2" t="s">
        <v>2743</v>
      </c>
      <c r="H1984">
        <v>15</v>
      </c>
      <c r="Q1984" s="2">
        <v>44859</v>
      </c>
      <c r="R1984">
        <v>21101978</v>
      </c>
      <c r="S1984" t="s">
        <v>518</v>
      </c>
      <c r="T1984" t="s">
        <v>735</v>
      </c>
      <c r="U1984" t="s">
        <v>735</v>
      </c>
    </row>
  </sheetData>
  <phoneticPr fontId="2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B2:AB4140"/>
  <sheetViews>
    <sheetView showGridLines="0" workbookViewId="0">
      <pane ySplit="6" topLeftCell="A7" activePane="bottomLeft" state="frozen"/>
      <selection pane="bottomLeft"/>
    </sheetView>
  </sheetViews>
  <sheetFormatPr baseColWidth="10" defaultColWidth="11.453125" defaultRowHeight="14.5"/>
  <cols>
    <col min="1" max="1" width="4" customWidth="1"/>
    <col min="2" max="2" width="10.54296875" bestFit="1" customWidth="1"/>
    <col min="3" max="3" width="10" bestFit="1" customWidth="1"/>
    <col min="4" max="4" width="11.90625" bestFit="1" customWidth="1"/>
    <col min="5" max="5" width="10.6328125" bestFit="1" customWidth="1"/>
    <col min="6" max="6" width="9.08984375" bestFit="1" customWidth="1"/>
    <col min="7" max="7" width="9.6328125" bestFit="1" customWidth="1"/>
    <col min="8" max="8" width="4" customWidth="1"/>
    <col min="9" max="9" width="10.54296875" bestFit="1" customWidth="1"/>
    <col min="10" max="10" width="10" bestFit="1" customWidth="1"/>
    <col min="11" max="11" width="10.6328125" bestFit="1" customWidth="1"/>
    <col min="12" max="13" width="9.6328125" bestFit="1" customWidth="1"/>
    <col min="14" max="14" width="4" customWidth="1"/>
    <col min="15" max="15" width="10.54296875" bestFit="1" customWidth="1"/>
    <col min="16" max="16" width="10" bestFit="1" customWidth="1"/>
    <col min="17" max="18" width="10.6328125" bestFit="1" customWidth="1"/>
    <col min="19" max="20" width="10.08984375" bestFit="1" customWidth="1"/>
    <col min="21" max="24" width="10.36328125" bestFit="1" customWidth="1"/>
    <col min="25" max="25" width="4" customWidth="1"/>
    <col min="26" max="26" width="74.08984375" bestFit="1" customWidth="1"/>
    <col min="27" max="27" width="9.1796875" bestFit="1" customWidth="1"/>
    <col min="28" max="28" width="102.54296875" bestFit="1" customWidth="1"/>
  </cols>
  <sheetData>
    <row r="2" spans="2:28" ht="30" customHeight="1">
      <c r="B2" s="5" t="s">
        <v>735</v>
      </c>
      <c r="C2" s="5" t="s">
        <v>735</v>
      </c>
      <c r="D2" s="4" t="s">
        <v>2744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 t="s">
        <v>47</v>
      </c>
      <c r="X2" s="4"/>
    </row>
    <row r="4" spans="2:28">
      <c r="B4" s="1" t="s">
        <v>2876</v>
      </c>
      <c r="C4" s="1"/>
      <c r="D4" s="1"/>
      <c r="E4" s="1"/>
      <c r="F4" s="1"/>
      <c r="G4" s="1"/>
      <c r="I4" s="1" t="s">
        <v>2745</v>
      </c>
      <c r="J4" s="1"/>
      <c r="K4" s="1"/>
      <c r="L4" s="1"/>
      <c r="M4" s="1"/>
      <c r="O4" s="3" t="s">
        <v>2877</v>
      </c>
      <c r="P4" s="3"/>
      <c r="Q4" s="3"/>
      <c r="R4" s="3"/>
      <c r="S4" s="3"/>
      <c r="T4" s="3"/>
      <c r="U4" s="3"/>
      <c r="V4" s="3"/>
      <c r="W4" s="3"/>
      <c r="X4" s="3"/>
      <c r="Z4" s="73" t="s">
        <v>2878</v>
      </c>
      <c r="AA4" s="73"/>
      <c r="AB4" s="73"/>
    </row>
    <row r="6" spans="2:28">
      <c r="B6" t="s">
        <v>2746</v>
      </c>
      <c r="C6" t="s">
        <v>48</v>
      </c>
      <c r="D6" t="s">
        <v>55</v>
      </c>
      <c r="E6" t="s">
        <v>71</v>
      </c>
      <c r="F6" t="s">
        <v>53</v>
      </c>
      <c r="G6" t="s">
        <v>2747</v>
      </c>
      <c r="I6" t="s">
        <v>2746</v>
      </c>
      <c r="J6" t="s">
        <v>759</v>
      </c>
      <c r="K6" t="s">
        <v>71</v>
      </c>
      <c r="L6" t="s">
        <v>2748</v>
      </c>
      <c r="M6" t="s">
        <v>2747</v>
      </c>
      <c r="O6" s="2" t="s">
        <v>2749</v>
      </c>
      <c r="P6" s="2" t="s">
        <v>48</v>
      </c>
      <c r="Q6" s="2" t="s">
        <v>296</v>
      </c>
      <c r="R6" s="2" t="s">
        <v>301</v>
      </c>
      <c r="S6" s="2" t="s">
        <v>242</v>
      </c>
      <c r="T6" s="2" t="s">
        <v>248</v>
      </c>
      <c r="U6" t="s">
        <v>254</v>
      </c>
      <c r="V6" t="s">
        <v>260</v>
      </c>
      <c r="W6" t="s">
        <v>266</v>
      </c>
      <c r="X6" t="s">
        <v>272</v>
      </c>
      <c r="Z6" t="s">
        <v>2753</v>
      </c>
      <c r="AA6" t="s">
        <v>2754</v>
      </c>
      <c r="AB6" t="s">
        <v>2755</v>
      </c>
    </row>
    <row r="7" spans="2:28">
      <c r="B7" s="2">
        <v>44561</v>
      </c>
      <c r="E7" t="s">
        <v>151</v>
      </c>
      <c r="F7" t="s">
        <v>79</v>
      </c>
      <c r="G7">
        <v>8</v>
      </c>
      <c r="I7" s="2">
        <v>44561</v>
      </c>
      <c r="K7" t="s">
        <v>151</v>
      </c>
      <c r="L7" t="s">
        <v>486</v>
      </c>
      <c r="M7">
        <v>10</v>
      </c>
      <c r="O7" s="2">
        <v>44565</v>
      </c>
      <c r="P7" s="14" t="s">
        <v>99</v>
      </c>
      <c r="Q7" s="7">
        <v>1380.8140129808639</v>
      </c>
      <c r="R7" s="7"/>
      <c r="S7" s="7"/>
      <c r="T7" s="7"/>
      <c r="U7" s="7"/>
      <c r="V7" s="7"/>
      <c r="W7" s="7"/>
      <c r="X7" s="7"/>
      <c r="Z7" t="s">
        <v>2876</v>
      </c>
      <c r="AA7" t="s">
        <v>2746</v>
      </c>
      <c r="AB7" t="s">
        <v>2867</v>
      </c>
    </row>
    <row r="8" spans="2:28">
      <c r="B8" s="2">
        <v>44561</v>
      </c>
      <c r="E8" t="s">
        <v>151</v>
      </c>
      <c r="F8" t="s">
        <v>306</v>
      </c>
      <c r="G8">
        <v>29</v>
      </c>
      <c r="I8" s="2">
        <v>44561</v>
      </c>
      <c r="K8" t="s">
        <v>151</v>
      </c>
      <c r="L8" t="s">
        <v>488</v>
      </c>
      <c r="M8">
        <v>11</v>
      </c>
      <c r="O8" s="2">
        <v>44568</v>
      </c>
      <c r="P8" s="14" t="s">
        <v>265</v>
      </c>
      <c r="Q8" s="7"/>
      <c r="R8" s="7">
        <v>17213.626828799999</v>
      </c>
      <c r="S8" s="7"/>
      <c r="T8" s="7"/>
      <c r="U8" s="7"/>
      <c r="V8" s="7"/>
      <c r="W8" s="7"/>
      <c r="X8" s="7"/>
      <c r="Z8" t="s">
        <v>2876</v>
      </c>
      <c r="AA8" t="s">
        <v>48</v>
      </c>
      <c r="AB8" t="s">
        <v>2868</v>
      </c>
    </row>
    <row r="9" spans="2:28">
      <c r="B9" s="2">
        <v>44561</v>
      </c>
      <c r="E9" t="s">
        <v>151</v>
      </c>
      <c r="F9" t="s">
        <v>323</v>
      </c>
      <c r="G9">
        <v>10</v>
      </c>
      <c r="I9" s="2">
        <v>44561</v>
      </c>
      <c r="K9" t="s">
        <v>151</v>
      </c>
      <c r="L9" t="s">
        <v>490</v>
      </c>
      <c r="M9">
        <v>8</v>
      </c>
      <c r="O9" s="2">
        <v>44569</v>
      </c>
      <c r="P9" s="14" t="s">
        <v>283</v>
      </c>
      <c r="Q9" s="7">
        <v>4950.1393980192006</v>
      </c>
      <c r="R9" s="7"/>
      <c r="S9" s="7"/>
      <c r="T9" s="7"/>
      <c r="U9" s="7"/>
      <c r="V9" s="7"/>
      <c r="W9" s="7"/>
      <c r="X9" s="7"/>
      <c r="Z9" t="s">
        <v>2876</v>
      </c>
      <c r="AA9" t="s">
        <v>55</v>
      </c>
      <c r="AB9" t="s">
        <v>2869</v>
      </c>
    </row>
    <row r="10" spans="2:28">
      <c r="B10" s="2">
        <v>44561</v>
      </c>
      <c r="E10" t="s">
        <v>151</v>
      </c>
      <c r="F10" t="s">
        <v>341</v>
      </c>
      <c r="G10">
        <v>3</v>
      </c>
      <c r="I10" s="2">
        <v>44561</v>
      </c>
      <c r="K10" t="s">
        <v>151</v>
      </c>
      <c r="L10" t="s">
        <v>492</v>
      </c>
      <c r="M10">
        <v>9</v>
      </c>
      <c r="O10" s="2">
        <v>44569</v>
      </c>
      <c r="P10" s="14" t="s">
        <v>310</v>
      </c>
      <c r="Q10" s="7">
        <v>11158.966634197202</v>
      </c>
      <c r="R10" s="7"/>
      <c r="S10" s="7"/>
      <c r="T10" s="7"/>
      <c r="U10" s="7"/>
      <c r="V10" s="7"/>
      <c r="W10" s="7"/>
      <c r="X10" s="7"/>
      <c r="Z10" t="s">
        <v>2876</v>
      </c>
      <c r="AA10" t="s">
        <v>71</v>
      </c>
      <c r="AB10" t="s">
        <v>2874</v>
      </c>
    </row>
    <row r="11" spans="2:28">
      <c r="B11" s="2">
        <v>44561</v>
      </c>
      <c r="E11" t="s">
        <v>151</v>
      </c>
      <c r="F11" t="s">
        <v>158</v>
      </c>
      <c r="G11">
        <v>4</v>
      </c>
      <c r="I11" s="2">
        <v>44561</v>
      </c>
      <c r="K11" t="s">
        <v>151</v>
      </c>
      <c r="L11" t="s">
        <v>494</v>
      </c>
      <c r="M11">
        <v>3</v>
      </c>
      <c r="O11" s="2">
        <v>44574</v>
      </c>
      <c r="P11" s="14" t="s">
        <v>300</v>
      </c>
      <c r="Q11" s="7">
        <v>19934.285161661639</v>
      </c>
      <c r="R11" s="7"/>
      <c r="S11" s="7"/>
      <c r="T11" s="7"/>
      <c r="U11" s="7"/>
      <c r="V11" s="7"/>
      <c r="W11" s="7"/>
      <c r="X11" s="7"/>
      <c r="Z11" t="s">
        <v>2876</v>
      </c>
      <c r="AA11" t="s">
        <v>53</v>
      </c>
      <c r="AB11" t="s">
        <v>2870</v>
      </c>
    </row>
    <row r="12" spans="2:28">
      <c r="B12" s="2">
        <v>44561</v>
      </c>
      <c r="E12" t="s">
        <v>151</v>
      </c>
      <c r="F12" t="s">
        <v>356</v>
      </c>
      <c r="G12">
        <v>11</v>
      </c>
      <c r="I12" s="2">
        <v>44561</v>
      </c>
      <c r="K12" t="s">
        <v>151</v>
      </c>
      <c r="L12" t="s">
        <v>496</v>
      </c>
      <c r="M12">
        <v>2</v>
      </c>
      <c r="O12" s="2">
        <v>44575</v>
      </c>
      <c r="P12" s="14" t="s">
        <v>271</v>
      </c>
      <c r="Q12" s="7">
        <v>6221.5706879999998</v>
      </c>
      <c r="R12" s="7"/>
      <c r="S12" s="7"/>
      <c r="T12" s="7"/>
      <c r="U12" s="7"/>
      <c r="V12" s="7"/>
      <c r="W12" s="7"/>
      <c r="X12" s="7"/>
      <c r="Z12" t="s">
        <v>2876</v>
      </c>
      <c r="AA12" t="s">
        <v>2747</v>
      </c>
      <c r="AB12" t="s">
        <v>2871</v>
      </c>
    </row>
    <row r="13" spans="2:28">
      <c r="B13" s="2">
        <v>44561</v>
      </c>
      <c r="E13" t="s">
        <v>151</v>
      </c>
      <c r="F13" t="s">
        <v>374</v>
      </c>
      <c r="G13">
        <v>6</v>
      </c>
      <c r="I13" s="2">
        <v>44561</v>
      </c>
      <c r="K13" t="s">
        <v>151</v>
      </c>
      <c r="L13" t="s">
        <v>498</v>
      </c>
      <c r="M13">
        <v>11</v>
      </c>
      <c r="O13" s="2">
        <v>44575</v>
      </c>
      <c r="P13" s="14" t="s">
        <v>126</v>
      </c>
      <c r="Q13" s="7"/>
      <c r="R13" s="7"/>
      <c r="S13" s="7"/>
      <c r="T13" s="7"/>
      <c r="U13" s="7"/>
      <c r="V13" s="7"/>
      <c r="W13" s="7">
        <v>2317.7103157890006</v>
      </c>
      <c r="X13" s="7"/>
      <c r="Z13" t="s">
        <v>2745</v>
      </c>
      <c r="AA13" t="s">
        <v>2746</v>
      </c>
      <c r="AB13" t="s">
        <v>2867</v>
      </c>
    </row>
    <row r="14" spans="2:28">
      <c r="B14" s="2">
        <v>44561</v>
      </c>
      <c r="E14" t="s">
        <v>151</v>
      </c>
      <c r="F14" t="s">
        <v>383</v>
      </c>
      <c r="G14">
        <v>7</v>
      </c>
      <c r="I14" s="2">
        <v>44561</v>
      </c>
      <c r="K14" t="s">
        <v>151</v>
      </c>
      <c r="L14" t="s">
        <v>500</v>
      </c>
      <c r="M14">
        <v>9</v>
      </c>
      <c r="O14" s="2">
        <v>44576</v>
      </c>
      <c r="P14" s="14" t="s">
        <v>289</v>
      </c>
      <c r="Q14" s="7">
        <v>4102.5663916509993</v>
      </c>
      <c r="R14" s="7"/>
      <c r="S14" s="7"/>
      <c r="T14" s="7"/>
      <c r="U14" s="7"/>
      <c r="V14" s="7"/>
      <c r="W14" s="7"/>
      <c r="X14" s="7"/>
      <c r="Z14" t="s">
        <v>2745</v>
      </c>
      <c r="AA14" t="s">
        <v>759</v>
      </c>
      <c r="AB14" t="s">
        <v>2872</v>
      </c>
    </row>
    <row r="15" spans="2:28">
      <c r="B15" s="2">
        <v>44561</v>
      </c>
      <c r="E15" t="s">
        <v>151</v>
      </c>
      <c r="F15" t="s">
        <v>205</v>
      </c>
      <c r="G15">
        <v>6</v>
      </c>
      <c r="I15" s="2">
        <v>44561</v>
      </c>
      <c r="K15" t="s">
        <v>151</v>
      </c>
      <c r="L15" t="s">
        <v>502</v>
      </c>
      <c r="M15">
        <v>6</v>
      </c>
      <c r="O15" s="2">
        <v>44576</v>
      </c>
      <c r="P15" s="14" t="s">
        <v>171</v>
      </c>
      <c r="Q15" s="7"/>
      <c r="R15" s="7">
        <v>1971.6214926925441</v>
      </c>
      <c r="S15" s="7"/>
      <c r="T15" s="7"/>
      <c r="U15" s="7"/>
      <c r="V15" s="7"/>
      <c r="W15" s="7"/>
      <c r="X15" s="7"/>
      <c r="Z15" t="s">
        <v>2745</v>
      </c>
      <c r="AA15" t="s">
        <v>71</v>
      </c>
      <c r="AB15" t="s">
        <v>2873</v>
      </c>
    </row>
    <row r="16" spans="2:28">
      <c r="B16" s="2">
        <v>44561</v>
      </c>
      <c r="E16" t="s">
        <v>151</v>
      </c>
      <c r="F16" t="s">
        <v>237</v>
      </c>
      <c r="G16">
        <v>10</v>
      </c>
      <c r="I16" s="2">
        <v>44561</v>
      </c>
      <c r="K16" t="s">
        <v>151</v>
      </c>
      <c r="L16" t="s">
        <v>504</v>
      </c>
      <c r="M16">
        <v>90</v>
      </c>
      <c r="O16" s="2">
        <v>44576</v>
      </c>
      <c r="P16" s="14" t="s">
        <v>190</v>
      </c>
      <c r="Q16" s="7"/>
      <c r="R16" s="7">
        <v>6943.0443158440003</v>
      </c>
      <c r="S16" s="7"/>
      <c r="T16" s="7"/>
      <c r="U16" s="7"/>
      <c r="V16" s="7"/>
      <c r="W16" s="7"/>
      <c r="X16" s="7"/>
      <c r="Z16" t="s">
        <v>2745</v>
      </c>
      <c r="AA16" t="s">
        <v>2748</v>
      </c>
      <c r="AB16" t="s">
        <v>2875</v>
      </c>
    </row>
    <row r="17" spans="2:28">
      <c r="B17" s="2">
        <v>44561</v>
      </c>
      <c r="E17" t="s">
        <v>151</v>
      </c>
      <c r="F17" t="s">
        <v>262</v>
      </c>
      <c r="G17">
        <v>19</v>
      </c>
      <c r="I17" s="2">
        <v>44561</v>
      </c>
      <c r="K17" t="s">
        <v>151</v>
      </c>
      <c r="L17" t="s">
        <v>506</v>
      </c>
      <c r="M17">
        <v>23</v>
      </c>
      <c r="O17" s="2">
        <v>44576</v>
      </c>
      <c r="P17" s="14" t="s">
        <v>226</v>
      </c>
      <c r="Q17" s="7">
        <v>3283.9429688604</v>
      </c>
      <c r="R17" s="7"/>
      <c r="S17" s="7"/>
      <c r="T17" s="7"/>
      <c r="U17" s="7"/>
      <c r="V17" s="7"/>
      <c r="W17" s="7"/>
      <c r="X17" s="7"/>
      <c r="Z17" t="s">
        <v>2745</v>
      </c>
      <c r="AA17" t="s">
        <v>2747</v>
      </c>
      <c r="AB17" t="s">
        <v>2871</v>
      </c>
    </row>
    <row r="18" spans="2:28">
      <c r="B18" s="2">
        <v>44561</v>
      </c>
      <c r="E18" t="s">
        <v>151</v>
      </c>
      <c r="F18" t="s">
        <v>404</v>
      </c>
      <c r="G18">
        <v>8</v>
      </c>
      <c r="I18" s="2">
        <v>44561</v>
      </c>
      <c r="K18" t="s">
        <v>151</v>
      </c>
      <c r="L18" t="s">
        <v>508</v>
      </c>
      <c r="M18">
        <v>12</v>
      </c>
      <c r="O18" s="2">
        <v>44577</v>
      </c>
      <c r="P18" s="14" t="s">
        <v>253</v>
      </c>
      <c r="Q18" s="7"/>
      <c r="R18" s="7">
        <v>2638.129972938767</v>
      </c>
      <c r="S18" s="7"/>
      <c r="T18" s="7"/>
      <c r="U18" s="7"/>
      <c r="V18" s="7"/>
      <c r="W18" s="7"/>
      <c r="X18" s="7"/>
      <c r="Z18" t="s">
        <v>2877</v>
      </c>
      <c r="AA18" t="s">
        <v>2749</v>
      </c>
      <c r="AB18" t="s">
        <v>2879</v>
      </c>
    </row>
    <row r="19" spans="2:28">
      <c r="B19" s="2">
        <v>44561</v>
      </c>
      <c r="E19" t="s">
        <v>151</v>
      </c>
      <c r="F19" t="s">
        <v>438</v>
      </c>
      <c r="G19">
        <v>12</v>
      </c>
      <c r="I19" s="2">
        <v>44561</v>
      </c>
      <c r="K19" t="s">
        <v>151</v>
      </c>
      <c r="L19" t="s">
        <v>510</v>
      </c>
      <c r="M19">
        <v>2</v>
      </c>
      <c r="O19" s="2">
        <v>44578</v>
      </c>
      <c r="P19" s="14" t="s">
        <v>259</v>
      </c>
      <c r="Q19" s="7"/>
      <c r="R19" s="7">
        <v>7629.0321979871997</v>
      </c>
      <c r="S19" s="7"/>
      <c r="T19" s="7"/>
      <c r="U19" s="7"/>
      <c r="V19" s="7"/>
      <c r="W19" s="7"/>
      <c r="X19" s="7"/>
      <c r="Z19" t="s">
        <v>2877</v>
      </c>
      <c r="AA19" t="s">
        <v>48</v>
      </c>
      <c r="AB19" t="s">
        <v>2880</v>
      </c>
    </row>
    <row r="20" spans="2:28">
      <c r="B20" s="2">
        <v>44561</v>
      </c>
      <c r="E20" t="s">
        <v>151</v>
      </c>
      <c r="F20" t="s">
        <v>446</v>
      </c>
      <c r="G20">
        <v>8</v>
      </c>
      <c r="I20" s="2">
        <v>44561</v>
      </c>
      <c r="K20" t="s">
        <v>151</v>
      </c>
      <c r="L20" t="s">
        <v>512</v>
      </c>
      <c r="M20">
        <v>5</v>
      </c>
      <c r="O20" s="2">
        <v>44582</v>
      </c>
      <c r="P20" s="14" t="s">
        <v>72</v>
      </c>
      <c r="Q20" s="7"/>
      <c r="R20" s="7">
        <v>2984.41909785292</v>
      </c>
      <c r="S20" s="7"/>
      <c r="T20" s="7"/>
      <c r="U20" s="7"/>
      <c r="V20" s="7"/>
      <c r="W20" s="7"/>
      <c r="X20" s="7"/>
      <c r="Z20" t="s">
        <v>2877</v>
      </c>
      <c r="AA20" t="s">
        <v>296</v>
      </c>
      <c r="AB20" t="s">
        <v>2881</v>
      </c>
    </row>
    <row r="21" spans="2:28">
      <c r="B21" s="2">
        <v>44561</v>
      </c>
      <c r="E21" t="s">
        <v>151</v>
      </c>
      <c r="F21" t="s">
        <v>450</v>
      </c>
      <c r="G21">
        <v>8</v>
      </c>
      <c r="I21" s="2">
        <v>44561</v>
      </c>
      <c r="K21" t="s">
        <v>151</v>
      </c>
      <c r="L21" t="s">
        <v>514</v>
      </c>
      <c r="M21">
        <v>2</v>
      </c>
      <c r="O21" s="2">
        <v>44582</v>
      </c>
      <c r="P21" s="14" t="s">
        <v>315</v>
      </c>
      <c r="Q21" s="7"/>
      <c r="R21" s="7">
        <v>13871.418715858001</v>
      </c>
      <c r="S21" s="7"/>
      <c r="T21" s="7"/>
      <c r="U21" s="7"/>
      <c r="V21" s="7"/>
      <c r="W21" s="7"/>
      <c r="X21" s="7"/>
      <c r="Z21" t="s">
        <v>2877</v>
      </c>
      <c r="AA21" t="s">
        <v>301</v>
      </c>
      <c r="AB21" t="s">
        <v>2882</v>
      </c>
    </row>
    <row r="22" spans="2:28">
      <c r="B22" s="2">
        <v>44561</v>
      </c>
      <c r="E22" t="s">
        <v>151</v>
      </c>
      <c r="F22" t="s">
        <v>452</v>
      </c>
      <c r="G22">
        <v>22</v>
      </c>
      <c r="I22" s="2">
        <v>44561</v>
      </c>
      <c r="K22" t="s">
        <v>151</v>
      </c>
      <c r="L22" t="s">
        <v>516</v>
      </c>
      <c r="M22">
        <v>4</v>
      </c>
      <c r="O22" s="2">
        <v>44583</v>
      </c>
      <c r="P22" s="14" t="s">
        <v>315</v>
      </c>
      <c r="Q22" s="7"/>
      <c r="R22" s="7">
        <v>9987.5236999999997</v>
      </c>
      <c r="S22" s="7"/>
      <c r="T22" s="7"/>
      <c r="U22" s="7"/>
      <c r="V22" s="7"/>
      <c r="W22" s="7"/>
      <c r="X22" s="7"/>
      <c r="Z22" t="s">
        <v>2877</v>
      </c>
      <c r="AA22" t="s">
        <v>242</v>
      </c>
      <c r="AB22" t="s">
        <v>2883</v>
      </c>
    </row>
    <row r="23" spans="2:28">
      <c r="B23" s="2">
        <v>44561</v>
      </c>
      <c r="E23" t="s">
        <v>151</v>
      </c>
      <c r="F23" t="s">
        <v>458</v>
      </c>
      <c r="G23">
        <v>6</v>
      </c>
      <c r="I23" s="2">
        <v>44561</v>
      </c>
      <c r="K23" t="s">
        <v>151</v>
      </c>
      <c r="L23" t="s">
        <v>518</v>
      </c>
      <c r="M23">
        <v>13</v>
      </c>
      <c r="O23" s="2">
        <v>44584</v>
      </c>
      <c r="P23" s="14" t="s">
        <v>247</v>
      </c>
      <c r="Q23" s="7"/>
      <c r="R23" s="7">
        <v>8207.7353800199999</v>
      </c>
      <c r="S23" s="7"/>
      <c r="T23" s="7"/>
      <c r="U23" s="7"/>
      <c r="V23" s="7"/>
      <c r="W23" s="7"/>
      <c r="X23" s="7"/>
      <c r="Z23" t="s">
        <v>2877</v>
      </c>
      <c r="AA23" t="s">
        <v>248</v>
      </c>
      <c r="AB23" t="s">
        <v>2884</v>
      </c>
    </row>
    <row r="24" spans="2:28">
      <c r="B24" s="2">
        <v>44561</v>
      </c>
      <c r="E24" t="s">
        <v>151</v>
      </c>
      <c r="F24" t="s">
        <v>462</v>
      </c>
      <c r="G24">
        <v>6</v>
      </c>
      <c r="I24" s="2">
        <v>44561</v>
      </c>
      <c r="K24" t="s">
        <v>151</v>
      </c>
      <c r="L24" t="s">
        <v>520</v>
      </c>
      <c r="M24">
        <v>3</v>
      </c>
      <c r="O24" s="2">
        <v>44584</v>
      </c>
      <c r="P24" s="14" t="s">
        <v>202</v>
      </c>
      <c r="Q24" s="7"/>
      <c r="R24" s="7">
        <v>1977.5705055099838</v>
      </c>
      <c r="S24" s="7"/>
      <c r="T24" s="7"/>
      <c r="U24" s="7"/>
      <c r="V24" s="7"/>
      <c r="W24" s="7"/>
      <c r="X24" s="7"/>
      <c r="Z24" t="s">
        <v>2877</v>
      </c>
      <c r="AA24" t="s">
        <v>254</v>
      </c>
      <c r="AB24" t="s">
        <v>2885</v>
      </c>
    </row>
    <row r="25" spans="2:28">
      <c r="B25" s="2">
        <v>44561</v>
      </c>
      <c r="E25" t="s">
        <v>151</v>
      </c>
      <c r="F25" t="s">
        <v>410</v>
      </c>
      <c r="G25">
        <v>8</v>
      </c>
      <c r="I25" s="2">
        <v>44561</v>
      </c>
      <c r="K25" t="s">
        <v>151</v>
      </c>
      <c r="L25" t="s">
        <v>522</v>
      </c>
      <c r="M25">
        <v>7</v>
      </c>
      <c r="O25" s="2">
        <v>44586</v>
      </c>
      <c r="P25" s="14" t="s">
        <v>234</v>
      </c>
      <c r="Q25" s="7">
        <v>7392.4983866624816</v>
      </c>
      <c r="R25" s="7"/>
      <c r="S25" s="7"/>
      <c r="T25" s="7"/>
      <c r="U25" s="7"/>
      <c r="V25" s="7"/>
      <c r="W25" s="7"/>
      <c r="X25" s="7"/>
      <c r="Z25" t="s">
        <v>2877</v>
      </c>
      <c r="AA25" t="s">
        <v>260</v>
      </c>
      <c r="AB25" t="s">
        <v>2886</v>
      </c>
    </row>
    <row r="26" spans="2:28">
      <c r="B26" s="2">
        <v>44561</v>
      </c>
      <c r="E26" t="s">
        <v>151</v>
      </c>
      <c r="F26" t="s">
        <v>464</v>
      </c>
      <c r="G26">
        <v>14</v>
      </c>
      <c r="I26" s="2">
        <v>44561</v>
      </c>
      <c r="K26" t="s">
        <v>151</v>
      </c>
      <c r="L26" t="s">
        <v>524</v>
      </c>
      <c r="M26">
        <v>8</v>
      </c>
      <c r="O26" s="2">
        <v>44588</v>
      </c>
      <c r="P26" s="14" t="s">
        <v>152</v>
      </c>
      <c r="Q26" s="7">
        <v>6190.1449628633991</v>
      </c>
      <c r="R26" s="7"/>
      <c r="S26" s="7"/>
      <c r="T26" s="7"/>
      <c r="U26" s="7"/>
      <c r="V26" s="7"/>
      <c r="W26" s="7"/>
      <c r="X26" s="7"/>
      <c r="Z26" t="s">
        <v>2877</v>
      </c>
      <c r="AA26" t="s">
        <v>266</v>
      </c>
      <c r="AB26" t="s">
        <v>2887</v>
      </c>
    </row>
    <row r="27" spans="2:28">
      <c r="B27" s="2">
        <v>44561</v>
      </c>
      <c r="E27" t="s">
        <v>151</v>
      </c>
      <c r="F27" t="s">
        <v>468</v>
      </c>
      <c r="G27">
        <v>12</v>
      </c>
      <c r="I27" s="2">
        <v>44561</v>
      </c>
      <c r="K27" t="s">
        <v>151</v>
      </c>
      <c r="L27" t="s">
        <v>526</v>
      </c>
      <c r="M27">
        <v>4</v>
      </c>
      <c r="O27" s="2">
        <v>44592</v>
      </c>
      <c r="P27" s="14" t="s">
        <v>214</v>
      </c>
      <c r="Q27" s="7">
        <v>2486.1914990035202</v>
      </c>
      <c r="R27" s="7"/>
      <c r="S27" s="7"/>
      <c r="T27" s="7"/>
      <c r="U27" s="7"/>
      <c r="V27" s="7"/>
      <c r="W27" s="7"/>
      <c r="X27" s="7"/>
      <c r="Z27" t="s">
        <v>2877</v>
      </c>
      <c r="AA27" t="s">
        <v>272</v>
      </c>
      <c r="AB27" t="s">
        <v>2888</v>
      </c>
    </row>
    <row r="28" spans="2:28">
      <c r="B28" s="2">
        <v>44561</v>
      </c>
      <c r="E28" t="s">
        <v>151</v>
      </c>
      <c r="F28" t="s">
        <v>476</v>
      </c>
      <c r="G28">
        <v>8</v>
      </c>
      <c r="I28" s="2">
        <v>44561</v>
      </c>
      <c r="K28" t="s">
        <v>151</v>
      </c>
      <c r="L28" t="s">
        <v>528</v>
      </c>
      <c r="M28">
        <v>2</v>
      </c>
      <c r="O28" s="2">
        <v>44593</v>
      </c>
      <c r="P28" s="14" t="s">
        <v>295</v>
      </c>
      <c r="Q28" s="7">
        <v>10166.506745068798</v>
      </c>
      <c r="R28" s="7"/>
      <c r="S28" s="7"/>
      <c r="T28" s="7"/>
      <c r="U28" s="7"/>
      <c r="V28" s="7"/>
      <c r="W28" s="7"/>
      <c r="X28" s="7"/>
    </row>
    <row r="29" spans="2:28">
      <c r="B29" s="2">
        <v>44561</v>
      </c>
      <c r="E29" t="s">
        <v>151</v>
      </c>
      <c r="F29" t="s">
        <v>480</v>
      </c>
      <c r="G29">
        <v>14</v>
      </c>
      <c r="I29" s="2">
        <v>44561</v>
      </c>
      <c r="K29" t="s">
        <v>151</v>
      </c>
      <c r="L29" t="s">
        <v>530</v>
      </c>
      <c r="M29">
        <v>13</v>
      </c>
      <c r="O29" s="2">
        <v>44597</v>
      </c>
      <c r="P29" s="14" t="s">
        <v>72</v>
      </c>
      <c r="Q29" s="7"/>
      <c r="R29" s="7">
        <v>4610.3939762789996</v>
      </c>
      <c r="S29" s="7"/>
      <c r="T29" s="7"/>
      <c r="U29" s="7"/>
      <c r="V29" s="7"/>
      <c r="W29" s="7"/>
      <c r="X29" s="7"/>
    </row>
    <row r="30" spans="2:28">
      <c r="B30" s="2">
        <v>44561</v>
      </c>
      <c r="E30" t="s">
        <v>151</v>
      </c>
      <c r="F30" t="s">
        <v>416</v>
      </c>
      <c r="G30">
        <v>6</v>
      </c>
      <c r="I30" s="2">
        <v>44561</v>
      </c>
      <c r="K30" t="s">
        <v>151</v>
      </c>
      <c r="L30" t="s">
        <v>532</v>
      </c>
      <c r="M30">
        <v>6</v>
      </c>
      <c r="O30" s="2">
        <v>44598</v>
      </c>
      <c r="P30" s="14" t="s">
        <v>315</v>
      </c>
      <c r="Q30" s="7"/>
      <c r="R30" s="7">
        <v>12106.909429682759</v>
      </c>
      <c r="S30" s="7"/>
      <c r="T30" s="7"/>
      <c r="U30" s="7"/>
      <c r="V30" s="7"/>
      <c r="W30" s="7"/>
      <c r="X30" s="7"/>
    </row>
    <row r="31" spans="2:28">
      <c r="B31" s="2">
        <v>44561</v>
      </c>
      <c r="E31" t="s">
        <v>151</v>
      </c>
      <c r="F31" t="s">
        <v>419</v>
      </c>
      <c r="G31">
        <v>6</v>
      </c>
      <c r="I31" s="2">
        <v>44561</v>
      </c>
      <c r="K31" t="s">
        <v>151</v>
      </c>
      <c r="L31" t="s">
        <v>534</v>
      </c>
      <c r="M31">
        <v>2</v>
      </c>
      <c r="O31" s="2">
        <v>44598</v>
      </c>
      <c r="P31" s="14" t="s">
        <v>126</v>
      </c>
      <c r="Q31" s="7"/>
      <c r="R31" s="7"/>
      <c r="S31" s="7"/>
      <c r="T31" s="7"/>
      <c r="U31" s="7">
        <v>7523.561651760001</v>
      </c>
      <c r="V31" s="7"/>
      <c r="W31" s="7"/>
      <c r="X31" s="7"/>
    </row>
    <row r="32" spans="2:28">
      <c r="B32" s="2">
        <v>44561</v>
      </c>
      <c r="E32" t="s">
        <v>151</v>
      </c>
      <c r="F32" t="s">
        <v>425</v>
      </c>
      <c r="G32">
        <v>12</v>
      </c>
      <c r="I32" s="2">
        <v>44561</v>
      </c>
      <c r="K32" t="s">
        <v>151</v>
      </c>
      <c r="L32" t="s">
        <v>536</v>
      </c>
      <c r="M32">
        <v>2</v>
      </c>
      <c r="O32" s="2">
        <v>44599</v>
      </c>
      <c r="P32" s="14" t="s">
        <v>253</v>
      </c>
      <c r="Q32" s="7"/>
      <c r="R32" s="7">
        <v>7467.0864470516153</v>
      </c>
      <c r="S32" s="7"/>
      <c r="T32" s="7"/>
      <c r="U32" s="7"/>
      <c r="V32" s="7"/>
      <c r="W32" s="7"/>
      <c r="X32" s="7"/>
    </row>
    <row r="33" spans="2:24">
      <c r="B33" s="2">
        <v>44561</v>
      </c>
      <c r="E33" t="s">
        <v>151</v>
      </c>
      <c r="F33" t="s">
        <v>430</v>
      </c>
      <c r="G33">
        <v>6</v>
      </c>
      <c r="I33" s="2">
        <v>44561</v>
      </c>
      <c r="K33" t="s">
        <v>151</v>
      </c>
      <c r="L33" t="s">
        <v>538</v>
      </c>
      <c r="M33">
        <v>6</v>
      </c>
      <c r="O33" s="2">
        <v>44600</v>
      </c>
      <c r="P33" s="14" t="s">
        <v>241</v>
      </c>
      <c r="Q33" s="7">
        <v>5713.4262764699997</v>
      </c>
      <c r="R33" s="7"/>
      <c r="S33" s="7"/>
      <c r="T33" s="7"/>
      <c r="U33" s="7"/>
      <c r="V33" s="7"/>
      <c r="W33" s="7"/>
      <c r="X33" s="7"/>
    </row>
    <row r="34" spans="2:24">
      <c r="B34" s="2">
        <v>44561</v>
      </c>
      <c r="E34" t="s">
        <v>151</v>
      </c>
      <c r="F34" t="s">
        <v>432</v>
      </c>
      <c r="G34">
        <v>8</v>
      </c>
      <c r="I34" s="2">
        <v>44561</v>
      </c>
      <c r="K34" t="s">
        <v>151</v>
      </c>
      <c r="L34" t="s">
        <v>540</v>
      </c>
      <c r="M34">
        <v>3</v>
      </c>
      <c r="O34" s="2">
        <v>44601</v>
      </c>
      <c r="P34" s="14" t="s">
        <v>277</v>
      </c>
      <c r="Q34" s="7">
        <v>5300.3459752152003</v>
      </c>
      <c r="R34" s="7"/>
      <c r="S34" s="7"/>
      <c r="T34" s="7"/>
      <c r="U34" s="7"/>
      <c r="V34" s="7"/>
      <c r="W34" s="7"/>
      <c r="X34" s="7"/>
    </row>
    <row r="35" spans="2:24">
      <c r="B35" s="2">
        <v>44561</v>
      </c>
      <c r="E35" t="s">
        <v>151</v>
      </c>
      <c r="F35" t="s">
        <v>436</v>
      </c>
      <c r="G35">
        <v>6</v>
      </c>
      <c r="I35" s="2">
        <v>44561</v>
      </c>
      <c r="K35" t="s">
        <v>151</v>
      </c>
      <c r="L35" t="s">
        <v>542</v>
      </c>
      <c r="M35">
        <v>3</v>
      </c>
      <c r="O35" s="2">
        <v>44604</v>
      </c>
      <c r="P35" s="14" t="s">
        <v>214</v>
      </c>
      <c r="Q35" s="7">
        <v>2952.8554967999994</v>
      </c>
      <c r="R35" s="7"/>
      <c r="S35" s="7"/>
      <c r="T35" s="7"/>
      <c r="U35" s="7"/>
      <c r="V35" s="7"/>
      <c r="W35" s="7"/>
      <c r="X35" s="7"/>
    </row>
    <row r="36" spans="2:24">
      <c r="B36" s="2">
        <v>44561</v>
      </c>
      <c r="E36" t="s">
        <v>151</v>
      </c>
      <c r="F36" t="s">
        <v>132</v>
      </c>
      <c r="G36">
        <v>152</v>
      </c>
      <c r="I36" s="2">
        <v>44561</v>
      </c>
      <c r="K36" t="s">
        <v>151</v>
      </c>
      <c r="L36" t="s">
        <v>544</v>
      </c>
      <c r="M36">
        <v>8</v>
      </c>
      <c r="O36" s="2">
        <v>44611</v>
      </c>
      <c r="P36" s="14" t="s">
        <v>319</v>
      </c>
      <c r="Q36" s="7">
        <v>14700.755716415997</v>
      </c>
      <c r="R36" s="7"/>
      <c r="S36" s="7"/>
      <c r="T36" s="7"/>
      <c r="U36" s="7"/>
      <c r="V36" s="7"/>
      <c r="W36" s="7"/>
      <c r="X36" s="7"/>
    </row>
    <row r="37" spans="2:24">
      <c r="B37" s="2">
        <v>44561</v>
      </c>
      <c r="E37" t="s">
        <v>151</v>
      </c>
      <c r="F37" t="s">
        <v>316</v>
      </c>
      <c r="G37">
        <v>552</v>
      </c>
      <c r="I37" s="2">
        <v>44561</v>
      </c>
      <c r="K37" t="s">
        <v>151</v>
      </c>
      <c r="L37" t="s">
        <v>546</v>
      </c>
      <c r="M37">
        <v>4</v>
      </c>
      <c r="O37" s="2">
        <v>44612</v>
      </c>
      <c r="P37" s="14" t="s">
        <v>271</v>
      </c>
      <c r="Q37" s="7">
        <v>1878.9593899999998</v>
      </c>
      <c r="R37" s="7"/>
      <c r="S37" s="7"/>
      <c r="T37" s="7"/>
      <c r="U37" s="7"/>
      <c r="V37" s="7"/>
      <c r="W37" s="7"/>
      <c r="X37" s="7"/>
    </row>
    <row r="38" spans="2:24">
      <c r="B38" s="2">
        <v>44561</v>
      </c>
      <c r="E38" t="s">
        <v>151</v>
      </c>
      <c r="F38" t="s">
        <v>329</v>
      </c>
      <c r="G38">
        <v>192</v>
      </c>
      <c r="I38" s="2">
        <v>44561</v>
      </c>
      <c r="K38" t="s">
        <v>151</v>
      </c>
      <c r="L38" t="s">
        <v>548</v>
      </c>
      <c r="M38">
        <v>3</v>
      </c>
      <c r="O38" s="2">
        <v>44613</v>
      </c>
      <c r="P38" s="14" t="s">
        <v>99</v>
      </c>
      <c r="Q38" s="7">
        <v>2614.1933226545921</v>
      </c>
      <c r="R38" s="7"/>
      <c r="S38" s="7"/>
      <c r="T38" s="7"/>
      <c r="U38" s="7"/>
      <c r="V38" s="7"/>
      <c r="W38" s="7"/>
      <c r="X38" s="7"/>
    </row>
    <row r="39" spans="2:24">
      <c r="B39" s="2">
        <v>44561</v>
      </c>
      <c r="E39" t="s">
        <v>151</v>
      </c>
      <c r="F39" t="s">
        <v>347</v>
      </c>
      <c r="G39">
        <v>64</v>
      </c>
      <c r="I39" s="2">
        <v>44561</v>
      </c>
      <c r="K39" t="s">
        <v>151</v>
      </c>
      <c r="L39" t="s">
        <v>550</v>
      </c>
      <c r="M39">
        <v>2</v>
      </c>
      <c r="O39" s="2">
        <v>44613</v>
      </c>
      <c r="P39" s="14" t="s">
        <v>152</v>
      </c>
      <c r="Q39" s="7">
        <v>1961.95643694</v>
      </c>
      <c r="R39" s="7"/>
      <c r="S39" s="7"/>
      <c r="T39" s="7"/>
      <c r="U39" s="7"/>
      <c r="V39" s="7"/>
      <c r="W39" s="7"/>
      <c r="X39" s="7"/>
    </row>
    <row r="40" spans="2:24">
      <c r="B40" s="2">
        <v>44561</v>
      </c>
      <c r="E40" t="s">
        <v>151</v>
      </c>
      <c r="F40" t="s">
        <v>193</v>
      </c>
      <c r="G40">
        <v>48</v>
      </c>
      <c r="I40" s="2">
        <v>44561</v>
      </c>
      <c r="K40" t="s">
        <v>151</v>
      </c>
      <c r="L40" t="s">
        <v>552</v>
      </c>
      <c r="M40">
        <v>2</v>
      </c>
      <c r="O40" s="2">
        <v>44613</v>
      </c>
      <c r="P40" s="14" t="s">
        <v>202</v>
      </c>
      <c r="Q40" s="7"/>
      <c r="R40" s="7">
        <v>941.89303451628018</v>
      </c>
      <c r="S40" s="7"/>
      <c r="T40" s="7"/>
      <c r="U40" s="7"/>
      <c r="V40" s="7"/>
      <c r="W40" s="7"/>
      <c r="X40" s="7"/>
    </row>
    <row r="41" spans="2:24">
      <c r="B41" s="2">
        <v>44561</v>
      </c>
      <c r="E41" t="s">
        <v>151</v>
      </c>
      <c r="F41" t="s">
        <v>362</v>
      </c>
      <c r="G41">
        <v>208</v>
      </c>
      <c r="I41" s="2">
        <v>44561</v>
      </c>
      <c r="K41" t="s">
        <v>151</v>
      </c>
      <c r="L41" t="s">
        <v>554</v>
      </c>
      <c r="M41">
        <v>2</v>
      </c>
      <c r="O41" s="2">
        <v>44614</v>
      </c>
      <c r="P41" s="14" t="s">
        <v>171</v>
      </c>
      <c r="Q41" s="7"/>
      <c r="R41" s="7">
        <v>4002.4933858126806</v>
      </c>
      <c r="S41" s="7"/>
      <c r="T41" s="7"/>
      <c r="U41" s="7"/>
      <c r="V41" s="7"/>
      <c r="W41" s="7"/>
      <c r="X41" s="7"/>
    </row>
    <row r="42" spans="2:24">
      <c r="B42" s="2">
        <v>44561</v>
      </c>
      <c r="E42" t="s">
        <v>151</v>
      </c>
      <c r="F42" t="s">
        <v>380</v>
      </c>
      <c r="G42">
        <v>88</v>
      </c>
      <c r="I42" s="2">
        <v>44561</v>
      </c>
      <c r="K42" t="s">
        <v>151</v>
      </c>
      <c r="L42" t="s">
        <v>556</v>
      </c>
      <c r="M42">
        <v>6</v>
      </c>
      <c r="O42" s="2">
        <v>44614</v>
      </c>
      <c r="P42" s="14" t="s">
        <v>226</v>
      </c>
      <c r="Q42" s="7">
        <v>1819.1939855443197</v>
      </c>
      <c r="R42" s="7"/>
      <c r="S42" s="7"/>
      <c r="T42" s="7"/>
      <c r="U42" s="7"/>
      <c r="V42" s="7"/>
      <c r="W42" s="7"/>
      <c r="X42" s="7"/>
    </row>
    <row r="43" spans="2:24">
      <c r="B43" s="2">
        <v>44561</v>
      </c>
      <c r="E43" t="s">
        <v>151</v>
      </c>
      <c r="F43" t="s">
        <v>389</v>
      </c>
      <c r="G43">
        <v>136</v>
      </c>
      <c r="I43" s="2">
        <v>44561</v>
      </c>
      <c r="K43" t="s">
        <v>151</v>
      </c>
      <c r="L43" t="s">
        <v>558</v>
      </c>
      <c r="M43">
        <v>5</v>
      </c>
      <c r="O43" s="2">
        <v>44618</v>
      </c>
      <c r="P43" s="14" t="s">
        <v>265</v>
      </c>
      <c r="Q43" s="7"/>
      <c r="R43" s="7">
        <v>2795.0284776959993</v>
      </c>
      <c r="S43" s="7"/>
      <c r="T43" s="7"/>
      <c r="U43" s="7"/>
      <c r="V43" s="7"/>
      <c r="W43" s="7"/>
      <c r="X43" s="7"/>
    </row>
    <row r="44" spans="2:24">
      <c r="B44" s="2">
        <v>44561</v>
      </c>
      <c r="E44" t="s">
        <v>151</v>
      </c>
      <c r="F44" t="s">
        <v>229</v>
      </c>
      <c r="G44">
        <v>120</v>
      </c>
      <c r="I44" s="2">
        <v>44561</v>
      </c>
      <c r="K44" t="s">
        <v>151</v>
      </c>
      <c r="L44" t="s">
        <v>560</v>
      </c>
      <c r="M44">
        <v>3</v>
      </c>
      <c r="O44" s="2">
        <v>44619</v>
      </c>
      <c r="P44" s="14" t="s">
        <v>234</v>
      </c>
      <c r="Q44" s="7">
        <v>1877.9875197985443</v>
      </c>
      <c r="R44" s="7"/>
      <c r="S44" s="7"/>
      <c r="T44" s="7"/>
      <c r="U44" s="7"/>
      <c r="V44" s="7"/>
      <c r="W44" s="7"/>
      <c r="X44" s="7"/>
    </row>
    <row r="45" spans="2:24">
      <c r="B45" s="2">
        <v>44561</v>
      </c>
      <c r="E45" t="s">
        <v>151</v>
      </c>
      <c r="F45" t="s">
        <v>250</v>
      </c>
      <c r="G45">
        <v>184</v>
      </c>
      <c r="I45" s="2">
        <v>44561</v>
      </c>
      <c r="K45" t="s">
        <v>151</v>
      </c>
      <c r="L45" t="s">
        <v>562</v>
      </c>
      <c r="M45">
        <v>2</v>
      </c>
      <c r="O45" s="2">
        <v>44619</v>
      </c>
      <c r="P45" s="14" t="s">
        <v>190</v>
      </c>
      <c r="Q45" s="7"/>
      <c r="R45" s="7">
        <v>5386.7713349562746</v>
      </c>
      <c r="S45" s="7"/>
      <c r="T45" s="7"/>
      <c r="U45" s="7"/>
      <c r="V45" s="7"/>
      <c r="W45" s="7"/>
      <c r="X45" s="7"/>
    </row>
    <row r="46" spans="2:24">
      <c r="B46" s="2">
        <v>44561</v>
      </c>
      <c r="E46" t="s">
        <v>151</v>
      </c>
      <c r="F46" t="s">
        <v>274</v>
      </c>
      <c r="G46">
        <v>360</v>
      </c>
      <c r="I46" s="2">
        <v>44561</v>
      </c>
      <c r="K46" t="s">
        <v>151</v>
      </c>
      <c r="L46" t="s">
        <v>564</v>
      </c>
      <c r="M46">
        <v>3</v>
      </c>
      <c r="O46" s="2">
        <v>44620</v>
      </c>
      <c r="P46" s="14" t="s">
        <v>283</v>
      </c>
      <c r="Q46" s="7">
        <v>2232.6138037432315</v>
      </c>
      <c r="R46" s="7"/>
      <c r="S46" s="7"/>
      <c r="T46" s="7"/>
      <c r="U46" s="7"/>
      <c r="V46" s="7"/>
      <c r="W46" s="7"/>
      <c r="X46" s="7"/>
    </row>
    <row r="47" spans="2:24">
      <c r="B47" s="2">
        <v>44561</v>
      </c>
      <c r="E47" t="s">
        <v>151</v>
      </c>
      <c r="F47" t="s">
        <v>106</v>
      </c>
      <c r="G47">
        <v>6</v>
      </c>
      <c r="I47" s="2">
        <v>44561</v>
      </c>
      <c r="K47" t="s">
        <v>151</v>
      </c>
      <c r="L47" t="s">
        <v>566</v>
      </c>
      <c r="M47">
        <v>2</v>
      </c>
      <c r="O47" s="2">
        <v>44621</v>
      </c>
      <c r="P47" s="14" t="s">
        <v>300</v>
      </c>
      <c r="Q47" s="7">
        <v>12366.208007999998</v>
      </c>
      <c r="R47" s="7"/>
      <c r="S47" s="7"/>
      <c r="T47" s="7"/>
      <c r="U47" s="7"/>
      <c r="V47" s="7"/>
      <c r="W47" s="7"/>
      <c r="X47" s="7"/>
    </row>
    <row r="48" spans="2:24">
      <c r="B48" s="2">
        <v>44561</v>
      </c>
      <c r="E48" t="s">
        <v>151</v>
      </c>
      <c r="F48" t="s">
        <v>297</v>
      </c>
      <c r="G48">
        <v>11</v>
      </c>
      <c r="I48" s="2">
        <v>44561</v>
      </c>
      <c r="K48" t="s">
        <v>151</v>
      </c>
      <c r="L48" t="s">
        <v>568</v>
      </c>
      <c r="M48">
        <v>2</v>
      </c>
      <c r="O48" s="2">
        <v>44622</v>
      </c>
      <c r="P48" s="14" t="s">
        <v>289</v>
      </c>
      <c r="Q48" s="7">
        <v>12086.638281463202</v>
      </c>
      <c r="R48" s="7"/>
      <c r="S48" s="7"/>
      <c r="T48" s="7"/>
      <c r="U48" s="7"/>
      <c r="V48" s="7"/>
      <c r="W48" s="7"/>
      <c r="X48" s="7"/>
    </row>
    <row r="49" spans="2:24">
      <c r="B49" s="2">
        <v>44561</v>
      </c>
      <c r="E49" t="s">
        <v>151</v>
      </c>
      <c r="F49" t="s">
        <v>311</v>
      </c>
      <c r="G49">
        <v>8</v>
      </c>
      <c r="I49" s="2">
        <v>44561</v>
      </c>
      <c r="K49" t="s">
        <v>151</v>
      </c>
      <c r="L49" t="s">
        <v>570</v>
      </c>
      <c r="M49">
        <v>2</v>
      </c>
      <c r="O49" s="2">
        <v>44622</v>
      </c>
      <c r="P49" s="14" t="s">
        <v>295</v>
      </c>
      <c r="Q49" s="7">
        <v>12055.360283303042</v>
      </c>
      <c r="R49" s="7"/>
      <c r="S49" s="7"/>
      <c r="T49" s="7"/>
      <c r="U49" s="7"/>
      <c r="V49" s="7"/>
      <c r="W49" s="7"/>
      <c r="X49" s="7"/>
    </row>
    <row r="50" spans="2:24">
      <c r="B50" s="2">
        <v>44561</v>
      </c>
      <c r="E50" t="s">
        <v>151</v>
      </c>
      <c r="F50" t="s">
        <v>320</v>
      </c>
      <c r="G50">
        <v>4</v>
      </c>
      <c r="I50" s="2">
        <v>44561</v>
      </c>
      <c r="K50" t="s">
        <v>151</v>
      </c>
      <c r="L50" t="s">
        <v>572</v>
      </c>
      <c r="M50">
        <v>2</v>
      </c>
      <c r="O50" s="2">
        <v>44623</v>
      </c>
      <c r="P50" s="14" t="s">
        <v>253</v>
      </c>
      <c r="Q50" s="7"/>
      <c r="R50" s="7">
        <v>6891.6337201799997</v>
      </c>
      <c r="S50" s="7"/>
      <c r="T50" s="7"/>
      <c r="U50" s="7"/>
      <c r="V50" s="7"/>
      <c r="W50" s="7"/>
      <c r="X50" s="7"/>
    </row>
    <row r="51" spans="2:24">
      <c r="B51" s="2">
        <v>44561</v>
      </c>
      <c r="E51" t="s">
        <v>151</v>
      </c>
      <c r="F51" t="s">
        <v>326</v>
      </c>
      <c r="G51">
        <v>10</v>
      </c>
      <c r="I51" s="2">
        <v>44561</v>
      </c>
      <c r="K51" t="s">
        <v>151</v>
      </c>
      <c r="L51" t="s">
        <v>574</v>
      </c>
      <c r="M51">
        <v>2</v>
      </c>
      <c r="O51" s="2">
        <v>44624</v>
      </c>
      <c r="P51" s="14" t="s">
        <v>283</v>
      </c>
      <c r="Q51" s="7">
        <v>4764.0502413504009</v>
      </c>
      <c r="R51" s="7"/>
      <c r="S51" s="7"/>
      <c r="T51" s="7"/>
      <c r="U51" s="7"/>
      <c r="V51" s="7"/>
      <c r="W51" s="7"/>
      <c r="X51" s="7"/>
    </row>
    <row r="52" spans="2:24">
      <c r="B52" s="2">
        <v>44561</v>
      </c>
      <c r="E52" t="s">
        <v>151</v>
      </c>
      <c r="F52" t="s">
        <v>332</v>
      </c>
      <c r="G52">
        <v>16</v>
      </c>
      <c r="I52" s="2">
        <v>44561</v>
      </c>
      <c r="K52" t="s">
        <v>151</v>
      </c>
      <c r="L52" t="s">
        <v>576</v>
      </c>
      <c r="M52">
        <v>2</v>
      </c>
      <c r="O52" s="2">
        <v>44625</v>
      </c>
      <c r="P52" s="14" t="s">
        <v>226</v>
      </c>
      <c r="Q52" s="7">
        <v>6473.3405687999993</v>
      </c>
      <c r="R52" s="7"/>
      <c r="S52" s="7"/>
      <c r="T52" s="7"/>
      <c r="U52" s="7"/>
      <c r="V52" s="7"/>
      <c r="W52" s="7"/>
      <c r="X52" s="7"/>
    </row>
    <row r="53" spans="2:24">
      <c r="B53" s="2">
        <v>44561</v>
      </c>
      <c r="E53" t="s">
        <v>151</v>
      </c>
      <c r="F53" t="s">
        <v>335</v>
      </c>
      <c r="G53">
        <v>7</v>
      </c>
      <c r="I53" s="2">
        <v>44561</v>
      </c>
      <c r="K53" t="s">
        <v>151</v>
      </c>
      <c r="L53" t="s">
        <v>578</v>
      </c>
      <c r="M53">
        <v>3</v>
      </c>
      <c r="O53" s="2">
        <v>44626</v>
      </c>
      <c r="P53" s="14" t="s">
        <v>259</v>
      </c>
      <c r="Q53" s="7"/>
      <c r="R53" s="7">
        <v>5251.4020277949994</v>
      </c>
      <c r="S53" s="7"/>
      <c r="T53" s="7"/>
      <c r="U53" s="7"/>
      <c r="V53" s="7"/>
      <c r="W53" s="7"/>
      <c r="X53" s="7"/>
    </row>
    <row r="54" spans="2:24">
      <c r="B54" s="2">
        <v>44561</v>
      </c>
      <c r="E54" t="s">
        <v>151</v>
      </c>
      <c r="F54" t="s">
        <v>344</v>
      </c>
      <c r="G54">
        <v>6</v>
      </c>
      <c r="I54" s="2">
        <v>44561</v>
      </c>
      <c r="K54" t="s">
        <v>151</v>
      </c>
      <c r="L54" t="s">
        <v>580</v>
      </c>
      <c r="M54">
        <v>2</v>
      </c>
      <c r="O54" s="2">
        <v>44626</v>
      </c>
      <c r="P54" s="14" t="s">
        <v>265</v>
      </c>
      <c r="Q54" s="7"/>
      <c r="R54" s="7">
        <v>1924.4699617651197</v>
      </c>
      <c r="S54" s="7"/>
      <c r="T54" s="7"/>
      <c r="U54" s="7"/>
      <c r="V54" s="7"/>
      <c r="W54" s="7"/>
      <c r="X54" s="7"/>
    </row>
    <row r="55" spans="2:24">
      <c r="B55" s="2">
        <v>44561</v>
      </c>
      <c r="E55" t="s">
        <v>151</v>
      </c>
      <c r="F55" t="s">
        <v>350</v>
      </c>
      <c r="G55">
        <v>4</v>
      </c>
      <c r="I55" s="2">
        <v>44561</v>
      </c>
      <c r="K55" t="s">
        <v>151</v>
      </c>
      <c r="L55" t="s">
        <v>582</v>
      </c>
      <c r="M55">
        <v>2</v>
      </c>
      <c r="O55" s="2">
        <v>44626</v>
      </c>
      <c r="P55" s="14" t="s">
        <v>202</v>
      </c>
      <c r="Q55" s="7"/>
      <c r="R55" s="7">
        <v>2780.6557657032013</v>
      </c>
      <c r="S55" s="7"/>
      <c r="T55" s="7"/>
      <c r="U55" s="7"/>
      <c r="V55" s="7"/>
      <c r="W55" s="7"/>
      <c r="X55" s="7"/>
    </row>
    <row r="56" spans="2:24">
      <c r="B56" s="2">
        <v>44561</v>
      </c>
      <c r="E56" t="s">
        <v>151</v>
      </c>
      <c r="F56" t="s">
        <v>177</v>
      </c>
      <c r="G56">
        <v>4</v>
      </c>
      <c r="I56" s="2">
        <v>44561</v>
      </c>
      <c r="K56" t="s">
        <v>151</v>
      </c>
      <c r="L56" t="s">
        <v>584</v>
      </c>
      <c r="M56">
        <v>2</v>
      </c>
      <c r="O56" s="2">
        <v>44627</v>
      </c>
      <c r="P56" s="14" t="s">
        <v>152</v>
      </c>
      <c r="Q56" s="7">
        <v>5730.7483422000005</v>
      </c>
      <c r="R56" s="7"/>
      <c r="S56" s="7"/>
      <c r="T56" s="7"/>
      <c r="U56" s="7"/>
      <c r="V56" s="7"/>
      <c r="W56" s="7"/>
      <c r="X56" s="7"/>
    </row>
    <row r="57" spans="2:24">
      <c r="B57" s="2">
        <v>44561</v>
      </c>
      <c r="E57" t="s">
        <v>151</v>
      </c>
      <c r="F57" t="s">
        <v>353</v>
      </c>
      <c r="G57">
        <v>12</v>
      </c>
      <c r="I57" s="2">
        <v>44561</v>
      </c>
      <c r="K57" t="s">
        <v>151</v>
      </c>
      <c r="L57" t="s">
        <v>586</v>
      </c>
      <c r="M57">
        <v>3</v>
      </c>
      <c r="O57" s="2">
        <v>44634</v>
      </c>
      <c r="P57" s="14" t="s">
        <v>234</v>
      </c>
      <c r="Q57" s="7">
        <v>8471.1951254699998</v>
      </c>
      <c r="R57" s="7"/>
      <c r="S57" s="7"/>
      <c r="T57" s="7"/>
      <c r="U57" s="7"/>
      <c r="V57" s="7"/>
      <c r="W57" s="7"/>
      <c r="X57" s="7"/>
    </row>
    <row r="58" spans="2:24">
      <c r="B58" s="2">
        <v>44561</v>
      </c>
      <c r="E58" t="s">
        <v>151</v>
      </c>
      <c r="F58" t="s">
        <v>359</v>
      </c>
      <c r="G58">
        <v>13</v>
      </c>
      <c r="I58" s="2">
        <v>44561</v>
      </c>
      <c r="K58" t="s">
        <v>151</v>
      </c>
      <c r="L58" t="s">
        <v>588</v>
      </c>
      <c r="M58">
        <v>3</v>
      </c>
      <c r="O58" s="2">
        <v>44634</v>
      </c>
      <c r="P58" s="14" t="s">
        <v>241</v>
      </c>
      <c r="Q58" s="7">
        <v>3992.8703581800005</v>
      </c>
      <c r="R58" s="7"/>
      <c r="S58" s="7"/>
      <c r="T58" s="7"/>
      <c r="U58" s="7"/>
      <c r="V58" s="7"/>
      <c r="W58" s="7"/>
      <c r="X58" s="7"/>
    </row>
    <row r="59" spans="2:24">
      <c r="B59" s="2">
        <v>44561</v>
      </c>
      <c r="E59" t="s">
        <v>151</v>
      </c>
      <c r="F59" t="s">
        <v>377</v>
      </c>
      <c r="G59">
        <v>8</v>
      </c>
      <c r="I59" s="2">
        <v>44561</v>
      </c>
      <c r="K59" t="s">
        <v>151</v>
      </c>
      <c r="L59" t="s">
        <v>590</v>
      </c>
      <c r="M59">
        <v>5</v>
      </c>
      <c r="O59" s="2">
        <v>44635</v>
      </c>
      <c r="P59" s="14" t="s">
        <v>72</v>
      </c>
      <c r="Q59" s="7"/>
      <c r="R59" s="7">
        <v>7653.3041192400005</v>
      </c>
      <c r="S59" s="7"/>
      <c r="T59" s="7"/>
      <c r="U59" s="7"/>
      <c r="V59" s="7"/>
      <c r="W59" s="7"/>
      <c r="X59" s="7"/>
    </row>
    <row r="60" spans="2:24">
      <c r="B60" s="2">
        <v>44561</v>
      </c>
      <c r="E60" t="s">
        <v>151</v>
      </c>
      <c r="F60" t="s">
        <v>386</v>
      </c>
      <c r="G60">
        <v>11</v>
      </c>
      <c r="I60" s="2">
        <v>44561</v>
      </c>
      <c r="K60" t="s">
        <v>151</v>
      </c>
      <c r="L60" t="s">
        <v>592</v>
      </c>
      <c r="M60">
        <v>3</v>
      </c>
      <c r="O60" s="2">
        <v>44639</v>
      </c>
      <c r="P60" s="14" t="s">
        <v>295</v>
      </c>
      <c r="Q60" s="7">
        <v>5398.4556566740794</v>
      </c>
      <c r="R60" s="7"/>
      <c r="S60" s="7"/>
      <c r="T60" s="7"/>
      <c r="U60" s="7"/>
      <c r="V60" s="7"/>
      <c r="W60" s="7"/>
      <c r="X60" s="7"/>
    </row>
    <row r="61" spans="2:24">
      <c r="B61" s="2">
        <v>44561</v>
      </c>
      <c r="E61" t="s">
        <v>151</v>
      </c>
      <c r="F61" t="s">
        <v>217</v>
      </c>
      <c r="G61">
        <v>3</v>
      </c>
      <c r="I61" s="2">
        <v>44561</v>
      </c>
      <c r="K61" t="s">
        <v>151</v>
      </c>
      <c r="L61" t="s">
        <v>594</v>
      </c>
      <c r="M61">
        <v>2</v>
      </c>
      <c r="O61" s="2">
        <v>44639</v>
      </c>
      <c r="P61" s="14" t="s">
        <v>315</v>
      </c>
      <c r="Q61" s="7"/>
      <c r="R61" s="7">
        <v>16363.308409459196</v>
      </c>
      <c r="S61" s="7"/>
      <c r="T61" s="7"/>
      <c r="U61" s="7"/>
      <c r="V61" s="7"/>
      <c r="W61" s="7"/>
      <c r="X61" s="7"/>
    </row>
    <row r="62" spans="2:24">
      <c r="B62" s="2">
        <v>44561</v>
      </c>
      <c r="E62" t="s">
        <v>151</v>
      </c>
      <c r="F62" t="s">
        <v>244</v>
      </c>
      <c r="G62">
        <v>8</v>
      </c>
      <c r="I62" s="2">
        <v>44561</v>
      </c>
      <c r="K62" t="s">
        <v>151</v>
      </c>
      <c r="L62" t="s">
        <v>596</v>
      </c>
      <c r="M62">
        <v>2</v>
      </c>
      <c r="O62" s="2">
        <v>44639</v>
      </c>
      <c r="P62" s="14" t="s">
        <v>190</v>
      </c>
      <c r="Q62" s="7"/>
      <c r="R62" s="7">
        <v>3878.3061979199997</v>
      </c>
      <c r="S62" s="7"/>
      <c r="T62" s="7"/>
      <c r="U62" s="7"/>
      <c r="V62" s="7"/>
      <c r="W62" s="7"/>
      <c r="X62" s="7"/>
    </row>
    <row r="63" spans="2:24">
      <c r="B63" s="2">
        <v>44561</v>
      </c>
      <c r="E63" t="s">
        <v>151</v>
      </c>
      <c r="F63" t="s">
        <v>256</v>
      </c>
      <c r="G63">
        <v>6</v>
      </c>
      <c r="I63" s="2">
        <v>44561</v>
      </c>
      <c r="K63" t="s">
        <v>151</v>
      </c>
      <c r="L63" t="s">
        <v>598</v>
      </c>
      <c r="M63">
        <v>2</v>
      </c>
      <c r="O63" s="2">
        <v>44640</v>
      </c>
      <c r="P63" s="14" t="s">
        <v>305</v>
      </c>
      <c r="Q63" s="7"/>
      <c r="R63" s="7"/>
      <c r="S63" s="7"/>
      <c r="T63" s="7"/>
      <c r="U63" s="7"/>
      <c r="V63" s="7">
        <v>16602.248</v>
      </c>
      <c r="W63" s="7"/>
      <c r="X63" s="7"/>
    </row>
    <row r="64" spans="2:24">
      <c r="B64" s="2">
        <v>44561</v>
      </c>
      <c r="E64" t="s">
        <v>151</v>
      </c>
      <c r="F64" t="s">
        <v>268</v>
      </c>
      <c r="G64">
        <v>11</v>
      </c>
      <c r="I64" s="2">
        <v>44561</v>
      </c>
      <c r="K64" t="s">
        <v>151</v>
      </c>
      <c r="L64" t="s">
        <v>600</v>
      </c>
      <c r="M64">
        <v>7</v>
      </c>
      <c r="O64" s="2">
        <v>44641</v>
      </c>
      <c r="P64" s="14" t="s">
        <v>247</v>
      </c>
      <c r="Q64" s="7"/>
      <c r="R64" s="7">
        <v>11175.850252709999</v>
      </c>
      <c r="S64" s="7"/>
      <c r="T64" s="7"/>
      <c r="U64" s="7"/>
      <c r="V64" s="7"/>
      <c r="W64" s="7"/>
      <c r="X64" s="7"/>
    </row>
    <row r="65" spans="2:24">
      <c r="B65" s="2">
        <v>44561</v>
      </c>
      <c r="E65" t="s">
        <v>151</v>
      </c>
      <c r="F65" t="s">
        <v>280</v>
      </c>
      <c r="G65">
        <v>6</v>
      </c>
      <c r="I65" s="2">
        <v>44561</v>
      </c>
      <c r="K65" t="s">
        <v>151</v>
      </c>
      <c r="L65" t="s">
        <v>602</v>
      </c>
      <c r="M65">
        <v>2</v>
      </c>
      <c r="O65" s="2">
        <v>44641</v>
      </c>
      <c r="P65" s="14" t="s">
        <v>289</v>
      </c>
      <c r="Q65" s="7">
        <v>4738.8365664639996</v>
      </c>
      <c r="R65" s="7"/>
      <c r="S65" s="7"/>
      <c r="T65" s="7"/>
      <c r="U65" s="7"/>
      <c r="V65" s="7"/>
      <c r="W65" s="7"/>
      <c r="X65" s="7"/>
    </row>
    <row r="66" spans="2:24">
      <c r="B66" s="2">
        <v>44561</v>
      </c>
      <c r="E66" t="s">
        <v>151</v>
      </c>
      <c r="F66" t="s">
        <v>286</v>
      </c>
      <c r="G66">
        <v>6</v>
      </c>
      <c r="I66" s="2">
        <v>44561</v>
      </c>
      <c r="K66" t="s">
        <v>151</v>
      </c>
      <c r="L66" t="s">
        <v>604</v>
      </c>
      <c r="M66">
        <v>5</v>
      </c>
      <c r="O66" s="2">
        <v>44641</v>
      </c>
      <c r="P66" s="14" t="s">
        <v>99</v>
      </c>
      <c r="Q66" s="7">
        <v>4567.2621484000001</v>
      </c>
      <c r="R66" s="7"/>
      <c r="S66" s="7"/>
      <c r="T66" s="7"/>
      <c r="U66" s="7"/>
      <c r="V66" s="7"/>
      <c r="W66" s="7"/>
      <c r="X66" s="7"/>
    </row>
    <row r="67" spans="2:24">
      <c r="B67" s="2">
        <v>44561</v>
      </c>
      <c r="E67" t="s">
        <v>151</v>
      </c>
      <c r="F67" t="s">
        <v>292</v>
      </c>
      <c r="G67">
        <v>6</v>
      </c>
      <c r="I67" s="2">
        <v>44561</v>
      </c>
      <c r="K67" t="s">
        <v>151</v>
      </c>
      <c r="L67" t="s">
        <v>606</v>
      </c>
      <c r="M67">
        <v>2</v>
      </c>
      <c r="O67" s="2">
        <v>44641</v>
      </c>
      <c r="P67" s="14" t="s">
        <v>171</v>
      </c>
      <c r="Q67" s="7"/>
      <c r="R67" s="7">
        <v>3631.2288911394298</v>
      </c>
      <c r="S67" s="7"/>
      <c r="T67" s="7"/>
      <c r="U67" s="7"/>
      <c r="V67" s="7"/>
      <c r="W67" s="7"/>
      <c r="X67" s="7"/>
    </row>
    <row r="68" spans="2:24">
      <c r="B68" s="2">
        <v>44561</v>
      </c>
      <c r="E68" t="s">
        <v>151</v>
      </c>
      <c r="F68" t="s">
        <v>401</v>
      </c>
      <c r="G68">
        <v>8</v>
      </c>
      <c r="I68" s="2">
        <v>44561</v>
      </c>
      <c r="K68" t="s">
        <v>151</v>
      </c>
      <c r="L68" t="s">
        <v>608</v>
      </c>
      <c r="M68">
        <v>3</v>
      </c>
      <c r="O68" s="2">
        <v>44642</v>
      </c>
      <c r="P68" s="14" t="s">
        <v>271</v>
      </c>
      <c r="Q68" s="7">
        <v>6354.344963735999</v>
      </c>
      <c r="R68" s="7"/>
      <c r="S68" s="7"/>
      <c r="T68" s="7"/>
      <c r="U68" s="7"/>
      <c r="V68" s="7"/>
      <c r="W68" s="7"/>
      <c r="X68" s="7"/>
    </row>
    <row r="69" spans="2:24">
      <c r="B69" s="2">
        <v>44561</v>
      </c>
      <c r="E69" t="s">
        <v>151</v>
      </c>
      <c r="F69" t="s">
        <v>444</v>
      </c>
      <c r="G69">
        <v>42</v>
      </c>
      <c r="I69" s="2">
        <v>44561</v>
      </c>
      <c r="K69" t="s">
        <v>151</v>
      </c>
      <c r="L69" t="s">
        <v>610</v>
      </c>
      <c r="M69">
        <v>3</v>
      </c>
      <c r="O69" s="2">
        <v>44642</v>
      </c>
      <c r="P69" s="14" t="s">
        <v>310</v>
      </c>
      <c r="Q69" s="7">
        <v>16343.466448379611</v>
      </c>
      <c r="R69" s="7"/>
      <c r="S69" s="7"/>
      <c r="T69" s="7"/>
      <c r="U69" s="7"/>
      <c r="V69" s="7"/>
      <c r="W69" s="7"/>
      <c r="X69" s="7"/>
    </row>
    <row r="70" spans="2:24">
      <c r="B70" s="2">
        <v>44561</v>
      </c>
      <c r="E70" t="s">
        <v>151</v>
      </c>
      <c r="F70" t="s">
        <v>448</v>
      </c>
      <c r="G70">
        <v>8</v>
      </c>
      <c r="I70" s="2">
        <v>44561</v>
      </c>
      <c r="K70" t="s">
        <v>151</v>
      </c>
      <c r="L70" t="s">
        <v>612</v>
      </c>
      <c r="M70">
        <v>2</v>
      </c>
      <c r="O70" s="2">
        <v>44644</v>
      </c>
      <c r="P70" s="14" t="s">
        <v>214</v>
      </c>
      <c r="Q70" s="7">
        <v>1970.8819632770399</v>
      </c>
      <c r="R70" s="7"/>
      <c r="S70" s="7"/>
      <c r="T70" s="7"/>
      <c r="U70" s="7"/>
      <c r="V70" s="7"/>
      <c r="W70" s="7"/>
      <c r="X70" s="7"/>
    </row>
    <row r="71" spans="2:24">
      <c r="B71" s="2">
        <v>44561</v>
      </c>
      <c r="E71" t="s">
        <v>151</v>
      </c>
      <c r="F71" t="s">
        <v>456</v>
      </c>
      <c r="G71">
        <v>6</v>
      </c>
      <c r="I71" s="2">
        <v>44561</v>
      </c>
      <c r="K71" t="s">
        <v>151</v>
      </c>
      <c r="L71" t="s">
        <v>614</v>
      </c>
      <c r="M71">
        <v>2</v>
      </c>
      <c r="O71" s="2">
        <v>44647</v>
      </c>
      <c r="P71" s="14" t="s">
        <v>319</v>
      </c>
      <c r="Q71" s="7">
        <v>17329.986975587577</v>
      </c>
      <c r="R71" s="7"/>
      <c r="S71" s="7"/>
      <c r="T71" s="7"/>
      <c r="U71" s="7"/>
      <c r="V71" s="7"/>
      <c r="W71" s="7"/>
      <c r="X71" s="7"/>
    </row>
    <row r="72" spans="2:24">
      <c r="B72" s="2">
        <v>44561</v>
      </c>
      <c r="E72" t="s">
        <v>151</v>
      </c>
      <c r="F72" t="s">
        <v>460</v>
      </c>
      <c r="G72">
        <v>8</v>
      </c>
      <c r="I72" s="2">
        <v>44561</v>
      </c>
      <c r="K72" t="s">
        <v>151</v>
      </c>
      <c r="L72" t="s">
        <v>616</v>
      </c>
      <c r="M72">
        <v>4</v>
      </c>
      <c r="O72" s="2">
        <v>44648</v>
      </c>
      <c r="P72" s="14" t="s">
        <v>126</v>
      </c>
      <c r="Q72" s="7"/>
      <c r="R72" s="7"/>
      <c r="S72" s="7"/>
      <c r="T72" s="7"/>
      <c r="U72" s="7"/>
      <c r="V72" s="7"/>
      <c r="W72" s="7">
        <v>3706.5650600000004</v>
      </c>
      <c r="X72" s="7"/>
    </row>
    <row r="73" spans="2:24">
      <c r="B73" s="2">
        <v>44561</v>
      </c>
      <c r="E73" t="s">
        <v>151</v>
      </c>
      <c r="F73" t="s">
        <v>407</v>
      </c>
      <c r="G73">
        <v>8</v>
      </c>
      <c r="I73" s="2">
        <v>44561</v>
      </c>
      <c r="K73" t="s">
        <v>151</v>
      </c>
      <c r="L73" t="s">
        <v>618</v>
      </c>
      <c r="M73">
        <v>2</v>
      </c>
      <c r="O73" s="2">
        <v>44650</v>
      </c>
      <c r="P73" s="14" t="s">
        <v>277</v>
      </c>
      <c r="Q73" s="7">
        <v>10284.698799929734</v>
      </c>
      <c r="R73" s="7"/>
      <c r="S73" s="7"/>
      <c r="T73" s="7"/>
      <c r="U73" s="7"/>
      <c r="V73" s="7"/>
      <c r="W73" s="7"/>
      <c r="X73" s="7"/>
    </row>
    <row r="74" spans="2:24">
      <c r="B74" s="2">
        <v>44561</v>
      </c>
      <c r="E74" t="s">
        <v>151</v>
      </c>
      <c r="F74" t="s">
        <v>466</v>
      </c>
      <c r="G74">
        <v>16</v>
      </c>
      <c r="I74" s="2">
        <v>44561</v>
      </c>
      <c r="K74" t="s">
        <v>151</v>
      </c>
      <c r="L74" t="s">
        <v>620</v>
      </c>
      <c r="M74">
        <v>2</v>
      </c>
      <c r="O74" s="2">
        <v>44652</v>
      </c>
      <c r="P74" s="14" t="s">
        <v>315</v>
      </c>
      <c r="Q74" s="7"/>
      <c r="R74" s="7">
        <v>16535.742896246506</v>
      </c>
      <c r="S74" s="7"/>
      <c r="T74" s="7"/>
      <c r="U74" s="7"/>
      <c r="V74" s="7"/>
      <c r="W74" s="7"/>
      <c r="X74" s="7"/>
    </row>
    <row r="75" spans="2:24">
      <c r="B75" s="2">
        <v>44561</v>
      </c>
      <c r="E75" t="s">
        <v>151</v>
      </c>
      <c r="F75" t="s">
        <v>474</v>
      </c>
      <c r="G75">
        <v>12</v>
      </c>
      <c r="I75" s="2">
        <v>44561</v>
      </c>
      <c r="K75" t="s">
        <v>151</v>
      </c>
      <c r="L75" t="s">
        <v>622</v>
      </c>
      <c r="M75">
        <v>2</v>
      </c>
      <c r="O75" s="2">
        <v>44653</v>
      </c>
      <c r="P75" s="14" t="s">
        <v>190</v>
      </c>
      <c r="Q75" s="7"/>
      <c r="R75" s="7">
        <v>5102.4337345949998</v>
      </c>
      <c r="S75" s="7"/>
      <c r="T75" s="7"/>
      <c r="U75" s="7"/>
      <c r="V75" s="7"/>
      <c r="W75" s="7"/>
      <c r="X75" s="7"/>
    </row>
    <row r="76" spans="2:24">
      <c r="B76" s="2">
        <v>44561</v>
      </c>
      <c r="E76" t="s">
        <v>151</v>
      </c>
      <c r="F76" t="s">
        <v>478</v>
      </c>
      <c r="G76">
        <v>14</v>
      </c>
      <c r="I76" s="2">
        <v>44561</v>
      </c>
      <c r="K76" t="s">
        <v>151</v>
      </c>
      <c r="L76" t="s">
        <v>624</v>
      </c>
      <c r="M76">
        <v>2</v>
      </c>
      <c r="O76" s="2">
        <v>44658</v>
      </c>
      <c r="P76" s="14" t="s">
        <v>99</v>
      </c>
      <c r="Q76" s="7">
        <v>1097.1932637006</v>
      </c>
      <c r="R76" s="7"/>
      <c r="S76" s="7"/>
      <c r="T76" s="7"/>
      <c r="U76" s="7"/>
      <c r="V76" s="7"/>
      <c r="W76" s="7"/>
      <c r="X76" s="7"/>
    </row>
    <row r="77" spans="2:24">
      <c r="B77" s="2">
        <v>44561</v>
      </c>
      <c r="E77" t="s">
        <v>151</v>
      </c>
      <c r="F77" t="s">
        <v>413</v>
      </c>
      <c r="G77">
        <v>12</v>
      </c>
      <c r="I77" s="2">
        <v>44561</v>
      </c>
      <c r="K77" t="s">
        <v>151</v>
      </c>
      <c r="L77" t="s">
        <v>626</v>
      </c>
      <c r="M77">
        <v>2</v>
      </c>
      <c r="O77" s="2">
        <v>44659</v>
      </c>
      <c r="P77" s="14" t="s">
        <v>259</v>
      </c>
      <c r="Q77" s="7"/>
      <c r="R77" s="7">
        <v>1133.3181240000001</v>
      </c>
      <c r="S77" s="7"/>
      <c r="T77" s="7"/>
      <c r="U77" s="7"/>
      <c r="V77" s="7"/>
      <c r="W77" s="7"/>
      <c r="X77" s="7"/>
    </row>
    <row r="78" spans="2:24">
      <c r="B78" s="2">
        <v>44561</v>
      </c>
      <c r="E78" t="s">
        <v>151</v>
      </c>
      <c r="F78" t="s">
        <v>422</v>
      </c>
      <c r="G78">
        <v>30</v>
      </c>
      <c r="I78" s="2">
        <v>44561</v>
      </c>
      <c r="K78" t="s">
        <v>151</v>
      </c>
      <c r="L78" t="s">
        <v>628</v>
      </c>
      <c r="M78">
        <v>2</v>
      </c>
      <c r="O78" s="2">
        <v>44659</v>
      </c>
      <c r="P78" s="14" t="s">
        <v>152</v>
      </c>
      <c r="Q78" s="7">
        <v>6141.0896045729996</v>
      </c>
      <c r="R78" s="7"/>
      <c r="S78" s="7"/>
      <c r="T78" s="7"/>
      <c r="U78" s="7"/>
      <c r="V78" s="7"/>
      <c r="W78" s="7"/>
      <c r="X78" s="7"/>
    </row>
    <row r="79" spans="2:24">
      <c r="B79" s="2">
        <v>44561</v>
      </c>
      <c r="E79" t="s">
        <v>151</v>
      </c>
      <c r="F79" t="s">
        <v>428</v>
      </c>
      <c r="G79">
        <v>6</v>
      </c>
      <c r="I79" s="2">
        <v>44562</v>
      </c>
      <c r="J79">
        <v>21010001</v>
      </c>
      <c r="K79" t="s">
        <v>125</v>
      </c>
      <c r="L79" t="s">
        <v>532</v>
      </c>
      <c r="M79">
        <v>1</v>
      </c>
      <c r="O79" s="2">
        <v>44659</v>
      </c>
      <c r="P79" s="14" t="s">
        <v>226</v>
      </c>
      <c r="Q79" s="7">
        <v>3826.7519472000004</v>
      </c>
      <c r="R79" s="7"/>
      <c r="S79" s="7"/>
      <c r="T79" s="7"/>
      <c r="U79" s="7"/>
      <c r="V79" s="7"/>
      <c r="W79" s="7"/>
      <c r="X79" s="7"/>
    </row>
    <row r="80" spans="2:24">
      <c r="B80" s="2">
        <v>44561</v>
      </c>
      <c r="E80" t="s">
        <v>151</v>
      </c>
      <c r="F80" t="s">
        <v>434</v>
      </c>
      <c r="G80">
        <v>6</v>
      </c>
      <c r="I80" s="2">
        <v>44562</v>
      </c>
      <c r="J80">
        <v>21010002</v>
      </c>
      <c r="K80" t="s">
        <v>125</v>
      </c>
      <c r="L80" t="s">
        <v>486</v>
      </c>
      <c r="M80">
        <v>1</v>
      </c>
      <c r="O80" s="2">
        <v>44661</v>
      </c>
      <c r="P80" s="14" t="s">
        <v>247</v>
      </c>
      <c r="Q80" s="7"/>
      <c r="R80" s="7">
        <v>12578.873558327999</v>
      </c>
      <c r="S80" s="7"/>
      <c r="T80" s="7"/>
      <c r="U80" s="7"/>
      <c r="V80" s="7"/>
      <c r="W80" s="7"/>
      <c r="X80" s="7"/>
    </row>
    <row r="81" spans="2:24">
      <c r="B81" s="2">
        <v>44561</v>
      </c>
      <c r="E81" t="s">
        <v>151</v>
      </c>
      <c r="F81" t="s">
        <v>302</v>
      </c>
      <c r="G81">
        <v>7</v>
      </c>
      <c r="I81" s="2">
        <v>44562</v>
      </c>
      <c r="J81">
        <v>21010003</v>
      </c>
      <c r="K81" t="s">
        <v>125</v>
      </c>
      <c r="L81" t="s">
        <v>532</v>
      </c>
      <c r="M81">
        <v>1</v>
      </c>
      <c r="O81" s="2">
        <v>44664</v>
      </c>
      <c r="P81" s="14" t="s">
        <v>310</v>
      </c>
      <c r="Q81" s="7">
        <v>15882.6717908352</v>
      </c>
      <c r="R81" s="7"/>
      <c r="S81" s="7"/>
      <c r="T81" s="7"/>
      <c r="U81" s="7"/>
      <c r="V81" s="7"/>
      <c r="W81" s="7"/>
      <c r="X81" s="7"/>
    </row>
    <row r="82" spans="2:24">
      <c r="B82" s="2">
        <v>44561</v>
      </c>
      <c r="E82" t="s">
        <v>151</v>
      </c>
      <c r="F82" t="s">
        <v>338</v>
      </c>
      <c r="G82">
        <v>8</v>
      </c>
      <c r="I82" s="2">
        <v>44563</v>
      </c>
      <c r="J82">
        <v>21010004</v>
      </c>
      <c r="K82" t="s">
        <v>125</v>
      </c>
      <c r="L82" t="s">
        <v>526</v>
      </c>
      <c r="M82">
        <v>1</v>
      </c>
      <c r="O82" s="2">
        <v>44666</v>
      </c>
      <c r="P82" s="14" t="s">
        <v>72</v>
      </c>
      <c r="Q82" s="7"/>
      <c r="R82" s="7">
        <v>5285.6806045155845</v>
      </c>
      <c r="S82" s="7"/>
      <c r="T82" s="7"/>
      <c r="U82" s="7"/>
      <c r="V82" s="7"/>
      <c r="W82" s="7"/>
      <c r="X82" s="7"/>
    </row>
    <row r="83" spans="2:24">
      <c r="B83" s="2">
        <v>44561</v>
      </c>
      <c r="E83" t="s">
        <v>151</v>
      </c>
      <c r="F83" t="s">
        <v>365</v>
      </c>
      <c r="G83">
        <v>12</v>
      </c>
      <c r="I83" s="2">
        <v>44563</v>
      </c>
      <c r="J83">
        <v>21010004</v>
      </c>
      <c r="K83" t="s">
        <v>125</v>
      </c>
      <c r="L83" t="s">
        <v>508</v>
      </c>
      <c r="M83">
        <v>1</v>
      </c>
      <c r="O83" s="2">
        <v>44666</v>
      </c>
      <c r="P83" s="14" t="s">
        <v>271</v>
      </c>
      <c r="Q83" s="7">
        <v>9066.870588699001</v>
      </c>
      <c r="R83" s="7"/>
      <c r="S83" s="7"/>
      <c r="T83" s="7"/>
      <c r="U83" s="7"/>
      <c r="V83" s="7"/>
      <c r="W83" s="7"/>
      <c r="X83" s="7"/>
    </row>
    <row r="84" spans="2:24">
      <c r="B84" s="2">
        <v>44561</v>
      </c>
      <c r="E84" t="s">
        <v>151</v>
      </c>
      <c r="F84" t="s">
        <v>368</v>
      </c>
      <c r="G84">
        <v>13</v>
      </c>
      <c r="I84" s="2">
        <v>44563</v>
      </c>
      <c r="J84">
        <v>21010005</v>
      </c>
      <c r="K84" t="s">
        <v>125</v>
      </c>
      <c r="L84" t="s">
        <v>538</v>
      </c>
      <c r="M84">
        <v>1</v>
      </c>
      <c r="O84" s="2">
        <v>44667</v>
      </c>
      <c r="P84" s="14" t="s">
        <v>265</v>
      </c>
      <c r="Q84" s="7"/>
      <c r="R84" s="7">
        <v>4550.9674874388475</v>
      </c>
      <c r="S84" s="7"/>
      <c r="T84" s="7"/>
      <c r="U84" s="7"/>
      <c r="V84" s="7"/>
      <c r="W84" s="7"/>
      <c r="X84" s="7"/>
    </row>
    <row r="85" spans="2:24">
      <c r="B85" s="2">
        <v>44561</v>
      </c>
      <c r="E85" t="s">
        <v>151</v>
      </c>
      <c r="F85" t="s">
        <v>371</v>
      </c>
      <c r="G85">
        <v>32</v>
      </c>
      <c r="I85" s="2">
        <v>44564</v>
      </c>
      <c r="J85">
        <v>21010006</v>
      </c>
      <c r="K85" t="s">
        <v>125</v>
      </c>
      <c r="L85" t="s">
        <v>504</v>
      </c>
      <c r="M85">
        <v>1</v>
      </c>
      <c r="O85" s="2">
        <v>44667</v>
      </c>
      <c r="P85" s="14" t="s">
        <v>289</v>
      </c>
      <c r="Q85" s="7">
        <v>5639.9474239836009</v>
      </c>
      <c r="R85" s="7"/>
      <c r="S85" s="7"/>
      <c r="T85" s="7"/>
      <c r="U85" s="7"/>
      <c r="V85" s="7"/>
      <c r="W85" s="7"/>
      <c r="X85" s="7"/>
    </row>
    <row r="86" spans="2:24">
      <c r="B86" s="2">
        <v>44561</v>
      </c>
      <c r="E86" t="s">
        <v>151</v>
      </c>
      <c r="F86" t="s">
        <v>392</v>
      </c>
      <c r="G86">
        <v>14</v>
      </c>
      <c r="I86" s="2">
        <v>44564</v>
      </c>
      <c r="J86">
        <v>21010007</v>
      </c>
      <c r="K86" t="s">
        <v>125</v>
      </c>
      <c r="L86" t="s">
        <v>504</v>
      </c>
      <c r="M86">
        <v>1</v>
      </c>
      <c r="O86" s="2">
        <v>44673</v>
      </c>
      <c r="P86" s="14" t="s">
        <v>300</v>
      </c>
      <c r="Q86" s="7">
        <v>10443.995537399423</v>
      </c>
      <c r="R86" s="7"/>
      <c r="S86" s="7"/>
      <c r="T86" s="7"/>
      <c r="U86" s="7"/>
      <c r="V86" s="7"/>
      <c r="W86" s="7"/>
      <c r="X86" s="7"/>
    </row>
    <row r="87" spans="2:24">
      <c r="B87" s="2">
        <v>44561</v>
      </c>
      <c r="E87" t="s">
        <v>151</v>
      </c>
      <c r="F87" t="s">
        <v>395</v>
      </c>
      <c r="G87">
        <v>9</v>
      </c>
      <c r="I87" s="2">
        <v>44564</v>
      </c>
      <c r="J87">
        <v>21010008</v>
      </c>
      <c r="K87" t="s">
        <v>125</v>
      </c>
      <c r="L87" t="s">
        <v>494</v>
      </c>
      <c r="M87">
        <v>1</v>
      </c>
      <c r="O87" s="2">
        <v>44674</v>
      </c>
      <c r="P87" s="14" t="s">
        <v>253</v>
      </c>
      <c r="Q87" s="7"/>
      <c r="R87" s="7">
        <v>3930.7394691520622</v>
      </c>
      <c r="S87" s="7"/>
      <c r="T87" s="7"/>
      <c r="U87" s="7"/>
      <c r="V87" s="7"/>
      <c r="W87" s="7"/>
      <c r="X87" s="7"/>
    </row>
    <row r="88" spans="2:24">
      <c r="B88" s="2">
        <v>44561</v>
      </c>
      <c r="E88" t="s">
        <v>151</v>
      </c>
      <c r="F88" t="s">
        <v>398</v>
      </c>
      <c r="G88">
        <v>40</v>
      </c>
      <c r="I88" s="2">
        <v>44564</v>
      </c>
      <c r="J88">
        <v>21010008</v>
      </c>
      <c r="K88" t="s">
        <v>125</v>
      </c>
      <c r="L88" t="s">
        <v>504</v>
      </c>
      <c r="M88">
        <v>1</v>
      </c>
      <c r="O88" s="2">
        <v>44674</v>
      </c>
      <c r="P88" s="14" t="s">
        <v>171</v>
      </c>
      <c r="Q88" s="7"/>
      <c r="R88" s="7">
        <v>4379.2611820650009</v>
      </c>
      <c r="S88" s="7"/>
      <c r="T88" s="7"/>
      <c r="U88" s="7"/>
      <c r="V88" s="7"/>
      <c r="W88" s="7"/>
      <c r="X88" s="7"/>
    </row>
    <row r="89" spans="2:24">
      <c r="B89" s="2">
        <v>44561</v>
      </c>
      <c r="E89" t="s">
        <v>151</v>
      </c>
      <c r="F89" t="s">
        <v>440</v>
      </c>
      <c r="G89">
        <v>7</v>
      </c>
      <c r="I89" s="2">
        <v>44564</v>
      </c>
      <c r="J89">
        <v>21010008</v>
      </c>
      <c r="K89" t="s">
        <v>125</v>
      </c>
      <c r="L89" t="s">
        <v>506</v>
      </c>
      <c r="M89">
        <v>1</v>
      </c>
      <c r="O89" s="2">
        <v>44675</v>
      </c>
      <c r="P89" s="14" t="s">
        <v>202</v>
      </c>
      <c r="Q89" s="7"/>
      <c r="R89" s="7">
        <v>2086.6742789692798</v>
      </c>
      <c r="S89" s="7"/>
      <c r="T89" s="7"/>
      <c r="U89" s="7"/>
      <c r="V89" s="7"/>
      <c r="W89" s="7"/>
      <c r="X89" s="7"/>
    </row>
    <row r="90" spans="2:24">
      <c r="B90" s="2">
        <v>44561</v>
      </c>
      <c r="E90" t="s">
        <v>151</v>
      </c>
      <c r="F90" t="s">
        <v>442</v>
      </c>
      <c r="G90">
        <v>13</v>
      </c>
      <c r="I90" s="2">
        <v>44564</v>
      </c>
      <c r="J90">
        <v>21010009</v>
      </c>
      <c r="K90" t="s">
        <v>125</v>
      </c>
      <c r="L90" t="s">
        <v>504</v>
      </c>
      <c r="M90">
        <v>1</v>
      </c>
      <c r="O90" s="2">
        <v>44675</v>
      </c>
      <c r="P90" s="14" t="s">
        <v>214</v>
      </c>
      <c r="Q90" s="7">
        <v>4657.6499407603196</v>
      </c>
      <c r="R90" s="7"/>
      <c r="S90" s="7"/>
      <c r="T90" s="7"/>
      <c r="U90" s="7"/>
      <c r="V90" s="7"/>
      <c r="W90" s="7"/>
      <c r="X90" s="7"/>
    </row>
    <row r="91" spans="2:24">
      <c r="B91" s="2">
        <v>44561</v>
      </c>
      <c r="E91" t="s">
        <v>151</v>
      </c>
      <c r="F91" t="s">
        <v>454</v>
      </c>
      <c r="G91">
        <v>11</v>
      </c>
      <c r="I91" s="2">
        <v>44564</v>
      </c>
      <c r="J91">
        <v>21010010</v>
      </c>
      <c r="K91" t="s">
        <v>125</v>
      </c>
      <c r="L91" t="s">
        <v>542</v>
      </c>
      <c r="M91">
        <v>1</v>
      </c>
      <c r="O91" s="2">
        <v>44676</v>
      </c>
      <c r="P91" s="14" t="s">
        <v>305</v>
      </c>
      <c r="Q91" s="7"/>
      <c r="R91" s="7"/>
      <c r="S91" s="7"/>
      <c r="T91" s="7"/>
      <c r="U91" s="7"/>
      <c r="V91" s="7"/>
      <c r="W91" s="7"/>
      <c r="X91" s="7">
        <v>11151.621640192001</v>
      </c>
    </row>
    <row r="92" spans="2:24">
      <c r="B92" s="2">
        <v>44561</v>
      </c>
      <c r="E92" t="s">
        <v>151</v>
      </c>
      <c r="F92" t="s">
        <v>470</v>
      </c>
      <c r="G92">
        <v>7</v>
      </c>
      <c r="I92" s="2">
        <v>44564</v>
      </c>
      <c r="J92">
        <v>21010011</v>
      </c>
      <c r="K92" t="s">
        <v>125</v>
      </c>
      <c r="L92" t="s">
        <v>504</v>
      </c>
      <c r="M92">
        <v>1</v>
      </c>
      <c r="O92" s="2">
        <v>44676</v>
      </c>
      <c r="P92" s="14" t="s">
        <v>319</v>
      </c>
      <c r="Q92" s="7">
        <v>23286.728663352002</v>
      </c>
      <c r="R92" s="7"/>
      <c r="S92" s="7"/>
      <c r="T92" s="7"/>
      <c r="U92" s="7"/>
      <c r="V92" s="7"/>
      <c r="W92" s="7"/>
      <c r="X92" s="7"/>
    </row>
    <row r="93" spans="2:24">
      <c r="B93" s="2">
        <v>44561</v>
      </c>
      <c r="E93" t="s">
        <v>151</v>
      </c>
      <c r="F93" t="s">
        <v>472</v>
      </c>
      <c r="G93">
        <v>11</v>
      </c>
      <c r="I93" s="2">
        <v>44564</v>
      </c>
      <c r="J93">
        <v>21010012</v>
      </c>
      <c r="K93" t="s">
        <v>125</v>
      </c>
      <c r="L93" t="s">
        <v>504</v>
      </c>
      <c r="M93">
        <v>1</v>
      </c>
      <c r="O93" s="2">
        <v>44680</v>
      </c>
      <c r="P93" s="14" t="s">
        <v>241</v>
      </c>
      <c r="Q93" s="7">
        <v>3301.8055136999992</v>
      </c>
      <c r="R93" s="7"/>
      <c r="S93" s="7"/>
      <c r="T93" s="7"/>
      <c r="U93" s="7"/>
      <c r="V93" s="7"/>
      <c r="W93" s="7"/>
      <c r="X93" s="7"/>
    </row>
    <row r="94" spans="2:24">
      <c r="B94" s="2">
        <v>44561</v>
      </c>
      <c r="E94" t="s">
        <v>151</v>
      </c>
      <c r="F94" t="s">
        <v>482</v>
      </c>
      <c r="G94">
        <v>9</v>
      </c>
      <c r="I94" s="2">
        <v>44564</v>
      </c>
      <c r="J94">
        <v>21010013</v>
      </c>
      <c r="K94" t="s">
        <v>125</v>
      </c>
      <c r="L94" t="s">
        <v>508</v>
      </c>
      <c r="M94">
        <v>1</v>
      </c>
      <c r="O94" s="2">
        <v>44680</v>
      </c>
      <c r="P94" s="14" t="s">
        <v>126</v>
      </c>
      <c r="Q94" s="7"/>
      <c r="R94" s="7"/>
      <c r="S94" s="7"/>
      <c r="T94" s="7"/>
      <c r="U94" s="7"/>
      <c r="V94" s="7"/>
      <c r="W94" s="7"/>
      <c r="X94" s="7">
        <v>3493.8936681264004</v>
      </c>
    </row>
    <row r="95" spans="2:24">
      <c r="B95" s="2">
        <v>44561</v>
      </c>
      <c r="E95" t="s">
        <v>151</v>
      </c>
      <c r="F95" t="s">
        <v>484</v>
      </c>
      <c r="G95">
        <v>17</v>
      </c>
      <c r="I95" s="2">
        <v>44566</v>
      </c>
      <c r="J95">
        <v>21010014</v>
      </c>
      <c r="K95" t="s">
        <v>125</v>
      </c>
      <c r="L95" t="s">
        <v>504</v>
      </c>
      <c r="M95">
        <v>1</v>
      </c>
      <c r="O95" s="2">
        <v>44681</v>
      </c>
      <c r="P95" s="14" t="s">
        <v>234</v>
      </c>
      <c r="Q95" s="7">
        <v>3034.5893392175003</v>
      </c>
      <c r="R95" s="7"/>
      <c r="S95" s="7"/>
      <c r="T95" s="7"/>
      <c r="U95" s="7"/>
      <c r="V95" s="7"/>
      <c r="W95" s="7"/>
      <c r="X95" s="7"/>
    </row>
    <row r="96" spans="2:24">
      <c r="B96" s="2">
        <v>44562</v>
      </c>
      <c r="C96" t="s">
        <v>265</v>
      </c>
      <c r="D96" t="s">
        <v>82</v>
      </c>
      <c r="E96" t="s">
        <v>125</v>
      </c>
      <c r="F96" t="s">
        <v>306</v>
      </c>
      <c r="G96">
        <v>2</v>
      </c>
      <c r="I96" s="2">
        <v>44566</v>
      </c>
      <c r="J96">
        <v>21010014</v>
      </c>
      <c r="K96" t="s">
        <v>125</v>
      </c>
      <c r="L96" t="s">
        <v>506</v>
      </c>
      <c r="M96">
        <v>1</v>
      </c>
      <c r="O96" s="2">
        <v>44682</v>
      </c>
      <c r="P96" s="14" t="s">
        <v>283</v>
      </c>
      <c r="Q96" s="7">
        <v>6076.0290969239395</v>
      </c>
      <c r="R96" s="7"/>
      <c r="S96" s="7"/>
      <c r="T96" s="7"/>
      <c r="U96" s="7"/>
      <c r="V96" s="7"/>
      <c r="W96" s="7"/>
      <c r="X96" s="7"/>
    </row>
    <row r="97" spans="2:24">
      <c r="B97" s="2">
        <v>44562</v>
      </c>
      <c r="C97" t="s">
        <v>265</v>
      </c>
      <c r="D97" t="s">
        <v>82</v>
      </c>
      <c r="E97" t="s">
        <v>125</v>
      </c>
      <c r="F97" t="s">
        <v>316</v>
      </c>
      <c r="G97">
        <v>40</v>
      </c>
      <c r="I97" s="2">
        <v>44566</v>
      </c>
      <c r="J97">
        <v>21010015</v>
      </c>
      <c r="K97" t="s">
        <v>125</v>
      </c>
      <c r="L97" t="s">
        <v>504</v>
      </c>
      <c r="M97">
        <v>1</v>
      </c>
      <c r="O97" s="2">
        <v>44683</v>
      </c>
      <c r="P97" s="14" t="s">
        <v>277</v>
      </c>
      <c r="Q97" s="7">
        <v>2869.9116109248007</v>
      </c>
      <c r="R97" s="7"/>
      <c r="S97" s="7"/>
      <c r="T97" s="7"/>
      <c r="U97" s="7"/>
      <c r="V97" s="7"/>
      <c r="W97" s="7"/>
      <c r="X97" s="7"/>
    </row>
    <row r="98" spans="2:24">
      <c r="B98" s="2">
        <v>44562</v>
      </c>
      <c r="C98" t="s">
        <v>265</v>
      </c>
      <c r="D98" t="s">
        <v>82</v>
      </c>
      <c r="E98" t="s">
        <v>125</v>
      </c>
      <c r="F98" t="s">
        <v>332</v>
      </c>
      <c r="G98">
        <v>3</v>
      </c>
      <c r="I98" s="2">
        <v>44566</v>
      </c>
      <c r="J98">
        <v>21010016</v>
      </c>
      <c r="K98" t="s">
        <v>125</v>
      </c>
      <c r="L98" t="s">
        <v>504</v>
      </c>
      <c r="M98">
        <v>1</v>
      </c>
      <c r="O98" s="2">
        <v>44686</v>
      </c>
      <c r="P98" s="14" t="s">
        <v>152</v>
      </c>
      <c r="Q98" s="7">
        <v>4205.9398499999998</v>
      </c>
      <c r="R98" s="7"/>
      <c r="S98" s="7"/>
      <c r="T98" s="7"/>
      <c r="U98" s="7"/>
      <c r="V98" s="7"/>
      <c r="W98" s="7"/>
      <c r="X98" s="7"/>
    </row>
    <row r="99" spans="2:24">
      <c r="B99" s="2">
        <v>44562</v>
      </c>
      <c r="C99" t="s">
        <v>265</v>
      </c>
      <c r="D99" t="s">
        <v>82</v>
      </c>
      <c r="E99" t="s">
        <v>125</v>
      </c>
      <c r="F99" t="s">
        <v>444</v>
      </c>
      <c r="G99">
        <v>4</v>
      </c>
      <c r="I99" s="2">
        <v>44567</v>
      </c>
      <c r="J99">
        <v>21010017</v>
      </c>
      <c r="K99" t="s">
        <v>125</v>
      </c>
      <c r="L99" t="s">
        <v>518</v>
      </c>
      <c r="M99">
        <v>1</v>
      </c>
      <c r="O99" s="2">
        <v>44687</v>
      </c>
      <c r="P99" s="14" t="s">
        <v>283</v>
      </c>
      <c r="Q99" s="7">
        <v>5018.0782113341002</v>
      </c>
      <c r="R99" s="7"/>
      <c r="S99" s="7"/>
      <c r="T99" s="7"/>
      <c r="U99" s="7"/>
      <c r="V99" s="7"/>
      <c r="W99" s="7"/>
      <c r="X99" s="7"/>
    </row>
    <row r="100" spans="2:24">
      <c r="B100" s="2">
        <v>44562</v>
      </c>
      <c r="C100" t="s">
        <v>265</v>
      </c>
      <c r="D100" t="s">
        <v>82</v>
      </c>
      <c r="E100" t="s">
        <v>125</v>
      </c>
      <c r="F100" t="s">
        <v>452</v>
      </c>
      <c r="G100">
        <v>4</v>
      </c>
      <c r="I100" s="2">
        <v>44567</v>
      </c>
      <c r="J100">
        <v>21010017</v>
      </c>
      <c r="K100" t="s">
        <v>125</v>
      </c>
      <c r="L100" t="s">
        <v>618</v>
      </c>
      <c r="M100">
        <v>1</v>
      </c>
      <c r="O100" s="2">
        <v>44687</v>
      </c>
      <c r="P100" s="14" t="s">
        <v>202</v>
      </c>
      <c r="Q100" s="7"/>
      <c r="R100" s="7">
        <v>3656.8880270999998</v>
      </c>
      <c r="S100" s="7"/>
      <c r="T100" s="7"/>
      <c r="U100" s="7"/>
      <c r="V100" s="7"/>
      <c r="W100" s="7"/>
      <c r="X100" s="7"/>
    </row>
    <row r="101" spans="2:24">
      <c r="B101" s="2">
        <v>44562</v>
      </c>
      <c r="C101" t="s">
        <v>99</v>
      </c>
      <c r="D101" t="s">
        <v>109</v>
      </c>
      <c r="E101" t="s">
        <v>125</v>
      </c>
      <c r="F101" t="s">
        <v>158</v>
      </c>
      <c r="G101">
        <v>1</v>
      </c>
      <c r="I101" s="2">
        <v>44567</v>
      </c>
      <c r="J101">
        <v>21010018</v>
      </c>
      <c r="K101" t="s">
        <v>125</v>
      </c>
      <c r="L101" t="s">
        <v>504</v>
      </c>
      <c r="M101">
        <v>1</v>
      </c>
      <c r="O101" s="2">
        <v>44688</v>
      </c>
      <c r="P101" s="14" t="s">
        <v>72</v>
      </c>
      <c r="Q101" s="7"/>
      <c r="R101" s="7">
        <v>5322.7395020799995</v>
      </c>
      <c r="S101" s="7"/>
      <c r="T101" s="7"/>
      <c r="U101" s="7"/>
      <c r="V101" s="7"/>
      <c r="W101" s="7"/>
      <c r="X101" s="7"/>
    </row>
    <row r="102" spans="2:24">
      <c r="B102" s="2">
        <v>44562</v>
      </c>
      <c r="C102" t="s">
        <v>99</v>
      </c>
      <c r="D102" t="s">
        <v>109</v>
      </c>
      <c r="E102" t="s">
        <v>125</v>
      </c>
      <c r="F102" t="s">
        <v>177</v>
      </c>
      <c r="G102">
        <v>1</v>
      </c>
      <c r="I102" s="2">
        <v>44567</v>
      </c>
      <c r="J102">
        <v>21010019</v>
      </c>
      <c r="K102" t="s">
        <v>125</v>
      </c>
      <c r="L102" t="s">
        <v>546</v>
      </c>
      <c r="M102">
        <v>1</v>
      </c>
      <c r="O102" s="2">
        <v>44688</v>
      </c>
      <c r="P102" s="14" t="s">
        <v>247</v>
      </c>
      <c r="Q102" s="7"/>
      <c r="R102" s="7">
        <v>9103.7535649199999</v>
      </c>
      <c r="S102" s="7"/>
      <c r="T102" s="7"/>
      <c r="U102" s="7"/>
      <c r="V102" s="7"/>
      <c r="W102" s="7"/>
      <c r="X102" s="7"/>
    </row>
    <row r="103" spans="2:24">
      <c r="B103" s="2">
        <v>44562</v>
      </c>
      <c r="C103" t="s">
        <v>99</v>
      </c>
      <c r="D103" t="s">
        <v>109</v>
      </c>
      <c r="E103" t="s">
        <v>125</v>
      </c>
      <c r="F103" t="s">
        <v>193</v>
      </c>
      <c r="G103">
        <v>8</v>
      </c>
      <c r="I103" s="2">
        <v>44567</v>
      </c>
      <c r="J103">
        <v>21010020</v>
      </c>
      <c r="K103" t="s">
        <v>125</v>
      </c>
      <c r="L103" t="s">
        <v>520</v>
      </c>
      <c r="M103">
        <v>1</v>
      </c>
      <c r="O103" s="2">
        <v>44689</v>
      </c>
      <c r="P103" s="14" t="s">
        <v>171</v>
      </c>
      <c r="Q103" s="7"/>
      <c r="R103" s="7">
        <v>4245.2635687862403</v>
      </c>
      <c r="S103" s="7"/>
      <c r="T103" s="7"/>
      <c r="U103" s="7"/>
      <c r="V103" s="7"/>
      <c r="W103" s="7"/>
      <c r="X103" s="7"/>
    </row>
    <row r="104" spans="2:24">
      <c r="B104" s="2">
        <v>44562</v>
      </c>
      <c r="C104" t="s">
        <v>99</v>
      </c>
      <c r="D104" t="s">
        <v>109</v>
      </c>
      <c r="E104" t="s">
        <v>125</v>
      </c>
      <c r="F104" t="s">
        <v>407</v>
      </c>
      <c r="G104">
        <v>2</v>
      </c>
      <c r="I104" s="2">
        <v>44567</v>
      </c>
      <c r="J104">
        <v>21010020</v>
      </c>
      <c r="K104" t="s">
        <v>125</v>
      </c>
      <c r="L104" t="s">
        <v>530</v>
      </c>
      <c r="M104">
        <v>1</v>
      </c>
      <c r="O104" s="2">
        <v>44689</v>
      </c>
      <c r="P104" s="14" t="s">
        <v>214</v>
      </c>
      <c r="Q104" s="7">
        <v>2721.8615375952004</v>
      </c>
      <c r="R104" s="7"/>
      <c r="S104" s="7"/>
      <c r="T104" s="7"/>
      <c r="U104" s="7"/>
      <c r="V104" s="7"/>
      <c r="W104" s="7"/>
      <c r="X104" s="7"/>
    </row>
    <row r="105" spans="2:24">
      <c r="B105" s="2">
        <v>44562</v>
      </c>
      <c r="C105" t="s">
        <v>99</v>
      </c>
      <c r="D105" t="s">
        <v>109</v>
      </c>
      <c r="E105" t="s">
        <v>125</v>
      </c>
      <c r="F105" t="s">
        <v>410</v>
      </c>
      <c r="G105">
        <v>2</v>
      </c>
      <c r="I105" s="2">
        <v>44567</v>
      </c>
      <c r="J105">
        <v>21010020</v>
      </c>
      <c r="K105" t="s">
        <v>125</v>
      </c>
      <c r="L105" t="s">
        <v>488</v>
      </c>
      <c r="M105">
        <v>1</v>
      </c>
      <c r="O105" s="2">
        <v>44690</v>
      </c>
      <c r="P105" s="14" t="s">
        <v>277</v>
      </c>
      <c r="Q105" s="7">
        <v>3013.7723015399997</v>
      </c>
      <c r="R105" s="7"/>
      <c r="S105" s="7"/>
      <c r="T105" s="7"/>
      <c r="U105" s="7"/>
      <c r="V105" s="7"/>
      <c r="W105" s="7"/>
      <c r="X105" s="7"/>
    </row>
    <row r="106" spans="2:24">
      <c r="B106" s="2">
        <v>44563</v>
      </c>
      <c r="C106" t="s">
        <v>99</v>
      </c>
      <c r="D106" t="s">
        <v>109</v>
      </c>
      <c r="E106" t="s">
        <v>125</v>
      </c>
      <c r="F106" t="s">
        <v>158</v>
      </c>
      <c r="G106">
        <v>1</v>
      </c>
      <c r="I106" s="2">
        <v>44567</v>
      </c>
      <c r="J106">
        <v>21010021</v>
      </c>
      <c r="K106" t="s">
        <v>125</v>
      </c>
      <c r="L106" t="s">
        <v>502</v>
      </c>
      <c r="M106">
        <v>1</v>
      </c>
      <c r="O106" s="2">
        <v>44690</v>
      </c>
      <c r="P106" s="14" t="s">
        <v>310</v>
      </c>
      <c r="Q106" s="7">
        <v>23031.594358227001</v>
      </c>
      <c r="R106" s="7"/>
      <c r="S106" s="7"/>
      <c r="T106" s="7"/>
      <c r="U106" s="7"/>
      <c r="V106" s="7"/>
      <c r="W106" s="7"/>
      <c r="X106" s="7"/>
    </row>
    <row r="107" spans="2:24">
      <c r="B107" s="2">
        <v>44563</v>
      </c>
      <c r="C107" t="s">
        <v>99</v>
      </c>
      <c r="D107" t="s">
        <v>109</v>
      </c>
      <c r="E107" t="s">
        <v>125</v>
      </c>
      <c r="F107" t="s">
        <v>177</v>
      </c>
      <c r="G107">
        <v>1</v>
      </c>
      <c r="I107" s="2">
        <v>44567</v>
      </c>
      <c r="J107">
        <v>21010022</v>
      </c>
      <c r="K107" t="s">
        <v>125</v>
      </c>
      <c r="L107" t="s">
        <v>488</v>
      </c>
      <c r="M107">
        <v>1</v>
      </c>
      <c r="O107" s="2">
        <v>44691</v>
      </c>
      <c r="P107" s="14" t="s">
        <v>226</v>
      </c>
      <c r="Q107" s="7">
        <v>5204.832358572</v>
      </c>
      <c r="R107" s="7"/>
      <c r="S107" s="7"/>
      <c r="T107" s="7"/>
      <c r="U107" s="7"/>
      <c r="V107" s="7"/>
      <c r="W107" s="7"/>
      <c r="X107" s="7"/>
    </row>
    <row r="108" spans="2:24">
      <c r="B108" s="2">
        <v>44563</v>
      </c>
      <c r="C108" t="s">
        <v>99</v>
      </c>
      <c r="D108" t="s">
        <v>109</v>
      </c>
      <c r="E108" t="s">
        <v>125</v>
      </c>
      <c r="F108" t="s">
        <v>193</v>
      </c>
      <c r="G108">
        <v>8</v>
      </c>
      <c r="I108" s="2">
        <v>44567</v>
      </c>
      <c r="J108">
        <v>21010023</v>
      </c>
      <c r="K108" t="s">
        <v>125</v>
      </c>
      <c r="L108" t="s">
        <v>524</v>
      </c>
      <c r="M108">
        <v>1</v>
      </c>
      <c r="O108" s="2">
        <v>44694</v>
      </c>
      <c r="P108" s="14" t="s">
        <v>190</v>
      </c>
      <c r="Q108" s="7"/>
      <c r="R108" s="7">
        <v>5527.7764670700008</v>
      </c>
      <c r="S108" s="7"/>
      <c r="T108" s="7"/>
      <c r="U108" s="7"/>
      <c r="V108" s="7"/>
      <c r="W108" s="7"/>
      <c r="X108" s="7"/>
    </row>
    <row r="109" spans="2:24">
      <c r="B109" s="2">
        <v>44563</v>
      </c>
      <c r="C109" t="s">
        <v>99</v>
      </c>
      <c r="D109" t="s">
        <v>109</v>
      </c>
      <c r="E109" t="s">
        <v>125</v>
      </c>
      <c r="F109" t="s">
        <v>407</v>
      </c>
      <c r="G109">
        <v>2</v>
      </c>
      <c r="I109" s="2">
        <v>44567</v>
      </c>
      <c r="J109">
        <v>21010023</v>
      </c>
      <c r="K109" t="s">
        <v>125</v>
      </c>
      <c r="L109" t="s">
        <v>526</v>
      </c>
      <c r="M109">
        <v>1</v>
      </c>
      <c r="O109" s="2">
        <v>44696</v>
      </c>
      <c r="P109" s="14" t="s">
        <v>300</v>
      </c>
      <c r="Q109" s="7">
        <v>12353.196767670001</v>
      </c>
      <c r="R109" s="7"/>
      <c r="S109" s="7"/>
      <c r="T109" s="7"/>
      <c r="U109" s="7"/>
      <c r="V109" s="7"/>
      <c r="W109" s="7"/>
      <c r="X109" s="7"/>
    </row>
    <row r="110" spans="2:24">
      <c r="B110" s="2">
        <v>44563</v>
      </c>
      <c r="C110" t="s">
        <v>99</v>
      </c>
      <c r="D110" t="s">
        <v>109</v>
      </c>
      <c r="E110" t="s">
        <v>125</v>
      </c>
      <c r="F110" t="s">
        <v>410</v>
      </c>
      <c r="G110">
        <v>2</v>
      </c>
      <c r="I110" s="2">
        <v>44567</v>
      </c>
      <c r="J110">
        <v>21010024</v>
      </c>
      <c r="K110" t="s">
        <v>125</v>
      </c>
      <c r="L110" t="s">
        <v>508</v>
      </c>
      <c r="M110">
        <v>1</v>
      </c>
      <c r="O110" s="2">
        <v>44697</v>
      </c>
      <c r="P110" s="14" t="s">
        <v>265</v>
      </c>
      <c r="Q110" s="7"/>
      <c r="R110" s="7">
        <v>13208.913068706433</v>
      </c>
      <c r="S110" s="7"/>
      <c r="T110" s="7"/>
      <c r="U110" s="7"/>
      <c r="V110" s="7"/>
      <c r="W110" s="7"/>
      <c r="X110" s="7"/>
    </row>
    <row r="111" spans="2:24">
      <c r="B111" s="2">
        <v>44564</v>
      </c>
      <c r="C111" t="s">
        <v>265</v>
      </c>
      <c r="D111" t="s">
        <v>82</v>
      </c>
      <c r="E111" t="s">
        <v>125</v>
      </c>
      <c r="F111" t="s">
        <v>306</v>
      </c>
      <c r="G111">
        <v>2</v>
      </c>
      <c r="I111" s="2">
        <v>44568</v>
      </c>
      <c r="J111">
        <v>21010025</v>
      </c>
      <c r="K111" t="s">
        <v>125</v>
      </c>
      <c r="L111" t="s">
        <v>504</v>
      </c>
      <c r="M111">
        <v>1</v>
      </c>
      <c r="O111" s="2">
        <v>44700</v>
      </c>
      <c r="P111" s="14" t="s">
        <v>305</v>
      </c>
      <c r="Q111" s="7"/>
      <c r="R111" s="7"/>
      <c r="S111" s="7"/>
      <c r="T111" s="7"/>
      <c r="U111" s="7"/>
      <c r="V111" s="7">
        <v>16385.635740000002</v>
      </c>
      <c r="W111" s="7"/>
      <c r="X111" s="7"/>
    </row>
    <row r="112" spans="2:24">
      <c r="B112" s="2">
        <v>44564</v>
      </c>
      <c r="C112" t="s">
        <v>265</v>
      </c>
      <c r="D112" t="s">
        <v>82</v>
      </c>
      <c r="E112" t="s">
        <v>125</v>
      </c>
      <c r="F112" t="s">
        <v>316</v>
      </c>
      <c r="G112">
        <v>40</v>
      </c>
      <c r="I112" s="2">
        <v>44568</v>
      </c>
      <c r="J112">
        <v>21010025</v>
      </c>
      <c r="K112" t="s">
        <v>125</v>
      </c>
      <c r="L112" t="s">
        <v>506</v>
      </c>
      <c r="M112">
        <v>1</v>
      </c>
      <c r="O112" s="2">
        <v>44702</v>
      </c>
      <c r="P112" s="14" t="s">
        <v>253</v>
      </c>
      <c r="Q112" s="7"/>
      <c r="R112" s="7">
        <v>1362.96966990492</v>
      </c>
      <c r="S112" s="7"/>
      <c r="T112" s="7"/>
      <c r="U112" s="7"/>
      <c r="V112" s="7"/>
      <c r="W112" s="7"/>
      <c r="X112" s="7"/>
    </row>
    <row r="113" spans="2:24">
      <c r="B113" s="2">
        <v>44564</v>
      </c>
      <c r="C113" t="s">
        <v>265</v>
      </c>
      <c r="D113" t="s">
        <v>82</v>
      </c>
      <c r="E113" t="s">
        <v>125</v>
      </c>
      <c r="F113" t="s">
        <v>332</v>
      </c>
      <c r="G113">
        <v>3</v>
      </c>
      <c r="I113" s="2">
        <v>44568</v>
      </c>
      <c r="J113">
        <v>21010026</v>
      </c>
      <c r="K113" t="s">
        <v>125</v>
      </c>
      <c r="L113" t="s">
        <v>504</v>
      </c>
      <c r="M113">
        <v>1</v>
      </c>
      <c r="O113" s="2">
        <v>44702</v>
      </c>
      <c r="P113" s="14" t="s">
        <v>319</v>
      </c>
      <c r="Q113" s="7">
        <v>9688.8821059337988</v>
      </c>
      <c r="R113" s="7"/>
      <c r="S113" s="7"/>
      <c r="T113" s="7"/>
      <c r="U113" s="7"/>
      <c r="V113" s="7"/>
      <c r="W113" s="7"/>
      <c r="X113" s="7"/>
    </row>
    <row r="114" spans="2:24">
      <c r="B114" s="2">
        <v>44564</v>
      </c>
      <c r="C114" t="s">
        <v>265</v>
      </c>
      <c r="D114" t="s">
        <v>82</v>
      </c>
      <c r="E114" t="s">
        <v>125</v>
      </c>
      <c r="F114" t="s">
        <v>444</v>
      </c>
      <c r="G114">
        <v>4</v>
      </c>
      <c r="I114" s="2">
        <v>44568</v>
      </c>
      <c r="J114">
        <v>21010027</v>
      </c>
      <c r="K114" t="s">
        <v>125</v>
      </c>
      <c r="L114" t="s">
        <v>504</v>
      </c>
      <c r="M114">
        <v>1</v>
      </c>
      <c r="O114" s="2">
        <v>44705</v>
      </c>
      <c r="P114" s="14" t="s">
        <v>99</v>
      </c>
      <c r="Q114" s="7">
        <v>6524.3939745600001</v>
      </c>
      <c r="R114" s="7"/>
      <c r="S114" s="7"/>
      <c r="T114" s="7"/>
      <c r="U114" s="7"/>
      <c r="V114" s="7"/>
      <c r="W114" s="7"/>
      <c r="X114" s="7"/>
    </row>
    <row r="115" spans="2:24">
      <c r="B115" s="2">
        <v>44564</v>
      </c>
      <c r="C115" t="s">
        <v>265</v>
      </c>
      <c r="D115" t="s">
        <v>82</v>
      </c>
      <c r="E115" t="s">
        <v>125</v>
      </c>
      <c r="F115" t="s">
        <v>452</v>
      </c>
      <c r="G115">
        <v>4</v>
      </c>
      <c r="I115" s="2">
        <v>44568</v>
      </c>
      <c r="J115">
        <v>21010027</v>
      </c>
      <c r="K115" t="s">
        <v>125</v>
      </c>
      <c r="L115" t="s">
        <v>506</v>
      </c>
      <c r="M115">
        <v>1</v>
      </c>
      <c r="O115" s="2">
        <v>44708</v>
      </c>
      <c r="P115" s="14" t="s">
        <v>271</v>
      </c>
      <c r="Q115" s="7">
        <v>6768.6295965119998</v>
      </c>
      <c r="R115" s="7"/>
      <c r="S115" s="7"/>
      <c r="T115" s="7"/>
      <c r="U115" s="7"/>
      <c r="V115" s="7"/>
      <c r="W115" s="7"/>
      <c r="X115" s="7"/>
    </row>
    <row r="116" spans="2:24">
      <c r="B116" s="2">
        <v>44564</v>
      </c>
      <c r="C116" t="s">
        <v>99</v>
      </c>
      <c r="D116" t="s">
        <v>109</v>
      </c>
      <c r="E116" t="s">
        <v>125</v>
      </c>
      <c r="F116" t="s">
        <v>158</v>
      </c>
      <c r="G116">
        <v>1</v>
      </c>
      <c r="I116" s="2">
        <v>44568</v>
      </c>
      <c r="J116">
        <v>21010028</v>
      </c>
      <c r="K116" t="s">
        <v>125</v>
      </c>
      <c r="L116" t="s">
        <v>504</v>
      </c>
      <c r="M116">
        <v>1</v>
      </c>
      <c r="O116" s="2">
        <v>44709</v>
      </c>
      <c r="P116" s="14" t="s">
        <v>295</v>
      </c>
      <c r="Q116" s="7">
        <v>4043.4662216115003</v>
      </c>
      <c r="R116" s="7"/>
      <c r="S116" s="7"/>
      <c r="T116" s="7"/>
      <c r="U116" s="7"/>
      <c r="V116" s="7"/>
      <c r="W116" s="7"/>
      <c r="X116" s="7"/>
    </row>
    <row r="117" spans="2:24">
      <c r="B117" s="2">
        <v>44564</v>
      </c>
      <c r="C117" t="s">
        <v>99</v>
      </c>
      <c r="D117" t="s">
        <v>109</v>
      </c>
      <c r="E117" t="s">
        <v>125</v>
      </c>
      <c r="F117" t="s">
        <v>177</v>
      </c>
      <c r="G117">
        <v>1</v>
      </c>
      <c r="I117" s="2">
        <v>44568</v>
      </c>
      <c r="J117">
        <v>21010029</v>
      </c>
      <c r="K117" t="s">
        <v>125</v>
      </c>
      <c r="L117" t="s">
        <v>504</v>
      </c>
      <c r="M117">
        <v>1</v>
      </c>
      <c r="O117" s="2">
        <v>44710</v>
      </c>
      <c r="P117" s="14" t="s">
        <v>234</v>
      </c>
      <c r="Q117" s="7">
        <v>9854.9582331647998</v>
      </c>
      <c r="R117" s="7"/>
      <c r="S117" s="7"/>
      <c r="T117" s="7"/>
      <c r="U117" s="7"/>
      <c r="V117" s="7"/>
      <c r="W117" s="7"/>
      <c r="X117" s="7"/>
    </row>
    <row r="118" spans="2:24">
      <c r="B118" s="2">
        <v>44564</v>
      </c>
      <c r="C118" t="s">
        <v>99</v>
      </c>
      <c r="D118" t="s">
        <v>109</v>
      </c>
      <c r="E118" t="s">
        <v>125</v>
      </c>
      <c r="F118" t="s">
        <v>193</v>
      </c>
      <c r="G118">
        <v>16</v>
      </c>
      <c r="I118" s="2">
        <v>44568</v>
      </c>
      <c r="J118">
        <v>21010030</v>
      </c>
      <c r="K118" t="s">
        <v>125</v>
      </c>
      <c r="L118" t="s">
        <v>544</v>
      </c>
      <c r="M118">
        <v>1</v>
      </c>
      <c r="O118" s="2">
        <v>44710</v>
      </c>
      <c r="P118" s="14" t="s">
        <v>289</v>
      </c>
      <c r="Q118" s="7">
        <v>4951.1763605303995</v>
      </c>
      <c r="R118" s="7"/>
      <c r="S118" s="7"/>
      <c r="T118" s="7"/>
      <c r="U118" s="7"/>
      <c r="V118" s="7"/>
      <c r="W118" s="7"/>
      <c r="X118" s="7"/>
    </row>
    <row r="119" spans="2:24">
      <c r="B119" s="2">
        <v>44564</v>
      </c>
      <c r="C119" t="s">
        <v>99</v>
      </c>
      <c r="D119" t="s">
        <v>109</v>
      </c>
      <c r="E119" t="s">
        <v>125</v>
      </c>
      <c r="F119" t="s">
        <v>407</v>
      </c>
      <c r="G119">
        <v>2</v>
      </c>
      <c r="I119" s="2">
        <v>44568</v>
      </c>
      <c r="J119">
        <v>21010030</v>
      </c>
      <c r="K119" t="s">
        <v>125</v>
      </c>
      <c r="L119" t="s">
        <v>614</v>
      </c>
      <c r="M119">
        <v>1</v>
      </c>
      <c r="O119" s="2">
        <v>44711</v>
      </c>
      <c r="P119" s="14" t="s">
        <v>241</v>
      </c>
      <c r="Q119" s="7">
        <v>8696.9670091365606</v>
      </c>
      <c r="R119" s="7"/>
      <c r="S119" s="7"/>
      <c r="T119" s="7"/>
      <c r="U119" s="7"/>
      <c r="V119" s="7"/>
      <c r="W119" s="7"/>
      <c r="X119" s="7"/>
    </row>
    <row r="120" spans="2:24">
      <c r="B120" s="2">
        <v>44564</v>
      </c>
      <c r="C120" t="s">
        <v>99</v>
      </c>
      <c r="D120" t="s">
        <v>109</v>
      </c>
      <c r="E120" t="s">
        <v>125</v>
      </c>
      <c r="F120" t="s">
        <v>410</v>
      </c>
      <c r="G120">
        <v>2</v>
      </c>
      <c r="I120" s="2">
        <v>44568</v>
      </c>
      <c r="J120">
        <v>21010031</v>
      </c>
      <c r="K120" t="s">
        <v>125</v>
      </c>
      <c r="L120" t="s">
        <v>518</v>
      </c>
      <c r="M120">
        <v>1</v>
      </c>
      <c r="O120" s="2">
        <v>44711</v>
      </c>
      <c r="P120" s="14" t="s">
        <v>315</v>
      </c>
      <c r="Q120" s="7"/>
      <c r="R120" s="7">
        <v>18799.857919617596</v>
      </c>
      <c r="S120" s="7"/>
      <c r="T120" s="7"/>
      <c r="U120" s="7"/>
      <c r="V120" s="7"/>
      <c r="W120" s="7"/>
      <c r="X120" s="7"/>
    </row>
    <row r="121" spans="2:24">
      <c r="B121" s="2">
        <v>44566</v>
      </c>
      <c r="C121" t="s">
        <v>265</v>
      </c>
      <c r="D121" t="s">
        <v>82</v>
      </c>
      <c r="E121" t="s">
        <v>125</v>
      </c>
      <c r="F121" t="s">
        <v>306</v>
      </c>
      <c r="G121">
        <v>2</v>
      </c>
      <c r="I121" s="2">
        <v>44568</v>
      </c>
      <c r="J121">
        <v>21010032</v>
      </c>
      <c r="K121" t="s">
        <v>125</v>
      </c>
      <c r="L121" t="s">
        <v>504</v>
      </c>
      <c r="M121">
        <v>1</v>
      </c>
      <c r="O121" s="2">
        <v>44711</v>
      </c>
      <c r="P121" s="14" t="s">
        <v>126</v>
      </c>
      <c r="Q121" s="7"/>
      <c r="R121" s="7"/>
      <c r="S121" s="7"/>
      <c r="T121" s="7"/>
      <c r="U121" s="7"/>
      <c r="V121" s="7">
        <v>6397.4248945200006</v>
      </c>
      <c r="W121" s="7"/>
      <c r="X121" s="7"/>
    </row>
    <row r="122" spans="2:24">
      <c r="B122" s="2">
        <v>44566</v>
      </c>
      <c r="C122" t="s">
        <v>265</v>
      </c>
      <c r="D122" t="s">
        <v>82</v>
      </c>
      <c r="E122" t="s">
        <v>125</v>
      </c>
      <c r="F122" t="s">
        <v>316</v>
      </c>
      <c r="G122">
        <v>40</v>
      </c>
      <c r="I122" s="2">
        <v>44568</v>
      </c>
      <c r="J122">
        <v>21010032</v>
      </c>
      <c r="K122" t="s">
        <v>125</v>
      </c>
      <c r="L122" t="s">
        <v>506</v>
      </c>
      <c r="M122">
        <v>1</v>
      </c>
      <c r="O122" s="2">
        <v>44712</v>
      </c>
      <c r="P122" s="14" t="s">
        <v>315</v>
      </c>
      <c r="Q122" s="7"/>
      <c r="R122" s="7">
        <v>5536.1258699999998</v>
      </c>
      <c r="S122" s="7"/>
      <c r="T122" s="7"/>
      <c r="U122" s="7"/>
      <c r="V122" s="7"/>
      <c r="W122" s="7"/>
      <c r="X122" s="7"/>
    </row>
    <row r="123" spans="2:24">
      <c r="B123" s="2">
        <v>44566</v>
      </c>
      <c r="C123" t="s">
        <v>265</v>
      </c>
      <c r="D123" t="s">
        <v>82</v>
      </c>
      <c r="E123" t="s">
        <v>125</v>
      </c>
      <c r="F123" t="s">
        <v>332</v>
      </c>
      <c r="G123">
        <v>3</v>
      </c>
      <c r="I123" s="2">
        <v>44568</v>
      </c>
      <c r="J123">
        <v>21010033</v>
      </c>
      <c r="K123" t="s">
        <v>125</v>
      </c>
      <c r="L123" t="s">
        <v>498</v>
      </c>
      <c r="M123">
        <v>1</v>
      </c>
      <c r="O123" s="2">
        <v>44713</v>
      </c>
      <c r="P123" s="14" t="s">
        <v>259</v>
      </c>
      <c r="Q123" s="7"/>
      <c r="R123" s="7">
        <v>12402.137085029999</v>
      </c>
      <c r="S123" s="7"/>
      <c r="T123" s="7"/>
      <c r="U123" s="7"/>
      <c r="V123" s="7"/>
      <c r="W123" s="7"/>
      <c r="X123" s="7"/>
    </row>
    <row r="124" spans="2:24">
      <c r="B124" s="2">
        <v>44566</v>
      </c>
      <c r="C124" t="s">
        <v>265</v>
      </c>
      <c r="D124" t="s">
        <v>82</v>
      </c>
      <c r="E124" t="s">
        <v>125</v>
      </c>
      <c r="F124" t="s">
        <v>444</v>
      </c>
      <c r="G124">
        <v>4</v>
      </c>
      <c r="I124" s="2">
        <v>44568</v>
      </c>
      <c r="J124">
        <v>21010034</v>
      </c>
      <c r="K124" t="s">
        <v>125</v>
      </c>
      <c r="L124" t="s">
        <v>486</v>
      </c>
      <c r="M124">
        <v>1</v>
      </c>
      <c r="O124" s="2">
        <v>44715</v>
      </c>
      <c r="P124" s="14" t="s">
        <v>241</v>
      </c>
      <c r="Q124" s="7">
        <v>3686.0482890000003</v>
      </c>
      <c r="R124" s="7"/>
      <c r="S124" s="7"/>
      <c r="T124" s="7"/>
      <c r="U124" s="7"/>
      <c r="V124" s="7"/>
      <c r="W124" s="7"/>
      <c r="X124" s="7"/>
    </row>
    <row r="125" spans="2:24">
      <c r="B125" s="2">
        <v>44566</v>
      </c>
      <c r="C125" t="s">
        <v>265</v>
      </c>
      <c r="D125" t="s">
        <v>82</v>
      </c>
      <c r="E125" t="s">
        <v>125</v>
      </c>
      <c r="F125" t="s">
        <v>452</v>
      </c>
      <c r="G125">
        <v>4</v>
      </c>
      <c r="I125" s="2">
        <v>44568</v>
      </c>
      <c r="J125">
        <v>21010035</v>
      </c>
      <c r="K125" t="s">
        <v>125</v>
      </c>
      <c r="L125" t="s">
        <v>500</v>
      </c>
      <c r="M125">
        <v>1</v>
      </c>
      <c r="O125" s="2">
        <v>44717</v>
      </c>
      <c r="P125" s="14" t="s">
        <v>277</v>
      </c>
      <c r="Q125" s="7">
        <v>9666.380759864398</v>
      </c>
      <c r="R125" s="7"/>
      <c r="S125" s="7"/>
      <c r="T125" s="7"/>
      <c r="U125" s="7"/>
      <c r="V125" s="7"/>
      <c r="W125" s="7"/>
      <c r="X125" s="7"/>
    </row>
    <row r="126" spans="2:24">
      <c r="B126" s="2">
        <v>44566</v>
      </c>
      <c r="C126" t="s">
        <v>310</v>
      </c>
      <c r="D126" t="s">
        <v>135</v>
      </c>
      <c r="E126" t="s">
        <v>125</v>
      </c>
      <c r="F126" t="s">
        <v>374</v>
      </c>
      <c r="G126">
        <v>1</v>
      </c>
      <c r="I126" s="2">
        <v>44568</v>
      </c>
      <c r="J126">
        <v>21010036</v>
      </c>
      <c r="K126" t="s">
        <v>125</v>
      </c>
      <c r="L126" t="s">
        <v>530</v>
      </c>
      <c r="M126">
        <v>1</v>
      </c>
      <c r="O126" s="2">
        <v>44717</v>
      </c>
      <c r="P126" s="14" t="s">
        <v>99</v>
      </c>
      <c r="Q126" s="7">
        <v>2776.0126306968</v>
      </c>
      <c r="R126" s="7"/>
      <c r="S126" s="7"/>
      <c r="T126" s="7"/>
      <c r="U126" s="7"/>
      <c r="V126" s="7"/>
      <c r="W126" s="7"/>
      <c r="X126" s="7"/>
    </row>
    <row r="127" spans="2:24">
      <c r="B127" s="2">
        <v>44566</v>
      </c>
      <c r="C127" t="s">
        <v>310</v>
      </c>
      <c r="D127" t="s">
        <v>135</v>
      </c>
      <c r="E127" t="s">
        <v>125</v>
      </c>
      <c r="F127" t="s">
        <v>377</v>
      </c>
      <c r="G127">
        <v>2</v>
      </c>
      <c r="I127" s="2">
        <v>44571</v>
      </c>
      <c r="J127">
        <v>21010037</v>
      </c>
      <c r="K127" t="s">
        <v>125</v>
      </c>
      <c r="L127" t="s">
        <v>524</v>
      </c>
      <c r="M127">
        <v>1</v>
      </c>
      <c r="O127" s="2">
        <v>44719</v>
      </c>
      <c r="P127" s="14" t="s">
        <v>234</v>
      </c>
      <c r="Q127" s="7">
        <v>6025.5491596049533</v>
      </c>
      <c r="R127" s="7"/>
      <c r="S127" s="7"/>
      <c r="T127" s="7"/>
      <c r="U127" s="7"/>
      <c r="V127" s="7"/>
      <c r="W127" s="7"/>
      <c r="X127" s="7"/>
    </row>
    <row r="128" spans="2:24">
      <c r="B128" s="2">
        <v>44566</v>
      </c>
      <c r="C128" t="s">
        <v>310</v>
      </c>
      <c r="D128" t="s">
        <v>135</v>
      </c>
      <c r="E128" t="s">
        <v>125</v>
      </c>
      <c r="F128" t="s">
        <v>380</v>
      </c>
      <c r="G128">
        <v>16</v>
      </c>
      <c r="I128" s="2">
        <v>44572</v>
      </c>
      <c r="J128">
        <v>21010038</v>
      </c>
      <c r="K128" t="s">
        <v>125</v>
      </c>
      <c r="L128" t="s">
        <v>504</v>
      </c>
      <c r="M128">
        <v>1</v>
      </c>
      <c r="O128" s="2">
        <v>44719</v>
      </c>
      <c r="P128" s="14" t="s">
        <v>271</v>
      </c>
      <c r="Q128" s="7">
        <v>1919.8300890779999</v>
      </c>
      <c r="R128" s="7"/>
      <c r="S128" s="7"/>
      <c r="T128" s="7"/>
      <c r="U128" s="7"/>
      <c r="V128" s="7"/>
      <c r="W128" s="7"/>
      <c r="X128" s="7"/>
    </row>
    <row r="129" spans="2:24">
      <c r="B129" s="2">
        <v>44566</v>
      </c>
      <c r="C129" t="s">
        <v>310</v>
      </c>
      <c r="D129" t="s">
        <v>135</v>
      </c>
      <c r="E129" t="s">
        <v>125</v>
      </c>
      <c r="F129" t="s">
        <v>474</v>
      </c>
      <c r="G129">
        <v>2</v>
      </c>
      <c r="I129" s="2">
        <v>44572</v>
      </c>
      <c r="J129">
        <v>21010039</v>
      </c>
      <c r="K129" t="s">
        <v>125</v>
      </c>
      <c r="L129" t="s">
        <v>504</v>
      </c>
      <c r="M129">
        <v>1</v>
      </c>
      <c r="O129" s="2">
        <v>44721</v>
      </c>
      <c r="P129" s="14" t="s">
        <v>295</v>
      </c>
      <c r="Q129" s="7">
        <v>2119.0379693363998</v>
      </c>
      <c r="R129" s="7"/>
      <c r="S129" s="7"/>
      <c r="T129" s="7"/>
      <c r="U129" s="7"/>
      <c r="V129" s="7"/>
      <c r="W129" s="7"/>
      <c r="X129" s="7"/>
    </row>
    <row r="130" spans="2:24">
      <c r="B130" s="2">
        <v>44566</v>
      </c>
      <c r="C130" t="s">
        <v>310</v>
      </c>
      <c r="D130" t="s">
        <v>135</v>
      </c>
      <c r="E130" t="s">
        <v>125</v>
      </c>
      <c r="F130" t="s">
        <v>476</v>
      </c>
      <c r="G130">
        <v>2</v>
      </c>
      <c r="I130" s="2">
        <v>44572</v>
      </c>
      <c r="J130">
        <v>21010039</v>
      </c>
      <c r="K130" t="s">
        <v>125</v>
      </c>
      <c r="L130" t="s">
        <v>506</v>
      </c>
      <c r="M130">
        <v>1</v>
      </c>
      <c r="O130" s="2">
        <v>44722</v>
      </c>
      <c r="P130" s="14" t="s">
        <v>300</v>
      </c>
      <c r="Q130" s="7">
        <v>13248.890418456</v>
      </c>
      <c r="R130" s="7"/>
      <c r="S130" s="7"/>
      <c r="T130" s="7"/>
      <c r="U130" s="7"/>
      <c r="V130" s="7"/>
      <c r="W130" s="7"/>
      <c r="X130" s="7"/>
    </row>
    <row r="131" spans="2:24">
      <c r="B131" s="2">
        <v>44567</v>
      </c>
      <c r="C131" t="s">
        <v>265</v>
      </c>
      <c r="D131" t="s">
        <v>82</v>
      </c>
      <c r="E131" t="s">
        <v>125</v>
      </c>
      <c r="F131" t="s">
        <v>306</v>
      </c>
      <c r="G131">
        <v>2</v>
      </c>
      <c r="I131" s="2">
        <v>44572</v>
      </c>
      <c r="J131">
        <v>21010040</v>
      </c>
      <c r="K131" t="s">
        <v>125</v>
      </c>
      <c r="L131" t="s">
        <v>532</v>
      </c>
      <c r="M131">
        <v>1</v>
      </c>
      <c r="O131" s="2">
        <v>44724</v>
      </c>
      <c r="P131" s="14" t="s">
        <v>214</v>
      </c>
      <c r="Q131" s="7">
        <v>9149.2250821171219</v>
      </c>
      <c r="R131" s="7"/>
      <c r="S131" s="7"/>
      <c r="T131" s="7"/>
      <c r="U131" s="7"/>
      <c r="V131" s="7"/>
      <c r="W131" s="7"/>
      <c r="X131" s="7"/>
    </row>
    <row r="132" spans="2:24">
      <c r="B132" s="2">
        <v>44567</v>
      </c>
      <c r="C132" t="s">
        <v>265</v>
      </c>
      <c r="D132" t="s">
        <v>82</v>
      </c>
      <c r="E132" t="s">
        <v>125</v>
      </c>
      <c r="F132" t="s">
        <v>316</v>
      </c>
      <c r="G132">
        <v>40</v>
      </c>
      <c r="I132" s="2">
        <v>44572</v>
      </c>
      <c r="J132">
        <v>21010040</v>
      </c>
      <c r="K132" t="s">
        <v>125</v>
      </c>
      <c r="L132" t="s">
        <v>564</v>
      </c>
      <c r="M132">
        <v>1</v>
      </c>
      <c r="O132" s="2">
        <v>44729</v>
      </c>
      <c r="P132" s="14" t="s">
        <v>247</v>
      </c>
      <c r="Q132" s="7"/>
      <c r="R132" s="7">
        <v>1408.8712611599997</v>
      </c>
      <c r="S132" s="7"/>
      <c r="T132" s="7"/>
      <c r="U132" s="7"/>
      <c r="V132" s="7"/>
      <c r="W132" s="7"/>
      <c r="X132" s="7"/>
    </row>
    <row r="133" spans="2:24">
      <c r="B133" s="2">
        <v>44567</v>
      </c>
      <c r="C133" t="s">
        <v>265</v>
      </c>
      <c r="D133" t="s">
        <v>82</v>
      </c>
      <c r="E133" t="s">
        <v>125</v>
      </c>
      <c r="F133" t="s">
        <v>332</v>
      </c>
      <c r="G133">
        <v>3</v>
      </c>
      <c r="I133" s="2">
        <v>44572</v>
      </c>
      <c r="J133">
        <v>21010041</v>
      </c>
      <c r="K133" t="s">
        <v>125</v>
      </c>
      <c r="L133" t="s">
        <v>488</v>
      </c>
      <c r="M133">
        <v>1</v>
      </c>
      <c r="O133" s="2">
        <v>44729</v>
      </c>
      <c r="P133" s="14" t="s">
        <v>152</v>
      </c>
      <c r="Q133" s="7">
        <v>2863.8581983200002</v>
      </c>
      <c r="R133" s="7"/>
      <c r="S133" s="7"/>
      <c r="T133" s="7"/>
      <c r="U133" s="7"/>
      <c r="V133" s="7"/>
      <c r="W133" s="7"/>
      <c r="X133" s="7"/>
    </row>
    <row r="134" spans="2:24">
      <c r="B134" s="2">
        <v>44567</v>
      </c>
      <c r="C134" t="s">
        <v>265</v>
      </c>
      <c r="D134" t="s">
        <v>82</v>
      </c>
      <c r="E134" t="s">
        <v>125</v>
      </c>
      <c r="F134" t="s">
        <v>444</v>
      </c>
      <c r="G134">
        <v>4</v>
      </c>
      <c r="I134" s="2">
        <v>44572</v>
      </c>
      <c r="J134">
        <v>21010041</v>
      </c>
      <c r="K134" t="s">
        <v>125</v>
      </c>
      <c r="L134" t="s">
        <v>590</v>
      </c>
      <c r="M134">
        <v>1</v>
      </c>
      <c r="O134" s="2">
        <v>44730</v>
      </c>
      <c r="P134" s="14" t="s">
        <v>310</v>
      </c>
      <c r="Q134" s="7">
        <v>3195.8668467179996</v>
      </c>
      <c r="R134" s="7"/>
      <c r="S134" s="7"/>
      <c r="T134" s="7"/>
      <c r="U134" s="7"/>
      <c r="V134" s="7"/>
      <c r="W134" s="7"/>
      <c r="X134" s="7"/>
    </row>
    <row r="135" spans="2:24">
      <c r="B135" s="2">
        <v>44567</v>
      </c>
      <c r="C135" t="s">
        <v>265</v>
      </c>
      <c r="D135" t="s">
        <v>82</v>
      </c>
      <c r="E135" t="s">
        <v>125</v>
      </c>
      <c r="F135" t="s">
        <v>452</v>
      </c>
      <c r="G135">
        <v>4</v>
      </c>
      <c r="I135" s="2">
        <v>44572</v>
      </c>
      <c r="J135">
        <v>21010042</v>
      </c>
      <c r="K135" t="s">
        <v>125</v>
      </c>
      <c r="L135" t="s">
        <v>498</v>
      </c>
      <c r="M135">
        <v>1</v>
      </c>
      <c r="O135" s="2">
        <v>44731</v>
      </c>
      <c r="P135" s="14" t="s">
        <v>72</v>
      </c>
      <c r="Q135" s="7"/>
      <c r="R135" s="7">
        <v>5581.0646481189606</v>
      </c>
      <c r="S135" s="7"/>
      <c r="T135" s="7"/>
      <c r="U135" s="7"/>
      <c r="V135" s="7"/>
      <c r="W135" s="7"/>
      <c r="X135" s="7"/>
    </row>
    <row r="136" spans="2:24">
      <c r="B136" s="2">
        <v>44567</v>
      </c>
      <c r="C136" t="s">
        <v>283</v>
      </c>
      <c r="D136" t="s">
        <v>161</v>
      </c>
      <c r="E136" t="s">
        <v>125</v>
      </c>
      <c r="F136" t="s">
        <v>341</v>
      </c>
      <c r="G136">
        <v>1</v>
      </c>
      <c r="I136" s="2">
        <v>44572</v>
      </c>
      <c r="J136">
        <v>21010043</v>
      </c>
      <c r="K136" t="s">
        <v>125</v>
      </c>
      <c r="L136" t="s">
        <v>490</v>
      </c>
      <c r="M136">
        <v>1</v>
      </c>
      <c r="O136" s="2">
        <v>44732</v>
      </c>
      <c r="P136" s="14" t="s">
        <v>265</v>
      </c>
      <c r="Q136" s="7"/>
      <c r="R136" s="7">
        <v>5180.287943287296</v>
      </c>
      <c r="S136" s="7"/>
      <c r="T136" s="7"/>
      <c r="U136" s="7"/>
      <c r="V136" s="7"/>
      <c r="W136" s="7"/>
      <c r="X136" s="7"/>
    </row>
    <row r="137" spans="2:24">
      <c r="B137" s="2">
        <v>44567</v>
      </c>
      <c r="C137" t="s">
        <v>283</v>
      </c>
      <c r="D137" t="s">
        <v>161</v>
      </c>
      <c r="E137" t="s">
        <v>125</v>
      </c>
      <c r="F137" t="s">
        <v>344</v>
      </c>
      <c r="G137">
        <v>2</v>
      </c>
      <c r="I137" s="2">
        <v>44572</v>
      </c>
      <c r="J137">
        <v>21010044</v>
      </c>
      <c r="K137" t="s">
        <v>125</v>
      </c>
      <c r="L137" t="s">
        <v>530</v>
      </c>
      <c r="M137">
        <v>1</v>
      </c>
      <c r="O137" s="2">
        <v>44732</v>
      </c>
      <c r="P137" s="14" t="s">
        <v>202</v>
      </c>
      <c r="Q137" s="7"/>
      <c r="R137" s="7">
        <v>5653.2407514659999</v>
      </c>
      <c r="S137" s="7"/>
      <c r="T137" s="7"/>
      <c r="U137" s="7"/>
      <c r="V137" s="7"/>
      <c r="W137" s="7"/>
      <c r="X137" s="7"/>
    </row>
    <row r="138" spans="2:24">
      <c r="B138" s="2">
        <v>44567</v>
      </c>
      <c r="C138" t="s">
        <v>283</v>
      </c>
      <c r="D138" t="s">
        <v>161</v>
      </c>
      <c r="E138" t="s">
        <v>125</v>
      </c>
      <c r="F138" t="s">
        <v>347</v>
      </c>
      <c r="G138">
        <v>24</v>
      </c>
      <c r="I138" s="2">
        <v>44573</v>
      </c>
      <c r="J138">
        <v>21010045</v>
      </c>
      <c r="K138" t="s">
        <v>125</v>
      </c>
      <c r="L138" t="s">
        <v>504</v>
      </c>
      <c r="M138">
        <v>1</v>
      </c>
      <c r="O138" s="2">
        <v>44733</v>
      </c>
      <c r="P138" s="14" t="s">
        <v>283</v>
      </c>
      <c r="Q138" s="7">
        <v>4100.2909989730924</v>
      </c>
      <c r="R138" s="7"/>
      <c r="S138" s="7"/>
      <c r="T138" s="7"/>
      <c r="U138" s="7"/>
      <c r="V138" s="7"/>
      <c r="W138" s="7"/>
      <c r="X138" s="7"/>
    </row>
    <row r="139" spans="2:24">
      <c r="B139" s="2">
        <v>44567</v>
      </c>
      <c r="C139" t="s">
        <v>283</v>
      </c>
      <c r="D139" t="s">
        <v>161</v>
      </c>
      <c r="E139" t="s">
        <v>125</v>
      </c>
      <c r="F139" t="s">
        <v>456</v>
      </c>
      <c r="G139">
        <v>2</v>
      </c>
      <c r="I139" s="2">
        <v>44573</v>
      </c>
      <c r="J139">
        <v>21010045</v>
      </c>
      <c r="K139" t="s">
        <v>125</v>
      </c>
      <c r="L139" t="s">
        <v>506</v>
      </c>
      <c r="M139">
        <v>1</v>
      </c>
      <c r="O139" s="2">
        <v>44735</v>
      </c>
      <c r="P139" s="14" t="s">
        <v>305</v>
      </c>
      <c r="Q139" s="7"/>
      <c r="R139" s="7"/>
      <c r="S139" s="7"/>
      <c r="T139" s="7"/>
      <c r="U139" s="7"/>
      <c r="V139" s="7"/>
      <c r="W139" s="7">
        <v>9770.2356999999993</v>
      </c>
      <c r="X139" s="7"/>
    </row>
    <row r="140" spans="2:24">
      <c r="B140" s="2">
        <v>44567</v>
      </c>
      <c r="C140" t="s">
        <v>283</v>
      </c>
      <c r="D140" t="s">
        <v>161</v>
      </c>
      <c r="E140" t="s">
        <v>125</v>
      </c>
      <c r="F140" t="s">
        <v>458</v>
      </c>
      <c r="G140">
        <v>2</v>
      </c>
      <c r="I140" s="2">
        <v>44573</v>
      </c>
      <c r="J140">
        <v>21010046</v>
      </c>
      <c r="K140" t="s">
        <v>125</v>
      </c>
      <c r="L140" t="s">
        <v>504</v>
      </c>
      <c r="M140">
        <v>1</v>
      </c>
      <c r="O140" s="2">
        <v>44735</v>
      </c>
      <c r="P140" s="14" t="s">
        <v>171</v>
      </c>
      <c r="Q140" s="7"/>
      <c r="R140" s="7">
        <v>1938.907705392</v>
      </c>
      <c r="S140" s="7"/>
      <c r="T140" s="7"/>
      <c r="U140" s="7"/>
      <c r="V140" s="7"/>
      <c r="W140" s="7"/>
      <c r="X140" s="7"/>
    </row>
    <row r="141" spans="2:24">
      <c r="B141" s="2">
        <v>44567</v>
      </c>
      <c r="C141" t="s">
        <v>310</v>
      </c>
      <c r="D141" t="s">
        <v>135</v>
      </c>
      <c r="E141" t="s">
        <v>125</v>
      </c>
      <c r="F141" t="s">
        <v>374</v>
      </c>
      <c r="G141">
        <v>2</v>
      </c>
      <c r="I141" s="2">
        <v>44573</v>
      </c>
      <c r="J141">
        <v>21010047</v>
      </c>
      <c r="K141" t="s">
        <v>125</v>
      </c>
      <c r="L141" t="s">
        <v>504</v>
      </c>
      <c r="M141">
        <v>1</v>
      </c>
      <c r="O141" s="2">
        <v>44736</v>
      </c>
      <c r="P141" s="14" t="s">
        <v>289</v>
      </c>
      <c r="Q141" s="7">
        <v>5286.6059743748156</v>
      </c>
      <c r="R141" s="7"/>
      <c r="S141" s="7"/>
      <c r="T141" s="7"/>
      <c r="U141" s="7"/>
      <c r="V141" s="7"/>
      <c r="W141" s="7"/>
      <c r="X141" s="7"/>
    </row>
    <row r="142" spans="2:24">
      <c r="B142" s="2">
        <v>44567</v>
      </c>
      <c r="C142" t="s">
        <v>310</v>
      </c>
      <c r="D142" t="s">
        <v>135</v>
      </c>
      <c r="E142" t="s">
        <v>125</v>
      </c>
      <c r="F142" t="s">
        <v>377</v>
      </c>
      <c r="G142">
        <v>3</v>
      </c>
      <c r="I142" s="2">
        <v>44573</v>
      </c>
      <c r="J142">
        <v>21010048</v>
      </c>
      <c r="K142" t="s">
        <v>125</v>
      </c>
      <c r="L142" t="s">
        <v>504</v>
      </c>
      <c r="M142">
        <v>1</v>
      </c>
      <c r="O142" s="2">
        <v>44736</v>
      </c>
      <c r="P142" s="14" t="s">
        <v>126</v>
      </c>
      <c r="Q142" s="7"/>
      <c r="R142" s="7"/>
      <c r="S142" s="7"/>
      <c r="T142" s="7"/>
      <c r="U142" s="7"/>
      <c r="V142" s="7"/>
      <c r="W142" s="7">
        <v>5849.3256184440015</v>
      </c>
      <c r="X142" s="7"/>
    </row>
    <row r="143" spans="2:24">
      <c r="B143" s="2">
        <v>44567</v>
      </c>
      <c r="C143" t="s">
        <v>310</v>
      </c>
      <c r="D143" t="s">
        <v>135</v>
      </c>
      <c r="E143" t="s">
        <v>125</v>
      </c>
      <c r="F143" t="s">
        <v>380</v>
      </c>
      <c r="G143">
        <v>32</v>
      </c>
      <c r="I143" s="2">
        <v>44573</v>
      </c>
      <c r="J143">
        <v>21010049</v>
      </c>
      <c r="K143" t="s">
        <v>125</v>
      </c>
      <c r="L143" t="s">
        <v>486</v>
      </c>
      <c r="M143">
        <v>1</v>
      </c>
      <c r="O143" s="2">
        <v>44736</v>
      </c>
      <c r="P143" s="14" t="s">
        <v>190</v>
      </c>
      <c r="Q143" s="7"/>
      <c r="R143" s="7">
        <v>5590.7483869342004</v>
      </c>
      <c r="S143" s="7"/>
      <c r="T143" s="7"/>
      <c r="U143" s="7"/>
      <c r="V143" s="7"/>
      <c r="W143" s="7"/>
      <c r="X143" s="7"/>
    </row>
    <row r="144" spans="2:24">
      <c r="B144" s="2">
        <v>44567</v>
      </c>
      <c r="C144" t="s">
        <v>310</v>
      </c>
      <c r="D144" t="s">
        <v>135</v>
      </c>
      <c r="E144" t="s">
        <v>125</v>
      </c>
      <c r="F144" t="s">
        <v>474</v>
      </c>
      <c r="G144">
        <v>4</v>
      </c>
      <c r="I144" s="2">
        <v>44573</v>
      </c>
      <c r="J144">
        <v>21010050</v>
      </c>
      <c r="K144" t="s">
        <v>125</v>
      </c>
      <c r="L144" t="s">
        <v>536</v>
      </c>
      <c r="M144">
        <v>1</v>
      </c>
      <c r="O144" s="2">
        <v>44737</v>
      </c>
      <c r="P144" s="14" t="s">
        <v>226</v>
      </c>
      <c r="Q144" s="7">
        <v>2550.8504520575998</v>
      </c>
      <c r="R144" s="7"/>
      <c r="S144" s="7"/>
      <c r="T144" s="7"/>
      <c r="U144" s="7"/>
      <c r="V144" s="7"/>
      <c r="W144" s="7"/>
      <c r="X144" s="7"/>
    </row>
    <row r="145" spans="2:24">
      <c r="B145" s="2">
        <v>44567</v>
      </c>
      <c r="C145" t="s">
        <v>310</v>
      </c>
      <c r="D145" t="s">
        <v>135</v>
      </c>
      <c r="E145" t="s">
        <v>125</v>
      </c>
      <c r="F145" t="s">
        <v>476</v>
      </c>
      <c r="G145">
        <v>2</v>
      </c>
      <c r="I145" s="2">
        <v>44573</v>
      </c>
      <c r="J145">
        <v>21010050</v>
      </c>
      <c r="K145" t="s">
        <v>125</v>
      </c>
      <c r="L145" t="s">
        <v>566</v>
      </c>
      <c r="M145">
        <v>1</v>
      </c>
      <c r="O145" s="2">
        <v>44739</v>
      </c>
      <c r="P145" s="14" t="s">
        <v>259</v>
      </c>
      <c r="Q145" s="7"/>
      <c r="R145" s="7">
        <v>4301.8219749186001</v>
      </c>
      <c r="S145" s="7"/>
      <c r="T145" s="7"/>
      <c r="U145" s="7"/>
      <c r="V145" s="7"/>
      <c r="W145" s="7"/>
      <c r="X145" s="7"/>
    </row>
    <row r="146" spans="2:24">
      <c r="B146" s="2">
        <v>44568</v>
      </c>
      <c r="C146" t="s">
        <v>283</v>
      </c>
      <c r="D146" t="s">
        <v>161</v>
      </c>
      <c r="E146" t="s">
        <v>125</v>
      </c>
      <c r="F146" t="s">
        <v>341</v>
      </c>
      <c r="G146">
        <v>1</v>
      </c>
      <c r="I146" s="2">
        <v>44573</v>
      </c>
      <c r="J146">
        <v>21010051</v>
      </c>
      <c r="K146" t="s">
        <v>125</v>
      </c>
      <c r="L146" t="s">
        <v>532</v>
      </c>
      <c r="M146">
        <v>1</v>
      </c>
      <c r="O146" s="2">
        <v>44739</v>
      </c>
      <c r="P146" s="14" t="s">
        <v>319</v>
      </c>
      <c r="Q146" s="7">
        <v>15741.85614</v>
      </c>
      <c r="R146" s="7"/>
      <c r="S146" s="7"/>
      <c r="T146" s="7"/>
      <c r="U146" s="7"/>
      <c r="V146" s="7"/>
      <c r="W146" s="7"/>
      <c r="X146" s="7"/>
    </row>
    <row r="147" spans="2:24">
      <c r="B147" s="2">
        <v>44568</v>
      </c>
      <c r="C147" t="s">
        <v>283</v>
      </c>
      <c r="D147" t="s">
        <v>161</v>
      </c>
      <c r="E147" t="s">
        <v>125</v>
      </c>
      <c r="F147" t="s">
        <v>344</v>
      </c>
      <c r="G147">
        <v>2</v>
      </c>
      <c r="I147" s="2">
        <v>44573</v>
      </c>
      <c r="J147">
        <v>21010052</v>
      </c>
      <c r="K147" t="s">
        <v>125</v>
      </c>
      <c r="L147" t="s">
        <v>486</v>
      </c>
      <c r="M147">
        <v>1</v>
      </c>
      <c r="O147" s="2">
        <v>44740</v>
      </c>
      <c r="P147" s="14" t="s">
        <v>319</v>
      </c>
      <c r="Q147" s="7">
        <v>16976.747211041999</v>
      </c>
      <c r="R147" s="7"/>
      <c r="S147" s="7"/>
      <c r="T147" s="7"/>
      <c r="U147" s="7"/>
      <c r="V147" s="7"/>
      <c r="W147" s="7"/>
      <c r="X147" s="7"/>
    </row>
    <row r="148" spans="2:24">
      <c r="B148" s="2">
        <v>44568</v>
      </c>
      <c r="C148" t="s">
        <v>283</v>
      </c>
      <c r="D148" t="s">
        <v>161</v>
      </c>
      <c r="E148" t="s">
        <v>125</v>
      </c>
      <c r="F148" t="s">
        <v>347</v>
      </c>
      <c r="G148">
        <v>24</v>
      </c>
      <c r="I148" s="2">
        <v>44573</v>
      </c>
      <c r="J148">
        <v>21010053</v>
      </c>
      <c r="K148" t="s">
        <v>125</v>
      </c>
      <c r="L148" t="s">
        <v>500</v>
      </c>
      <c r="M148">
        <v>1</v>
      </c>
      <c r="O148" s="2">
        <v>44745</v>
      </c>
      <c r="P148" s="14" t="s">
        <v>300</v>
      </c>
      <c r="Q148" s="7">
        <v>6734.3718530879996</v>
      </c>
      <c r="R148" s="7"/>
      <c r="S148" s="7"/>
      <c r="T148" s="7"/>
      <c r="U148" s="7"/>
      <c r="V148" s="7"/>
      <c r="W148" s="7"/>
      <c r="X148" s="7"/>
    </row>
    <row r="149" spans="2:24">
      <c r="B149" s="2">
        <v>44568</v>
      </c>
      <c r="C149" t="s">
        <v>283</v>
      </c>
      <c r="D149" t="s">
        <v>161</v>
      </c>
      <c r="E149" t="s">
        <v>125</v>
      </c>
      <c r="F149" t="s">
        <v>456</v>
      </c>
      <c r="G149">
        <v>2</v>
      </c>
      <c r="I149" s="2">
        <v>44573</v>
      </c>
      <c r="J149">
        <v>21010054</v>
      </c>
      <c r="K149" t="s">
        <v>125</v>
      </c>
      <c r="L149" t="s">
        <v>530</v>
      </c>
      <c r="M149">
        <v>1</v>
      </c>
      <c r="O149" s="2">
        <v>44746</v>
      </c>
      <c r="P149" s="14" t="s">
        <v>226</v>
      </c>
      <c r="Q149" s="7">
        <v>1683.9626969087997</v>
      </c>
      <c r="R149" s="7"/>
      <c r="S149" s="7"/>
      <c r="T149" s="7"/>
      <c r="U149" s="7"/>
      <c r="V149" s="7"/>
      <c r="W149" s="7"/>
      <c r="X149" s="7"/>
    </row>
    <row r="150" spans="2:24">
      <c r="B150" s="2">
        <v>44568</v>
      </c>
      <c r="C150" t="s">
        <v>283</v>
      </c>
      <c r="D150" t="s">
        <v>161</v>
      </c>
      <c r="E150" t="s">
        <v>125</v>
      </c>
      <c r="F150" t="s">
        <v>458</v>
      </c>
      <c r="G150">
        <v>2</v>
      </c>
      <c r="I150" s="2">
        <v>44573</v>
      </c>
      <c r="J150">
        <v>21010055</v>
      </c>
      <c r="K150" t="s">
        <v>125</v>
      </c>
      <c r="L150" t="s">
        <v>508</v>
      </c>
      <c r="M150">
        <v>1</v>
      </c>
      <c r="O150" s="2">
        <v>44747</v>
      </c>
      <c r="P150" s="14" t="s">
        <v>72</v>
      </c>
      <c r="Q150" s="7"/>
      <c r="R150" s="7">
        <v>3082.1225265230401</v>
      </c>
      <c r="S150" s="7"/>
      <c r="T150" s="7"/>
      <c r="U150" s="7"/>
      <c r="V150" s="7"/>
      <c r="W150" s="7"/>
      <c r="X150" s="7"/>
    </row>
    <row r="151" spans="2:24">
      <c r="B151" s="2">
        <v>44568</v>
      </c>
      <c r="C151" t="s">
        <v>300</v>
      </c>
      <c r="D151" t="s">
        <v>180</v>
      </c>
      <c r="E151" t="s">
        <v>125</v>
      </c>
      <c r="F151" t="s">
        <v>356</v>
      </c>
      <c r="G151">
        <v>2</v>
      </c>
      <c r="I151" s="2">
        <v>44573</v>
      </c>
      <c r="J151">
        <v>21010056</v>
      </c>
      <c r="K151" t="s">
        <v>125</v>
      </c>
      <c r="L151" t="s">
        <v>540</v>
      </c>
      <c r="M151">
        <v>1</v>
      </c>
      <c r="O151" s="2">
        <v>44747</v>
      </c>
      <c r="P151" s="14" t="s">
        <v>289</v>
      </c>
      <c r="Q151" s="7">
        <v>6330.6114392664003</v>
      </c>
      <c r="R151" s="7"/>
      <c r="S151" s="7"/>
      <c r="T151" s="7"/>
      <c r="U151" s="7"/>
      <c r="V151" s="7"/>
      <c r="W151" s="7"/>
      <c r="X151" s="7"/>
    </row>
    <row r="152" spans="2:24">
      <c r="B152" s="2">
        <v>44568</v>
      </c>
      <c r="C152" t="s">
        <v>300</v>
      </c>
      <c r="D152" t="s">
        <v>180</v>
      </c>
      <c r="E152" t="s">
        <v>125</v>
      </c>
      <c r="F152" t="s">
        <v>359</v>
      </c>
      <c r="G152">
        <v>3</v>
      </c>
      <c r="I152" s="2">
        <v>44574</v>
      </c>
      <c r="J152">
        <v>21010057</v>
      </c>
      <c r="K152" t="s">
        <v>125</v>
      </c>
      <c r="L152" t="s">
        <v>504</v>
      </c>
      <c r="M152">
        <v>1</v>
      </c>
      <c r="O152" s="2">
        <v>44751</v>
      </c>
      <c r="P152" s="14" t="s">
        <v>305</v>
      </c>
      <c r="Q152" s="7"/>
      <c r="R152" s="7"/>
      <c r="S152" s="7"/>
      <c r="T152" s="7"/>
      <c r="U152" s="7">
        <v>13120.706500000002</v>
      </c>
      <c r="V152" s="7"/>
      <c r="W152" s="7"/>
      <c r="X152" s="7"/>
    </row>
    <row r="153" spans="2:24">
      <c r="B153" s="2">
        <v>44568</v>
      </c>
      <c r="C153" t="s">
        <v>300</v>
      </c>
      <c r="D153" t="s">
        <v>180</v>
      </c>
      <c r="E153" t="s">
        <v>125</v>
      </c>
      <c r="F153" t="s">
        <v>362</v>
      </c>
      <c r="G153">
        <v>40</v>
      </c>
      <c r="I153" s="2">
        <v>44574</v>
      </c>
      <c r="J153">
        <v>21010058</v>
      </c>
      <c r="K153" t="s">
        <v>125</v>
      </c>
      <c r="L153" t="s">
        <v>504</v>
      </c>
      <c r="M153">
        <v>1</v>
      </c>
      <c r="O153" s="2">
        <v>44751</v>
      </c>
      <c r="P153" s="14" t="s">
        <v>202</v>
      </c>
      <c r="Q153" s="7"/>
      <c r="R153" s="7">
        <v>6144.9473243706243</v>
      </c>
      <c r="S153" s="7"/>
      <c r="T153" s="7"/>
      <c r="U153" s="7"/>
      <c r="V153" s="7"/>
      <c r="W153" s="7"/>
      <c r="X153" s="7"/>
    </row>
    <row r="154" spans="2:24">
      <c r="B154" s="2">
        <v>44568</v>
      </c>
      <c r="C154" t="s">
        <v>300</v>
      </c>
      <c r="D154" t="s">
        <v>180</v>
      </c>
      <c r="E154" t="s">
        <v>125</v>
      </c>
      <c r="F154" t="s">
        <v>466</v>
      </c>
      <c r="G154">
        <v>4</v>
      </c>
      <c r="I154" s="2">
        <v>44574</v>
      </c>
      <c r="J154">
        <v>21010059</v>
      </c>
      <c r="K154" t="s">
        <v>125</v>
      </c>
      <c r="L154" t="s">
        <v>504</v>
      </c>
      <c r="M154">
        <v>1</v>
      </c>
      <c r="O154" s="2">
        <v>44752</v>
      </c>
      <c r="P154" s="14" t="s">
        <v>265</v>
      </c>
      <c r="Q154" s="7"/>
      <c r="R154" s="7">
        <v>10362.864101990399</v>
      </c>
      <c r="S154" s="7"/>
      <c r="T154" s="7"/>
      <c r="U154" s="7"/>
      <c r="V154" s="7"/>
      <c r="W154" s="7"/>
      <c r="X154" s="7"/>
    </row>
    <row r="155" spans="2:24">
      <c r="B155" s="2">
        <v>44568</v>
      </c>
      <c r="C155" t="s">
        <v>300</v>
      </c>
      <c r="D155" t="s">
        <v>180</v>
      </c>
      <c r="E155" t="s">
        <v>125</v>
      </c>
      <c r="F155" t="s">
        <v>468</v>
      </c>
      <c r="G155">
        <v>2</v>
      </c>
      <c r="I155" s="2">
        <v>44574</v>
      </c>
      <c r="J155">
        <v>21010060</v>
      </c>
      <c r="K155" t="s">
        <v>125</v>
      </c>
      <c r="L155" t="s">
        <v>544</v>
      </c>
      <c r="M155">
        <v>1</v>
      </c>
      <c r="O155" s="2">
        <v>44752</v>
      </c>
      <c r="P155" s="14" t="s">
        <v>99</v>
      </c>
      <c r="Q155" s="7">
        <v>2107.1566718183517</v>
      </c>
      <c r="R155" s="7"/>
      <c r="S155" s="7"/>
      <c r="T155" s="7"/>
      <c r="U155" s="7"/>
      <c r="V155" s="7"/>
      <c r="W155" s="7"/>
      <c r="X155" s="7"/>
    </row>
    <row r="156" spans="2:24">
      <c r="B156" s="2">
        <v>44568</v>
      </c>
      <c r="C156" t="s">
        <v>310</v>
      </c>
      <c r="D156" t="s">
        <v>135</v>
      </c>
      <c r="E156" t="s">
        <v>125</v>
      </c>
      <c r="F156" t="s">
        <v>374</v>
      </c>
      <c r="G156">
        <v>1</v>
      </c>
      <c r="I156" s="2">
        <v>44574</v>
      </c>
      <c r="J156">
        <v>21010061</v>
      </c>
      <c r="K156" t="s">
        <v>125</v>
      </c>
      <c r="L156" t="s">
        <v>504</v>
      </c>
      <c r="M156">
        <v>1</v>
      </c>
      <c r="O156" s="2">
        <v>44753</v>
      </c>
      <c r="P156" s="14" t="s">
        <v>295</v>
      </c>
      <c r="Q156" s="7">
        <v>11903.668994539474</v>
      </c>
      <c r="R156" s="7"/>
      <c r="S156" s="7"/>
      <c r="T156" s="7"/>
      <c r="U156" s="7"/>
      <c r="V156" s="7"/>
      <c r="W156" s="7"/>
      <c r="X156" s="7"/>
    </row>
    <row r="157" spans="2:24">
      <c r="B157" s="2">
        <v>44568</v>
      </c>
      <c r="C157" t="s">
        <v>310</v>
      </c>
      <c r="D157" t="s">
        <v>135</v>
      </c>
      <c r="E157" t="s">
        <v>125</v>
      </c>
      <c r="F157" t="s">
        <v>377</v>
      </c>
      <c r="G157">
        <v>1</v>
      </c>
      <c r="I157" s="2">
        <v>44574</v>
      </c>
      <c r="J157">
        <v>21010062</v>
      </c>
      <c r="K157" t="s">
        <v>125</v>
      </c>
      <c r="L157" t="s">
        <v>544</v>
      </c>
      <c r="M157">
        <v>1</v>
      </c>
      <c r="O157" s="2">
        <v>44753</v>
      </c>
      <c r="P157" s="14" t="s">
        <v>310</v>
      </c>
      <c r="Q157" s="7">
        <v>15880.186148176346</v>
      </c>
      <c r="R157" s="7"/>
      <c r="S157" s="7"/>
      <c r="T157" s="7"/>
      <c r="U157" s="7"/>
      <c r="V157" s="7"/>
      <c r="W157" s="7"/>
      <c r="X157" s="7"/>
    </row>
    <row r="158" spans="2:24">
      <c r="B158" s="2">
        <v>44568</v>
      </c>
      <c r="C158" t="s">
        <v>310</v>
      </c>
      <c r="D158" t="s">
        <v>135</v>
      </c>
      <c r="E158" t="s">
        <v>125</v>
      </c>
      <c r="F158" t="s">
        <v>380</v>
      </c>
      <c r="G158">
        <v>16</v>
      </c>
      <c r="I158" s="2">
        <v>44574</v>
      </c>
      <c r="J158">
        <v>21010063</v>
      </c>
      <c r="K158" t="s">
        <v>125</v>
      </c>
      <c r="L158" t="s">
        <v>504</v>
      </c>
      <c r="M158">
        <v>1</v>
      </c>
      <c r="O158" s="2">
        <v>44758</v>
      </c>
      <c r="P158" s="14" t="s">
        <v>234</v>
      </c>
      <c r="Q158" s="7">
        <v>1043.2064065262398</v>
      </c>
      <c r="R158" s="7"/>
      <c r="S158" s="7"/>
      <c r="T158" s="7"/>
      <c r="U158" s="7"/>
      <c r="V158" s="7"/>
      <c r="W158" s="7"/>
      <c r="X158" s="7"/>
    </row>
    <row r="159" spans="2:24">
      <c r="B159" s="2">
        <v>44568</v>
      </c>
      <c r="C159" t="s">
        <v>310</v>
      </c>
      <c r="D159" t="s">
        <v>135</v>
      </c>
      <c r="E159" t="s">
        <v>125</v>
      </c>
      <c r="F159" t="s">
        <v>474</v>
      </c>
      <c r="G159">
        <v>2</v>
      </c>
      <c r="I159" s="2">
        <v>44574</v>
      </c>
      <c r="J159">
        <v>21010063</v>
      </c>
      <c r="K159" t="s">
        <v>125</v>
      </c>
      <c r="L159" t="s">
        <v>506</v>
      </c>
      <c r="M159">
        <v>1</v>
      </c>
      <c r="O159" s="2">
        <v>44758</v>
      </c>
      <c r="P159" s="14" t="s">
        <v>315</v>
      </c>
      <c r="Q159" s="7"/>
      <c r="R159" s="7">
        <v>8729.0542967831279</v>
      </c>
      <c r="S159" s="7"/>
      <c r="T159" s="7"/>
      <c r="U159" s="7"/>
      <c r="V159" s="7"/>
      <c r="W159" s="7"/>
      <c r="X159" s="7"/>
    </row>
    <row r="160" spans="2:24">
      <c r="B160" s="2">
        <v>44568</v>
      </c>
      <c r="C160" t="s">
        <v>310</v>
      </c>
      <c r="D160" t="s">
        <v>135</v>
      </c>
      <c r="E160" t="s">
        <v>125</v>
      </c>
      <c r="F160" t="s">
        <v>476</v>
      </c>
      <c r="G160">
        <v>2</v>
      </c>
      <c r="I160" s="2">
        <v>44574</v>
      </c>
      <c r="J160">
        <v>21010064</v>
      </c>
      <c r="K160" t="s">
        <v>125</v>
      </c>
      <c r="L160" t="s">
        <v>504</v>
      </c>
      <c r="M160">
        <v>1</v>
      </c>
      <c r="O160" s="2">
        <v>44759</v>
      </c>
      <c r="P160" s="14" t="s">
        <v>247</v>
      </c>
      <c r="Q160" s="7"/>
      <c r="R160" s="7">
        <v>4594.9354667999996</v>
      </c>
      <c r="S160" s="7"/>
      <c r="T160" s="7"/>
      <c r="U160" s="7"/>
      <c r="V160" s="7"/>
      <c r="W160" s="7"/>
      <c r="X160" s="7"/>
    </row>
    <row r="161" spans="2:24">
      <c r="B161" s="2">
        <v>44571</v>
      </c>
      <c r="C161" t="s">
        <v>300</v>
      </c>
      <c r="D161" t="s">
        <v>180</v>
      </c>
      <c r="E161" t="s">
        <v>125</v>
      </c>
      <c r="F161" t="s">
        <v>356</v>
      </c>
      <c r="G161">
        <v>2</v>
      </c>
      <c r="I161" s="2">
        <v>44574</v>
      </c>
      <c r="J161">
        <v>21010065</v>
      </c>
      <c r="K161" t="s">
        <v>125</v>
      </c>
      <c r="L161" t="s">
        <v>504</v>
      </c>
      <c r="M161">
        <v>1</v>
      </c>
      <c r="O161" s="2">
        <v>44759</v>
      </c>
      <c r="P161" s="14" t="s">
        <v>171</v>
      </c>
      <c r="Q161" s="7"/>
      <c r="R161" s="7">
        <v>3062.7178091184514</v>
      </c>
      <c r="S161" s="7"/>
      <c r="T161" s="7"/>
      <c r="U161" s="7"/>
      <c r="V161" s="7"/>
      <c r="W161" s="7"/>
      <c r="X161" s="7"/>
    </row>
    <row r="162" spans="2:24">
      <c r="B162" s="2">
        <v>44571</v>
      </c>
      <c r="C162" t="s">
        <v>300</v>
      </c>
      <c r="D162" t="s">
        <v>180</v>
      </c>
      <c r="E162" t="s">
        <v>125</v>
      </c>
      <c r="F162" t="s">
        <v>359</v>
      </c>
      <c r="G162">
        <v>3</v>
      </c>
      <c r="I162" s="2">
        <v>44574</v>
      </c>
      <c r="J162">
        <v>21010066</v>
      </c>
      <c r="K162" t="s">
        <v>125</v>
      </c>
      <c r="L162" t="s">
        <v>488</v>
      </c>
      <c r="M162">
        <v>1</v>
      </c>
      <c r="O162" s="2">
        <v>44760</v>
      </c>
      <c r="P162" s="14" t="s">
        <v>126</v>
      </c>
      <c r="Q162" s="7"/>
      <c r="R162" s="7"/>
      <c r="S162" s="7"/>
      <c r="T162" s="7"/>
      <c r="U162" s="7"/>
      <c r="V162" s="7"/>
      <c r="W162" s="7">
        <v>7173.8868512850013</v>
      </c>
      <c r="X162" s="7"/>
    </row>
    <row r="163" spans="2:24">
      <c r="B163" s="2">
        <v>44571</v>
      </c>
      <c r="C163" t="s">
        <v>300</v>
      </c>
      <c r="D163" t="s">
        <v>180</v>
      </c>
      <c r="E163" t="s">
        <v>125</v>
      </c>
      <c r="F163" t="s">
        <v>362</v>
      </c>
      <c r="G163">
        <v>40</v>
      </c>
      <c r="I163" s="2">
        <v>44574</v>
      </c>
      <c r="J163">
        <v>21010067</v>
      </c>
      <c r="K163" t="s">
        <v>125</v>
      </c>
      <c r="L163" t="s">
        <v>530</v>
      </c>
      <c r="M163">
        <v>1</v>
      </c>
      <c r="O163" s="2">
        <v>44761</v>
      </c>
      <c r="P163" s="14" t="s">
        <v>319</v>
      </c>
      <c r="Q163" s="7">
        <v>20941.282382328001</v>
      </c>
      <c r="R163" s="7"/>
      <c r="S163" s="7"/>
      <c r="T163" s="7"/>
      <c r="U163" s="7"/>
      <c r="V163" s="7"/>
      <c r="W163" s="7"/>
      <c r="X163" s="7"/>
    </row>
    <row r="164" spans="2:24">
      <c r="B164" s="2">
        <v>44571</v>
      </c>
      <c r="C164" t="s">
        <v>300</v>
      </c>
      <c r="D164" t="s">
        <v>180</v>
      </c>
      <c r="E164" t="s">
        <v>125</v>
      </c>
      <c r="F164" t="s">
        <v>466</v>
      </c>
      <c r="G164">
        <v>4</v>
      </c>
      <c r="I164" s="2">
        <v>44574</v>
      </c>
      <c r="J164">
        <v>21010068</v>
      </c>
      <c r="K164" t="s">
        <v>125</v>
      </c>
      <c r="L164" t="s">
        <v>490</v>
      </c>
      <c r="M164">
        <v>1</v>
      </c>
      <c r="O164" s="2">
        <v>44762</v>
      </c>
      <c r="P164" s="14" t="s">
        <v>190</v>
      </c>
      <c r="Q164" s="7"/>
      <c r="R164" s="7">
        <v>7990.7375767592794</v>
      </c>
      <c r="S164" s="7"/>
      <c r="T164" s="7"/>
      <c r="U164" s="7"/>
      <c r="V164" s="7"/>
      <c r="W164" s="7"/>
      <c r="X164" s="7"/>
    </row>
    <row r="165" spans="2:24">
      <c r="B165" s="2">
        <v>44571</v>
      </c>
      <c r="C165" t="s">
        <v>300</v>
      </c>
      <c r="D165" t="s">
        <v>180</v>
      </c>
      <c r="E165" t="s">
        <v>125</v>
      </c>
      <c r="F165" t="s">
        <v>468</v>
      </c>
      <c r="G165">
        <v>2</v>
      </c>
      <c r="I165" s="2">
        <v>44574</v>
      </c>
      <c r="J165">
        <v>21010069</v>
      </c>
      <c r="K165" t="s">
        <v>125</v>
      </c>
      <c r="L165" t="s">
        <v>490</v>
      </c>
      <c r="M165">
        <v>1</v>
      </c>
      <c r="O165" s="2">
        <v>44763</v>
      </c>
      <c r="P165" s="14" t="s">
        <v>152</v>
      </c>
      <c r="Q165" s="7">
        <v>620.91396044999999</v>
      </c>
      <c r="R165" s="7"/>
      <c r="S165" s="7"/>
      <c r="T165" s="7"/>
      <c r="U165" s="7"/>
      <c r="V165" s="7"/>
      <c r="W165" s="7"/>
      <c r="X165" s="7"/>
    </row>
    <row r="166" spans="2:24">
      <c r="B166" s="2">
        <v>44572</v>
      </c>
      <c r="C166" t="s">
        <v>300</v>
      </c>
      <c r="D166" t="s">
        <v>180</v>
      </c>
      <c r="E166" t="s">
        <v>125</v>
      </c>
      <c r="F166" t="s">
        <v>356</v>
      </c>
      <c r="G166">
        <v>2</v>
      </c>
      <c r="I166" s="2">
        <v>44574</v>
      </c>
      <c r="J166">
        <v>21010070</v>
      </c>
      <c r="K166" t="s">
        <v>125</v>
      </c>
      <c r="L166" t="s">
        <v>498</v>
      </c>
      <c r="M166">
        <v>1</v>
      </c>
      <c r="O166" s="2">
        <v>44764</v>
      </c>
      <c r="P166" s="14" t="s">
        <v>214</v>
      </c>
      <c r="Q166" s="7">
        <v>3566.016062784</v>
      </c>
      <c r="R166" s="7"/>
      <c r="S166" s="7"/>
      <c r="T166" s="7"/>
      <c r="U166" s="7"/>
      <c r="V166" s="7"/>
      <c r="W166" s="7"/>
      <c r="X166" s="7"/>
    </row>
    <row r="167" spans="2:24">
      <c r="B167" s="2">
        <v>44572</v>
      </c>
      <c r="C167" t="s">
        <v>300</v>
      </c>
      <c r="D167" t="s">
        <v>180</v>
      </c>
      <c r="E167" t="s">
        <v>125</v>
      </c>
      <c r="F167" t="s">
        <v>359</v>
      </c>
      <c r="G167">
        <v>2</v>
      </c>
      <c r="I167" s="2">
        <v>44574</v>
      </c>
      <c r="J167">
        <v>21010071</v>
      </c>
      <c r="K167" t="s">
        <v>125</v>
      </c>
      <c r="L167" t="s">
        <v>508</v>
      </c>
      <c r="M167">
        <v>1</v>
      </c>
      <c r="O167" s="2">
        <v>44765</v>
      </c>
      <c r="P167" s="14" t="s">
        <v>271</v>
      </c>
      <c r="Q167" s="7">
        <v>7666.3444724090004</v>
      </c>
      <c r="R167" s="7"/>
      <c r="S167" s="7"/>
      <c r="T167" s="7"/>
      <c r="U167" s="7"/>
      <c r="V167" s="7"/>
      <c r="W167" s="7"/>
      <c r="X167" s="7"/>
    </row>
    <row r="168" spans="2:24">
      <c r="B168" s="2">
        <v>44572</v>
      </c>
      <c r="C168" t="s">
        <v>300</v>
      </c>
      <c r="D168" t="s">
        <v>180</v>
      </c>
      <c r="E168" t="s">
        <v>125</v>
      </c>
      <c r="F168" t="s">
        <v>362</v>
      </c>
      <c r="G168">
        <v>40</v>
      </c>
      <c r="I168" s="2">
        <v>44574</v>
      </c>
      <c r="J168">
        <v>21010072</v>
      </c>
      <c r="K168" t="s">
        <v>125</v>
      </c>
      <c r="L168" t="s">
        <v>512</v>
      </c>
      <c r="M168">
        <v>1</v>
      </c>
      <c r="O168" s="2">
        <v>44766</v>
      </c>
      <c r="P168" s="14" t="s">
        <v>259</v>
      </c>
      <c r="Q168" s="7"/>
      <c r="R168" s="7">
        <v>9987.708423824999</v>
      </c>
      <c r="S168" s="7"/>
      <c r="T168" s="7"/>
      <c r="U168" s="7"/>
      <c r="V168" s="7"/>
      <c r="W168" s="7"/>
      <c r="X168" s="7"/>
    </row>
    <row r="169" spans="2:24">
      <c r="B169" s="2">
        <v>44572</v>
      </c>
      <c r="C169" t="s">
        <v>300</v>
      </c>
      <c r="D169" t="s">
        <v>180</v>
      </c>
      <c r="E169" t="s">
        <v>125</v>
      </c>
      <c r="F169" t="s">
        <v>466</v>
      </c>
      <c r="G169">
        <v>2</v>
      </c>
      <c r="I169" s="2">
        <v>44574</v>
      </c>
      <c r="J169">
        <v>21010073</v>
      </c>
      <c r="K169" t="s">
        <v>125</v>
      </c>
      <c r="L169" t="s">
        <v>524</v>
      </c>
      <c r="M169">
        <v>1</v>
      </c>
      <c r="O169" s="2">
        <v>44766</v>
      </c>
      <c r="P169" s="14" t="s">
        <v>277</v>
      </c>
      <c r="Q169" s="7">
        <v>5767.737691716</v>
      </c>
      <c r="R169" s="7"/>
      <c r="S169" s="7"/>
      <c r="T169" s="7"/>
      <c r="U169" s="7"/>
      <c r="V169" s="7"/>
      <c r="W169" s="7"/>
      <c r="X169" s="7"/>
    </row>
    <row r="170" spans="2:24">
      <c r="B170" s="2">
        <v>44572</v>
      </c>
      <c r="C170" t="s">
        <v>300</v>
      </c>
      <c r="D170" t="s">
        <v>180</v>
      </c>
      <c r="E170" t="s">
        <v>125</v>
      </c>
      <c r="F170" t="s">
        <v>468</v>
      </c>
      <c r="G170">
        <v>2</v>
      </c>
      <c r="I170" s="2">
        <v>44574</v>
      </c>
      <c r="J170">
        <v>21010074</v>
      </c>
      <c r="K170" t="s">
        <v>125</v>
      </c>
      <c r="L170" t="s">
        <v>538</v>
      </c>
      <c r="M170">
        <v>1</v>
      </c>
      <c r="O170" s="2">
        <v>44767</v>
      </c>
      <c r="P170" s="14" t="s">
        <v>253</v>
      </c>
      <c r="Q170" s="7"/>
      <c r="R170" s="7">
        <v>5845.3842336099988</v>
      </c>
      <c r="S170" s="7"/>
      <c r="T170" s="7"/>
      <c r="U170" s="7"/>
      <c r="V170" s="7"/>
      <c r="W170" s="7"/>
      <c r="X170" s="7"/>
    </row>
    <row r="171" spans="2:24">
      <c r="B171" s="2">
        <v>44572</v>
      </c>
      <c r="C171" t="s">
        <v>190</v>
      </c>
      <c r="D171" t="s">
        <v>194</v>
      </c>
      <c r="E171" t="s">
        <v>125</v>
      </c>
      <c r="F171" t="s">
        <v>262</v>
      </c>
      <c r="G171">
        <v>1</v>
      </c>
      <c r="I171" s="2">
        <v>44574</v>
      </c>
      <c r="J171">
        <v>21010075</v>
      </c>
      <c r="K171" t="s">
        <v>125</v>
      </c>
      <c r="L171" t="s">
        <v>538</v>
      </c>
      <c r="M171">
        <v>1</v>
      </c>
      <c r="O171" s="2">
        <v>44771</v>
      </c>
      <c r="P171" s="14" t="s">
        <v>241</v>
      </c>
      <c r="Q171" s="7">
        <v>2320.1899666608597</v>
      </c>
      <c r="R171" s="7"/>
      <c r="S171" s="7"/>
      <c r="T171" s="7"/>
      <c r="U171" s="7"/>
      <c r="V171" s="7"/>
      <c r="W171" s="7"/>
      <c r="X171" s="7"/>
    </row>
    <row r="172" spans="2:24">
      <c r="B172" s="2">
        <v>44572</v>
      </c>
      <c r="C172" t="s">
        <v>190</v>
      </c>
      <c r="D172" t="s">
        <v>194</v>
      </c>
      <c r="E172" t="s">
        <v>125</v>
      </c>
      <c r="F172" t="s">
        <v>268</v>
      </c>
      <c r="G172">
        <v>2</v>
      </c>
      <c r="I172" s="2">
        <v>44575</v>
      </c>
      <c r="J172">
        <v>21010076</v>
      </c>
      <c r="K172" t="s">
        <v>125</v>
      </c>
      <c r="L172" t="s">
        <v>504</v>
      </c>
      <c r="M172">
        <v>1</v>
      </c>
      <c r="O172" s="2">
        <v>44771</v>
      </c>
      <c r="P172" s="14" t="s">
        <v>283</v>
      </c>
      <c r="Q172" s="7">
        <v>2996.9330314215599</v>
      </c>
      <c r="R172" s="7"/>
      <c r="S172" s="7"/>
      <c r="T172" s="7"/>
      <c r="U172" s="7"/>
      <c r="V172" s="7"/>
      <c r="W172" s="7"/>
      <c r="X172" s="7"/>
    </row>
    <row r="173" spans="2:24">
      <c r="B173" s="2">
        <v>44572</v>
      </c>
      <c r="C173" t="s">
        <v>190</v>
      </c>
      <c r="D173" t="s">
        <v>194</v>
      </c>
      <c r="E173" t="s">
        <v>125</v>
      </c>
      <c r="F173" t="s">
        <v>274</v>
      </c>
      <c r="G173">
        <v>32</v>
      </c>
      <c r="I173" s="2">
        <v>44575</v>
      </c>
      <c r="J173">
        <v>21010076</v>
      </c>
      <c r="K173" t="s">
        <v>125</v>
      </c>
      <c r="L173" t="s">
        <v>506</v>
      </c>
      <c r="M173">
        <v>1</v>
      </c>
      <c r="O173" s="2">
        <v>44777</v>
      </c>
      <c r="P173" s="14" t="s">
        <v>300</v>
      </c>
      <c r="Q173" s="7">
        <v>6989.4482882399998</v>
      </c>
      <c r="R173" s="7"/>
      <c r="S173" s="7"/>
      <c r="T173" s="7"/>
      <c r="U173" s="7"/>
      <c r="V173" s="7"/>
      <c r="W173" s="7"/>
      <c r="X173" s="7"/>
    </row>
    <row r="174" spans="2:24">
      <c r="B174" s="2">
        <v>44572</v>
      </c>
      <c r="C174" t="s">
        <v>190</v>
      </c>
      <c r="D174" t="s">
        <v>194</v>
      </c>
      <c r="E174" t="s">
        <v>125</v>
      </c>
      <c r="F174" t="s">
        <v>422</v>
      </c>
      <c r="G174">
        <v>2</v>
      </c>
      <c r="I174" s="2">
        <v>44575</v>
      </c>
      <c r="J174">
        <v>21010077</v>
      </c>
      <c r="K174" t="s">
        <v>125</v>
      </c>
      <c r="L174" t="s">
        <v>504</v>
      </c>
      <c r="M174">
        <v>1</v>
      </c>
      <c r="O174" s="2">
        <v>44779</v>
      </c>
      <c r="P174" s="14" t="s">
        <v>190</v>
      </c>
      <c r="Q174" s="7"/>
      <c r="R174" s="7">
        <v>3388.7897784417601</v>
      </c>
      <c r="S174" s="7"/>
      <c r="T174" s="7"/>
      <c r="U174" s="7"/>
      <c r="V174" s="7"/>
      <c r="W174" s="7"/>
      <c r="X174" s="7"/>
    </row>
    <row r="175" spans="2:24">
      <c r="B175" s="2">
        <v>44572</v>
      </c>
      <c r="C175" t="s">
        <v>190</v>
      </c>
      <c r="D175" t="s">
        <v>194</v>
      </c>
      <c r="E175" t="s">
        <v>125</v>
      </c>
      <c r="F175" t="s">
        <v>425</v>
      </c>
      <c r="G175">
        <v>2</v>
      </c>
      <c r="I175" s="2">
        <v>44575</v>
      </c>
      <c r="J175">
        <v>21010077</v>
      </c>
      <c r="K175" t="s">
        <v>125</v>
      </c>
      <c r="L175" t="s">
        <v>506</v>
      </c>
      <c r="M175">
        <v>1</v>
      </c>
      <c r="O175" s="2">
        <v>44780</v>
      </c>
      <c r="P175" s="14" t="s">
        <v>283</v>
      </c>
      <c r="Q175" s="7">
        <v>3731.4482242063591</v>
      </c>
      <c r="R175" s="7"/>
      <c r="S175" s="7"/>
      <c r="T175" s="7"/>
      <c r="U175" s="7"/>
      <c r="V175" s="7"/>
      <c r="W175" s="7"/>
      <c r="X175" s="7"/>
    </row>
    <row r="176" spans="2:24">
      <c r="B176" s="2">
        <v>44573</v>
      </c>
      <c r="C176" t="s">
        <v>271</v>
      </c>
      <c r="D176" t="s">
        <v>206</v>
      </c>
      <c r="E176" t="s">
        <v>125</v>
      </c>
      <c r="F176" t="s">
        <v>306</v>
      </c>
      <c r="G176">
        <v>1</v>
      </c>
      <c r="I176" s="2">
        <v>44575</v>
      </c>
      <c r="J176">
        <v>21010078</v>
      </c>
      <c r="K176" t="s">
        <v>125</v>
      </c>
      <c r="L176" t="s">
        <v>494</v>
      </c>
      <c r="M176">
        <v>1</v>
      </c>
      <c r="O176" s="2">
        <v>44780</v>
      </c>
      <c r="P176" s="14" t="s">
        <v>315</v>
      </c>
      <c r="Q176" s="7"/>
      <c r="R176" s="7">
        <v>5784.9668862166</v>
      </c>
      <c r="S176" s="7"/>
      <c r="T176" s="7"/>
      <c r="U176" s="7"/>
      <c r="V176" s="7"/>
      <c r="W176" s="7"/>
      <c r="X176" s="7"/>
    </row>
    <row r="177" spans="2:24">
      <c r="B177" s="2">
        <v>44573</v>
      </c>
      <c r="C177" t="s">
        <v>271</v>
      </c>
      <c r="D177" t="s">
        <v>206</v>
      </c>
      <c r="E177" t="s">
        <v>125</v>
      </c>
      <c r="F177" t="s">
        <v>316</v>
      </c>
      <c r="G177">
        <v>24</v>
      </c>
      <c r="I177" s="2">
        <v>44575</v>
      </c>
      <c r="J177">
        <v>21010078</v>
      </c>
      <c r="K177" t="s">
        <v>125</v>
      </c>
      <c r="L177" t="s">
        <v>504</v>
      </c>
      <c r="M177">
        <v>1</v>
      </c>
      <c r="O177" s="2">
        <v>44780</v>
      </c>
      <c r="P177" s="14" t="s">
        <v>202</v>
      </c>
      <c r="Q177" s="7"/>
      <c r="R177" s="7">
        <v>8999.8747220455898</v>
      </c>
      <c r="S177" s="7"/>
      <c r="T177" s="7"/>
      <c r="U177" s="7"/>
      <c r="V177" s="7"/>
      <c r="W177" s="7"/>
      <c r="X177" s="7"/>
    </row>
    <row r="178" spans="2:24">
      <c r="B178" s="2">
        <v>44573</v>
      </c>
      <c r="C178" t="s">
        <v>271</v>
      </c>
      <c r="D178" t="s">
        <v>206</v>
      </c>
      <c r="E178" t="s">
        <v>125</v>
      </c>
      <c r="F178" t="s">
        <v>335</v>
      </c>
      <c r="G178">
        <v>2</v>
      </c>
      <c r="I178" s="2">
        <v>44575</v>
      </c>
      <c r="J178">
        <v>21010078</v>
      </c>
      <c r="K178" t="s">
        <v>125</v>
      </c>
      <c r="L178" t="s">
        <v>506</v>
      </c>
      <c r="M178">
        <v>1</v>
      </c>
      <c r="O178" s="2">
        <v>44781</v>
      </c>
      <c r="P178" s="14" t="s">
        <v>315</v>
      </c>
      <c r="Q178" s="7"/>
      <c r="R178" s="7">
        <v>13054.5874</v>
      </c>
      <c r="S178" s="7"/>
      <c r="T178" s="7"/>
      <c r="U178" s="7"/>
      <c r="V178" s="7"/>
      <c r="W178" s="7"/>
      <c r="X178" s="7"/>
    </row>
    <row r="179" spans="2:24">
      <c r="B179" s="2">
        <v>44573</v>
      </c>
      <c r="C179" t="s">
        <v>300</v>
      </c>
      <c r="D179" t="s">
        <v>180</v>
      </c>
      <c r="E179" t="s">
        <v>125</v>
      </c>
      <c r="F179" t="s">
        <v>356</v>
      </c>
      <c r="G179">
        <v>2</v>
      </c>
      <c r="I179" s="2">
        <v>44575</v>
      </c>
      <c r="J179">
        <v>21010079</v>
      </c>
      <c r="K179" t="s">
        <v>125</v>
      </c>
      <c r="L179" t="s">
        <v>504</v>
      </c>
      <c r="M179">
        <v>1</v>
      </c>
      <c r="O179" s="2">
        <v>44782</v>
      </c>
      <c r="P179" s="14" t="s">
        <v>99</v>
      </c>
      <c r="Q179" s="7">
        <v>6948.9292763088015</v>
      </c>
      <c r="R179" s="7"/>
      <c r="S179" s="7"/>
      <c r="T179" s="7"/>
      <c r="U179" s="7"/>
      <c r="V179" s="7"/>
      <c r="W179" s="7"/>
      <c r="X179" s="7"/>
    </row>
    <row r="180" spans="2:24">
      <c r="B180" s="2">
        <v>44573</v>
      </c>
      <c r="C180" t="s">
        <v>300</v>
      </c>
      <c r="D180" t="s">
        <v>180</v>
      </c>
      <c r="E180" t="s">
        <v>125</v>
      </c>
      <c r="F180" t="s">
        <v>359</v>
      </c>
      <c r="G180">
        <v>2</v>
      </c>
      <c r="I180" s="2">
        <v>44575</v>
      </c>
      <c r="J180">
        <v>21010079</v>
      </c>
      <c r="K180" t="s">
        <v>125</v>
      </c>
      <c r="L180" t="s">
        <v>506</v>
      </c>
      <c r="M180">
        <v>1</v>
      </c>
      <c r="O180" s="2">
        <v>44782</v>
      </c>
      <c r="P180" s="14" t="s">
        <v>315</v>
      </c>
      <c r="Q180" s="7"/>
      <c r="R180" s="7">
        <v>13478.288229999998</v>
      </c>
      <c r="S180" s="7"/>
      <c r="T180" s="7"/>
      <c r="U180" s="7"/>
      <c r="V180" s="7"/>
      <c r="W180" s="7"/>
      <c r="X180" s="7"/>
    </row>
    <row r="181" spans="2:24">
      <c r="B181" s="2">
        <v>44573</v>
      </c>
      <c r="C181" t="s">
        <v>300</v>
      </c>
      <c r="D181" t="s">
        <v>180</v>
      </c>
      <c r="E181" t="s">
        <v>125</v>
      </c>
      <c r="F181" t="s">
        <v>362</v>
      </c>
      <c r="G181">
        <v>40</v>
      </c>
      <c r="I181" s="2">
        <v>44575</v>
      </c>
      <c r="J181">
        <v>21010080</v>
      </c>
      <c r="K181" t="s">
        <v>125</v>
      </c>
      <c r="L181" t="s">
        <v>496</v>
      </c>
      <c r="M181">
        <v>1</v>
      </c>
      <c r="O181" s="2">
        <v>44786</v>
      </c>
      <c r="P181" s="14" t="s">
        <v>259</v>
      </c>
      <c r="Q181" s="7"/>
      <c r="R181" s="7">
        <v>9616.0443332625</v>
      </c>
      <c r="S181" s="7"/>
      <c r="T181" s="7"/>
      <c r="U181" s="7"/>
      <c r="V181" s="7"/>
      <c r="W181" s="7"/>
      <c r="X181" s="7"/>
    </row>
    <row r="182" spans="2:24">
      <c r="B182" s="2">
        <v>44573</v>
      </c>
      <c r="C182" t="s">
        <v>300</v>
      </c>
      <c r="D182" t="s">
        <v>180</v>
      </c>
      <c r="E182" t="s">
        <v>125</v>
      </c>
      <c r="F182" t="s">
        <v>466</v>
      </c>
      <c r="G182">
        <v>2</v>
      </c>
      <c r="I182" s="2">
        <v>44575</v>
      </c>
      <c r="J182">
        <v>21010080</v>
      </c>
      <c r="K182" t="s">
        <v>125</v>
      </c>
      <c r="L182" t="s">
        <v>504</v>
      </c>
      <c r="M182">
        <v>1</v>
      </c>
      <c r="O182" s="2">
        <v>44786</v>
      </c>
      <c r="P182" s="14" t="s">
        <v>271</v>
      </c>
      <c r="Q182" s="7">
        <v>5652.236607335999</v>
      </c>
      <c r="R182" s="7"/>
      <c r="S182" s="7"/>
      <c r="T182" s="7"/>
      <c r="U182" s="7"/>
      <c r="V182" s="7"/>
      <c r="W182" s="7"/>
      <c r="X182" s="7"/>
    </row>
    <row r="183" spans="2:24">
      <c r="B183" s="2">
        <v>44573</v>
      </c>
      <c r="C183" t="s">
        <v>300</v>
      </c>
      <c r="D183" t="s">
        <v>180</v>
      </c>
      <c r="E183" t="s">
        <v>125</v>
      </c>
      <c r="F183" t="s">
        <v>468</v>
      </c>
      <c r="G183">
        <v>2</v>
      </c>
      <c r="I183" s="2">
        <v>44575</v>
      </c>
      <c r="J183">
        <v>21010080</v>
      </c>
      <c r="K183" t="s">
        <v>125</v>
      </c>
      <c r="L183" t="s">
        <v>506</v>
      </c>
      <c r="M183">
        <v>1</v>
      </c>
      <c r="O183" s="2">
        <v>44787</v>
      </c>
      <c r="P183" s="14" t="s">
        <v>295</v>
      </c>
      <c r="Q183" s="7">
        <v>9012.0607882271979</v>
      </c>
      <c r="R183" s="7"/>
      <c r="S183" s="7"/>
      <c r="T183" s="7"/>
      <c r="U183" s="7"/>
      <c r="V183" s="7"/>
      <c r="W183" s="7"/>
      <c r="X183" s="7"/>
    </row>
    <row r="184" spans="2:24">
      <c r="B184" s="2">
        <v>44573</v>
      </c>
      <c r="C184" t="s">
        <v>126</v>
      </c>
      <c r="D184" t="s">
        <v>218</v>
      </c>
      <c r="E184" t="s">
        <v>125</v>
      </c>
      <c r="F184" t="s">
        <v>205</v>
      </c>
      <c r="G184">
        <v>1</v>
      </c>
      <c r="I184" s="2">
        <v>44575</v>
      </c>
      <c r="J184">
        <v>21010081</v>
      </c>
      <c r="K184" t="s">
        <v>125</v>
      </c>
      <c r="L184" t="s">
        <v>504</v>
      </c>
      <c r="M184">
        <v>1</v>
      </c>
      <c r="O184" s="2">
        <v>44791</v>
      </c>
      <c r="P184" s="14" t="s">
        <v>152</v>
      </c>
      <c r="Q184" s="7">
        <v>5817.8173632299995</v>
      </c>
      <c r="R184" s="7"/>
      <c r="S184" s="7"/>
      <c r="T184" s="7"/>
      <c r="U184" s="7"/>
      <c r="V184" s="7"/>
      <c r="W184" s="7"/>
      <c r="X184" s="7"/>
    </row>
    <row r="185" spans="2:24">
      <c r="B185" s="2">
        <v>44573</v>
      </c>
      <c r="C185" t="s">
        <v>126</v>
      </c>
      <c r="D185" t="s">
        <v>218</v>
      </c>
      <c r="E185" t="s">
        <v>125</v>
      </c>
      <c r="F185" t="s">
        <v>217</v>
      </c>
      <c r="G185">
        <v>1</v>
      </c>
      <c r="I185" s="2">
        <v>44575</v>
      </c>
      <c r="J185">
        <v>21010082</v>
      </c>
      <c r="K185" t="s">
        <v>125</v>
      </c>
      <c r="L185" t="s">
        <v>546</v>
      </c>
      <c r="M185">
        <v>1</v>
      </c>
      <c r="O185" s="2">
        <v>44792</v>
      </c>
      <c r="P185" s="14" t="s">
        <v>241</v>
      </c>
      <c r="Q185" s="7">
        <v>6329.8381459499997</v>
      </c>
      <c r="R185" s="7"/>
      <c r="S185" s="7"/>
      <c r="T185" s="7"/>
      <c r="U185" s="7"/>
      <c r="V185" s="7"/>
      <c r="W185" s="7"/>
      <c r="X185" s="7"/>
    </row>
    <row r="186" spans="2:24">
      <c r="B186" s="2">
        <v>44573</v>
      </c>
      <c r="C186" t="s">
        <v>126</v>
      </c>
      <c r="D186" t="s">
        <v>218</v>
      </c>
      <c r="E186" t="s">
        <v>125</v>
      </c>
      <c r="F186" t="s">
        <v>229</v>
      </c>
      <c r="G186">
        <v>16</v>
      </c>
      <c r="I186" s="2">
        <v>44575</v>
      </c>
      <c r="J186">
        <v>21010083</v>
      </c>
      <c r="K186" t="s">
        <v>125</v>
      </c>
      <c r="L186" t="s">
        <v>504</v>
      </c>
      <c r="M186">
        <v>1</v>
      </c>
      <c r="O186" s="2">
        <v>44793</v>
      </c>
      <c r="P186" s="14" t="s">
        <v>265</v>
      </c>
      <c r="Q186" s="7"/>
      <c r="R186" s="7">
        <v>6028.1212246295026</v>
      </c>
      <c r="S186" s="7"/>
      <c r="T186" s="7"/>
      <c r="U186" s="7"/>
      <c r="V186" s="7"/>
      <c r="W186" s="7"/>
      <c r="X186" s="7"/>
    </row>
    <row r="187" spans="2:24">
      <c r="B187" s="2">
        <v>44573</v>
      </c>
      <c r="C187" t="s">
        <v>126</v>
      </c>
      <c r="D187" t="s">
        <v>218</v>
      </c>
      <c r="E187" t="s">
        <v>125</v>
      </c>
      <c r="F187" t="s">
        <v>413</v>
      </c>
      <c r="G187">
        <v>2</v>
      </c>
      <c r="I187" s="2">
        <v>44575</v>
      </c>
      <c r="J187">
        <v>21010084</v>
      </c>
      <c r="K187" t="s">
        <v>125</v>
      </c>
      <c r="L187" t="s">
        <v>504</v>
      </c>
      <c r="M187">
        <v>1</v>
      </c>
      <c r="O187" s="2">
        <v>44793</v>
      </c>
      <c r="P187" s="14" t="s">
        <v>126</v>
      </c>
      <c r="Q187" s="7"/>
      <c r="R187" s="7"/>
      <c r="S187" s="7"/>
      <c r="T187" s="7"/>
      <c r="U187" s="7">
        <v>657.42764291820026</v>
      </c>
      <c r="V187" s="7"/>
      <c r="W187" s="7"/>
      <c r="X187" s="7"/>
    </row>
    <row r="188" spans="2:24">
      <c r="B188" s="2">
        <v>44573</v>
      </c>
      <c r="C188" t="s">
        <v>126</v>
      </c>
      <c r="D188" t="s">
        <v>218</v>
      </c>
      <c r="E188" t="s">
        <v>125</v>
      </c>
      <c r="F188" t="s">
        <v>416</v>
      </c>
      <c r="G188">
        <v>2</v>
      </c>
      <c r="I188" s="2">
        <v>44575</v>
      </c>
      <c r="J188">
        <v>21010084</v>
      </c>
      <c r="K188" t="s">
        <v>125</v>
      </c>
      <c r="L188" t="s">
        <v>506</v>
      </c>
      <c r="M188">
        <v>1</v>
      </c>
      <c r="O188" s="2">
        <v>44794</v>
      </c>
      <c r="P188" s="14" t="s">
        <v>72</v>
      </c>
      <c r="Q188" s="7"/>
      <c r="R188" s="7">
        <v>1930.8502033766397</v>
      </c>
      <c r="S188" s="7"/>
      <c r="T188" s="7"/>
      <c r="U188" s="7"/>
      <c r="V188" s="7"/>
      <c r="W188" s="7"/>
      <c r="X188" s="7"/>
    </row>
    <row r="189" spans="2:24">
      <c r="B189" s="2">
        <v>44573</v>
      </c>
      <c r="C189" t="s">
        <v>190</v>
      </c>
      <c r="D189" t="s">
        <v>194</v>
      </c>
      <c r="E189" t="s">
        <v>125</v>
      </c>
      <c r="F189" t="s">
        <v>262</v>
      </c>
      <c r="G189">
        <v>1</v>
      </c>
      <c r="I189" s="2">
        <v>44575</v>
      </c>
      <c r="J189">
        <v>21010085</v>
      </c>
      <c r="K189" t="s">
        <v>125</v>
      </c>
      <c r="L189" t="s">
        <v>504</v>
      </c>
      <c r="M189">
        <v>1</v>
      </c>
      <c r="O189" s="2">
        <v>44795</v>
      </c>
      <c r="P189" s="14" t="s">
        <v>277</v>
      </c>
      <c r="Q189" s="7">
        <v>9269.9128131976104</v>
      </c>
      <c r="R189" s="7"/>
      <c r="S189" s="7"/>
      <c r="T189" s="7"/>
      <c r="U189" s="7"/>
      <c r="V189" s="7"/>
      <c r="W189" s="7"/>
      <c r="X189" s="7"/>
    </row>
    <row r="190" spans="2:24">
      <c r="B190" s="2">
        <v>44573</v>
      </c>
      <c r="C190" t="s">
        <v>190</v>
      </c>
      <c r="D190" t="s">
        <v>194</v>
      </c>
      <c r="E190" t="s">
        <v>125</v>
      </c>
      <c r="F190" t="s">
        <v>268</v>
      </c>
      <c r="G190">
        <v>2</v>
      </c>
      <c r="I190" s="2">
        <v>44575</v>
      </c>
      <c r="J190">
        <v>21010086</v>
      </c>
      <c r="K190" t="s">
        <v>125</v>
      </c>
      <c r="L190" t="s">
        <v>504</v>
      </c>
      <c r="M190">
        <v>1</v>
      </c>
      <c r="O190" s="2">
        <v>44796</v>
      </c>
      <c r="P190" s="14" t="s">
        <v>226</v>
      </c>
      <c r="Q190" s="7">
        <v>2608.8232060800001</v>
      </c>
      <c r="R190" s="7"/>
      <c r="S190" s="7"/>
      <c r="T190" s="7"/>
      <c r="U190" s="7"/>
      <c r="V190" s="7"/>
      <c r="W190" s="7"/>
      <c r="X190" s="7"/>
    </row>
    <row r="191" spans="2:24">
      <c r="B191" s="2">
        <v>44573</v>
      </c>
      <c r="C191" t="s">
        <v>190</v>
      </c>
      <c r="D191" t="s">
        <v>194</v>
      </c>
      <c r="E191" t="s">
        <v>125</v>
      </c>
      <c r="F191" t="s">
        <v>274</v>
      </c>
      <c r="G191">
        <v>32</v>
      </c>
      <c r="I191" s="2">
        <v>44575</v>
      </c>
      <c r="J191">
        <v>21010087</v>
      </c>
      <c r="K191" t="s">
        <v>125</v>
      </c>
      <c r="L191" t="s">
        <v>504</v>
      </c>
      <c r="M191">
        <v>1</v>
      </c>
      <c r="O191" s="2">
        <v>44798</v>
      </c>
      <c r="P191" s="14" t="s">
        <v>310</v>
      </c>
      <c r="Q191" s="7">
        <v>2839.6528126686712</v>
      </c>
      <c r="R191" s="7"/>
      <c r="S191" s="7"/>
      <c r="T191" s="7"/>
      <c r="U191" s="7"/>
      <c r="V191" s="7"/>
      <c r="W191" s="7"/>
      <c r="X191" s="7"/>
    </row>
    <row r="192" spans="2:24">
      <c r="B192" s="2">
        <v>44573</v>
      </c>
      <c r="C192" t="s">
        <v>190</v>
      </c>
      <c r="D192" t="s">
        <v>194</v>
      </c>
      <c r="E192" t="s">
        <v>125</v>
      </c>
      <c r="F192" t="s">
        <v>422</v>
      </c>
      <c r="G192">
        <v>2</v>
      </c>
      <c r="I192" s="2">
        <v>44575</v>
      </c>
      <c r="J192">
        <v>21010088</v>
      </c>
      <c r="K192" t="s">
        <v>125</v>
      </c>
      <c r="L192" t="s">
        <v>504</v>
      </c>
      <c r="M192">
        <v>1</v>
      </c>
      <c r="O192" s="2">
        <v>44798</v>
      </c>
      <c r="P192" s="14" t="s">
        <v>171</v>
      </c>
      <c r="Q192" s="7"/>
      <c r="R192" s="7">
        <v>2070.0010906122243</v>
      </c>
      <c r="S192" s="7"/>
      <c r="T192" s="7"/>
      <c r="U192" s="7"/>
      <c r="V192" s="7"/>
      <c r="W192" s="7"/>
      <c r="X192" s="7"/>
    </row>
    <row r="193" spans="2:24">
      <c r="B193" s="2">
        <v>44573</v>
      </c>
      <c r="C193" t="s">
        <v>190</v>
      </c>
      <c r="D193" t="s">
        <v>194</v>
      </c>
      <c r="E193" t="s">
        <v>125</v>
      </c>
      <c r="F193" t="s">
        <v>425</v>
      </c>
      <c r="G193">
        <v>2</v>
      </c>
      <c r="I193" s="2">
        <v>44575</v>
      </c>
      <c r="J193">
        <v>21010089</v>
      </c>
      <c r="K193" t="s">
        <v>125</v>
      </c>
      <c r="L193" t="s">
        <v>488</v>
      </c>
      <c r="M193">
        <v>1</v>
      </c>
      <c r="O193" s="2">
        <v>44800</v>
      </c>
      <c r="P193" s="14" t="s">
        <v>234</v>
      </c>
      <c r="Q193" s="7">
        <v>2210.1192625050003</v>
      </c>
      <c r="R193" s="7"/>
      <c r="S193" s="7"/>
      <c r="T193" s="7"/>
      <c r="U193" s="7"/>
      <c r="V193" s="7"/>
      <c r="W193" s="7"/>
      <c r="X193" s="7"/>
    </row>
    <row r="194" spans="2:24">
      <c r="B194" s="2">
        <v>44574</v>
      </c>
      <c r="C194" t="s">
        <v>253</v>
      </c>
      <c r="D194" t="s">
        <v>230</v>
      </c>
      <c r="E194" t="s">
        <v>125</v>
      </c>
      <c r="F194" t="s">
        <v>306</v>
      </c>
      <c r="G194">
        <v>1</v>
      </c>
      <c r="I194" s="2">
        <v>44575</v>
      </c>
      <c r="J194">
        <v>21010089</v>
      </c>
      <c r="K194" t="s">
        <v>125</v>
      </c>
      <c r="L194" t="s">
        <v>590</v>
      </c>
      <c r="M194">
        <v>1</v>
      </c>
      <c r="O194" s="2">
        <v>44800</v>
      </c>
      <c r="P194" s="14" t="s">
        <v>253</v>
      </c>
      <c r="Q194" s="7"/>
      <c r="R194" s="7">
        <v>15075.772339560657</v>
      </c>
      <c r="S194" s="7"/>
      <c r="T194" s="7"/>
      <c r="U194" s="7"/>
      <c r="V194" s="7"/>
      <c r="W194" s="7"/>
      <c r="X194" s="7"/>
    </row>
    <row r="195" spans="2:24">
      <c r="B195" s="2">
        <v>44574</v>
      </c>
      <c r="C195" t="s">
        <v>253</v>
      </c>
      <c r="D195" t="s">
        <v>230</v>
      </c>
      <c r="E195" t="s">
        <v>125</v>
      </c>
      <c r="F195" t="s">
        <v>316</v>
      </c>
      <c r="G195">
        <v>8</v>
      </c>
      <c r="I195" s="2">
        <v>44575</v>
      </c>
      <c r="J195">
        <v>21010090</v>
      </c>
      <c r="K195" t="s">
        <v>125</v>
      </c>
      <c r="L195" t="s">
        <v>500</v>
      </c>
      <c r="M195">
        <v>1</v>
      </c>
      <c r="O195" s="2">
        <v>44800</v>
      </c>
      <c r="P195" s="14" t="s">
        <v>289</v>
      </c>
      <c r="Q195" s="7">
        <v>8730.0100591017599</v>
      </c>
      <c r="R195" s="7"/>
      <c r="S195" s="7"/>
      <c r="T195" s="7"/>
      <c r="U195" s="7"/>
      <c r="V195" s="7"/>
      <c r="W195" s="7"/>
      <c r="X195" s="7"/>
    </row>
    <row r="196" spans="2:24">
      <c r="B196" s="2">
        <v>44574</v>
      </c>
      <c r="C196" t="s">
        <v>253</v>
      </c>
      <c r="D196" t="s">
        <v>230</v>
      </c>
      <c r="E196" t="s">
        <v>125</v>
      </c>
      <c r="F196" t="s">
        <v>320</v>
      </c>
      <c r="G196">
        <v>1</v>
      </c>
      <c r="I196" s="2">
        <v>44575</v>
      </c>
      <c r="J196">
        <v>21010091</v>
      </c>
      <c r="K196" t="s">
        <v>125</v>
      </c>
      <c r="L196" t="s">
        <v>530</v>
      </c>
      <c r="M196">
        <v>1</v>
      </c>
      <c r="O196" s="2">
        <v>44800</v>
      </c>
      <c r="P196" s="14" t="s">
        <v>305</v>
      </c>
      <c r="Q196" s="7"/>
      <c r="R196" s="7"/>
      <c r="S196" s="7"/>
      <c r="T196" s="7"/>
      <c r="U196" s="7"/>
      <c r="V196" s="7"/>
      <c r="W196" s="7">
        <v>15258.4589</v>
      </c>
      <c r="X196" s="7"/>
    </row>
    <row r="197" spans="2:24">
      <c r="B197" s="2">
        <v>44574</v>
      </c>
      <c r="C197" t="s">
        <v>253</v>
      </c>
      <c r="D197" t="s">
        <v>230</v>
      </c>
      <c r="E197" t="s">
        <v>125</v>
      </c>
      <c r="F197" t="s">
        <v>444</v>
      </c>
      <c r="G197">
        <v>2</v>
      </c>
      <c r="I197" s="2">
        <v>44575</v>
      </c>
      <c r="J197">
        <v>21010092</v>
      </c>
      <c r="K197" t="s">
        <v>125</v>
      </c>
      <c r="L197" t="s">
        <v>526</v>
      </c>
      <c r="M197">
        <v>1</v>
      </c>
      <c r="O197" s="2">
        <v>44802</v>
      </c>
      <c r="P197" s="14" t="s">
        <v>247</v>
      </c>
      <c r="Q197" s="7"/>
      <c r="R197" s="7">
        <v>8447.3644620959967</v>
      </c>
      <c r="S197" s="7"/>
      <c r="T197" s="7"/>
      <c r="U197" s="7"/>
      <c r="V197" s="7"/>
      <c r="W197" s="7"/>
      <c r="X197" s="7"/>
    </row>
    <row r="198" spans="2:24">
      <c r="B198" s="2">
        <v>44574</v>
      </c>
      <c r="C198" t="s">
        <v>253</v>
      </c>
      <c r="D198" t="s">
        <v>230</v>
      </c>
      <c r="E198" t="s">
        <v>125</v>
      </c>
      <c r="F198" t="s">
        <v>446</v>
      </c>
      <c r="G198">
        <v>2</v>
      </c>
      <c r="I198" s="2">
        <v>44575</v>
      </c>
      <c r="J198">
        <v>21010092</v>
      </c>
      <c r="K198" t="s">
        <v>125</v>
      </c>
      <c r="L198" t="s">
        <v>492</v>
      </c>
      <c r="M198">
        <v>1</v>
      </c>
      <c r="O198" s="2">
        <v>44809</v>
      </c>
      <c r="P198" s="14" t="s">
        <v>277</v>
      </c>
      <c r="Q198" s="7">
        <v>11304.014474545653</v>
      </c>
      <c r="R198" s="7"/>
      <c r="S198" s="7"/>
      <c r="T198" s="7"/>
      <c r="U198" s="7"/>
      <c r="V198" s="7"/>
      <c r="W198" s="7"/>
      <c r="X198" s="7"/>
    </row>
    <row r="199" spans="2:24">
      <c r="B199" s="2">
        <v>44574</v>
      </c>
      <c r="C199" t="s">
        <v>271</v>
      </c>
      <c r="D199" t="s">
        <v>206</v>
      </c>
      <c r="E199" t="s">
        <v>125</v>
      </c>
      <c r="F199" t="s">
        <v>306</v>
      </c>
      <c r="G199">
        <v>2</v>
      </c>
      <c r="I199" s="2">
        <v>44575</v>
      </c>
      <c r="J199">
        <v>21010093</v>
      </c>
      <c r="K199" t="s">
        <v>125</v>
      </c>
      <c r="L199" t="s">
        <v>492</v>
      </c>
      <c r="M199">
        <v>1</v>
      </c>
      <c r="O199" s="2">
        <v>44810</v>
      </c>
      <c r="P199" s="14" t="s">
        <v>202</v>
      </c>
      <c r="Q199" s="7"/>
      <c r="R199" s="7">
        <v>2176.4066610131999</v>
      </c>
      <c r="S199" s="7"/>
      <c r="T199" s="7"/>
      <c r="U199" s="7"/>
      <c r="V199" s="7"/>
      <c r="W199" s="7"/>
      <c r="X199" s="7"/>
    </row>
    <row r="200" spans="2:24">
      <c r="B200" s="2">
        <v>44574</v>
      </c>
      <c r="C200" t="s">
        <v>271</v>
      </c>
      <c r="D200" t="s">
        <v>206</v>
      </c>
      <c r="E200" t="s">
        <v>125</v>
      </c>
      <c r="F200" t="s">
        <v>316</v>
      </c>
      <c r="G200">
        <v>40</v>
      </c>
      <c r="I200" s="2">
        <v>44575</v>
      </c>
      <c r="J200">
        <v>21010094</v>
      </c>
      <c r="K200" t="s">
        <v>125</v>
      </c>
      <c r="L200" t="s">
        <v>508</v>
      </c>
      <c r="M200">
        <v>1</v>
      </c>
      <c r="O200" s="2">
        <v>44812</v>
      </c>
      <c r="P200" s="14" t="s">
        <v>283</v>
      </c>
      <c r="Q200" s="7">
        <v>5468.9306424227998</v>
      </c>
      <c r="R200" s="7"/>
      <c r="S200" s="7"/>
      <c r="T200" s="7"/>
      <c r="U200" s="7"/>
      <c r="V200" s="7"/>
      <c r="W200" s="7"/>
      <c r="X200" s="7"/>
    </row>
    <row r="201" spans="2:24">
      <c r="B201" s="2">
        <v>44574</v>
      </c>
      <c r="C201" t="s">
        <v>271</v>
      </c>
      <c r="D201" t="s">
        <v>206</v>
      </c>
      <c r="E201" t="s">
        <v>125</v>
      </c>
      <c r="F201" t="s">
        <v>335</v>
      </c>
      <c r="G201">
        <v>3</v>
      </c>
      <c r="I201" s="2">
        <v>44575</v>
      </c>
      <c r="J201">
        <v>21010095</v>
      </c>
      <c r="K201" t="s">
        <v>125</v>
      </c>
      <c r="L201" t="s">
        <v>524</v>
      </c>
      <c r="M201">
        <v>1</v>
      </c>
      <c r="O201" s="2">
        <v>44814</v>
      </c>
      <c r="P201" s="14" t="s">
        <v>310</v>
      </c>
      <c r="Q201" s="7">
        <v>14820.011682676199</v>
      </c>
      <c r="R201" s="7"/>
      <c r="S201" s="7"/>
      <c r="T201" s="7"/>
      <c r="U201" s="7"/>
      <c r="V201" s="7"/>
      <c r="W201" s="7"/>
      <c r="X201" s="7"/>
    </row>
    <row r="202" spans="2:24">
      <c r="B202" s="2">
        <v>44574</v>
      </c>
      <c r="C202" t="s">
        <v>289</v>
      </c>
      <c r="D202" t="s">
        <v>238</v>
      </c>
      <c r="E202" t="s">
        <v>125</v>
      </c>
      <c r="F202" t="s">
        <v>323</v>
      </c>
      <c r="G202">
        <v>1</v>
      </c>
      <c r="I202" s="2">
        <v>44575</v>
      </c>
      <c r="J202">
        <v>21010096</v>
      </c>
      <c r="K202" t="s">
        <v>125</v>
      </c>
      <c r="L202" t="s">
        <v>510</v>
      </c>
      <c r="M202">
        <v>1</v>
      </c>
      <c r="O202" s="2">
        <v>44815</v>
      </c>
      <c r="P202" s="14" t="s">
        <v>190</v>
      </c>
      <c r="Q202" s="7"/>
      <c r="R202" s="7">
        <v>3932.9908516799997</v>
      </c>
      <c r="S202" s="7"/>
      <c r="T202" s="7"/>
      <c r="U202" s="7"/>
      <c r="V202" s="7"/>
      <c r="W202" s="7"/>
      <c r="X202" s="7"/>
    </row>
    <row r="203" spans="2:24">
      <c r="B203" s="2">
        <v>44574</v>
      </c>
      <c r="C203" t="s">
        <v>289</v>
      </c>
      <c r="D203" t="s">
        <v>238</v>
      </c>
      <c r="E203" t="s">
        <v>125</v>
      </c>
      <c r="F203" t="s">
        <v>329</v>
      </c>
      <c r="G203">
        <v>16</v>
      </c>
      <c r="I203" s="2">
        <v>44575</v>
      </c>
      <c r="J203">
        <v>21010097</v>
      </c>
      <c r="K203" t="s">
        <v>125</v>
      </c>
      <c r="L203" t="s">
        <v>492</v>
      </c>
      <c r="M203">
        <v>1</v>
      </c>
      <c r="O203" s="2">
        <v>44817</v>
      </c>
      <c r="P203" s="14" t="s">
        <v>289</v>
      </c>
      <c r="Q203" s="7">
        <v>12174.482685469102</v>
      </c>
      <c r="R203" s="7"/>
      <c r="S203" s="7"/>
      <c r="T203" s="7"/>
      <c r="U203" s="7"/>
      <c r="V203" s="7"/>
      <c r="W203" s="7"/>
      <c r="X203" s="7"/>
    </row>
    <row r="204" spans="2:24">
      <c r="B204" s="2">
        <v>44574</v>
      </c>
      <c r="C204" t="s">
        <v>289</v>
      </c>
      <c r="D204" t="s">
        <v>238</v>
      </c>
      <c r="E204" t="s">
        <v>125</v>
      </c>
      <c r="F204" t="s">
        <v>350</v>
      </c>
      <c r="G204">
        <v>1</v>
      </c>
      <c r="I204" s="2">
        <v>44576</v>
      </c>
      <c r="J204">
        <v>21010098</v>
      </c>
      <c r="K204" t="s">
        <v>125</v>
      </c>
      <c r="L204" t="s">
        <v>504</v>
      </c>
      <c r="M204">
        <v>1</v>
      </c>
      <c r="O204" s="2">
        <v>44819</v>
      </c>
      <c r="P204" s="14" t="s">
        <v>253</v>
      </c>
      <c r="Q204" s="7"/>
      <c r="R204" s="7">
        <v>14126.005251834</v>
      </c>
      <c r="S204" s="7"/>
      <c r="T204" s="7"/>
      <c r="U204" s="7"/>
      <c r="V204" s="7"/>
      <c r="W204" s="7"/>
      <c r="X204" s="7"/>
    </row>
    <row r="205" spans="2:24">
      <c r="B205" s="2">
        <v>44574</v>
      </c>
      <c r="C205" t="s">
        <v>289</v>
      </c>
      <c r="D205" t="s">
        <v>238</v>
      </c>
      <c r="E205" t="s">
        <v>125</v>
      </c>
      <c r="F205" t="s">
        <v>460</v>
      </c>
      <c r="G205">
        <v>2</v>
      </c>
      <c r="I205" s="2">
        <v>44576</v>
      </c>
      <c r="J205">
        <v>21010099</v>
      </c>
      <c r="K205" t="s">
        <v>125</v>
      </c>
      <c r="L205" t="s">
        <v>544</v>
      </c>
      <c r="M205">
        <v>1</v>
      </c>
      <c r="O205" s="2">
        <v>44820</v>
      </c>
      <c r="P205" s="14" t="s">
        <v>214</v>
      </c>
      <c r="Q205" s="7">
        <v>10092.1391691396</v>
      </c>
      <c r="R205" s="7"/>
      <c r="S205" s="7"/>
      <c r="T205" s="7"/>
      <c r="U205" s="7"/>
      <c r="V205" s="7"/>
      <c r="W205" s="7"/>
      <c r="X205" s="7"/>
    </row>
    <row r="206" spans="2:24">
      <c r="B206" s="2">
        <v>44574</v>
      </c>
      <c r="C206" t="s">
        <v>289</v>
      </c>
      <c r="D206" t="s">
        <v>238</v>
      </c>
      <c r="E206" t="s">
        <v>125</v>
      </c>
      <c r="F206" t="s">
        <v>462</v>
      </c>
      <c r="G206">
        <v>2</v>
      </c>
      <c r="I206" s="2">
        <v>44576</v>
      </c>
      <c r="J206">
        <v>21010100</v>
      </c>
      <c r="K206" t="s">
        <v>125</v>
      </c>
      <c r="L206" t="s">
        <v>504</v>
      </c>
      <c r="M206">
        <v>1</v>
      </c>
      <c r="O206" s="2">
        <v>44821</v>
      </c>
      <c r="P206" s="14" t="s">
        <v>259</v>
      </c>
      <c r="Q206" s="7"/>
      <c r="R206" s="7">
        <v>3916.4702849999994</v>
      </c>
      <c r="S206" s="7"/>
      <c r="T206" s="7"/>
      <c r="U206" s="7"/>
      <c r="V206" s="7"/>
      <c r="W206" s="7"/>
      <c r="X206" s="7"/>
    </row>
    <row r="207" spans="2:24">
      <c r="B207" s="2">
        <v>44574</v>
      </c>
      <c r="C207" t="s">
        <v>126</v>
      </c>
      <c r="D207" t="s">
        <v>218</v>
      </c>
      <c r="E207" t="s">
        <v>125</v>
      </c>
      <c r="F207" t="s">
        <v>205</v>
      </c>
      <c r="G207">
        <v>1</v>
      </c>
      <c r="I207" s="2">
        <v>44576</v>
      </c>
      <c r="J207">
        <v>21010101</v>
      </c>
      <c r="K207" t="s">
        <v>125</v>
      </c>
      <c r="L207" t="s">
        <v>534</v>
      </c>
      <c r="M207">
        <v>1</v>
      </c>
      <c r="O207" s="2">
        <v>44821</v>
      </c>
      <c r="P207" s="14" t="s">
        <v>265</v>
      </c>
      <c r="Q207" s="7"/>
      <c r="R207" s="7">
        <v>4596.2183393280002</v>
      </c>
      <c r="S207" s="7"/>
      <c r="T207" s="7"/>
      <c r="U207" s="7"/>
      <c r="V207" s="7"/>
      <c r="W207" s="7"/>
      <c r="X207" s="7"/>
    </row>
    <row r="208" spans="2:24">
      <c r="B208" s="2">
        <v>44574</v>
      </c>
      <c r="C208" t="s">
        <v>126</v>
      </c>
      <c r="D208" t="s">
        <v>218</v>
      </c>
      <c r="E208" t="s">
        <v>125</v>
      </c>
      <c r="F208" t="s">
        <v>217</v>
      </c>
      <c r="G208">
        <v>1</v>
      </c>
      <c r="I208" s="2">
        <v>44576</v>
      </c>
      <c r="J208">
        <v>21010101</v>
      </c>
      <c r="K208" t="s">
        <v>125</v>
      </c>
      <c r="L208" t="s">
        <v>564</v>
      </c>
      <c r="M208">
        <v>1</v>
      </c>
      <c r="O208" s="2">
        <v>44821</v>
      </c>
      <c r="P208" s="14" t="s">
        <v>305</v>
      </c>
      <c r="Q208" s="7"/>
      <c r="R208" s="7"/>
      <c r="S208" s="7"/>
      <c r="T208" s="7"/>
      <c r="U208" s="7">
        <v>25033.733719232001</v>
      </c>
      <c r="V208" s="7"/>
      <c r="W208" s="7"/>
      <c r="X208" s="7"/>
    </row>
    <row r="209" spans="2:24">
      <c r="B209" s="2">
        <v>44574</v>
      </c>
      <c r="C209" t="s">
        <v>126</v>
      </c>
      <c r="D209" t="s">
        <v>218</v>
      </c>
      <c r="E209" t="s">
        <v>125</v>
      </c>
      <c r="F209" t="s">
        <v>229</v>
      </c>
      <c r="G209">
        <v>16</v>
      </c>
      <c r="I209" s="2">
        <v>44576</v>
      </c>
      <c r="J209">
        <v>21010102</v>
      </c>
      <c r="K209" t="s">
        <v>125</v>
      </c>
      <c r="L209" t="s">
        <v>500</v>
      </c>
      <c r="M209">
        <v>1</v>
      </c>
      <c r="O209" s="2">
        <v>44822</v>
      </c>
      <c r="P209" s="14" t="s">
        <v>234</v>
      </c>
      <c r="Q209" s="7">
        <v>3580.3320596300009</v>
      </c>
      <c r="R209" s="7"/>
      <c r="S209" s="7"/>
      <c r="T209" s="7"/>
      <c r="U209" s="7"/>
      <c r="V209" s="7"/>
      <c r="W209" s="7"/>
      <c r="X209" s="7"/>
    </row>
    <row r="210" spans="2:24">
      <c r="B210" s="2">
        <v>44574</v>
      </c>
      <c r="C210" t="s">
        <v>126</v>
      </c>
      <c r="D210" t="s">
        <v>218</v>
      </c>
      <c r="E210" t="s">
        <v>125</v>
      </c>
      <c r="F210" t="s">
        <v>413</v>
      </c>
      <c r="G210">
        <v>2</v>
      </c>
      <c r="I210" s="2">
        <v>44576</v>
      </c>
      <c r="J210">
        <v>21010102</v>
      </c>
      <c r="K210" t="s">
        <v>125</v>
      </c>
      <c r="L210" t="s">
        <v>582</v>
      </c>
      <c r="M210">
        <v>1</v>
      </c>
      <c r="O210" s="2">
        <v>44822</v>
      </c>
      <c r="P210" s="14" t="s">
        <v>247</v>
      </c>
      <c r="Q210" s="7"/>
      <c r="R210" s="7">
        <v>12233.005727669999</v>
      </c>
      <c r="S210" s="7"/>
      <c r="T210" s="7"/>
      <c r="U210" s="7"/>
      <c r="V210" s="7"/>
      <c r="W210" s="7"/>
      <c r="X210" s="7"/>
    </row>
    <row r="211" spans="2:24">
      <c r="B211" s="2">
        <v>44574</v>
      </c>
      <c r="C211" t="s">
        <v>126</v>
      </c>
      <c r="D211" t="s">
        <v>218</v>
      </c>
      <c r="E211" t="s">
        <v>125</v>
      </c>
      <c r="F211" t="s">
        <v>416</v>
      </c>
      <c r="G211">
        <v>2</v>
      </c>
      <c r="I211" s="2">
        <v>44576</v>
      </c>
      <c r="J211">
        <v>21010103</v>
      </c>
      <c r="K211" t="s">
        <v>125</v>
      </c>
      <c r="L211" t="s">
        <v>500</v>
      </c>
      <c r="M211">
        <v>1</v>
      </c>
      <c r="O211" s="2">
        <v>44822</v>
      </c>
      <c r="P211" s="14" t="s">
        <v>99</v>
      </c>
      <c r="Q211" s="7">
        <v>2039.9072396472</v>
      </c>
      <c r="R211" s="7"/>
      <c r="S211" s="7"/>
      <c r="T211" s="7"/>
      <c r="U211" s="7"/>
      <c r="V211" s="7"/>
      <c r="W211" s="7"/>
      <c r="X211" s="7"/>
    </row>
    <row r="212" spans="2:24">
      <c r="B212" s="2">
        <v>44574</v>
      </c>
      <c r="C212" t="s">
        <v>171</v>
      </c>
      <c r="D212" t="s">
        <v>245</v>
      </c>
      <c r="E212" t="s">
        <v>125</v>
      </c>
      <c r="F212" t="s">
        <v>205</v>
      </c>
      <c r="G212">
        <v>1</v>
      </c>
      <c r="I212" s="2">
        <v>44576</v>
      </c>
      <c r="J212">
        <v>21010104</v>
      </c>
      <c r="K212" t="s">
        <v>125</v>
      </c>
      <c r="L212" t="s">
        <v>498</v>
      </c>
      <c r="M212">
        <v>1</v>
      </c>
      <c r="O212" s="2">
        <v>44823</v>
      </c>
      <c r="P212" s="14" t="s">
        <v>72</v>
      </c>
      <c r="Q212" s="7"/>
      <c r="R212" s="7">
        <v>4374.2579767068</v>
      </c>
      <c r="S212" s="7"/>
      <c r="T212" s="7"/>
      <c r="U212" s="7"/>
      <c r="V212" s="7"/>
      <c r="W212" s="7"/>
      <c r="X212" s="7"/>
    </row>
    <row r="213" spans="2:24">
      <c r="B213" s="2">
        <v>44574</v>
      </c>
      <c r="C213" t="s">
        <v>171</v>
      </c>
      <c r="D213" t="s">
        <v>245</v>
      </c>
      <c r="E213" t="s">
        <v>125</v>
      </c>
      <c r="F213" t="s">
        <v>229</v>
      </c>
      <c r="G213">
        <v>32</v>
      </c>
      <c r="I213" s="2">
        <v>44577</v>
      </c>
      <c r="J213">
        <v>21010105</v>
      </c>
      <c r="K213" t="s">
        <v>125</v>
      </c>
      <c r="L213" t="s">
        <v>504</v>
      </c>
      <c r="M213">
        <v>1</v>
      </c>
      <c r="O213" s="2">
        <v>44823</v>
      </c>
      <c r="P213" s="14" t="s">
        <v>152</v>
      </c>
      <c r="Q213" s="7">
        <v>4432.7595582395998</v>
      </c>
      <c r="R213" s="7"/>
      <c r="S213" s="7"/>
      <c r="T213" s="7"/>
      <c r="U213" s="7"/>
      <c r="V213" s="7"/>
      <c r="W213" s="7"/>
      <c r="X213" s="7"/>
    </row>
    <row r="214" spans="2:24">
      <c r="B214" s="2">
        <v>44574</v>
      </c>
      <c r="C214" t="s">
        <v>171</v>
      </c>
      <c r="D214" t="s">
        <v>245</v>
      </c>
      <c r="E214" t="s">
        <v>125</v>
      </c>
      <c r="F214" t="s">
        <v>256</v>
      </c>
      <c r="G214">
        <v>2</v>
      </c>
      <c r="I214" s="2">
        <v>44577</v>
      </c>
      <c r="J214">
        <v>21010105</v>
      </c>
      <c r="K214" t="s">
        <v>125</v>
      </c>
      <c r="L214" t="s">
        <v>506</v>
      </c>
      <c r="M214">
        <v>1</v>
      </c>
      <c r="O214" s="2">
        <v>44828</v>
      </c>
      <c r="P214" s="14" t="s">
        <v>126</v>
      </c>
      <c r="Q214" s="7"/>
      <c r="R214" s="7"/>
      <c r="S214" s="7"/>
      <c r="T214" s="7">
        <v>5659.3780782000013</v>
      </c>
      <c r="U214" s="7"/>
      <c r="V214" s="7"/>
      <c r="W214" s="7"/>
      <c r="X214" s="7"/>
    </row>
    <row r="215" spans="2:24">
      <c r="B215" s="2">
        <v>44574</v>
      </c>
      <c r="C215" t="s">
        <v>171</v>
      </c>
      <c r="D215" t="s">
        <v>245</v>
      </c>
      <c r="E215" t="s">
        <v>125</v>
      </c>
      <c r="F215" t="s">
        <v>413</v>
      </c>
      <c r="G215">
        <v>2</v>
      </c>
      <c r="I215" s="2">
        <v>44577</v>
      </c>
      <c r="J215">
        <v>21010106</v>
      </c>
      <c r="K215" t="s">
        <v>125</v>
      </c>
      <c r="L215" t="s">
        <v>504</v>
      </c>
      <c r="M215">
        <v>1</v>
      </c>
      <c r="O215" s="2">
        <v>44829</v>
      </c>
      <c r="P215" s="14" t="s">
        <v>226</v>
      </c>
      <c r="Q215" s="7">
        <v>5109.0419519999996</v>
      </c>
      <c r="R215" s="7"/>
      <c r="S215" s="7"/>
      <c r="T215" s="7"/>
      <c r="U215" s="7"/>
      <c r="V215" s="7"/>
      <c r="W215" s="7"/>
      <c r="X215" s="7"/>
    </row>
    <row r="216" spans="2:24">
      <c r="B216" s="2">
        <v>44574</v>
      </c>
      <c r="C216" t="s">
        <v>171</v>
      </c>
      <c r="D216" t="s">
        <v>245</v>
      </c>
      <c r="E216" t="s">
        <v>125</v>
      </c>
      <c r="F216" t="s">
        <v>419</v>
      </c>
      <c r="G216">
        <v>2</v>
      </c>
      <c r="I216" s="2">
        <v>44578</v>
      </c>
      <c r="J216">
        <v>21010107</v>
      </c>
      <c r="K216" t="s">
        <v>125</v>
      </c>
      <c r="L216" t="s">
        <v>538</v>
      </c>
      <c r="M216">
        <v>1</v>
      </c>
      <c r="O216" s="2">
        <v>44830</v>
      </c>
      <c r="P216" s="14" t="s">
        <v>295</v>
      </c>
      <c r="Q216" s="7">
        <v>17848.433409261837</v>
      </c>
      <c r="R216" s="7"/>
      <c r="S216" s="7"/>
      <c r="T216" s="7"/>
      <c r="U216" s="7"/>
      <c r="V216" s="7"/>
      <c r="W216" s="7"/>
      <c r="X216" s="7"/>
    </row>
    <row r="217" spans="2:24">
      <c r="B217" s="2">
        <v>44574</v>
      </c>
      <c r="C217" t="s">
        <v>190</v>
      </c>
      <c r="D217" t="s">
        <v>194</v>
      </c>
      <c r="E217" t="s">
        <v>125</v>
      </c>
      <c r="F217" t="s">
        <v>262</v>
      </c>
      <c r="G217">
        <v>1</v>
      </c>
      <c r="I217" s="2">
        <v>44578</v>
      </c>
      <c r="J217">
        <v>21010107</v>
      </c>
      <c r="K217" t="s">
        <v>125</v>
      </c>
      <c r="L217" t="s">
        <v>568</v>
      </c>
      <c r="M217">
        <v>1</v>
      </c>
      <c r="O217" s="2">
        <v>44830</v>
      </c>
      <c r="P217" s="14" t="s">
        <v>315</v>
      </c>
      <c r="Q217" s="7"/>
      <c r="R217" s="7">
        <v>8175.4844133302322</v>
      </c>
      <c r="S217" s="7"/>
      <c r="T217" s="7"/>
      <c r="U217" s="7"/>
      <c r="V217" s="7"/>
      <c r="W217" s="7"/>
      <c r="X217" s="7"/>
    </row>
    <row r="218" spans="2:24">
      <c r="B218" s="2">
        <v>44574</v>
      </c>
      <c r="C218" t="s">
        <v>190</v>
      </c>
      <c r="D218" t="s">
        <v>194</v>
      </c>
      <c r="E218" t="s">
        <v>125</v>
      </c>
      <c r="F218" t="s">
        <v>268</v>
      </c>
      <c r="G218">
        <v>2</v>
      </c>
      <c r="I218" s="2">
        <v>44579</v>
      </c>
      <c r="J218">
        <v>21010108</v>
      </c>
      <c r="K218" t="s">
        <v>125</v>
      </c>
      <c r="L218" t="s">
        <v>490</v>
      </c>
      <c r="M218">
        <v>1</v>
      </c>
      <c r="O218" s="2">
        <v>44831</v>
      </c>
      <c r="P218" s="14" t="s">
        <v>319</v>
      </c>
      <c r="Q218" s="7">
        <v>24993.480520020796</v>
      </c>
      <c r="R218" s="7"/>
      <c r="S218" s="7"/>
      <c r="T218" s="7"/>
      <c r="U218" s="7"/>
      <c r="V218" s="7"/>
      <c r="W218" s="7"/>
      <c r="X218" s="7"/>
    </row>
    <row r="219" spans="2:24">
      <c r="B219" s="2">
        <v>44574</v>
      </c>
      <c r="C219" t="s">
        <v>190</v>
      </c>
      <c r="D219" t="s">
        <v>194</v>
      </c>
      <c r="E219" t="s">
        <v>125</v>
      </c>
      <c r="F219" t="s">
        <v>274</v>
      </c>
      <c r="G219">
        <v>24</v>
      </c>
      <c r="I219" s="2">
        <v>44580</v>
      </c>
      <c r="J219">
        <v>21010109</v>
      </c>
      <c r="K219" t="s">
        <v>125</v>
      </c>
      <c r="L219" t="s">
        <v>492</v>
      </c>
      <c r="M219">
        <v>1</v>
      </c>
      <c r="O219" s="2">
        <v>44832</v>
      </c>
      <c r="P219" s="14" t="s">
        <v>271</v>
      </c>
      <c r="Q219" s="7">
        <v>19195.554270000001</v>
      </c>
      <c r="R219" s="7"/>
      <c r="S219" s="7"/>
      <c r="T219" s="7"/>
      <c r="U219" s="7"/>
      <c r="V219" s="7"/>
      <c r="W219" s="7"/>
      <c r="X219" s="7"/>
    </row>
    <row r="220" spans="2:24">
      <c r="B220" s="2">
        <v>44574</v>
      </c>
      <c r="C220" t="s">
        <v>190</v>
      </c>
      <c r="D220" t="s">
        <v>194</v>
      </c>
      <c r="E220" t="s">
        <v>125</v>
      </c>
      <c r="F220" t="s">
        <v>422</v>
      </c>
      <c r="G220">
        <v>2</v>
      </c>
      <c r="I220" s="2">
        <v>44581</v>
      </c>
      <c r="J220">
        <v>21010110</v>
      </c>
      <c r="K220" t="s">
        <v>125</v>
      </c>
      <c r="L220" t="s">
        <v>504</v>
      </c>
      <c r="M220">
        <v>1</v>
      </c>
      <c r="O220" s="2">
        <v>44832</v>
      </c>
      <c r="P220" s="14" t="s">
        <v>319</v>
      </c>
      <c r="Q220" s="7">
        <v>8426.2573599999996</v>
      </c>
      <c r="R220" s="7"/>
      <c r="S220" s="7"/>
      <c r="T220" s="7"/>
      <c r="U220" s="7"/>
      <c r="V220" s="7"/>
      <c r="W220" s="7"/>
      <c r="X220" s="7"/>
    </row>
    <row r="221" spans="2:24">
      <c r="B221" s="2">
        <v>44574</v>
      </c>
      <c r="C221" t="s">
        <v>190</v>
      </c>
      <c r="D221" t="s">
        <v>194</v>
      </c>
      <c r="E221" t="s">
        <v>125</v>
      </c>
      <c r="F221" t="s">
        <v>425</v>
      </c>
      <c r="G221">
        <v>2</v>
      </c>
      <c r="I221" s="2">
        <v>44581</v>
      </c>
      <c r="J221">
        <v>21010110</v>
      </c>
      <c r="K221" t="s">
        <v>125</v>
      </c>
      <c r="L221" t="s">
        <v>506</v>
      </c>
      <c r="M221">
        <v>1</v>
      </c>
      <c r="O221" s="2">
        <v>44832</v>
      </c>
      <c r="P221" s="14" t="s">
        <v>171</v>
      </c>
      <c r="Q221" s="7"/>
      <c r="R221" s="7">
        <v>991.96732579139996</v>
      </c>
      <c r="S221" s="7"/>
      <c r="T221" s="7"/>
      <c r="U221" s="7"/>
      <c r="V221" s="7"/>
      <c r="W221" s="7"/>
      <c r="X221" s="7"/>
    </row>
    <row r="222" spans="2:24">
      <c r="B222" s="2">
        <v>44574</v>
      </c>
      <c r="C222" t="s">
        <v>226</v>
      </c>
      <c r="D222" t="s">
        <v>251</v>
      </c>
      <c r="E222" t="s">
        <v>125</v>
      </c>
      <c r="F222" t="s">
        <v>79</v>
      </c>
      <c r="G222">
        <v>2</v>
      </c>
      <c r="I222" s="2">
        <v>44581</v>
      </c>
      <c r="J222">
        <v>21010111</v>
      </c>
      <c r="K222" t="s">
        <v>125</v>
      </c>
      <c r="L222" t="s">
        <v>542</v>
      </c>
      <c r="M222">
        <v>1</v>
      </c>
      <c r="O222" s="2">
        <v>44834</v>
      </c>
      <c r="P222" s="14" t="s">
        <v>241</v>
      </c>
      <c r="Q222" s="7">
        <v>5910.1203109132794</v>
      </c>
      <c r="R222" s="7"/>
      <c r="S222" s="7"/>
      <c r="T222" s="7"/>
      <c r="U222" s="7"/>
      <c r="V222" s="7"/>
      <c r="W222" s="7"/>
      <c r="X222" s="7"/>
    </row>
    <row r="223" spans="2:24">
      <c r="B223" s="2">
        <v>44574</v>
      </c>
      <c r="C223" t="s">
        <v>226</v>
      </c>
      <c r="D223" t="s">
        <v>251</v>
      </c>
      <c r="E223" t="s">
        <v>125</v>
      </c>
      <c r="F223" t="s">
        <v>132</v>
      </c>
      <c r="G223">
        <v>32</v>
      </c>
      <c r="I223" s="2">
        <v>44581</v>
      </c>
      <c r="J223">
        <v>21010111</v>
      </c>
      <c r="K223" t="s">
        <v>125</v>
      </c>
      <c r="L223" t="s">
        <v>518</v>
      </c>
      <c r="M223">
        <v>1</v>
      </c>
      <c r="O223" s="2">
        <v>44836</v>
      </c>
      <c r="P223" s="14" t="s">
        <v>300</v>
      </c>
      <c r="Q223" s="7">
        <v>14308.351835084999</v>
      </c>
      <c r="R223" s="7"/>
      <c r="S223" s="7"/>
      <c r="T223" s="7"/>
      <c r="U223" s="7"/>
      <c r="V223" s="7"/>
      <c r="W223" s="7"/>
      <c r="X223" s="7"/>
    </row>
    <row r="224" spans="2:24">
      <c r="B224" s="2">
        <v>44574</v>
      </c>
      <c r="C224" t="s">
        <v>226</v>
      </c>
      <c r="D224" t="s">
        <v>251</v>
      </c>
      <c r="E224" t="s">
        <v>125</v>
      </c>
      <c r="F224" t="s">
        <v>292</v>
      </c>
      <c r="G224">
        <v>2</v>
      </c>
      <c r="I224" s="2">
        <v>44581</v>
      </c>
      <c r="J224">
        <v>21010112</v>
      </c>
      <c r="K224" t="s">
        <v>125</v>
      </c>
      <c r="L224" t="s">
        <v>504</v>
      </c>
      <c r="M224">
        <v>1</v>
      </c>
      <c r="O224" s="2">
        <v>44837</v>
      </c>
      <c r="P224" s="14" t="s">
        <v>214</v>
      </c>
      <c r="Q224" s="7">
        <v>5588.7768586943994</v>
      </c>
      <c r="R224" s="7"/>
      <c r="S224" s="7"/>
      <c r="T224" s="7"/>
      <c r="U224" s="7"/>
      <c r="V224" s="7"/>
      <c r="W224" s="7"/>
      <c r="X224" s="7"/>
    </row>
    <row r="225" spans="2:24">
      <c r="B225" s="2">
        <v>44574</v>
      </c>
      <c r="C225" t="s">
        <v>226</v>
      </c>
      <c r="D225" t="s">
        <v>251</v>
      </c>
      <c r="E225" t="s">
        <v>125</v>
      </c>
      <c r="F225" t="s">
        <v>434</v>
      </c>
      <c r="G225">
        <v>2</v>
      </c>
      <c r="I225" s="2">
        <v>44581</v>
      </c>
      <c r="J225">
        <v>21010113</v>
      </c>
      <c r="K225" t="s">
        <v>125</v>
      </c>
      <c r="L225" t="s">
        <v>504</v>
      </c>
      <c r="M225">
        <v>1</v>
      </c>
      <c r="O225" s="2">
        <v>44838</v>
      </c>
      <c r="P225" s="14" t="s">
        <v>295</v>
      </c>
      <c r="Q225" s="7">
        <v>8422.9773809939998</v>
      </c>
      <c r="R225" s="7"/>
      <c r="S225" s="7"/>
      <c r="T225" s="7"/>
      <c r="U225" s="7"/>
      <c r="V225" s="7"/>
      <c r="W225" s="7"/>
      <c r="X225" s="7"/>
    </row>
    <row r="226" spans="2:24">
      <c r="B226" s="2">
        <v>44574</v>
      </c>
      <c r="C226" t="s">
        <v>226</v>
      </c>
      <c r="D226" t="s">
        <v>251</v>
      </c>
      <c r="E226" t="s">
        <v>125</v>
      </c>
      <c r="F226" t="s">
        <v>436</v>
      </c>
      <c r="G226">
        <v>2</v>
      </c>
      <c r="I226" s="2">
        <v>44581</v>
      </c>
      <c r="J226">
        <v>21010114</v>
      </c>
      <c r="K226" t="s">
        <v>125</v>
      </c>
      <c r="L226" t="s">
        <v>504</v>
      </c>
      <c r="M226">
        <v>1</v>
      </c>
      <c r="O226" s="2">
        <v>44840</v>
      </c>
      <c r="P226" s="14" t="s">
        <v>72</v>
      </c>
      <c r="Q226" s="7"/>
      <c r="R226" s="7">
        <v>7227.1380052872</v>
      </c>
      <c r="S226" s="7"/>
      <c r="T226" s="7"/>
      <c r="U226" s="7"/>
      <c r="V226" s="7"/>
      <c r="W226" s="7"/>
      <c r="X226" s="7"/>
    </row>
    <row r="227" spans="2:24">
      <c r="B227" s="2">
        <v>44575</v>
      </c>
      <c r="C227" t="s">
        <v>253</v>
      </c>
      <c r="D227" t="s">
        <v>230</v>
      </c>
      <c r="E227" t="s">
        <v>125</v>
      </c>
      <c r="F227" t="s">
        <v>306</v>
      </c>
      <c r="G227">
        <v>1</v>
      </c>
      <c r="I227" s="2">
        <v>44581</v>
      </c>
      <c r="J227">
        <v>21010115</v>
      </c>
      <c r="K227" t="s">
        <v>125</v>
      </c>
      <c r="L227" t="s">
        <v>488</v>
      </c>
      <c r="M227">
        <v>1</v>
      </c>
      <c r="O227" s="2">
        <v>44840</v>
      </c>
      <c r="P227" s="14" t="s">
        <v>126</v>
      </c>
      <c r="Q227" s="7"/>
      <c r="R227" s="7"/>
      <c r="S227" s="7"/>
      <c r="T227" s="7">
        <v>4113.7436736</v>
      </c>
      <c r="U227" s="7"/>
      <c r="V227" s="7"/>
      <c r="W227" s="7"/>
      <c r="X227" s="7"/>
    </row>
    <row r="228" spans="2:24">
      <c r="B228" s="2">
        <v>44575</v>
      </c>
      <c r="C228" t="s">
        <v>253</v>
      </c>
      <c r="D228" t="s">
        <v>230</v>
      </c>
      <c r="E228" t="s">
        <v>125</v>
      </c>
      <c r="F228" t="s">
        <v>316</v>
      </c>
      <c r="G228">
        <v>16</v>
      </c>
      <c r="I228" s="2">
        <v>44582</v>
      </c>
      <c r="J228">
        <v>21010116</v>
      </c>
      <c r="K228" t="s">
        <v>125</v>
      </c>
      <c r="L228" t="s">
        <v>504</v>
      </c>
      <c r="M228">
        <v>1</v>
      </c>
      <c r="O228" s="2">
        <v>44842</v>
      </c>
      <c r="P228" s="14" t="s">
        <v>241</v>
      </c>
      <c r="Q228" s="7">
        <v>3434.8630701420002</v>
      </c>
      <c r="R228" s="7"/>
      <c r="S228" s="7"/>
      <c r="T228" s="7"/>
      <c r="U228" s="7"/>
      <c r="V228" s="7"/>
      <c r="W228" s="7"/>
      <c r="X228" s="7"/>
    </row>
    <row r="229" spans="2:24">
      <c r="B229" s="2">
        <v>44575</v>
      </c>
      <c r="C229" t="s">
        <v>253</v>
      </c>
      <c r="D229" t="s">
        <v>230</v>
      </c>
      <c r="E229" t="s">
        <v>125</v>
      </c>
      <c r="F229" t="s">
        <v>320</v>
      </c>
      <c r="G229">
        <v>1</v>
      </c>
      <c r="I229" s="2">
        <v>44582</v>
      </c>
      <c r="J229">
        <v>21010117</v>
      </c>
      <c r="K229" t="s">
        <v>125</v>
      </c>
      <c r="L229" t="s">
        <v>504</v>
      </c>
      <c r="M229">
        <v>1</v>
      </c>
      <c r="O229" s="2">
        <v>44842</v>
      </c>
      <c r="P229" s="14" t="s">
        <v>259</v>
      </c>
      <c r="Q229" s="7"/>
      <c r="R229" s="7">
        <v>6654.7707764999996</v>
      </c>
      <c r="S229" s="7"/>
      <c r="T229" s="7"/>
      <c r="U229" s="7"/>
      <c r="V229" s="7"/>
      <c r="W229" s="7"/>
      <c r="X229" s="7"/>
    </row>
    <row r="230" spans="2:24">
      <c r="B230" s="2">
        <v>44575</v>
      </c>
      <c r="C230" t="s">
        <v>253</v>
      </c>
      <c r="D230" t="s">
        <v>230</v>
      </c>
      <c r="E230" t="s">
        <v>125</v>
      </c>
      <c r="F230" t="s">
        <v>444</v>
      </c>
      <c r="G230">
        <v>2</v>
      </c>
      <c r="I230" s="2">
        <v>44582</v>
      </c>
      <c r="J230">
        <v>21010118</v>
      </c>
      <c r="K230" t="s">
        <v>125</v>
      </c>
      <c r="L230" t="s">
        <v>504</v>
      </c>
      <c r="M230">
        <v>1</v>
      </c>
      <c r="O230" s="2">
        <v>44843</v>
      </c>
      <c r="P230" s="14" t="s">
        <v>190</v>
      </c>
      <c r="Q230" s="7"/>
      <c r="R230" s="7">
        <v>4017.4793941590005</v>
      </c>
      <c r="S230" s="7"/>
      <c r="T230" s="7"/>
      <c r="U230" s="7"/>
      <c r="V230" s="7"/>
      <c r="W230" s="7"/>
      <c r="X230" s="7"/>
    </row>
    <row r="231" spans="2:24">
      <c r="B231" s="2">
        <v>44575</v>
      </c>
      <c r="C231" t="s">
        <v>253</v>
      </c>
      <c r="D231" t="s">
        <v>230</v>
      </c>
      <c r="E231" t="s">
        <v>125</v>
      </c>
      <c r="F231" t="s">
        <v>446</v>
      </c>
      <c r="G231">
        <v>2</v>
      </c>
      <c r="I231" s="2">
        <v>44582</v>
      </c>
      <c r="J231">
        <v>21010119</v>
      </c>
      <c r="K231" t="s">
        <v>125</v>
      </c>
      <c r="L231" t="s">
        <v>504</v>
      </c>
      <c r="M231">
        <v>1</v>
      </c>
      <c r="O231" s="2">
        <v>44844</v>
      </c>
      <c r="P231" s="14" t="s">
        <v>253</v>
      </c>
      <c r="Q231" s="7"/>
      <c r="R231" s="7">
        <v>14746.651908710399</v>
      </c>
      <c r="S231" s="7"/>
      <c r="T231" s="7"/>
      <c r="U231" s="7"/>
      <c r="V231" s="7"/>
      <c r="W231" s="7"/>
      <c r="X231" s="7"/>
    </row>
    <row r="232" spans="2:24">
      <c r="B232" s="2">
        <v>44575</v>
      </c>
      <c r="C232" t="s">
        <v>259</v>
      </c>
      <c r="D232" t="s">
        <v>257</v>
      </c>
      <c r="E232" t="s">
        <v>125</v>
      </c>
      <c r="F232" t="s">
        <v>323</v>
      </c>
      <c r="G232">
        <v>1</v>
      </c>
      <c r="I232" s="2">
        <v>44582</v>
      </c>
      <c r="J232">
        <v>21010120</v>
      </c>
      <c r="K232" t="s">
        <v>125</v>
      </c>
      <c r="L232" t="s">
        <v>490</v>
      </c>
      <c r="M232">
        <v>1</v>
      </c>
      <c r="O232" s="2">
        <v>44844</v>
      </c>
      <c r="P232" s="14" t="s">
        <v>202</v>
      </c>
      <c r="Q232" s="7"/>
      <c r="R232" s="7">
        <v>2243.7646818048001</v>
      </c>
      <c r="S232" s="7"/>
      <c r="T232" s="7"/>
      <c r="U232" s="7"/>
      <c r="V232" s="7"/>
      <c r="W232" s="7"/>
      <c r="X232" s="7"/>
    </row>
    <row r="233" spans="2:24">
      <c r="B233" s="2">
        <v>44575</v>
      </c>
      <c r="C233" t="s">
        <v>259</v>
      </c>
      <c r="D233" t="s">
        <v>257</v>
      </c>
      <c r="E233" t="s">
        <v>125</v>
      </c>
      <c r="F233" t="s">
        <v>326</v>
      </c>
      <c r="G233">
        <v>2</v>
      </c>
      <c r="I233" s="2">
        <v>44582</v>
      </c>
      <c r="J233">
        <v>21010121</v>
      </c>
      <c r="K233" t="s">
        <v>125</v>
      </c>
      <c r="L233" t="s">
        <v>486</v>
      </c>
      <c r="M233">
        <v>1</v>
      </c>
      <c r="O233" s="2">
        <v>44845</v>
      </c>
      <c r="P233" s="14" t="s">
        <v>319</v>
      </c>
      <c r="Q233" s="7">
        <v>21628.87238653261</v>
      </c>
      <c r="R233" s="7"/>
      <c r="S233" s="7"/>
      <c r="T233" s="7"/>
      <c r="U233" s="7"/>
      <c r="V233" s="7"/>
      <c r="W233" s="7"/>
      <c r="X233" s="7"/>
    </row>
    <row r="234" spans="2:24">
      <c r="B234" s="2">
        <v>44575</v>
      </c>
      <c r="C234" t="s">
        <v>259</v>
      </c>
      <c r="D234" t="s">
        <v>257</v>
      </c>
      <c r="E234" t="s">
        <v>125</v>
      </c>
      <c r="F234" t="s">
        <v>329</v>
      </c>
      <c r="G234">
        <v>24</v>
      </c>
      <c r="I234" s="2">
        <v>44582</v>
      </c>
      <c r="J234">
        <v>21010122</v>
      </c>
      <c r="K234" t="s">
        <v>125</v>
      </c>
      <c r="L234" t="s">
        <v>530</v>
      </c>
      <c r="M234">
        <v>1</v>
      </c>
      <c r="O234" s="2">
        <v>44845</v>
      </c>
      <c r="P234" s="14" t="s">
        <v>226</v>
      </c>
      <c r="Q234" s="7">
        <v>5113.5157306296005</v>
      </c>
      <c r="R234" s="7"/>
      <c r="S234" s="7"/>
      <c r="T234" s="7"/>
      <c r="U234" s="7"/>
      <c r="V234" s="7"/>
      <c r="W234" s="7"/>
      <c r="X234" s="7"/>
    </row>
    <row r="235" spans="2:24">
      <c r="B235" s="2">
        <v>44575</v>
      </c>
      <c r="C235" t="s">
        <v>259</v>
      </c>
      <c r="D235" t="s">
        <v>257</v>
      </c>
      <c r="E235" t="s">
        <v>125</v>
      </c>
      <c r="F235" t="s">
        <v>448</v>
      </c>
      <c r="G235">
        <v>2</v>
      </c>
      <c r="I235" s="2">
        <v>44582</v>
      </c>
      <c r="J235">
        <v>21010123</v>
      </c>
      <c r="K235" t="s">
        <v>125</v>
      </c>
      <c r="L235" t="s">
        <v>530</v>
      </c>
      <c r="M235">
        <v>1</v>
      </c>
      <c r="O235" s="2">
        <v>44846</v>
      </c>
      <c r="P235" s="14" t="s">
        <v>319</v>
      </c>
      <c r="Q235" s="7">
        <v>7214.5287399999997</v>
      </c>
      <c r="R235" s="7"/>
      <c r="S235" s="7"/>
      <c r="T235" s="7"/>
      <c r="U235" s="7"/>
      <c r="V235" s="7"/>
      <c r="W235" s="7"/>
      <c r="X235" s="7"/>
    </row>
    <row r="236" spans="2:24">
      <c r="B236" s="2">
        <v>44575</v>
      </c>
      <c r="C236" t="s">
        <v>259</v>
      </c>
      <c r="D236" t="s">
        <v>257</v>
      </c>
      <c r="E236" t="s">
        <v>125</v>
      </c>
      <c r="F236" t="s">
        <v>450</v>
      </c>
      <c r="G236">
        <v>2</v>
      </c>
      <c r="I236" s="2">
        <v>44582</v>
      </c>
      <c r="J236">
        <v>21010124</v>
      </c>
      <c r="K236" t="s">
        <v>125</v>
      </c>
      <c r="L236" t="s">
        <v>530</v>
      </c>
      <c r="M236">
        <v>1</v>
      </c>
      <c r="O236" s="2">
        <v>44848</v>
      </c>
      <c r="P236" s="14" t="s">
        <v>289</v>
      </c>
      <c r="Q236" s="7">
        <v>5199.8138884473601</v>
      </c>
      <c r="R236" s="7"/>
      <c r="S236" s="7"/>
      <c r="T236" s="7"/>
      <c r="U236" s="7"/>
      <c r="V236" s="7"/>
      <c r="W236" s="7"/>
      <c r="X236" s="7"/>
    </row>
    <row r="237" spans="2:24">
      <c r="B237" s="2">
        <v>44575</v>
      </c>
      <c r="C237" t="s">
        <v>289</v>
      </c>
      <c r="D237" t="s">
        <v>238</v>
      </c>
      <c r="E237" t="s">
        <v>125</v>
      </c>
      <c r="F237" t="s">
        <v>323</v>
      </c>
      <c r="G237">
        <v>2</v>
      </c>
      <c r="I237" s="2">
        <v>44582</v>
      </c>
      <c r="J237">
        <v>21010125</v>
      </c>
      <c r="K237" t="s">
        <v>125</v>
      </c>
      <c r="L237" t="s">
        <v>498</v>
      </c>
      <c r="M237">
        <v>1</v>
      </c>
      <c r="O237" s="2">
        <v>44848</v>
      </c>
      <c r="P237" s="14" t="s">
        <v>152</v>
      </c>
      <c r="Q237" s="7">
        <v>5225.7641401647006</v>
      </c>
      <c r="R237" s="7"/>
      <c r="S237" s="7"/>
      <c r="T237" s="7"/>
      <c r="U237" s="7"/>
      <c r="V237" s="7"/>
      <c r="W237" s="7"/>
      <c r="X237" s="7"/>
    </row>
    <row r="238" spans="2:24">
      <c r="B238" s="2">
        <v>44575</v>
      </c>
      <c r="C238" t="s">
        <v>289</v>
      </c>
      <c r="D238" t="s">
        <v>238</v>
      </c>
      <c r="E238" t="s">
        <v>125</v>
      </c>
      <c r="F238" t="s">
        <v>329</v>
      </c>
      <c r="G238">
        <v>40</v>
      </c>
      <c r="I238" s="2">
        <v>44582</v>
      </c>
      <c r="J238">
        <v>21010125</v>
      </c>
      <c r="K238" t="s">
        <v>125</v>
      </c>
      <c r="L238" t="s">
        <v>584</v>
      </c>
      <c r="M238">
        <v>1</v>
      </c>
      <c r="O238" s="2">
        <v>44851</v>
      </c>
      <c r="P238" s="14" t="s">
        <v>315</v>
      </c>
      <c r="Q238" s="7"/>
      <c r="R238" s="7">
        <v>15938.816232775798</v>
      </c>
      <c r="S238" s="7"/>
      <c r="T238" s="7"/>
      <c r="U238" s="7"/>
      <c r="V238" s="7"/>
      <c r="W238" s="7"/>
      <c r="X238" s="7"/>
    </row>
    <row r="239" spans="2:24">
      <c r="B239" s="2">
        <v>44575</v>
      </c>
      <c r="C239" t="s">
        <v>289</v>
      </c>
      <c r="D239" t="s">
        <v>238</v>
      </c>
      <c r="E239" t="s">
        <v>125</v>
      </c>
      <c r="F239" t="s">
        <v>350</v>
      </c>
      <c r="G239">
        <v>2</v>
      </c>
      <c r="I239" s="2">
        <v>44582</v>
      </c>
      <c r="J239">
        <v>21010126</v>
      </c>
      <c r="K239" t="s">
        <v>125</v>
      </c>
      <c r="L239" t="s">
        <v>486</v>
      </c>
      <c r="M239">
        <v>1</v>
      </c>
      <c r="O239" s="2">
        <v>44852</v>
      </c>
      <c r="P239" s="14" t="s">
        <v>99</v>
      </c>
      <c r="Q239" s="7">
        <v>1885.4668846367997</v>
      </c>
      <c r="R239" s="7"/>
      <c r="S239" s="7"/>
      <c r="T239" s="7"/>
      <c r="U239" s="7"/>
      <c r="V239" s="7"/>
      <c r="W239" s="7"/>
      <c r="X239" s="7"/>
    </row>
    <row r="240" spans="2:24">
      <c r="B240" s="2">
        <v>44575</v>
      </c>
      <c r="C240" t="s">
        <v>289</v>
      </c>
      <c r="D240" t="s">
        <v>238</v>
      </c>
      <c r="E240" t="s">
        <v>125</v>
      </c>
      <c r="F240" t="s">
        <v>460</v>
      </c>
      <c r="G240">
        <v>4</v>
      </c>
      <c r="I240" s="2">
        <v>44582</v>
      </c>
      <c r="J240">
        <v>21010127</v>
      </c>
      <c r="K240" t="s">
        <v>125</v>
      </c>
      <c r="L240" t="s">
        <v>532</v>
      </c>
      <c r="M240">
        <v>1</v>
      </c>
      <c r="O240" s="2">
        <v>44853</v>
      </c>
      <c r="P240" s="14" t="s">
        <v>305</v>
      </c>
      <c r="Q240" s="7"/>
      <c r="R240" s="7"/>
      <c r="S240" s="7">
        <v>9578.4256984999993</v>
      </c>
      <c r="T240" s="7"/>
      <c r="U240" s="7"/>
      <c r="V240" s="7"/>
      <c r="W240" s="7"/>
      <c r="X240" s="7"/>
    </row>
    <row r="241" spans="2:24">
      <c r="B241" s="2">
        <v>44575</v>
      </c>
      <c r="C241" t="s">
        <v>289</v>
      </c>
      <c r="D241" t="s">
        <v>238</v>
      </c>
      <c r="E241" t="s">
        <v>125</v>
      </c>
      <c r="F241" t="s">
        <v>462</v>
      </c>
      <c r="G241">
        <v>2</v>
      </c>
      <c r="I241" s="2">
        <v>44582</v>
      </c>
      <c r="J241">
        <v>21010127</v>
      </c>
      <c r="K241" t="s">
        <v>125</v>
      </c>
      <c r="L241" t="s">
        <v>514</v>
      </c>
      <c r="M241">
        <v>1</v>
      </c>
      <c r="O241" s="2">
        <v>44856</v>
      </c>
      <c r="P241" s="14" t="s">
        <v>283</v>
      </c>
      <c r="Q241" s="7">
        <v>5973.2809194855981</v>
      </c>
      <c r="R241" s="7"/>
      <c r="S241" s="7"/>
      <c r="T241" s="7"/>
      <c r="U241" s="7"/>
      <c r="V241" s="7"/>
      <c r="W241" s="7"/>
      <c r="X241" s="7"/>
    </row>
    <row r="242" spans="2:24">
      <c r="B242" s="2">
        <v>44575</v>
      </c>
      <c r="C242" t="s">
        <v>171</v>
      </c>
      <c r="D242" t="s">
        <v>245</v>
      </c>
      <c r="E242" t="s">
        <v>125</v>
      </c>
      <c r="F242" t="s">
        <v>205</v>
      </c>
      <c r="G242">
        <v>1</v>
      </c>
      <c r="I242" s="2">
        <v>44582</v>
      </c>
      <c r="J242">
        <v>21010128</v>
      </c>
      <c r="K242" t="s">
        <v>125</v>
      </c>
      <c r="L242" t="s">
        <v>498</v>
      </c>
      <c r="M242">
        <v>1</v>
      </c>
      <c r="O242" s="2">
        <v>44857</v>
      </c>
      <c r="P242" s="14" t="s">
        <v>277</v>
      </c>
      <c r="Q242" s="7">
        <v>5496.1558579200009</v>
      </c>
      <c r="R242" s="7"/>
      <c r="S242" s="7"/>
      <c r="T242" s="7"/>
      <c r="U242" s="7"/>
      <c r="V242" s="7"/>
      <c r="W242" s="7"/>
      <c r="X242" s="7"/>
    </row>
    <row r="243" spans="2:24">
      <c r="B243" s="2">
        <v>44575</v>
      </c>
      <c r="C243" t="s">
        <v>171</v>
      </c>
      <c r="D243" t="s">
        <v>245</v>
      </c>
      <c r="E243" t="s">
        <v>125</v>
      </c>
      <c r="F243" t="s">
        <v>229</v>
      </c>
      <c r="G243">
        <v>24</v>
      </c>
      <c r="I243" s="2">
        <v>44582</v>
      </c>
      <c r="J243">
        <v>21010129</v>
      </c>
      <c r="K243" t="s">
        <v>125</v>
      </c>
      <c r="L243" t="s">
        <v>502</v>
      </c>
      <c r="M243">
        <v>1</v>
      </c>
      <c r="O243" s="2">
        <v>44858</v>
      </c>
      <c r="P243" s="14" t="s">
        <v>171</v>
      </c>
      <c r="Q243" s="7"/>
      <c r="R243" s="7">
        <v>2432.5060287023998</v>
      </c>
      <c r="S243" s="7"/>
      <c r="T243" s="7"/>
      <c r="U243" s="7"/>
      <c r="V243" s="7"/>
      <c r="W243" s="7"/>
      <c r="X243" s="7"/>
    </row>
    <row r="244" spans="2:24">
      <c r="B244" s="2">
        <v>44575</v>
      </c>
      <c r="C244" t="s">
        <v>171</v>
      </c>
      <c r="D244" t="s">
        <v>245</v>
      </c>
      <c r="E244" t="s">
        <v>125</v>
      </c>
      <c r="F244" t="s">
        <v>256</v>
      </c>
      <c r="G244">
        <v>2</v>
      </c>
      <c r="I244" s="2">
        <v>44582</v>
      </c>
      <c r="J244">
        <v>21010130</v>
      </c>
      <c r="K244" t="s">
        <v>125</v>
      </c>
      <c r="L244" t="s">
        <v>508</v>
      </c>
      <c r="M244">
        <v>1</v>
      </c>
      <c r="O244" s="2">
        <v>44860</v>
      </c>
      <c r="P244" s="14" t="s">
        <v>265</v>
      </c>
      <c r="Q244" s="7"/>
      <c r="R244" s="7">
        <v>6673.1754969599997</v>
      </c>
      <c r="S244" s="7"/>
      <c r="T244" s="7"/>
      <c r="U244" s="7"/>
      <c r="V244" s="7"/>
      <c r="W244" s="7"/>
      <c r="X244" s="7"/>
    </row>
    <row r="245" spans="2:24">
      <c r="B245" s="2">
        <v>44575</v>
      </c>
      <c r="C245" t="s">
        <v>171</v>
      </c>
      <c r="D245" t="s">
        <v>245</v>
      </c>
      <c r="E245" t="s">
        <v>125</v>
      </c>
      <c r="F245" t="s">
        <v>413</v>
      </c>
      <c r="G245">
        <v>2</v>
      </c>
      <c r="I245" s="2">
        <v>44582</v>
      </c>
      <c r="J245">
        <v>21010130</v>
      </c>
      <c r="K245" t="s">
        <v>125</v>
      </c>
      <c r="L245" t="s">
        <v>588</v>
      </c>
      <c r="M245">
        <v>1</v>
      </c>
      <c r="P245" s="2"/>
      <c r="Q245" s="2"/>
      <c r="R245" s="2"/>
      <c r="S245" s="2"/>
      <c r="T245" s="2"/>
    </row>
    <row r="246" spans="2:24">
      <c r="B246" s="2">
        <v>44575</v>
      </c>
      <c r="C246" t="s">
        <v>171</v>
      </c>
      <c r="D246" t="s">
        <v>245</v>
      </c>
      <c r="E246" t="s">
        <v>125</v>
      </c>
      <c r="F246" t="s">
        <v>419</v>
      </c>
      <c r="G246">
        <v>2</v>
      </c>
      <c r="I246" s="2">
        <v>44582</v>
      </c>
      <c r="J246">
        <v>21010131</v>
      </c>
      <c r="K246" t="s">
        <v>125</v>
      </c>
      <c r="L246" t="s">
        <v>512</v>
      </c>
      <c r="M246">
        <v>1</v>
      </c>
      <c r="P246" s="2"/>
      <c r="Q246" s="2"/>
      <c r="R246" s="2"/>
      <c r="S246" s="2"/>
      <c r="T246" s="2"/>
    </row>
    <row r="247" spans="2:24">
      <c r="B247" s="2">
        <v>44575</v>
      </c>
      <c r="C247" t="s">
        <v>190</v>
      </c>
      <c r="D247" t="s">
        <v>194</v>
      </c>
      <c r="E247" t="s">
        <v>125</v>
      </c>
      <c r="F247" t="s">
        <v>262</v>
      </c>
      <c r="G247">
        <v>1</v>
      </c>
      <c r="I247" s="2">
        <v>44582</v>
      </c>
      <c r="J247">
        <v>21010132</v>
      </c>
      <c r="K247" t="s">
        <v>125</v>
      </c>
      <c r="L247" t="s">
        <v>538</v>
      </c>
      <c r="M247">
        <v>1</v>
      </c>
      <c r="P247" s="2"/>
      <c r="Q247" s="2"/>
      <c r="R247" s="2"/>
      <c r="S247" s="2"/>
      <c r="T247" s="2"/>
    </row>
    <row r="248" spans="2:24">
      <c r="B248" s="2">
        <v>44575</v>
      </c>
      <c r="C248" t="s">
        <v>190</v>
      </c>
      <c r="D248" t="s">
        <v>194</v>
      </c>
      <c r="E248" t="s">
        <v>125</v>
      </c>
      <c r="F248" t="s">
        <v>268</v>
      </c>
      <c r="G248">
        <v>2</v>
      </c>
      <c r="I248" s="2">
        <v>44582</v>
      </c>
      <c r="J248">
        <v>21010133</v>
      </c>
      <c r="K248" t="s">
        <v>125</v>
      </c>
      <c r="L248" t="s">
        <v>508</v>
      </c>
      <c r="M248">
        <v>1</v>
      </c>
      <c r="P248" s="2"/>
      <c r="Q248" s="2"/>
      <c r="R248" s="2"/>
      <c r="S248" s="2"/>
      <c r="T248" s="2"/>
    </row>
    <row r="249" spans="2:24">
      <c r="B249" s="2">
        <v>44575</v>
      </c>
      <c r="C249" t="s">
        <v>190</v>
      </c>
      <c r="D249" t="s">
        <v>194</v>
      </c>
      <c r="E249" t="s">
        <v>125</v>
      </c>
      <c r="F249" t="s">
        <v>274</v>
      </c>
      <c r="G249">
        <v>24</v>
      </c>
      <c r="I249" s="2">
        <v>44583</v>
      </c>
      <c r="J249">
        <v>21010134</v>
      </c>
      <c r="K249" t="s">
        <v>125</v>
      </c>
      <c r="L249" t="s">
        <v>518</v>
      </c>
      <c r="M249">
        <v>1</v>
      </c>
      <c r="P249" s="2"/>
      <c r="Q249" s="2"/>
      <c r="R249" s="2"/>
      <c r="S249" s="2"/>
      <c r="T249" s="2"/>
    </row>
    <row r="250" spans="2:24">
      <c r="B250" s="2">
        <v>44575</v>
      </c>
      <c r="C250" t="s">
        <v>190</v>
      </c>
      <c r="D250" t="s">
        <v>194</v>
      </c>
      <c r="E250" t="s">
        <v>125</v>
      </c>
      <c r="F250" t="s">
        <v>422</v>
      </c>
      <c r="G250">
        <v>2</v>
      </c>
      <c r="I250" s="2">
        <v>44583</v>
      </c>
      <c r="J250">
        <v>21010135</v>
      </c>
      <c r="K250" t="s">
        <v>125</v>
      </c>
      <c r="L250" t="s">
        <v>504</v>
      </c>
      <c r="M250">
        <v>1</v>
      </c>
      <c r="P250" s="2"/>
      <c r="Q250" s="2"/>
      <c r="R250" s="2"/>
      <c r="S250" s="2"/>
      <c r="T250" s="2"/>
    </row>
    <row r="251" spans="2:24">
      <c r="B251" s="2">
        <v>44575</v>
      </c>
      <c r="C251" t="s">
        <v>190</v>
      </c>
      <c r="D251" t="s">
        <v>194</v>
      </c>
      <c r="E251" t="s">
        <v>125</v>
      </c>
      <c r="F251" t="s">
        <v>425</v>
      </c>
      <c r="G251">
        <v>2</v>
      </c>
      <c r="I251" s="2">
        <v>44583</v>
      </c>
      <c r="J251">
        <v>21010136</v>
      </c>
      <c r="K251" t="s">
        <v>125</v>
      </c>
      <c r="L251" t="s">
        <v>504</v>
      </c>
      <c r="M251">
        <v>1</v>
      </c>
      <c r="P251" s="2"/>
      <c r="Q251" s="2"/>
      <c r="R251" s="2"/>
      <c r="S251" s="2"/>
      <c r="T251" s="2"/>
    </row>
    <row r="252" spans="2:24">
      <c r="B252" s="2">
        <v>44575</v>
      </c>
      <c r="C252" t="s">
        <v>226</v>
      </c>
      <c r="D252" t="s">
        <v>251</v>
      </c>
      <c r="E252" t="s">
        <v>125</v>
      </c>
      <c r="F252" t="s">
        <v>79</v>
      </c>
      <c r="G252">
        <v>1</v>
      </c>
      <c r="I252" s="2">
        <v>44583</v>
      </c>
      <c r="J252">
        <v>21010137</v>
      </c>
      <c r="K252" t="s">
        <v>125</v>
      </c>
      <c r="L252" t="s">
        <v>504</v>
      </c>
      <c r="M252">
        <v>1</v>
      </c>
      <c r="P252" s="2"/>
      <c r="Q252" s="2"/>
      <c r="R252" s="2"/>
      <c r="S252" s="2"/>
      <c r="T252" s="2"/>
    </row>
    <row r="253" spans="2:24">
      <c r="B253" s="2">
        <v>44575</v>
      </c>
      <c r="C253" t="s">
        <v>226</v>
      </c>
      <c r="D253" t="s">
        <v>251</v>
      </c>
      <c r="E253" t="s">
        <v>125</v>
      </c>
      <c r="F253" t="s">
        <v>132</v>
      </c>
      <c r="G253">
        <v>24</v>
      </c>
      <c r="I253" s="2">
        <v>44583</v>
      </c>
      <c r="J253">
        <v>21010138</v>
      </c>
      <c r="K253" t="s">
        <v>125</v>
      </c>
      <c r="L253" t="s">
        <v>504</v>
      </c>
      <c r="M253">
        <v>1</v>
      </c>
      <c r="P253" s="2"/>
      <c r="Q253" s="2"/>
      <c r="R253" s="2"/>
      <c r="S253" s="2"/>
      <c r="T253" s="2"/>
    </row>
    <row r="254" spans="2:24">
      <c r="B254" s="2">
        <v>44575</v>
      </c>
      <c r="C254" t="s">
        <v>226</v>
      </c>
      <c r="D254" t="s">
        <v>251</v>
      </c>
      <c r="E254" t="s">
        <v>125</v>
      </c>
      <c r="F254" t="s">
        <v>292</v>
      </c>
      <c r="G254">
        <v>2</v>
      </c>
      <c r="I254" s="2">
        <v>44583</v>
      </c>
      <c r="J254">
        <v>21010139</v>
      </c>
      <c r="K254" t="s">
        <v>125</v>
      </c>
      <c r="L254" t="s">
        <v>518</v>
      </c>
      <c r="M254">
        <v>2</v>
      </c>
      <c r="P254" s="2"/>
      <c r="Q254" s="2"/>
      <c r="R254" s="2"/>
      <c r="S254" s="2"/>
      <c r="T254" s="2"/>
    </row>
    <row r="255" spans="2:24">
      <c r="B255" s="2">
        <v>44575</v>
      </c>
      <c r="C255" t="s">
        <v>226</v>
      </c>
      <c r="D255" t="s">
        <v>251</v>
      </c>
      <c r="E255" t="s">
        <v>125</v>
      </c>
      <c r="F255" t="s">
        <v>434</v>
      </c>
      <c r="G255">
        <v>2</v>
      </c>
      <c r="I255" s="2">
        <v>44583</v>
      </c>
      <c r="J255">
        <v>21010139</v>
      </c>
      <c r="K255" t="s">
        <v>125</v>
      </c>
      <c r="L255" t="s">
        <v>628</v>
      </c>
      <c r="M255">
        <v>1</v>
      </c>
      <c r="P255" s="2"/>
      <c r="Q255" s="2"/>
      <c r="R255" s="2"/>
      <c r="S255" s="2"/>
      <c r="T255" s="2"/>
    </row>
    <row r="256" spans="2:24">
      <c r="B256" s="2">
        <v>44575</v>
      </c>
      <c r="C256" t="s">
        <v>226</v>
      </c>
      <c r="D256" t="s">
        <v>251</v>
      </c>
      <c r="E256" t="s">
        <v>125</v>
      </c>
      <c r="F256" t="s">
        <v>436</v>
      </c>
      <c r="G256">
        <v>2</v>
      </c>
      <c r="I256" s="2">
        <v>44583</v>
      </c>
      <c r="J256">
        <v>21010140</v>
      </c>
      <c r="K256" t="s">
        <v>125</v>
      </c>
      <c r="L256" t="s">
        <v>504</v>
      </c>
      <c r="M256">
        <v>1</v>
      </c>
      <c r="P256" s="2"/>
      <c r="Q256" s="2"/>
      <c r="R256" s="2"/>
      <c r="S256" s="2"/>
      <c r="T256" s="2"/>
    </row>
    <row r="257" spans="2:20">
      <c r="B257" s="2">
        <v>44576</v>
      </c>
      <c r="C257" t="s">
        <v>253</v>
      </c>
      <c r="D257" t="s">
        <v>230</v>
      </c>
      <c r="E257" t="s">
        <v>125</v>
      </c>
      <c r="F257" t="s">
        <v>306</v>
      </c>
      <c r="G257">
        <v>1</v>
      </c>
      <c r="I257" s="2">
        <v>44583</v>
      </c>
      <c r="J257">
        <v>21010140</v>
      </c>
      <c r="K257" t="s">
        <v>125</v>
      </c>
      <c r="L257" t="s">
        <v>506</v>
      </c>
      <c r="M257">
        <v>1</v>
      </c>
      <c r="P257" s="2"/>
      <c r="Q257" s="2"/>
      <c r="R257" s="2"/>
      <c r="S257" s="2"/>
      <c r="T257" s="2"/>
    </row>
    <row r="258" spans="2:20">
      <c r="B258" s="2">
        <v>44576</v>
      </c>
      <c r="C258" t="s">
        <v>253</v>
      </c>
      <c r="D258" t="s">
        <v>230</v>
      </c>
      <c r="E258" t="s">
        <v>125</v>
      </c>
      <c r="F258" t="s">
        <v>316</v>
      </c>
      <c r="G258">
        <v>8</v>
      </c>
      <c r="I258" s="2">
        <v>44583</v>
      </c>
      <c r="J258">
        <v>21010141</v>
      </c>
      <c r="K258" t="s">
        <v>125</v>
      </c>
      <c r="L258" t="s">
        <v>546</v>
      </c>
      <c r="M258">
        <v>1</v>
      </c>
      <c r="P258" s="2"/>
      <c r="Q258" s="2"/>
      <c r="R258" s="2"/>
      <c r="S258" s="2"/>
      <c r="T258" s="2"/>
    </row>
    <row r="259" spans="2:20">
      <c r="B259" s="2">
        <v>44576</v>
      </c>
      <c r="C259" t="s">
        <v>253</v>
      </c>
      <c r="D259" t="s">
        <v>230</v>
      </c>
      <c r="E259" t="s">
        <v>125</v>
      </c>
      <c r="F259" t="s">
        <v>320</v>
      </c>
      <c r="G259">
        <v>1</v>
      </c>
      <c r="I259" s="2">
        <v>44583</v>
      </c>
      <c r="J259">
        <v>21010141</v>
      </c>
      <c r="K259" t="s">
        <v>125</v>
      </c>
      <c r="L259" t="s">
        <v>518</v>
      </c>
      <c r="M259">
        <v>1</v>
      </c>
      <c r="P259" s="2"/>
      <c r="Q259" s="2"/>
      <c r="R259" s="2"/>
      <c r="S259" s="2"/>
      <c r="T259" s="2"/>
    </row>
    <row r="260" spans="2:20">
      <c r="B260" s="2">
        <v>44576</v>
      </c>
      <c r="C260" t="s">
        <v>253</v>
      </c>
      <c r="D260" t="s">
        <v>230</v>
      </c>
      <c r="E260" t="s">
        <v>125</v>
      </c>
      <c r="F260" t="s">
        <v>444</v>
      </c>
      <c r="G260">
        <v>2</v>
      </c>
      <c r="I260" s="2">
        <v>44583</v>
      </c>
      <c r="J260">
        <v>21010142</v>
      </c>
      <c r="K260" t="s">
        <v>125</v>
      </c>
      <c r="L260" t="s">
        <v>504</v>
      </c>
      <c r="M260">
        <v>1</v>
      </c>
      <c r="P260" s="2"/>
      <c r="Q260" s="2"/>
      <c r="R260" s="2"/>
      <c r="S260" s="2"/>
      <c r="T260" s="2"/>
    </row>
    <row r="261" spans="2:20">
      <c r="B261" s="2">
        <v>44576</v>
      </c>
      <c r="C261" t="s">
        <v>253</v>
      </c>
      <c r="D261" t="s">
        <v>230</v>
      </c>
      <c r="E261" t="s">
        <v>125</v>
      </c>
      <c r="F261" t="s">
        <v>446</v>
      </c>
      <c r="G261">
        <v>2</v>
      </c>
      <c r="I261" s="2">
        <v>44583</v>
      </c>
      <c r="J261">
        <v>21010143</v>
      </c>
      <c r="K261" t="s">
        <v>125</v>
      </c>
      <c r="L261" t="s">
        <v>504</v>
      </c>
      <c r="M261">
        <v>1</v>
      </c>
      <c r="P261" s="2"/>
      <c r="Q261" s="2"/>
      <c r="R261" s="2"/>
      <c r="S261" s="2"/>
      <c r="T261" s="2"/>
    </row>
    <row r="262" spans="2:20">
      <c r="B262" s="2">
        <v>44576</v>
      </c>
      <c r="C262" t="s">
        <v>259</v>
      </c>
      <c r="D262" t="s">
        <v>257</v>
      </c>
      <c r="E262" t="s">
        <v>125</v>
      </c>
      <c r="F262" t="s">
        <v>323</v>
      </c>
      <c r="G262">
        <v>2</v>
      </c>
      <c r="I262" s="2">
        <v>44583</v>
      </c>
      <c r="J262">
        <v>21010144</v>
      </c>
      <c r="K262" t="s">
        <v>125</v>
      </c>
      <c r="L262" t="s">
        <v>508</v>
      </c>
      <c r="M262">
        <v>1</v>
      </c>
      <c r="P262" s="2"/>
      <c r="Q262" s="2"/>
      <c r="R262" s="2"/>
      <c r="S262" s="2"/>
      <c r="T262" s="2"/>
    </row>
    <row r="263" spans="2:20">
      <c r="B263" s="2">
        <v>44576</v>
      </c>
      <c r="C263" t="s">
        <v>259</v>
      </c>
      <c r="D263" t="s">
        <v>257</v>
      </c>
      <c r="E263" t="s">
        <v>125</v>
      </c>
      <c r="F263" t="s">
        <v>326</v>
      </c>
      <c r="G263">
        <v>3</v>
      </c>
      <c r="I263" s="2">
        <v>44583</v>
      </c>
      <c r="J263">
        <v>21010145</v>
      </c>
      <c r="K263" t="s">
        <v>125</v>
      </c>
      <c r="L263" t="s">
        <v>524</v>
      </c>
      <c r="M263">
        <v>1</v>
      </c>
      <c r="P263" s="2"/>
      <c r="Q263" s="2"/>
      <c r="R263" s="2"/>
      <c r="S263" s="2"/>
      <c r="T263" s="2"/>
    </row>
    <row r="264" spans="2:20">
      <c r="B264" s="2">
        <v>44576</v>
      </c>
      <c r="C264" t="s">
        <v>259</v>
      </c>
      <c r="D264" t="s">
        <v>257</v>
      </c>
      <c r="E264" t="s">
        <v>125</v>
      </c>
      <c r="F264" t="s">
        <v>329</v>
      </c>
      <c r="G264">
        <v>40</v>
      </c>
      <c r="I264" s="2">
        <v>44583</v>
      </c>
      <c r="J264">
        <v>21010146</v>
      </c>
      <c r="K264" t="s">
        <v>125</v>
      </c>
      <c r="L264" t="s">
        <v>524</v>
      </c>
      <c r="M264">
        <v>1</v>
      </c>
      <c r="P264" s="2"/>
      <c r="Q264" s="2"/>
      <c r="R264" s="2"/>
      <c r="S264" s="2"/>
      <c r="T264" s="2"/>
    </row>
    <row r="265" spans="2:20">
      <c r="B265" s="2">
        <v>44576</v>
      </c>
      <c r="C265" t="s">
        <v>259</v>
      </c>
      <c r="D265" t="s">
        <v>257</v>
      </c>
      <c r="E265" t="s">
        <v>125</v>
      </c>
      <c r="F265" t="s">
        <v>448</v>
      </c>
      <c r="G265">
        <v>2</v>
      </c>
      <c r="I265" s="2">
        <v>44583</v>
      </c>
      <c r="J265">
        <v>21010147</v>
      </c>
      <c r="K265" t="s">
        <v>125</v>
      </c>
      <c r="L265" t="s">
        <v>540</v>
      </c>
      <c r="M265">
        <v>1</v>
      </c>
      <c r="P265" s="2"/>
      <c r="Q265" s="2"/>
      <c r="R265" s="2"/>
      <c r="S265" s="2"/>
      <c r="T265" s="2"/>
    </row>
    <row r="266" spans="2:20">
      <c r="B266" s="2">
        <v>44576</v>
      </c>
      <c r="C266" t="s">
        <v>259</v>
      </c>
      <c r="D266" t="s">
        <v>257</v>
      </c>
      <c r="E266" t="s">
        <v>125</v>
      </c>
      <c r="F266" t="s">
        <v>450</v>
      </c>
      <c r="G266">
        <v>2</v>
      </c>
      <c r="I266" s="2">
        <v>44583</v>
      </c>
      <c r="J266">
        <v>21010148</v>
      </c>
      <c r="K266" t="s">
        <v>125</v>
      </c>
      <c r="L266" t="s">
        <v>512</v>
      </c>
      <c r="M266">
        <v>1</v>
      </c>
      <c r="P266" s="2"/>
      <c r="Q266" s="2"/>
      <c r="R266" s="2"/>
      <c r="S266" s="2"/>
      <c r="T266" s="2"/>
    </row>
    <row r="267" spans="2:20">
      <c r="B267" s="2">
        <v>44576</v>
      </c>
      <c r="C267" t="s">
        <v>315</v>
      </c>
      <c r="D267" t="s">
        <v>263</v>
      </c>
      <c r="E267" t="s">
        <v>125</v>
      </c>
      <c r="F267" t="s">
        <v>383</v>
      </c>
      <c r="G267">
        <v>1</v>
      </c>
      <c r="I267" s="2">
        <v>44584</v>
      </c>
      <c r="J267">
        <v>21010149</v>
      </c>
      <c r="K267" t="s">
        <v>125</v>
      </c>
      <c r="L267" t="s">
        <v>518</v>
      </c>
      <c r="M267">
        <v>1</v>
      </c>
      <c r="P267" s="2"/>
      <c r="Q267" s="2"/>
      <c r="R267" s="2"/>
      <c r="S267" s="2"/>
      <c r="T267" s="2"/>
    </row>
    <row r="268" spans="2:20">
      <c r="B268" s="2">
        <v>44576</v>
      </c>
      <c r="C268" t="s">
        <v>315</v>
      </c>
      <c r="D268" t="s">
        <v>263</v>
      </c>
      <c r="E268" t="s">
        <v>125</v>
      </c>
      <c r="F268" t="s">
        <v>386</v>
      </c>
      <c r="G268">
        <v>2</v>
      </c>
      <c r="I268" s="2">
        <v>44585</v>
      </c>
      <c r="J268">
        <v>21010150</v>
      </c>
      <c r="K268" t="s">
        <v>125</v>
      </c>
      <c r="L268" t="s">
        <v>518</v>
      </c>
      <c r="M268">
        <v>1</v>
      </c>
      <c r="P268" s="2"/>
      <c r="Q268" s="2"/>
      <c r="R268" s="2"/>
      <c r="S268" s="2"/>
      <c r="T268" s="2"/>
    </row>
    <row r="269" spans="2:20">
      <c r="B269" s="2">
        <v>44576</v>
      </c>
      <c r="C269" t="s">
        <v>315</v>
      </c>
      <c r="D269" t="s">
        <v>263</v>
      </c>
      <c r="E269" t="s">
        <v>125</v>
      </c>
      <c r="F269" t="s">
        <v>389</v>
      </c>
      <c r="G269">
        <v>24</v>
      </c>
      <c r="I269" s="2">
        <v>44585</v>
      </c>
      <c r="J269">
        <v>21010151</v>
      </c>
      <c r="K269" t="s">
        <v>125</v>
      </c>
      <c r="L269" t="s">
        <v>504</v>
      </c>
      <c r="M269">
        <v>1</v>
      </c>
      <c r="P269" s="2"/>
      <c r="Q269" s="2"/>
      <c r="R269" s="2"/>
      <c r="S269" s="2"/>
      <c r="T269" s="2"/>
    </row>
    <row r="270" spans="2:20">
      <c r="B270" s="2">
        <v>44576</v>
      </c>
      <c r="C270" t="s">
        <v>315</v>
      </c>
      <c r="D270" t="s">
        <v>263</v>
      </c>
      <c r="E270" t="s">
        <v>125</v>
      </c>
      <c r="F270" t="s">
        <v>478</v>
      </c>
      <c r="G270">
        <v>2</v>
      </c>
      <c r="I270" s="2">
        <v>44585</v>
      </c>
      <c r="J270">
        <v>21010152</v>
      </c>
      <c r="K270" t="s">
        <v>125</v>
      </c>
      <c r="L270" t="s">
        <v>504</v>
      </c>
      <c r="M270">
        <v>1</v>
      </c>
      <c r="P270" s="2"/>
      <c r="Q270" s="2"/>
      <c r="R270" s="2"/>
      <c r="S270" s="2"/>
      <c r="T270" s="2"/>
    </row>
    <row r="271" spans="2:20">
      <c r="B271" s="2">
        <v>44576</v>
      </c>
      <c r="C271" t="s">
        <v>315</v>
      </c>
      <c r="D271" t="s">
        <v>263</v>
      </c>
      <c r="E271" t="s">
        <v>125</v>
      </c>
      <c r="F271" t="s">
        <v>480</v>
      </c>
      <c r="G271">
        <v>2</v>
      </c>
      <c r="I271" s="2">
        <v>44585</v>
      </c>
      <c r="J271">
        <v>21010153</v>
      </c>
      <c r="K271" t="s">
        <v>125</v>
      </c>
      <c r="L271" t="s">
        <v>544</v>
      </c>
      <c r="M271">
        <v>1</v>
      </c>
      <c r="P271" s="2"/>
      <c r="Q271" s="2"/>
      <c r="R271" s="2"/>
      <c r="S271" s="2"/>
      <c r="T271" s="2"/>
    </row>
    <row r="272" spans="2:20">
      <c r="B272" s="2">
        <v>44577</v>
      </c>
      <c r="C272" t="s">
        <v>259</v>
      </c>
      <c r="D272" t="s">
        <v>257</v>
      </c>
      <c r="E272" t="s">
        <v>125</v>
      </c>
      <c r="F272" t="s">
        <v>323</v>
      </c>
      <c r="G272">
        <v>1</v>
      </c>
      <c r="I272" s="2">
        <v>44586</v>
      </c>
      <c r="J272">
        <v>21010154</v>
      </c>
      <c r="K272" t="s">
        <v>125</v>
      </c>
      <c r="L272" t="s">
        <v>590</v>
      </c>
      <c r="M272">
        <v>1</v>
      </c>
      <c r="P272" s="2"/>
      <c r="Q272" s="2"/>
      <c r="R272" s="2"/>
      <c r="S272" s="2"/>
      <c r="T272" s="2"/>
    </row>
    <row r="273" spans="2:20">
      <c r="B273" s="2">
        <v>44577</v>
      </c>
      <c r="C273" t="s">
        <v>259</v>
      </c>
      <c r="D273" t="s">
        <v>257</v>
      </c>
      <c r="E273" t="s">
        <v>125</v>
      </c>
      <c r="F273" t="s">
        <v>326</v>
      </c>
      <c r="G273">
        <v>2</v>
      </c>
      <c r="I273" s="2">
        <v>44586</v>
      </c>
      <c r="J273">
        <v>21010154</v>
      </c>
      <c r="K273" t="s">
        <v>125</v>
      </c>
      <c r="L273" t="s">
        <v>500</v>
      </c>
      <c r="M273">
        <v>1</v>
      </c>
      <c r="P273" s="2"/>
      <c r="Q273" s="2"/>
      <c r="R273" s="2"/>
      <c r="S273" s="2"/>
      <c r="T273" s="2"/>
    </row>
    <row r="274" spans="2:20">
      <c r="B274" s="2">
        <v>44577</v>
      </c>
      <c r="C274" t="s">
        <v>259</v>
      </c>
      <c r="D274" t="s">
        <v>257</v>
      </c>
      <c r="E274" t="s">
        <v>125</v>
      </c>
      <c r="F274" t="s">
        <v>329</v>
      </c>
      <c r="G274">
        <v>24</v>
      </c>
      <c r="I274" s="2">
        <v>44586</v>
      </c>
      <c r="J274">
        <v>21010155</v>
      </c>
      <c r="K274" t="s">
        <v>125</v>
      </c>
      <c r="L274" t="s">
        <v>488</v>
      </c>
      <c r="M274">
        <v>1</v>
      </c>
      <c r="P274" s="2"/>
      <c r="Q274" s="2"/>
      <c r="R274" s="2"/>
      <c r="S274" s="2"/>
      <c r="T274" s="2"/>
    </row>
    <row r="275" spans="2:20">
      <c r="B275" s="2">
        <v>44577</v>
      </c>
      <c r="C275" t="s">
        <v>259</v>
      </c>
      <c r="D275" t="s">
        <v>257</v>
      </c>
      <c r="E275" t="s">
        <v>125</v>
      </c>
      <c r="F275" t="s">
        <v>448</v>
      </c>
      <c r="G275">
        <v>2</v>
      </c>
      <c r="I275" s="2">
        <v>44586</v>
      </c>
      <c r="J275">
        <v>21010155</v>
      </c>
      <c r="K275" t="s">
        <v>125</v>
      </c>
      <c r="L275" t="s">
        <v>580</v>
      </c>
      <c r="M275">
        <v>1</v>
      </c>
      <c r="P275" s="2"/>
      <c r="Q275" s="2"/>
      <c r="R275" s="2"/>
      <c r="S275" s="2"/>
      <c r="T275" s="2"/>
    </row>
    <row r="276" spans="2:20">
      <c r="B276" s="2">
        <v>44577</v>
      </c>
      <c r="C276" t="s">
        <v>259</v>
      </c>
      <c r="D276" t="s">
        <v>257</v>
      </c>
      <c r="E276" t="s">
        <v>125</v>
      </c>
      <c r="F276" t="s">
        <v>450</v>
      </c>
      <c r="G276">
        <v>2</v>
      </c>
      <c r="I276" s="2">
        <v>44586</v>
      </c>
      <c r="J276">
        <v>21010156</v>
      </c>
      <c r="K276" t="s">
        <v>125</v>
      </c>
      <c r="L276" t="s">
        <v>486</v>
      </c>
      <c r="M276">
        <v>1</v>
      </c>
      <c r="P276" s="2"/>
      <c r="Q276" s="2"/>
      <c r="R276" s="2"/>
      <c r="S276" s="2"/>
      <c r="T276" s="2"/>
    </row>
    <row r="277" spans="2:20">
      <c r="B277" s="2">
        <v>44578</v>
      </c>
      <c r="C277" t="s">
        <v>315</v>
      </c>
      <c r="D277" t="s">
        <v>263</v>
      </c>
      <c r="E277" t="s">
        <v>125</v>
      </c>
      <c r="F277" t="s">
        <v>383</v>
      </c>
      <c r="G277">
        <v>1</v>
      </c>
      <c r="I277" s="2">
        <v>44586</v>
      </c>
      <c r="J277">
        <v>21010157</v>
      </c>
      <c r="K277" t="s">
        <v>125</v>
      </c>
      <c r="L277" t="s">
        <v>502</v>
      </c>
      <c r="M277">
        <v>1</v>
      </c>
      <c r="P277" s="2"/>
      <c r="Q277" s="2"/>
      <c r="R277" s="2"/>
      <c r="S277" s="2"/>
      <c r="T277" s="2"/>
    </row>
    <row r="278" spans="2:20">
      <c r="B278" s="2">
        <v>44578</v>
      </c>
      <c r="C278" t="s">
        <v>315</v>
      </c>
      <c r="D278" t="s">
        <v>263</v>
      </c>
      <c r="E278" t="s">
        <v>125</v>
      </c>
      <c r="F278" t="s">
        <v>386</v>
      </c>
      <c r="G278">
        <v>2</v>
      </c>
      <c r="I278" s="2">
        <v>44586</v>
      </c>
      <c r="J278">
        <v>21010158</v>
      </c>
      <c r="K278" t="s">
        <v>125</v>
      </c>
      <c r="L278" t="s">
        <v>488</v>
      </c>
      <c r="M278">
        <v>1</v>
      </c>
      <c r="P278" s="2"/>
      <c r="Q278" s="2"/>
      <c r="R278" s="2"/>
      <c r="S278" s="2"/>
      <c r="T278" s="2"/>
    </row>
    <row r="279" spans="2:20">
      <c r="B279" s="2">
        <v>44578</v>
      </c>
      <c r="C279" t="s">
        <v>315</v>
      </c>
      <c r="D279" t="s">
        <v>263</v>
      </c>
      <c r="E279" t="s">
        <v>125</v>
      </c>
      <c r="F279" t="s">
        <v>389</v>
      </c>
      <c r="G279">
        <v>24</v>
      </c>
      <c r="I279" s="2">
        <v>44587</v>
      </c>
      <c r="J279">
        <v>21010159</v>
      </c>
      <c r="K279" t="s">
        <v>125</v>
      </c>
      <c r="L279" t="s">
        <v>504</v>
      </c>
      <c r="M279">
        <v>1</v>
      </c>
      <c r="P279" s="2"/>
      <c r="Q279" s="2"/>
      <c r="R279" s="2"/>
      <c r="S279" s="2"/>
      <c r="T279" s="2"/>
    </row>
    <row r="280" spans="2:20">
      <c r="B280" s="2">
        <v>44578</v>
      </c>
      <c r="C280" t="s">
        <v>315</v>
      </c>
      <c r="D280" t="s">
        <v>263</v>
      </c>
      <c r="E280" t="s">
        <v>125</v>
      </c>
      <c r="F280" t="s">
        <v>478</v>
      </c>
      <c r="G280">
        <v>2</v>
      </c>
      <c r="I280" s="2">
        <v>44587</v>
      </c>
      <c r="J280">
        <v>21010160</v>
      </c>
      <c r="K280" t="s">
        <v>125</v>
      </c>
      <c r="L280" t="s">
        <v>544</v>
      </c>
      <c r="M280">
        <v>1</v>
      </c>
      <c r="P280" s="2"/>
      <c r="Q280" s="2"/>
      <c r="R280" s="2"/>
      <c r="S280" s="2"/>
      <c r="T280" s="2"/>
    </row>
    <row r="281" spans="2:20">
      <c r="B281" s="2">
        <v>44578</v>
      </c>
      <c r="C281" t="s">
        <v>315</v>
      </c>
      <c r="D281" t="s">
        <v>263</v>
      </c>
      <c r="E281" t="s">
        <v>125</v>
      </c>
      <c r="F281" t="s">
        <v>480</v>
      </c>
      <c r="G281">
        <v>2</v>
      </c>
      <c r="I281" s="2">
        <v>44587</v>
      </c>
      <c r="J281">
        <v>21010161</v>
      </c>
      <c r="K281" t="s">
        <v>125</v>
      </c>
      <c r="L281" t="s">
        <v>520</v>
      </c>
      <c r="M281">
        <v>1</v>
      </c>
      <c r="P281" s="2"/>
      <c r="Q281" s="2"/>
      <c r="R281" s="2"/>
      <c r="S281" s="2"/>
      <c r="T281" s="2"/>
    </row>
    <row r="282" spans="2:20">
      <c r="B282" s="2">
        <v>44579</v>
      </c>
      <c r="C282" t="s">
        <v>72</v>
      </c>
      <c r="D282" t="s">
        <v>269</v>
      </c>
      <c r="E282" t="s">
        <v>125</v>
      </c>
      <c r="F282" t="s">
        <v>79</v>
      </c>
      <c r="G282">
        <v>1</v>
      </c>
      <c r="I282" s="2">
        <v>44587</v>
      </c>
      <c r="J282">
        <v>21010161</v>
      </c>
      <c r="K282" t="s">
        <v>125</v>
      </c>
      <c r="L282" t="s">
        <v>530</v>
      </c>
      <c r="M282">
        <v>1</v>
      </c>
      <c r="P282" s="2"/>
      <c r="Q282" s="2"/>
      <c r="R282" s="2"/>
      <c r="S282" s="2"/>
      <c r="T282" s="2"/>
    </row>
    <row r="283" spans="2:20">
      <c r="B283" s="2">
        <v>44579</v>
      </c>
      <c r="C283" t="s">
        <v>72</v>
      </c>
      <c r="D283" t="s">
        <v>269</v>
      </c>
      <c r="E283" t="s">
        <v>125</v>
      </c>
      <c r="F283" t="s">
        <v>106</v>
      </c>
      <c r="G283">
        <v>1</v>
      </c>
      <c r="I283" s="2">
        <v>44587</v>
      </c>
      <c r="J283">
        <v>21010161</v>
      </c>
      <c r="K283" t="s">
        <v>125</v>
      </c>
      <c r="L283" t="s">
        <v>590</v>
      </c>
      <c r="M283">
        <v>1</v>
      </c>
      <c r="P283" s="2"/>
      <c r="Q283" s="2"/>
      <c r="R283" s="2"/>
      <c r="S283" s="2"/>
      <c r="T283" s="2"/>
    </row>
    <row r="284" spans="2:20">
      <c r="B284" s="2">
        <v>44579</v>
      </c>
      <c r="C284" t="s">
        <v>72</v>
      </c>
      <c r="D284" t="s">
        <v>269</v>
      </c>
      <c r="E284" t="s">
        <v>125</v>
      </c>
      <c r="F284" t="s">
        <v>132</v>
      </c>
      <c r="G284">
        <v>16</v>
      </c>
      <c r="I284" s="2">
        <v>44587</v>
      </c>
      <c r="J284">
        <v>21010162</v>
      </c>
      <c r="K284" t="s">
        <v>125</v>
      </c>
      <c r="L284" t="s">
        <v>498</v>
      </c>
      <c r="M284">
        <v>1</v>
      </c>
      <c r="P284" s="2"/>
      <c r="Q284" s="2"/>
      <c r="R284" s="2"/>
      <c r="S284" s="2"/>
      <c r="T284" s="2"/>
    </row>
    <row r="285" spans="2:20">
      <c r="B285" s="2">
        <v>44579</v>
      </c>
      <c r="C285" t="s">
        <v>72</v>
      </c>
      <c r="D285" t="s">
        <v>269</v>
      </c>
      <c r="E285" t="s">
        <v>125</v>
      </c>
      <c r="F285" t="s">
        <v>401</v>
      </c>
      <c r="G285">
        <v>2</v>
      </c>
      <c r="I285" s="2">
        <v>44587</v>
      </c>
      <c r="J285">
        <v>21010163</v>
      </c>
      <c r="K285" t="s">
        <v>125</v>
      </c>
      <c r="L285" t="s">
        <v>498</v>
      </c>
      <c r="M285">
        <v>1</v>
      </c>
      <c r="P285" s="2"/>
      <c r="Q285" s="2"/>
      <c r="R285" s="2"/>
      <c r="S285" s="2"/>
      <c r="T285" s="2"/>
    </row>
    <row r="286" spans="2:20">
      <c r="B286" s="2">
        <v>44579</v>
      </c>
      <c r="C286" t="s">
        <v>72</v>
      </c>
      <c r="D286" t="s">
        <v>269</v>
      </c>
      <c r="E286" t="s">
        <v>125</v>
      </c>
      <c r="F286" t="s">
        <v>404</v>
      </c>
      <c r="G286">
        <v>2</v>
      </c>
      <c r="I286" s="2">
        <v>44587</v>
      </c>
      <c r="J286">
        <v>21010164</v>
      </c>
      <c r="K286" t="s">
        <v>125</v>
      </c>
      <c r="L286" t="s">
        <v>486</v>
      </c>
      <c r="M286">
        <v>1</v>
      </c>
      <c r="P286" s="2"/>
      <c r="Q286" s="2"/>
      <c r="R286" s="2"/>
      <c r="S286" s="2"/>
      <c r="T286" s="2"/>
    </row>
    <row r="287" spans="2:20">
      <c r="B287" s="2">
        <v>44579</v>
      </c>
      <c r="C287" t="s">
        <v>315</v>
      </c>
      <c r="D287" t="s">
        <v>263</v>
      </c>
      <c r="E287" t="s">
        <v>125</v>
      </c>
      <c r="F287" t="s">
        <v>383</v>
      </c>
      <c r="G287">
        <v>1</v>
      </c>
      <c r="I287" s="2">
        <v>44587</v>
      </c>
      <c r="J287">
        <v>21010165</v>
      </c>
      <c r="K287" t="s">
        <v>125</v>
      </c>
      <c r="L287" t="s">
        <v>502</v>
      </c>
      <c r="M287">
        <v>1</v>
      </c>
      <c r="P287" s="2"/>
      <c r="Q287" s="2"/>
      <c r="R287" s="2"/>
      <c r="S287" s="2"/>
      <c r="T287" s="2"/>
    </row>
    <row r="288" spans="2:20">
      <c r="B288" s="2">
        <v>44579</v>
      </c>
      <c r="C288" t="s">
        <v>315</v>
      </c>
      <c r="D288" t="s">
        <v>263</v>
      </c>
      <c r="E288" t="s">
        <v>125</v>
      </c>
      <c r="F288" t="s">
        <v>386</v>
      </c>
      <c r="G288">
        <v>2</v>
      </c>
      <c r="I288" s="2">
        <v>44588</v>
      </c>
      <c r="J288">
        <v>21010166</v>
      </c>
      <c r="K288" t="s">
        <v>125</v>
      </c>
      <c r="L288" t="s">
        <v>490</v>
      </c>
      <c r="M288">
        <v>1</v>
      </c>
      <c r="P288" s="2"/>
      <c r="Q288" s="2"/>
      <c r="R288" s="2"/>
      <c r="S288" s="2"/>
      <c r="T288" s="2"/>
    </row>
    <row r="289" spans="2:20">
      <c r="B289" s="2">
        <v>44579</v>
      </c>
      <c r="C289" t="s">
        <v>315</v>
      </c>
      <c r="D289" t="s">
        <v>263</v>
      </c>
      <c r="E289" t="s">
        <v>125</v>
      </c>
      <c r="F289" t="s">
        <v>389</v>
      </c>
      <c r="G289">
        <v>24</v>
      </c>
      <c r="I289" s="2">
        <v>44589</v>
      </c>
      <c r="J289">
        <v>21010167</v>
      </c>
      <c r="K289" t="s">
        <v>125</v>
      </c>
      <c r="L289" t="s">
        <v>500</v>
      </c>
      <c r="M289">
        <v>1</v>
      </c>
      <c r="P289" s="2"/>
      <c r="Q289" s="2"/>
      <c r="R289" s="2"/>
      <c r="S289" s="2"/>
      <c r="T289" s="2"/>
    </row>
    <row r="290" spans="2:20">
      <c r="B290" s="2">
        <v>44579</v>
      </c>
      <c r="C290" t="s">
        <v>315</v>
      </c>
      <c r="D290" t="s">
        <v>263</v>
      </c>
      <c r="E290" t="s">
        <v>125</v>
      </c>
      <c r="F290" t="s">
        <v>478</v>
      </c>
      <c r="G290">
        <v>2</v>
      </c>
      <c r="I290" s="2">
        <v>44590</v>
      </c>
      <c r="J290">
        <v>21010168</v>
      </c>
      <c r="K290" t="s">
        <v>125</v>
      </c>
      <c r="L290" t="s">
        <v>518</v>
      </c>
      <c r="M290">
        <v>1</v>
      </c>
      <c r="P290" s="2"/>
      <c r="Q290" s="2"/>
      <c r="R290" s="2"/>
      <c r="S290" s="2"/>
      <c r="T290" s="2"/>
    </row>
    <row r="291" spans="2:20">
      <c r="B291" s="2">
        <v>44579</v>
      </c>
      <c r="C291" t="s">
        <v>315</v>
      </c>
      <c r="D291" t="s">
        <v>263</v>
      </c>
      <c r="E291" t="s">
        <v>125</v>
      </c>
      <c r="F291" t="s">
        <v>480</v>
      </c>
      <c r="G291">
        <v>2</v>
      </c>
      <c r="I291" s="2">
        <v>44590</v>
      </c>
      <c r="J291">
        <v>21010169</v>
      </c>
      <c r="K291" t="s">
        <v>125</v>
      </c>
      <c r="L291" t="s">
        <v>504</v>
      </c>
      <c r="M291">
        <v>1</v>
      </c>
      <c r="P291" s="2"/>
      <c r="Q291" s="2"/>
      <c r="R291" s="2"/>
      <c r="S291" s="2"/>
      <c r="T291" s="2"/>
    </row>
    <row r="292" spans="2:20">
      <c r="B292" s="2">
        <v>44580</v>
      </c>
      <c r="C292" t="s">
        <v>72</v>
      </c>
      <c r="D292" t="s">
        <v>269</v>
      </c>
      <c r="E292" t="s">
        <v>125</v>
      </c>
      <c r="F292" t="s">
        <v>79</v>
      </c>
      <c r="G292">
        <v>1</v>
      </c>
      <c r="I292" s="2">
        <v>44590</v>
      </c>
      <c r="J292">
        <v>21010170</v>
      </c>
      <c r="K292" t="s">
        <v>125</v>
      </c>
      <c r="L292" t="s">
        <v>512</v>
      </c>
      <c r="M292">
        <v>1</v>
      </c>
      <c r="P292" s="2"/>
      <c r="Q292" s="2"/>
      <c r="R292" s="2"/>
      <c r="S292" s="2"/>
      <c r="T292" s="2"/>
    </row>
    <row r="293" spans="2:20">
      <c r="B293" s="2">
        <v>44580</v>
      </c>
      <c r="C293" t="s">
        <v>72</v>
      </c>
      <c r="D293" t="s">
        <v>269</v>
      </c>
      <c r="E293" t="s">
        <v>125</v>
      </c>
      <c r="F293" t="s">
        <v>106</v>
      </c>
      <c r="G293">
        <v>1</v>
      </c>
      <c r="I293" s="2">
        <v>44590</v>
      </c>
      <c r="J293">
        <v>21010170</v>
      </c>
      <c r="K293" t="s">
        <v>125</v>
      </c>
      <c r="L293" t="s">
        <v>588</v>
      </c>
      <c r="M293">
        <v>1</v>
      </c>
      <c r="P293" s="2"/>
      <c r="Q293" s="2"/>
      <c r="R293" s="2"/>
      <c r="S293" s="2"/>
      <c r="T293" s="2"/>
    </row>
    <row r="294" spans="2:20">
      <c r="B294" s="2">
        <v>44580</v>
      </c>
      <c r="C294" t="s">
        <v>72</v>
      </c>
      <c r="D294" t="s">
        <v>269</v>
      </c>
      <c r="E294" t="s">
        <v>125</v>
      </c>
      <c r="F294" t="s">
        <v>132</v>
      </c>
      <c r="G294">
        <v>16</v>
      </c>
      <c r="I294" s="2">
        <v>44590</v>
      </c>
      <c r="J294">
        <v>21010171</v>
      </c>
      <c r="K294" t="s">
        <v>125</v>
      </c>
      <c r="L294" t="s">
        <v>492</v>
      </c>
      <c r="M294">
        <v>1</v>
      </c>
      <c r="P294" s="2"/>
      <c r="Q294" s="2"/>
      <c r="R294" s="2"/>
      <c r="S294" s="2"/>
      <c r="T294" s="2"/>
    </row>
    <row r="295" spans="2:20">
      <c r="B295" s="2">
        <v>44580</v>
      </c>
      <c r="C295" t="s">
        <v>72</v>
      </c>
      <c r="D295" t="s">
        <v>269</v>
      </c>
      <c r="E295" t="s">
        <v>125</v>
      </c>
      <c r="F295" t="s">
        <v>401</v>
      </c>
      <c r="G295">
        <v>2</v>
      </c>
      <c r="I295" s="2">
        <v>44590</v>
      </c>
      <c r="J295">
        <v>21010172</v>
      </c>
      <c r="K295" t="s">
        <v>125</v>
      </c>
      <c r="L295" t="s">
        <v>492</v>
      </c>
      <c r="M295">
        <v>1</v>
      </c>
      <c r="P295" s="2"/>
      <c r="Q295" s="2"/>
      <c r="R295" s="2"/>
      <c r="S295" s="2"/>
      <c r="T295" s="2"/>
    </row>
    <row r="296" spans="2:20">
      <c r="B296" s="2">
        <v>44580</v>
      </c>
      <c r="C296" t="s">
        <v>72</v>
      </c>
      <c r="D296" t="s">
        <v>269</v>
      </c>
      <c r="E296" t="s">
        <v>125</v>
      </c>
      <c r="F296" t="s">
        <v>404</v>
      </c>
      <c r="G296">
        <v>2</v>
      </c>
      <c r="I296" s="2">
        <v>44590</v>
      </c>
      <c r="J296">
        <v>21010173</v>
      </c>
      <c r="K296" t="s">
        <v>125</v>
      </c>
      <c r="L296" t="s">
        <v>492</v>
      </c>
      <c r="M296">
        <v>1</v>
      </c>
      <c r="P296" s="2"/>
      <c r="Q296" s="2"/>
      <c r="R296" s="2"/>
      <c r="S296" s="2"/>
      <c r="T296" s="2"/>
    </row>
    <row r="297" spans="2:20">
      <c r="B297" s="2">
        <v>44581</v>
      </c>
      <c r="C297" t="s">
        <v>72</v>
      </c>
      <c r="D297" t="s">
        <v>269</v>
      </c>
      <c r="E297" t="s">
        <v>125</v>
      </c>
      <c r="F297" t="s">
        <v>79</v>
      </c>
      <c r="G297">
        <v>1</v>
      </c>
      <c r="I297" s="2">
        <v>44591</v>
      </c>
      <c r="J297">
        <v>21010174</v>
      </c>
      <c r="K297" t="s">
        <v>125</v>
      </c>
      <c r="L297" t="s">
        <v>504</v>
      </c>
      <c r="M297">
        <v>1</v>
      </c>
      <c r="P297" s="2"/>
      <c r="Q297" s="2"/>
      <c r="R297" s="2"/>
      <c r="S297" s="2"/>
      <c r="T297" s="2"/>
    </row>
    <row r="298" spans="2:20">
      <c r="B298" s="2">
        <v>44581</v>
      </c>
      <c r="C298" t="s">
        <v>72</v>
      </c>
      <c r="D298" t="s">
        <v>269</v>
      </c>
      <c r="E298" t="s">
        <v>125</v>
      </c>
      <c r="F298" t="s">
        <v>106</v>
      </c>
      <c r="G298">
        <v>2</v>
      </c>
      <c r="I298" s="2">
        <v>44591</v>
      </c>
      <c r="J298">
        <v>21010175</v>
      </c>
      <c r="K298" t="s">
        <v>125</v>
      </c>
      <c r="L298" t="s">
        <v>504</v>
      </c>
      <c r="M298">
        <v>1</v>
      </c>
      <c r="P298" s="2"/>
      <c r="Q298" s="2"/>
      <c r="R298" s="2"/>
      <c r="S298" s="2"/>
      <c r="T298" s="2"/>
    </row>
    <row r="299" spans="2:20">
      <c r="B299" s="2">
        <v>44581</v>
      </c>
      <c r="C299" t="s">
        <v>72</v>
      </c>
      <c r="D299" t="s">
        <v>269</v>
      </c>
      <c r="E299" t="s">
        <v>125</v>
      </c>
      <c r="F299" t="s">
        <v>132</v>
      </c>
      <c r="G299">
        <v>24</v>
      </c>
      <c r="I299" s="2">
        <v>44591</v>
      </c>
      <c r="J299">
        <v>21010175</v>
      </c>
      <c r="K299" t="s">
        <v>125</v>
      </c>
      <c r="L299" t="s">
        <v>506</v>
      </c>
      <c r="M299">
        <v>1</v>
      </c>
      <c r="P299" s="2"/>
      <c r="Q299" s="2"/>
      <c r="R299" s="2"/>
      <c r="S299" s="2"/>
      <c r="T299" s="2"/>
    </row>
    <row r="300" spans="2:20">
      <c r="B300" s="2">
        <v>44581</v>
      </c>
      <c r="C300" t="s">
        <v>72</v>
      </c>
      <c r="D300" t="s">
        <v>269</v>
      </c>
      <c r="E300" t="s">
        <v>125</v>
      </c>
      <c r="F300" t="s">
        <v>401</v>
      </c>
      <c r="G300">
        <v>2</v>
      </c>
      <c r="I300" s="2">
        <v>44591</v>
      </c>
      <c r="J300">
        <v>21010176</v>
      </c>
      <c r="K300" t="s">
        <v>125</v>
      </c>
      <c r="L300" t="s">
        <v>504</v>
      </c>
      <c r="M300">
        <v>1</v>
      </c>
      <c r="P300" s="2"/>
      <c r="Q300" s="2"/>
      <c r="R300" s="2"/>
      <c r="S300" s="2"/>
      <c r="T300" s="2"/>
    </row>
    <row r="301" spans="2:20">
      <c r="B301" s="2">
        <v>44581</v>
      </c>
      <c r="C301" t="s">
        <v>72</v>
      </c>
      <c r="D301" t="s">
        <v>269</v>
      </c>
      <c r="E301" t="s">
        <v>125</v>
      </c>
      <c r="F301" t="s">
        <v>404</v>
      </c>
      <c r="G301">
        <v>2</v>
      </c>
      <c r="I301" s="2">
        <v>44591</v>
      </c>
      <c r="J301">
        <v>21010177</v>
      </c>
      <c r="K301" t="s">
        <v>125</v>
      </c>
      <c r="L301" t="s">
        <v>504</v>
      </c>
      <c r="M301">
        <v>1</v>
      </c>
      <c r="P301" s="2"/>
      <c r="Q301" s="2"/>
      <c r="R301" s="2"/>
      <c r="S301" s="2"/>
      <c r="T301" s="2"/>
    </row>
    <row r="302" spans="2:20">
      <c r="B302" s="2">
        <v>44581</v>
      </c>
      <c r="C302" t="s">
        <v>247</v>
      </c>
      <c r="D302" t="s">
        <v>275</v>
      </c>
      <c r="E302" t="s">
        <v>125</v>
      </c>
      <c r="F302" t="s">
        <v>306</v>
      </c>
      <c r="G302">
        <v>1</v>
      </c>
      <c r="I302" s="2">
        <v>44591</v>
      </c>
      <c r="J302">
        <v>21010178</v>
      </c>
      <c r="K302" t="s">
        <v>125</v>
      </c>
      <c r="L302" t="s">
        <v>504</v>
      </c>
      <c r="M302">
        <v>1</v>
      </c>
      <c r="P302" s="2"/>
      <c r="Q302" s="2"/>
      <c r="R302" s="2"/>
      <c r="S302" s="2"/>
      <c r="T302" s="2"/>
    </row>
    <row r="303" spans="2:20">
      <c r="B303" s="2">
        <v>44581</v>
      </c>
      <c r="C303" t="s">
        <v>247</v>
      </c>
      <c r="D303" t="s">
        <v>275</v>
      </c>
      <c r="E303" t="s">
        <v>125</v>
      </c>
      <c r="F303" t="s">
        <v>311</v>
      </c>
      <c r="G303">
        <v>2</v>
      </c>
      <c r="I303" s="2">
        <v>44592</v>
      </c>
      <c r="J303">
        <v>21010179</v>
      </c>
      <c r="K303" t="s">
        <v>125</v>
      </c>
      <c r="L303" t="s">
        <v>504</v>
      </c>
      <c r="M303">
        <v>1</v>
      </c>
      <c r="P303" s="2"/>
      <c r="Q303" s="2"/>
      <c r="R303" s="2"/>
      <c r="S303" s="2"/>
      <c r="T303" s="2"/>
    </row>
    <row r="304" spans="2:20">
      <c r="B304" s="2">
        <v>44581</v>
      </c>
      <c r="C304" t="s">
        <v>247</v>
      </c>
      <c r="D304" t="s">
        <v>275</v>
      </c>
      <c r="E304" t="s">
        <v>125</v>
      </c>
      <c r="F304" t="s">
        <v>316</v>
      </c>
      <c r="G304">
        <v>24</v>
      </c>
      <c r="I304" s="2">
        <v>44592</v>
      </c>
      <c r="J304">
        <v>21010179</v>
      </c>
      <c r="K304" t="s">
        <v>125</v>
      </c>
      <c r="L304" t="s">
        <v>506</v>
      </c>
      <c r="M304">
        <v>1</v>
      </c>
      <c r="P304" s="2"/>
      <c r="Q304" s="2"/>
      <c r="R304" s="2"/>
      <c r="S304" s="2"/>
      <c r="T304" s="2"/>
    </row>
    <row r="305" spans="2:20">
      <c r="B305" s="2">
        <v>44581</v>
      </c>
      <c r="C305" t="s">
        <v>315</v>
      </c>
      <c r="D305" t="s">
        <v>263</v>
      </c>
      <c r="E305" t="s">
        <v>125</v>
      </c>
      <c r="F305" t="s">
        <v>383</v>
      </c>
      <c r="G305">
        <v>1</v>
      </c>
      <c r="I305" s="2">
        <v>44592</v>
      </c>
      <c r="J305">
        <v>21010180</v>
      </c>
      <c r="K305" t="s">
        <v>125</v>
      </c>
      <c r="L305" t="s">
        <v>504</v>
      </c>
      <c r="M305">
        <v>1</v>
      </c>
      <c r="P305" s="2"/>
      <c r="Q305" s="2"/>
      <c r="R305" s="2"/>
      <c r="S305" s="2"/>
      <c r="T305" s="2"/>
    </row>
    <row r="306" spans="2:20">
      <c r="B306" s="2">
        <v>44581</v>
      </c>
      <c r="C306" t="s">
        <v>315</v>
      </c>
      <c r="D306" t="s">
        <v>263</v>
      </c>
      <c r="E306" t="s">
        <v>125</v>
      </c>
      <c r="F306" t="s">
        <v>386</v>
      </c>
      <c r="G306">
        <v>1</v>
      </c>
      <c r="I306" s="2">
        <v>44592</v>
      </c>
      <c r="J306">
        <v>21010181</v>
      </c>
      <c r="K306" t="s">
        <v>125</v>
      </c>
      <c r="L306" t="s">
        <v>504</v>
      </c>
      <c r="M306">
        <v>1</v>
      </c>
      <c r="P306" s="2"/>
      <c r="Q306" s="2"/>
      <c r="R306" s="2"/>
      <c r="S306" s="2"/>
      <c r="T306" s="2"/>
    </row>
    <row r="307" spans="2:20">
      <c r="B307" s="2">
        <v>44581</v>
      </c>
      <c r="C307" t="s">
        <v>315</v>
      </c>
      <c r="D307" t="s">
        <v>263</v>
      </c>
      <c r="E307" t="s">
        <v>125</v>
      </c>
      <c r="F307" t="s">
        <v>389</v>
      </c>
      <c r="G307">
        <v>16</v>
      </c>
      <c r="I307" s="2">
        <v>44592</v>
      </c>
      <c r="J307">
        <v>21010182</v>
      </c>
      <c r="K307" t="s">
        <v>125</v>
      </c>
      <c r="L307" t="s">
        <v>504</v>
      </c>
      <c r="M307">
        <v>1</v>
      </c>
      <c r="P307" s="2"/>
      <c r="Q307" s="2"/>
      <c r="R307" s="2"/>
      <c r="S307" s="2"/>
      <c r="T307" s="2"/>
    </row>
    <row r="308" spans="2:20">
      <c r="B308" s="2">
        <v>44581</v>
      </c>
      <c r="C308" t="s">
        <v>315</v>
      </c>
      <c r="D308" t="s">
        <v>263</v>
      </c>
      <c r="E308" t="s">
        <v>125</v>
      </c>
      <c r="F308" t="s">
        <v>478</v>
      </c>
      <c r="G308">
        <v>2</v>
      </c>
      <c r="I308" s="2">
        <v>44592</v>
      </c>
      <c r="K308" t="s">
        <v>98</v>
      </c>
      <c r="L308" t="s">
        <v>552</v>
      </c>
      <c r="M308">
        <v>1</v>
      </c>
      <c r="P308" s="2"/>
      <c r="Q308" s="2"/>
      <c r="R308" s="2"/>
      <c r="S308" s="2"/>
      <c r="T308" s="2"/>
    </row>
    <row r="309" spans="2:20">
      <c r="B309" s="2">
        <v>44581</v>
      </c>
      <c r="C309" t="s">
        <v>315</v>
      </c>
      <c r="D309" t="s">
        <v>263</v>
      </c>
      <c r="E309" t="s">
        <v>125</v>
      </c>
      <c r="F309" t="s">
        <v>480</v>
      </c>
      <c r="G309">
        <v>2</v>
      </c>
      <c r="I309" s="2">
        <v>44592</v>
      </c>
      <c r="K309" t="s">
        <v>98</v>
      </c>
      <c r="L309" t="s">
        <v>532</v>
      </c>
      <c r="M309">
        <v>7</v>
      </c>
      <c r="P309" s="2"/>
      <c r="Q309" s="2"/>
      <c r="R309" s="2"/>
      <c r="S309" s="2"/>
      <c r="T309" s="2"/>
    </row>
    <row r="310" spans="2:20">
      <c r="B310" s="2">
        <v>44582</v>
      </c>
      <c r="C310" t="s">
        <v>234</v>
      </c>
      <c r="D310" t="s">
        <v>281</v>
      </c>
      <c r="E310" t="s">
        <v>125</v>
      </c>
      <c r="F310" t="s">
        <v>262</v>
      </c>
      <c r="G310">
        <v>2</v>
      </c>
      <c r="I310" s="2">
        <v>44592</v>
      </c>
      <c r="K310" t="s">
        <v>98</v>
      </c>
      <c r="L310" t="s">
        <v>534</v>
      </c>
      <c r="M310">
        <v>3</v>
      </c>
      <c r="P310" s="2"/>
      <c r="Q310" s="2"/>
      <c r="R310" s="2"/>
      <c r="S310" s="2"/>
      <c r="T310" s="2"/>
    </row>
    <row r="311" spans="2:20">
      <c r="B311" s="2">
        <v>44582</v>
      </c>
      <c r="C311" t="s">
        <v>234</v>
      </c>
      <c r="D311" t="s">
        <v>281</v>
      </c>
      <c r="E311" t="s">
        <v>125</v>
      </c>
      <c r="F311" t="s">
        <v>274</v>
      </c>
      <c r="G311">
        <v>32</v>
      </c>
      <c r="I311" s="2">
        <v>44592</v>
      </c>
      <c r="K311" t="s">
        <v>98</v>
      </c>
      <c r="L311" t="s">
        <v>536</v>
      </c>
      <c r="M311">
        <v>1</v>
      </c>
      <c r="P311" s="2"/>
      <c r="Q311" s="2"/>
      <c r="R311" s="2"/>
      <c r="S311" s="2"/>
      <c r="T311" s="2"/>
    </row>
    <row r="312" spans="2:20">
      <c r="B312" s="2">
        <v>44582</v>
      </c>
      <c r="C312" t="s">
        <v>234</v>
      </c>
      <c r="D312" t="s">
        <v>281</v>
      </c>
      <c r="E312" t="s">
        <v>125</v>
      </c>
      <c r="F312" t="s">
        <v>297</v>
      </c>
      <c r="G312">
        <v>2</v>
      </c>
      <c r="I312" s="2">
        <v>44592</v>
      </c>
      <c r="K312" t="s">
        <v>98</v>
      </c>
      <c r="L312" t="s">
        <v>538</v>
      </c>
      <c r="M312">
        <v>5</v>
      </c>
      <c r="P312" s="2"/>
      <c r="Q312" s="2"/>
      <c r="R312" s="2"/>
      <c r="S312" s="2"/>
      <c r="T312" s="2"/>
    </row>
    <row r="313" spans="2:20">
      <c r="B313" s="2">
        <v>44582</v>
      </c>
      <c r="C313" t="s">
        <v>234</v>
      </c>
      <c r="D313" t="s">
        <v>281</v>
      </c>
      <c r="E313" t="s">
        <v>125</v>
      </c>
      <c r="F313" t="s">
        <v>422</v>
      </c>
      <c r="G313">
        <v>2</v>
      </c>
      <c r="I313" s="2">
        <v>44592</v>
      </c>
      <c r="K313" t="s">
        <v>98</v>
      </c>
      <c r="L313" t="s">
        <v>540</v>
      </c>
      <c r="M313">
        <v>2</v>
      </c>
      <c r="P313" s="2"/>
      <c r="Q313" s="2"/>
      <c r="R313" s="2"/>
      <c r="S313" s="2"/>
      <c r="T313" s="2"/>
    </row>
    <row r="314" spans="2:20">
      <c r="B314" s="2">
        <v>44582</v>
      </c>
      <c r="C314" t="s">
        <v>234</v>
      </c>
      <c r="D314" t="s">
        <v>281</v>
      </c>
      <c r="E314" t="s">
        <v>125</v>
      </c>
      <c r="F314" t="s">
        <v>438</v>
      </c>
      <c r="G314">
        <v>2</v>
      </c>
      <c r="I314" s="2">
        <v>44592</v>
      </c>
      <c r="K314" t="s">
        <v>98</v>
      </c>
      <c r="L314" t="s">
        <v>542</v>
      </c>
      <c r="M314">
        <v>5</v>
      </c>
      <c r="P314" s="2"/>
      <c r="Q314" s="2"/>
      <c r="R314" s="2"/>
      <c r="S314" s="2"/>
      <c r="T314" s="2"/>
    </row>
    <row r="315" spans="2:20">
      <c r="B315" s="2">
        <v>44582</v>
      </c>
      <c r="C315" t="s">
        <v>247</v>
      </c>
      <c r="D315" t="s">
        <v>275</v>
      </c>
      <c r="E315" t="s">
        <v>125</v>
      </c>
      <c r="F315" t="s">
        <v>306</v>
      </c>
      <c r="G315">
        <v>1</v>
      </c>
      <c r="I315" s="2">
        <v>44592</v>
      </c>
      <c r="K315" t="s">
        <v>98</v>
      </c>
      <c r="L315" t="s">
        <v>544</v>
      </c>
      <c r="M315">
        <v>1</v>
      </c>
      <c r="P315" s="2"/>
      <c r="Q315" s="2"/>
      <c r="R315" s="2"/>
      <c r="S315" s="2"/>
      <c r="T315" s="2"/>
    </row>
    <row r="316" spans="2:20">
      <c r="B316" s="2">
        <v>44582</v>
      </c>
      <c r="C316" t="s">
        <v>247</v>
      </c>
      <c r="D316" t="s">
        <v>275</v>
      </c>
      <c r="E316" t="s">
        <v>125</v>
      </c>
      <c r="F316" t="s">
        <v>311</v>
      </c>
      <c r="G316">
        <v>2</v>
      </c>
      <c r="I316" s="2">
        <v>44592</v>
      </c>
      <c r="K316" t="s">
        <v>98</v>
      </c>
      <c r="L316" t="s">
        <v>546</v>
      </c>
      <c r="M316">
        <v>9</v>
      </c>
      <c r="P316" s="2"/>
      <c r="Q316" s="2"/>
      <c r="R316" s="2"/>
      <c r="S316" s="2"/>
      <c r="T316" s="2"/>
    </row>
    <row r="317" spans="2:20">
      <c r="B317" s="2">
        <v>44582</v>
      </c>
      <c r="C317" t="s">
        <v>247</v>
      </c>
      <c r="D317" t="s">
        <v>275</v>
      </c>
      <c r="E317" t="s">
        <v>125</v>
      </c>
      <c r="F317" t="s">
        <v>316</v>
      </c>
      <c r="G317">
        <v>24</v>
      </c>
      <c r="I317" s="2">
        <v>44592</v>
      </c>
      <c r="K317" t="s">
        <v>98</v>
      </c>
      <c r="L317" t="s">
        <v>524</v>
      </c>
      <c r="M317">
        <v>2</v>
      </c>
      <c r="P317" s="2"/>
      <c r="Q317" s="2"/>
      <c r="R317" s="2"/>
      <c r="S317" s="2"/>
      <c r="T317" s="2"/>
    </row>
    <row r="318" spans="2:20">
      <c r="B318" s="2">
        <v>44582</v>
      </c>
      <c r="C318" t="s">
        <v>315</v>
      </c>
      <c r="D318" t="s">
        <v>263</v>
      </c>
      <c r="E318" t="s">
        <v>125</v>
      </c>
      <c r="F318" t="s">
        <v>383</v>
      </c>
      <c r="G318">
        <v>1</v>
      </c>
      <c r="I318" s="2">
        <v>44592</v>
      </c>
      <c r="K318" t="s">
        <v>98</v>
      </c>
      <c r="L318" t="s">
        <v>526</v>
      </c>
      <c r="M318">
        <v>2</v>
      </c>
      <c r="P318" s="2"/>
      <c r="Q318" s="2"/>
      <c r="R318" s="2"/>
      <c r="S318" s="2"/>
      <c r="T318" s="2"/>
    </row>
    <row r="319" spans="2:20">
      <c r="B319" s="2">
        <v>44582</v>
      </c>
      <c r="C319" t="s">
        <v>315</v>
      </c>
      <c r="D319" t="s">
        <v>263</v>
      </c>
      <c r="E319" t="s">
        <v>125</v>
      </c>
      <c r="F319" t="s">
        <v>386</v>
      </c>
      <c r="G319">
        <v>1</v>
      </c>
      <c r="I319" s="2">
        <v>44592</v>
      </c>
      <c r="K319" t="s">
        <v>98</v>
      </c>
      <c r="L319" t="s">
        <v>530</v>
      </c>
      <c r="M319">
        <v>6</v>
      </c>
      <c r="P319" s="2"/>
      <c r="Q319" s="2"/>
      <c r="R319" s="2"/>
      <c r="S319" s="2"/>
      <c r="T319" s="2"/>
    </row>
    <row r="320" spans="2:20">
      <c r="B320" s="2">
        <v>44582</v>
      </c>
      <c r="C320" t="s">
        <v>315</v>
      </c>
      <c r="D320" t="s">
        <v>263</v>
      </c>
      <c r="E320" t="s">
        <v>125</v>
      </c>
      <c r="F320" t="s">
        <v>389</v>
      </c>
      <c r="G320">
        <v>16</v>
      </c>
      <c r="I320" s="2">
        <v>44592</v>
      </c>
      <c r="K320" t="s">
        <v>98</v>
      </c>
      <c r="L320" t="s">
        <v>486</v>
      </c>
      <c r="M320">
        <v>9</v>
      </c>
      <c r="P320" s="2"/>
      <c r="Q320" s="2"/>
      <c r="R320" s="2"/>
      <c r="S320" s="2"/>
      <c r="T320" s="2"/>
    </row>
    <row r="321" spans="2:20">
      <c r="B321" s="2">
        <v>44582</v>
      </c>
      <c r="C321" t="s">
        <v>315</v>
      </c>
      <c r="D321" t="s">
        <v>263</v>
      </c>
      <c r="E321" t="s">
        <v>125</v>
      </c>
      <c r="F321" t="s">
        <v>478</v>
      </c>
      <c r="G321">
        <v>2</v>
      </c>
      <c r="I321" s="2">
        <v>44592</v>
      </c>
      <c r="K321" t="s">
        <v>98</v>
      </c>
      <c r="L321" t="s">
        <v>488</v>
      </c>
      <c r="M321">
        <v>8</v>
      </c>
      <c r="P321" s="2"/>
      <c r="Q321" s="2"/>
      <c r="R321" s="2"/>
      <c r="S321" s="2"/>
      <c r="T321" s="2"/>
    </row>
    <row r="322" spans="2:20">
      <c r="B322" s="2">
        <v>44582</v>
      </c>
      <c r="C322" t="s">
        <v>315</v>
      </c>
      <c r="D322" t="s">
        <v>263</v>
      </c>
      <c r="E322" t="s">
        <v>125</v>
      </c>
      <c r="F322" t="s">
        <v>480</v>
      </c>
      <c r="G322">
        <v>2</v>
      </c>
      <c r="I322" s="2">
        <v>44592</v>
      </c>
      <c r="K322" t="s">
        <v>98</v>
      </c>
      <c r="L322" t="s">
        <v>490</v>
      </c>
      <c r="M322">
        <v>5</v>
      </c>
      <c r="P322" s="2"/>
      <c r="Q322" s="2"/>
      <c r="R322" s="2"/>
      <c r="S322" s="2"/>
      <c r="T322" s="2"/>
    </row>
    <row r="323" spans="2:20">
      <c r="B323" s="2">
        <v>44582</v>
      </c>
      <c r="C323" t="s">
        <v>202</v>
      </c>
      <c r="D323" t="s">
        <v>287</v>
      </c>
      <c r="E323" t="s">
        <v>125</v>
      </c>
      <c r="F323" t="s">
        <v>237</v>
      </c>
      <c r="G323">
        <v>1</v>
      </c>
      <c r="I323" s="2">
        <v>44592</v>
      </c>
      <c r="K323" t="s">
        <v>98</v>
      </c>
      <c r="L323" t="s">
        <v>492</v>
      </c>
      <c r="M323">
        <v>10</v>
      </c>
      <c r="P323" s="2"/>
      <c r="Q323" s="2"/>
      <c r="R323" s="2"/>
      <c r="S323" s="2"/>
      <c r="T323" s="2"/>
    </row>
    <row r="324" spans="2:20">
      <c r="B324" s="2">
        <v>44582</v>
      </c>
      <c r="C324" t="s">
        <v>202</v>
      </c>
      <c r="D324" t="s">
        <v>287</v>
      </c>
      <c r="E324" t="s">
        <v>125</v>
      </c>
      <c r="F324" t="s">
        <v>250</v>
      </c>
      <c r="G324">
        <v>24</v>
      </c>
      <c r="I324" s="2">
        <v>44592</v>
      </c>
      <c r="K324" t="s">
        <v>98</v>
      </c>
      <c r="L324" t="s">
        <v>496</v>
      </c>
      <c r="M324">
        <v>5</v>
      </c>
      <c r="P324" s="2"/>
      <c r="Q324" s="2"/>
      <c r="R324" s="2"/>
      <c r="S324" s="2"/>
      <c r="T324" s="2"/>
    </row>
    <row r="325" spans="2:20">
      <c r="B325" s="2">
        <v>44582</v>
      </c>
      <c r="C325" t="s">
        <v>202</v>
      </c>
      <c r="D325" t="s">
        <v>287</v>
      </c>
      <c r="E325" t="s">
        <v>125</v>
      </c>
      <c r="F325" t="s">
        <v>280</v>
      </c>
      <c r="G325">
        <v>2</v>
      </c>
      <c r="I325" s="2">
        <v>44592</v>
      </c>
      <c r="K325" t="s">
        <v>98</v>
      </c>
      <c r="L325" t="s">
        <v>516</v>
      </c>
      <c r="M325">
        <v>4</v>
      </c>
      <c r="P325" s="2"/>
      <c r="Q325" s="2"/>
      <c r="R325" s="2"/>
      <c r="S325" s="2"/>
      <c r="T325" s="2"/>
    </row>
    <row r="326" spans="2:20">
      <c r="B326" s="2">
        <v>44582</v>
      </c>
      <c r="C326" t="s">
        <v>202</v>
      </c>
      <c r="D326" t="s">
        <v>287</v>
      </c>
      <c r="E326" t="s">
        <v>125</v>
      </c>
      <c r="F326" t="s">
        <v>428</v>
      </c>
      <c r="G326">
        <v>2</v>
      </c>
      <c r="I326" s="2">
        <v>44592</v>
      </c>
      <c r="K326" t="s">
        <v>98</v>
      </c>
      <c r="L326" t="s">
        <v>518</v>
      </c>
      <c r="M326">
        <v>5</v>
      </c>
      <c r="P326" s="2"/>
      <c r="Q326" s="2"/>
      <c r="R326" s="2"/>
      <c r="S326" s="2"/>
      <c r="T326" s="2"/>
    </row>
    <row r="327" spans="2:20">
      <c r="B327" s="2">
        <v>44582</v>
      </c>
      <c r="C327" t="s">
        <v>202</v>
      </c>
      <c r="D327" t="s">
        <v>287</v>
      </c>
      <c r="E327" t="s">
        <v>125</v>
      </c>
      <c r="F327" t="s">
        <v>430</v>
      </c>
      <c r="G327">
        <v>2</v>
      </c>
      <c r="I327" s="2">
        <v>44592</v>
      </c>
      <c r="K327" t="s">
        <v>98</v>
      </c>
      <c r="L327" t="s">
        <v>564</v>
      </c>
      <c r="M327">
        <v>1</v>
      </c>
      <c r="P327" s="2"/>
      <c r="Q327" s="2"/>
      <c r="R327" s="2"/>
      <c r="S327" s="2"/>
      <c r="T327" s="2"/>
    </row>
    <row r="328" spans="2:20">
      <c r="B328" s="2">
        <v>44583</v>
      </c>
      <c r="C328" t="s">
        <v>234</v>
      </c>
      <c r="D328" t="s">
        <v>281</v>
      </c>
      <c r="E328" t="s">
        <v>125</v>
      </c>
      <c r="F328" t="s">
        <v>262</v>
      </c>
      <c r="G328">
        <v>2</v>
      </c>
      <c r="I328" s="2">
        <v>44592</v>
      </c>
      <c r="K328" t="s">
        <v>98</v>
      </c>
      <c r="L328" t="s">
        <v>566</v>
      </c>
      <c r="M328">
        <v>2</v>
      </c>
      <c r="P328" s="2"/>
      <c r="Q328" s="2"/>
      <c r="R328" s="2"/>
      <c r="S328" s="2"/>
      <c r="T328" s="2"/>
    </row>
    <row r="329" spans="2:20">
      <c r="B329" s="2">
        <v>44583</v>
      </c>
      <c r="C329" t="s">
        <v>234</v>
      </c>
      <c r="D329" t="s">
        <v>281</v>
      </c>
      <c r="E329" t="s">
        <v>125</v>
      </c>
      <c r="F329" t="s">
        <v>274</v>
      </c>
      <c r="G329">
        <v>24</v>
      </c>
      <c r="I329" s="2">
        <v>44592</v>
      </c>
      <c r="K329" t="s">
        <v>98</v>
      </c>
      <c r="L329" t="s">
        <v>568</v>
      </c>
      <c r="M329">
        <v>1</v>
      </c>
      <c r="P329" s="2"/>
      <c r="Q329" s="2"/>
      <c r="R329" s="2"/>
      <c r="S329" s="2"/>
      <c r="T329" s="2"/>
    </row>
    <row r="330" spans="2:20">
      <c r="B330" s="2">
        <v>44583</v>
      </c>
      <c r="C330" t="s">
        <v>234</v>
      </c>
      <c r="D330" t="s">
        <v>281</v>
      </c>
      <c r="E330" t="s">
        <v>125</v>
      </c>
      <c r="F330" t="s">
        <v>297</v>
      </c>
      <c r="G330">
        <v>2</v>
      </c>
      <c r="I330" s="2">
        <v>44592</v>
      </c>
      <c r="K330" t="s">
        <v>98</v>
      </c>
      <c r="L330" t="s">
        <v>616</v>
      </c>
      <c r="M330">
        <v>3</v>
      </c>
      <c r="P330" s="2"/>
      <c r="Q330" s="2"/>
      <c r="R330" s="2"/>
      <c r="S330" s="2"/>
      <c r="T330" s="2"/>
    </row>
    <row r="331" spans="2:20">
      <c r="B331" s="2">
        <v>44583</v>
      </c>
      <c r="C331" t="s">
        <v>234</v>
      </c>
      <c r="D331" t="s">
        <v>281</v>
      </c>
      <c r="E331" t="s">
        <v>125</v>
      </c>
      <c r="F331" t="s">
        <v>422</v>
      </c>
      <c r="G331">
        <v>2</v>
      </c>
      <c r="I331" s="2">
        <v>44592</v>
      </c>
      <c r="K331" t="s">
        <v>98</v>
      </c>
      <c r="L331" t="s">
        <v>622</v>
      </c>
      <c r="M331">
        <v>1</v>
      </c>
      <c r="P331" s="2"/>
      <c r="Q331" s="2"/>
      <c r="R331" s="2"/>
      <c r="S331" s="2"/>
      <c r="T331" s="2"/>
    </row>
    <row r="332" spans="2:20">
      <c r="B332" s="2">
        <v>44583</v>
      </c>
      <c r="C332" t="s">
        <v>234</v>
      </c>
      <c r="D332" t="s">
        <v>281</v>
      </c>
      <c r="E332" t="s">
        <v>125</v>
      </c>
      <c r="F332" t="s">
        <v>438</v>
      </c>
      <c r="G332">
        <v>2</v>
      </c>
      <c r="I332" s="2">
        <v>44592</v>
      </c>
      <c r="K332" t="s">
        <v>98</v>
      </c>
      <c r="L332" t="s">
        <v>624</v>
      </c>
      <c r="M332">
        <v>1</v>
      </c>
      <c r="P332" s="2"/>
      <c r="Q332" s="2"/>
      <c r="R332" s="2"/>
      <c r="S332" s="2"/>
      <c r="T332" s="2"/>
    </row>
    <row r="333" spans="2:20">
      <c r="B333" s="2">
        <v>44583</v>
      </c>
      <c r="C333" t="s">
        <v>247</v>
      </c>
      <c r="D333" t="s">
        <v>275</v>
      </c>
      <c r="E333" t="s">
        <v>125</v>
      </c>
      <c r="F333" t="s">
        <v>306</v>
      </c>
      <c r="G333">
        <v>1</v>
      </c>
      <c r="I333" s="2">
        <v>44592</v>
      </c>
      <c r="K333" t="s">
        <v>98</v>
      </c>
      <c r="L333" t="s">
        <v>628</v>
      </c>
      <c r="M333">
        <v>1</v>
      </c>
      <c r="P333" s="2"/>
      <c r="Q333" s="2"/>
      <c r="R333" s="2"/>
      <c r="S333" s="2"/>
      <c r="T333" s="2"/>
    </row>
    <row r="334" spans="2:20">
      <c r="B334" s="2">
        <v>44583</v>
      </c>
      <c r="C334" t="s">
        <v>247</v>
      </c>
      <c r="D334" t="s">
        <v>275</v>
      </c>
      <c r="E334" t="s">
        <v>125</v>
      </c>
      <c r="F334" t="s">
        <v>311</v>
      </c>
      <c r="G334">
        <v>2</v>
      </c>
      <c r="I334" s="2">
        <v>44592</v>
      </c>
      <c r="K334" t="s">
        <v>98</v>
      </c>
      <c r="L334" t="s">
        <v>592</v>
      </c>
      <c r="M334">
        <v>2</v>
      </c>
      <c r="P334" s="2"/>
      <c r="Q334" s="2"/>
      <c r="R334" s="2"/>
      <c r="S334" s="2"/>
      <c r="T334" s="2"/>
    </row>
    <row r="335" spans="2:20">
      <c r="B335" s="2">
        <v>44583</v>
      </c>
      <c r="C335" t="s">
        <v>247</v>
      </c>
      <c r="D335" t="s">
        <v>275</v>
      </c>
      <c r="E335" t="s">
        <v>125</v>
      </c>
      <c r="F335" t="s">
        <v>316</v>
      </c>
      <c r="G335">
        <v>24</v>
      </c>
      <c r="I335" s="2">
        <v>44592</v>
      </c>
      <c r="K335" t="s">
        <v>98</v>
      </c>
      <c r="L335" t="s">
        <v>498</v>
      </c>
      <c r="M335">
        <v>11</v>
      </c>
      <c r="P335" s="2"/>
      <c r="Q335" s="2"/>
      <c r="R335" s="2"/>
      <c r="S335" s="2"/>
      <c r="T335" s="2"/>
    </row>
    <row r="336" spans="2:20">
      <c r="B336" s="2">
        <v>44583</v>
      </c>
      <c r="C336" t="s">
        <v>202</v>
      </c>
      <c r="D336" t="s">
        <v>287</v>
      </c>
      <c r="E336" t="s">
        <v>125</v>
      </c>
      <c r="F336" t="s">
        <v>237</v>
      </c>
      <c r="G336">
        <v>1</v>
      </c>
      <c r="I336" s="2">
        <v>44592</v>
      </c>
      <c r="K336" t="s">
        <v>98</v>
      </c>
      <c r="L336" t="s">
        <v>500</v>
      </c>
      <c r="M336">
        <v>8</v>
      </c>
      <c r="P336" s="2"/>
      <c r="Q336" s="2"/>
      <c r="R336" s="2"/>
      <c r="S336" s="2"/>
      <c r="T336" s="2"/>
    </row>
    <row r="337" spans="2:20">
      <c r="B337" s="2">
        <v>44583</v>
      </c>
      <c r="C337" t="s">
        <v>202</v>
      </c>
      <c r="D337" t="s">
        <v>287</v>
      </c>
      <c r="E337" t="s">
        <v>125</v>
      </c>
      <c r="F337" t="s">
        <v>250</v>
      </c>
      <c r="G337">
        <v>16</v>
      </c>
      <c r="I337" s="2">
        <v>44592</v>
      </c>
      <c r="K337" t="s">
        <v>98</v>
      </c>
      <c r="L337" t="s">
        <v>502</v>
      </c>
      <c r="M337">
        <v>3</v>
      </c>
      <c r="P337" s="2"/>
      <c r="Q337" s="2"/>
      <c r="R337" s="2"/>
      <c r="S337" s="2"/>
      <c r="T337" s="2"/>
    </row>
    <row r="338" spans="2:20">
      <c r="B338" s="2">
        <v>44583</v>
      </c>
      <c r="C338" t="s">
        <v>202</v>
      </c>
      <c r="D338" t="s">
        <v>287</v>
      </c>
      <c r="E338" t="s">
        <v>125</v>
      </c>
      <c r="F338" t="s">
        <v>280</v>
      </c>
      <c r="G338">
        <v>2</v>
      </c>
      <c r="I338" s="2">
        <v>44592</v>
      </c>
      <c r="K338" t="s">
        <v>98</v>
      </c>
      <c r="L338" t="s">
        <v>504</v>
      </c>
      <c r="M338">
        <v>79</v>
      </c>
      <c r="P338" s="2"/>
      <c r="Q338" s="2"/>
      <c r="R338" s="2"/>
      <c r="S338" s="2"/>
      <c r="T338" s="2"/>
    </row>
    <row r="339" spans="2:20">
      <c r="B339" s="2">
        <v>44583</v>
      </c>
      <c r="C339" t="s">
        <v>202</v>
      </c>
      <c r="D339" t="s">
        <v>287</v>
      </c>
      <c r="E339" t="s">
        <v>125</v>
      </c>
      <c r="F339" t="s">
        <v>428</v>
      </c>
      <c r="G339">
        <v>2</v>
      </c>
      <c r="I339" s="2">
        <v>44592</v>
      </c>
      <c r="K339" t="s">
        <v>98</v>
      </c>
      <c r="L339" t="s">
        <v>506</v>
      </c>
      <c r="M339">
        <v>26</v>
      </c>
      <c r="P339" s="2"/>
      <c r="Q339" s="2"/>
      <c r="R339" s="2"/>
      <c r="S339" s="2"/>
      <c r="T339" s="2"/>
    </row>
    <row r="340" spans="2:20">
      <c r="B340" s="2">
        <v>44583</v>
      </c>
      <c r="C340" t="s">
        <v>202</v>
      </c>
      <c r="D340" t="s">
        <v>287</v>
      </c>
      <c r="E340" t="s">
        <v>125</v>
      </c>
      <c r="F340" t="s">
        <v>430</v>
      </c>
      <c r="G340">
        <v>2</v>
      </c>
      <c r="I340" s="2">
        <v>44592</v>
      </c>
      <c r="K340" t="s">
        <v>98</v>
      </c>
      <c r="L340" t="s">
        <v>508</v>
      </c>
      <c r="M340">
        <v>6</v>
      </c>
      <c r="P340" s="2"/>
      <c r="Q340" s="2"/>
      <c r="R340" s="2"/>
      <c r="S340" s="2"/>
      <c r="T340" s="2"/>
    </row>
    <row r="341" spans="2:20">
      <c r="B341" s="2">
        <v>44584</v>
      </c>
      <c r="C341" t="s">
        <v>234</v>
      </c>
      <c r="D341" t="s">
        <v>281</v>
      </c>
      <c r="E341" t="s">
        <v>125</v>
      </c>
      <c r="F341" t="s">
        <v>262</v>
      </c>
      <c r="G341">
        <v>2</v>
      </c>
      <c r="I341" s="2">
        <v>44592</v>
      </c>
      <c r="K341" t="s">
        <v>98</v>
      </c>
      <c r="L341" t="s">
        <v>510</v>
      </c>
      <c r="M341">
        <v>9</v>
      </c>
      <c r="P341" s="2"/>
      <c r="Q341" s="2"/>
      <c r="R341" s="2"/>
      <c r="S341" s="2"/>
      <c r="T341" s="2"/>
    </row>
    <row r="342" spans="2:20">
      <c r="B342" s="2">
        <v>44584</v>
      </c>
      <c r="C342" t="s">
        <v>234</v>
      </c>
      <c r="D342" t="s">
        <v>281</v>
      </c>
      <c r="E342" t="s">
        <v>125</v>
      </c>
      <c r="F342" t="s">
        <v>274</v>
      </c>
      <c r="G342">
        <v>24</v>
      </c>
      <c r="I342" s="2">
        <v>44592</v>
      </c>
      <c r="K342" t="s">
        <v>98</v>
      </c>
      <c r="L342" t="s">
        <v>512</v>
      </c>
      <c r="M342">
        <v>5</v>
      </c>
      <c r="P342" s="2"/>
      <c r="Q342" s="2"/>
      <c r="R342" s="2"/>
      <c r="S342" s="2"/>
      <c r="T342" s="2"/>
    </row>
    <row r="343" spans="2:20">
      <c r="B343" s="2">
        <v>44584</v>
      </c>
      <c r="C343" t="s">
        <v>234</v>
      </c>
      <c r="D343" t="s">
        <v>281</v>
      </c>
      <c r="E343" t="s">
        <v>125</v>
      </c>
      <c r="F343" t="s">
        <v>297</v>
      </c>
      <c r="G343">
        <v>2</v>
      </c>
      <c r="I343" s="2">
        <v>44592</v>
      </c>
      <c r="K343" t="s">
        <v>98</v>
      </c>
      <c r="L343" t="s">
        <v>580</v>
      </c>
      <c r="M343">
        <v>1</v>
      </c>
      <c r="P343" s="2"/>
      <c r="Q343" s="2"/>
      <c r="R343" s="2"/>
      <c r="S343" s="2"/>
      <c r="T343" s="2"/>
    </row>
    <row r="344" spans="2:20">
      <c r="B344" s="2">
        <v>44584</v>
      </c>
      <c r="C344" t="s">
        <v>234</v>
      </c>
      <c r="D344" t="s">
        <v>281</v>
      </c>
      <c r="E344" t="s">
        <v>125</v>
      </c>
      <c r="F344" t="s">
        <v>422</v>
      </c>
      <c r="G344">
        <v>2</v>
      </c>
      <c r="I344" s="2">
        <v>44592</v>
      </c>
      <c r="K344" t="s">
        <v>98</v>
      </c>
      <c r="L344" t="s">
        <v>582</v>
      </c>
      <c r="M344">
        <v>1</v>
      </c>
      <c r="P344" s="2"/>
      <c r="Q344" s="2"/>
      <c r="R344" s="2"/>
      <c r="S344" s="2"/>
      <c r="T344" s="2"/>
    </row>
    <row r="345" spans="2:20">
      <c r="B345" s="2">
        <v>44584</v>
      </c>
      <c r="C345" t="s">
        <v>234</v>
      </c>
      <c r="D345" t="s">
        <v>281</v>
      </c>
      <c r="E345" t="s">
        <v>125</v>
      </c>
      <c r="F345" t="s">
        <v>438</v>
      </c>
      <c r="G345">
        <v>2</v>
      </c>
      <c r="I345" s="2">
        <v>44592</v>
      </c>
      <c r="K345" t="s">
        <v>98</v>
      </c>
      <c r="L345" t="s">
        <v>584</v>
      </c>
      <c r="M345">
        <v>3</v>
      </c>
      <c r="P345" s="2"/>
      <c r="Q345" s="2"/>
      <c r="R345" s="2"/>
      <c r="S345" s="2"/>
      <c r="T345" s="2"/>
    </row>
    <row r="346" spans="2:20">
      <c r="B346" s="2">
        <v>44585</v>
      </c>
      <c r="C346" t="s">
        <v>234</v>
      </c>
      <c r="D346" t="s">
        <v>281</v>
      </c>
      <c r="E346" t="s">
        <v>125</v>
      </c>
      <c r="F346" t="s">
        <v>262</v>
      </c>
      <c r="G346">
        <v>1</v>
      </c>
      <c r="I346" s="2">
        <v>44592</v>
      </c>
      <c r="K346" t="s">
        <v>98</v>
      </c>
      <c r="L346" t="s">
        <v>586</v>
      </c>
      <c r="M346">
        <v>2</v>
      </c>
      <c r="P346" s="2"/>
      <c r="Q346" s="2"/>
      <c r="R346" s="2"/>
      <c r="S346" s="2"/>
      <c r="T346" s="2"/>
    </row>
    <row r="347" spans="2:20">
      <c r="B347" s="2">
        <v>44585</v>
      </c>
      <c r="C347" t="s">
        <v>234</v>
      </c>
      <c r="D347" t="s">
        <v>281</v>
      </c>
      <c r="E347" t="s">
        <v>125</v>
      </c>
      <c r="F347" t="s">
        <v>274</v>
      </c>
      <c r="G347">
        <v>24</v>
      </c>
      <c r="I347" s="2">
        <v>44593</v>
      </c>
      <c r="J347">
        <v>21020183</v>
      </c>
      <c r="K347" t="s">
        <v>125</v>
      </c>
      <c r="L347" t="s">
        <v>592</v>
      </c>
      <c r="M347">
        <v>1</v>
      </c>
      <c r="P347" s="2"/>
      <c r="Q347" s="2"/>
      <c r="R347" s="2"/>
      <c r="S347" s="2"/>
      <c r="T347" s="2"/>
    </row>
    <row r="348" spans="2:20">
      <c r="B348" s="2">
        <v>44585</v>
      </c>
      <c r="C348" t="s">
        <v>234</v>
      </c>
      <c r="D348" t="s">
        <v>281</v>
      </c>
      <c r="E348" t="s">
        <v>125</v>
      </c>
      <c r="F348" t="s">
        <v>297</v>
      </c>
      <c r="G348">
        <v>2</v>
      </c>
      <c r="I348" s="2">
        <v>44593</v>
      </c>
      <c r="J348">
        <v>21020183</v>
      </c>
      <c r="K348" t="s">
        <v>125</v>
      </c>
      <c r="L348" t="s">
        <v>498</v>
      </c>
      <c r="M348">
        <v>1</v>
      </c>
      <c r="P348" s="2"/>
      <c r="Q348" s="2"/>
      <c r="R348" s="2"/>
      <c r="S348" s="2"/>
      <c r="T348" s="2"/>
    </row>
    <row r="349" spans="2:20">
      <c r="B349" s="2">
        <v>44585</v>
      </c>
      <c r="C349" t="s">
        <v>234</v>
      </c>
      <c r="D349" t="s">
        <v>281</v>
      </c>
      <c r="E349" t="s">
        <v>125</v>
      </c>
      <c r="F349" t="s">
        <v>422</v>
      </c>
      <c r="G349">
        <v>2</v>
      </c>
      <c r="I349" s="2">
        <v>44593</v>
      </c>
      <c r="J349">
        <v>21020184</v>
      </c>
      <c r="K349" t="s">
        <v>125</v>
      </c>
      <c r="L349" t="s">
        <v>490</v>
      </c>
      <c r="M349">
        <v>1</v>
      </c>
      <c r="P349" s="2"/>
      <c r="Q349" s="2"/>
      <c r="R349" s="2"/>
      <c r="S349" s="2"/>
      <c r="T349" s="2"/>
    </row>
    <row r="350" spans="2:20">
      <c r="B350" s="2">
        <v>44585</v>
      </c>
      <c r="C350" t="s">
        <v>234</v>
      </c>
      <c r="D350" t="s">
        <v>281</v>
      </c>
      <c r="E350" t="s">
        <v>125</v>
      </c>
      <c r="F350" t="s">
        <v>438</v>
      </c>
      <c r="G350">
        <v>2</v>
      </c>
      <c r="I350" s="2">
        <v>44593</v>
      </c>
      <c r="J350">
        <v>21020185</v>
      </c>
      <c r="K350" t="s">
        <v>125</v>
      </c>
      <c r="L350" t="s">
        <v>498</v>
      </c>
      <c r="M350">
        <v>1</v>
      </c>
      <c r="P350" s="2"/>
      <c r="Q350" s="2"/>
      <c r="R350" s="2"/>
      <c r="S350" s="2"/>
      <c r="T350" s="2"/>
    </row>
    <row r="351" spans="2:20">
      <c r="B351" s="2">
        <v>44586</v>
      </c>
      <c r="C351" t="s">
        <v>152</v>
      </c>
      <c r="D351" t="s">
        <v>293</v>
      </c>
      <c r="E351" t="s">
        <v>125</v>
      </c>
      <c r="F351" t="s">
        <v>237</v>
      </c>
      <c r="G351">
        <v>2</v>
      </c>
      <c r="I351" s="2">
        <v>44593</v>
      </c>
      <c r="J351">
        <v>21020186</v>
      </c>
      <c r="K351" t="s">
        <v>125</v>
      </c>
      <c r="L351" t="s">
        <v>486</v>
      </c>
      <c r="M351">
        <v>1</v>
      </c>
      <c r="P351" s="2"/>
      <c r="Q351" s="2"/>
      <c r="R351" s="2"/>
      <c r="S351" s="2"/>
      <c r="T351" s="2"/>
    </row>
    <row r="352" spans="2:20">
      <c r="B352" s="2">
        <v>44586</v>
      </c>
      <c r="C352" t="s">
        <v>152</v>
      </c>
      <c r="D352" t="s">
        <v>293</v>
      </c>
      <c r="E352" t="s">
        <v>125</v>
      </c>
      <c r="F352" t="s">
        <v>244</v>
      </c>
      <c r="G352">
        <v>2</v>
      </c>
      <c r="I352" s="2">
        <v>44594</v>
      </c>
      <c r="J352">
        <v>21020187</v>
      </c>
      <c r="K352" t="s">
        <v>125</v>
      </c>
      <c r="L352" t="s">
        <v>538</v>
      </c>
      <c r="M352">
        <v>1</v>
      </c>
      <c r="P352" s="2"/>
      <c r="Q352" s="2"/>
      <c r="R352" s="2"/>
      <c r="S352" s="2"/>
      <c r="T352" s="2"/>
    </row>
    <row r="353" spans="2:20">
      <c r="B353" s="2">
        <v>44586</v>
      </c>
      <c r="C353" t="s">
        <v>152</v>
      </c>
      <c r="D353" t="s">
        <v>293</v>
      </c>
      <c r="E353" t="s">
        <v>125</v>
      </c>
      <c r="F353" t="s">
        <v>250</v>
      </c>
      <c r="G353">
        <v>32</v>
      </c>
      <c r="I353" s="2">
        <v>44594</v>
      </c>
      <c r="J353">
        <v>21020187</v>
      </c>
      <c r="K353" t="s">
        <v>125</v>
      </c>
      <c r="L353" t="s">
        <v>568</v>
      </c>
      <c r="M353">
        <v>1</v>
      </c>
      <c r="P353" s="2"/>
      <c r="Q353" s="2"/>
      <c r="R353" s="2"/>
      <c r="S353" s="2"/>
      <c r="T353" s="2"/>
    </row>
    <row r="354" spans="2:20">
      <c r="B354" s="2">
        <v>44587</v>
      </c>
      <c r="C354" t="s">
        <v>295</v>
      </c>
      <c r="D354" t="s">
        <v>298</v>
      </c>
      <c r="E354" t="s">
        <v>125</v>
      </c>
      <c r="F354" t="s">
        <v>306</v>
      </c>
      <c r="G354">
        <v>1</v>
      </c>
      <c r="I354" s="2">
        <v>44594</v>
      </c>
      <c r="J354">
        <v>21020188</v>
      </c>
      <c r="K354" t="s">
        <v>125</v>
      </c>
      <c r="L354" t="s">
        <v>510</v>
      </c>
      <c r="M354">
        <v>1</v>
      </c>
      <c r="P354" s="2"/>
      <c r="Q354" s="2"/>
      <c r="R354" s="2"/>
      <c r="S354" s="2"/>
      <c r="T354" s="2"/>
    </row>
    <row r="355" spans="2:20">
      <c r="B355" s="2">
        <v>44587</v>
      </c>
      <c r="C355" t="s">
        <v>295</v>
      </c>
      <c r="D355" t="s">
        <v>298</v>
      </c>
      <c r="E355" t="s">
        <v>125</v>
      </c>
      <c r="F355" t="s">
        <v>316</v>
      </c>
      <c r="G355">
        <v>8</v>
      </c>
      <c r="I355" s="2">
        <v>44594</v>
      </c>
      <c r="J355">
        <v>21020189</v>
      </c>
      <c r="K355" t="s">
        <v>125</v>
      </c>
      <c r="L355" t="s">
        <v>510</v>
      </c>
      <c r="M355">
        <v>1</v>
      </c>
      <c r="P355" s="2"/>
      <c r="Q355" s="2"/>
      <c r="R355" s="2"/>
      <c r="S355" s="2"/>
      <c r="T355" s="2"/>
    </row>
    <row r="356" spans="2:20">
      <c r="B356" s="2">
        <v>44587</v>
      </c>
      <c r="C356" t="s">
        <v>295</v>
      </c>
      <c r="D356" t="s">
        <v>298</v>
      </c>
      <c r="E356" t="s">
        <v>125</v>
      </c>
      <c r="F356" t="s">
        <v>353</v>
      </c>
      <c r="G356">
        <v>1</v>
      </c>
      <c r="I356" s="2">
        <v>44594</v>
      </c>
      <c r="J356">
        <v>21020190</v>
      </c>
      <c r="K356" t="s">
        <v>125</v>
      </c>
      <c r="L356" t="s">
        <v>492</v>
      </c>
      <c r="M356">
        <v>1</v>
      </c>
      <c r="P356" s="2"/>
      <c r="Q356" s="2"/>
      <c r="R356" s="2"/>
      <c r="S356" s="2"/>
      <c r="T356" s="2"/>
    </row>
    <row r="357" spans="2:20">
      <c r="B357" s="2">
        <v>44587</v>
      </c>
      <c r="C357" t="s">
        <v>295</v>
      </c>
      <c r="D357" t="s">
        <v>298</v>
      </c>
      <c r="E357" t="s">
        <v>125</v>
      </c>
      <c r="F357" t="s">
        <v>444</v>
      </c>
      <c r="G357">
        <v>2</v>
      </c>
      <c r="I357" s="2">
        <v>44595</v>
      </c>
      <c r="J357">
        <v>21020191</v>
      </c>
      <c r="K357" t="s">
        <v>125</v>
      </c>
      <c r="L357" t="s">
        <v>504</v>
      </c>
      <c r="M357">
        <v>1</v>
      </c>
      <c r="P357" s="2"/>
      <c r="Q357" s="2"/>
      <c r="R357" s="2"/>
      <c r="S357" s="2"/>
      <c r="T357" s="2"/>
    </row>
    <row r="358" spans="2:20">
      <c r="B358" s="2">
        <v>44587</v>
      </c>
      <c r="C358" t="s">
        <v>295</v>
      </c>
      <c r="D358" t="s">
        <v>298</v>
      </c>
      <c r="E358" t="s">
        <v>125</v>
      </c>
      <c r="F358" t="s">
        <v>464</v>
      </c>
      <c r="G358">
        <v>2</v>
      </c>
      <c r="I358" s="2">
        <v>44595</v>
      </c>
      <c r="J358">
        <v>21020192</v>
      </c>
      <c r="K358" t="s">
        <v>125</v>
      </c>
      <c r="L358" t="s">
        <v>498</v>
      </c>
      <c r="M358">
        <v>1</v>
      </c>
      <c r="P358" s="2"/>
      <c r="Q358" s="2"/>
      <c r="R358" s="2"/>
      <c r="S358" s="2"/>
      <c r="T358" s="2"/>
    </row>
    <row r="359" spans="2:20">
      <c r="B359" s="2">
        <v>44587</v>
      </c>
      <c r="C359" t="s">
        <v>152</v>
      </c>
      <c r="D359" t="s">
        <v>293</v>
      </c>
      <c r="E359" t="s">
        <v>125</v>
      </c>
      <c r="F359" t="s">
        <v>237</v>
      </c>
      <c r="G359">
        <v>3</v>
      </c>
      <c r="I359" s="2">
        <v>44595</v>
      </c>
      <c r="J359">
        <v>21020193</v>
      </c>
      <c r="K359" t="s">
        <v>125</v>
      </c>
      <c r="L359" t="s">
        <v>532</v>
      </c>
      <c r="M359">
        <v>1</v>
      </c>
      <c r="P359" s="2"/>
      <c r="Q359" s="2"/>
      <c r="R359" s="2"/>
      <c r="S359" s="2"/>
      <c r="T359" s="2"/>
    </row>
    <row r="360" spans="2:20">
      <c r="B360" s="2">
        <v>44587</v>
      </c>
      <c r="C360" t="s">
        <v>152</v>
      </c>
      <c r="D360" t="s">
        <v>293</v>
      </c>
      <c r="E360" t="s">
        <v>125</v>
      </c>
      <c r="F360" t="s">
        <v>244</v>
      </c>
      <c r="G360">
        <v>4</v>
      </c>
      <c r="I360" s="2">
        <v>44595</v>
      </c>
      <c r="J360">
        <v>21020194</v>
      </c>
      <c r="K360" t="s">
        <v>125</v>
      </c>
      <c r="L360" t="s">
        <v>498</v>
      </c>
      <c r="M360">
        <v>1</v>
      </c>
      <c r="P360" s="2"/>
      <c r="Q360" s="2"/>
      <c r="R360" s="2"/>
      <c r="S360" s="2"/>
      <c r="T360" s="2"/>
    </row>
    <row r="361" spans="2:20">
      <c r="B361" s="2">
        <v>44587</v>
      </c>
      <c r="C361" t="s">
        <v>152</v>
      </c>
      <c r="D361" t="s">
        <v>293</v>
      </c>
      <c r="E361" t="s">
        <v>125</v>
      </c>
      <c r="F361" t="s">
        <v>250</v>
      </c>
      <c r="G361">
        <v>64</v>
      </c>
      <c r="I361" s="2">
        <v>44595</v>
      </c>
      <c r="J361">
        <v>21020195</v>
      </c>
      <c r="K361" t="s">
        <v>125</v>
      </c>
      <c r="L361" t="s">
        <v>500</v>
      </c>
      <c r="M361">
        <v>1</v>
      </c>
      <c r="P361" s="2"/>
      <c r="Q361" s="2"/>
      <c r="R361" s="2"/>
      <c r="S361" s="2"/>
      <c r="T361" s="2"/>
    </row>
    <row r="362" spans="2:20">
      <c r="B362" s="2">
        <v>44588</v>
      </c>
      <c r="C362" t="s">
        <v>295</v>
      </c>
      <c r="D362" t="s">
        <v>298</v>
      </c>
      <c r="E362" t="s">
        <v>125</v>
      </c>
      <c r="F362" t="s">
        <v>306</v>
      </c>
      <c r="G362">
        <v>1</v>
      </c>
      <c r="I362" s="2">
        <v>44595</v>
      </c>
      <c r="J362">
        <v>21020196</v>
      </c>
      <c r="K362" t="s">
        <v>125</v>
      </c>
      <c r="L362" t="s">
        <v>530</v>
      </c>
      <c r="M362">
        <v>1</v>
      </c>
      <c r="P362" s="2"/>
      <c r="Q362" s="2"/>
      <c r="R362" s="2"/>
      <c r="S362" s="2"/>
      <c r="T362" s="2"/>
    </row>
    <row r="363" spans="2:20">
      <c r="B363" s="2">
        <v>44588</v>
      </c>
      <c r="C363" t="s">
        <v>295</v>
      </c>
      <c r="D363" t="s">
        <v>298</v>
      </c>
      <c r="E363" t="s">
        <v>125</v>
      </c>
      <c r="F363" t="s">
        <v>316</v>
      </c>
      <c r="G363">
        <v>16</v>
      </c>
      <c r="I363" s="2">
        <v>44595</v>
      </c>
      <c r="J363">
        <v>21020197</v>
      </c>
      <c r="K363" t="s">
        <v>125</v>
      </c>
      <c r="L363" t="s">
        <v>490</v>
      </c>
      <c r="M363">
        <v>1</v>
      </c>
      <c r="P363" s="2"/>
      <c r="Q363" s="2"/>
      <c r="R363" s="2"/>
      <c r="S363" s="2"/>
      <c r="T363" s="2"/>
    </row>
    <row r="364" spans="2:20">
      <c r="B364" s="2">
        <v>44588</v>
      </c>
      <c r="C364" t="s">
        <v>295</v>
      </c>
      <c r="D364" t="s">
        <v>298</v>
      </c>
      <c r="E364" t="s">
        <v>125</v>
      </c>
      <c r="F364" t="s">
        <v>353</v>
      </c>
      <c r="G364">
        <v>2</v>
      </c>
      <c r="I364" s="2">
        <v>44595</v>
      </c>
      <c r="J364">
        <v>21020197</v>
      </c>
      <c r="K364" t="s">
        <v>125</v>
      </c>
      <c r="L364" t="s">
        <v>584</v>
      </c>
      <c r="M364">
        <v>1</v>
      </c>
      <c r="P364" s="2"/>
      <c r="Q364" s="2"/>
      <c r="R364" s="2"/>
      <c r="S364" s="2"/>
      <c r="T364" s="2"/>
    </row>
    <row r="365" spans="2:20">
      <c r="B365" s="2">
        <v>44588</v>
      </c>
      <c r="C365" t="s">
        <v>295</v>
      </c>
      <c r="D365" t="s">
        <v>298</v>
      </c>
      <c r="E365" t="s">
        <v>125</v>
      </c>
      <c r="F365" t="s">
        <v>444</v>
      </c>
      <c r="G365">
        <v>2</v>
      </c>
      <c r="I365" s="2">
        <v>44595</v>
      </c>
      <c r="J365">
        <v>21020198</v>
      </c>
      <c r="K365" t="s">
        <v>125</v>
      </c>
      <c r="L365" t="s">
        <v>486</v>
      </c>
      <c r="M365">
        <v>1</v>
      </c>
      <c r="P365" s="2"/>
      <c r="Q365" s="2"/>
      <c r="R365" s="2"/>
      <c r="S365" s="2"/>
      <c r="T365" s="2"/>
    </row>
    <row r="366" spans="2:20">
      <c r="B366" s="2">
        <v>44588</v>
      </c>
      <c r="C366" t="s">
        <v>295</v>
      </c>
      <c r="D366" t="s">
        <v>298</v>
      </c>
      <c r="E366" t="s">
        <v>125</v>
      </c>
      <c r="F366" t="s">
        <v>464</v>
      </c>
      <c r="G366">
        <v>2</v>
      </c>
      <c r="I366" s="2">
        <v>44595</v>
      </c>
      <c r="J366">
        <v>21020199</v>
      </c>
      <c r="K366" t="s">
        <v>125</v>
      </c>
      <c r="L366" t="s">
        <v>534</v>
      </c>
      <c r="M366">
        <v>1</v>
      </c>
      <c r="P366" s="2"/>
      <c r="Q366" s="2"/>
      <c r="R366" s="2"/>
      <c r="S366" s="2"/>
      <c r="T366" s="2"/>
    </row>
    <row r="367" spans="2:20">
      <c r="B367" s="2">
        <v>44589</v>
      </c>
      <c r="C367" t="s">
        <v>214</v>
      </c>
      <c r="D367" t="s">
        <v>303</v>
      </c>
      <c r="E367" t="s">
        <v>125</v>
      </c>
      <c r="F367" t="s">
        <v>262</v>
      </c>
      <c r="G367">
        <v>1</v>
      </c>
      <c r="I367" s="2">
        <v>44596</v>
      </c>
      <c r="J367">
        <v>21020200</v>
      </c>
      <c r="K367" t="s">
        <v>125</v>
      </c>
      <c r="L367" t="s">
        <v>504</v>
      </c>
      <c r="M367">
        <v>1</v>
      </c>
      <c r="P367" s="2"/>
      <c r="Q367" s="2"/>
      <c r="R367" s="2"/>
      <c r="S367" s="2"/>
      <c r="T367" s="2"/>
    </row>
    <row r="368" spans="2:20">
      <c r="B368" s="2">
        <v>44589</v>
      </c>
      <c r="C368" t="s">
        <v>214</v>
      </c>
      <c r="D368" t="s">
        <v>303</v>
      </c>
      <c r="E368" t="s">
        <v>125</v>
      </c>
      <c r="F368" t="s">
        <v>274</v>
      </c>
      <c r="G368">
        <v>16</v>
      </c>
      <c r="I368" s="2">
        <v>44596</v>
      </c>
      <c r="J368">
        <v>21020200</v>
      </c>
      <c r="K368" t="s">
        <v>125</v>
      </c>
      <c r="L368" t="s">
        <v>506</v>
      </c>
      <c r="M368">
        <v>1</v>
      </c>
      <c r="P368" s="2"/>
      <c r="Q368" s="2"/>
      <c r="R368" s="2"/>
      <c r="S368" s="2"/>
      <c r="T368" s="2"/>
    </row>
    <row r="369" spans="2:20">
      <c r="B369" s="2">
        <v>44589</v>
      </c>
      <c r="C369" t="s">
        <v>214</v>
      </c>
      <c r="D369" t="s">
        <v>303</v>
      </c>
      <c r="E369" t="s">
        <v>125</v>
      </c>
      <c r="F369" t="s">
        <v>286</v>
      </c>
      <c r="G369">
        <v>1</v>
      </c>
      <c r="I369" s="2">
        <v>44596</v>
      </c>
      <c r="J369">
        <v>21020201</v>
      </c>
      <c r="K369" t="s">
        <v>125</v>
      </c>
      <c r="L369" t="s">
        <v>496</v>
      </c>
      <c r="M369">
        <v>1</v>
      </c>
      <c r="P369" s="2"/>
      <c r="Q369" s="2"/>
      <c r="R369" s="2"/>
      <c r="S369" s="2"/>
      <c r="T369" s="2"/>
    </row>
    <row r="370" spans="2:20">
      <c r="B370" s="2">
        <v>44589</v>
      </c>
      <c r="C370" t="s">
        <v>214</v>
      </c>
      <c r="D370" t="s">
        <v>303</v>
      </c>
      <c r="E370" t="s">
        <v>125</v>
      </c>
      <c r="F370" t="s">
        <v>422</v>
      </c>
      <c r="G370">
        <v>2</v>
      </c>
      <c r="I370" s="2">
        <v>44596</v>
      </c>
      <c r="J370">
        <v>21020201</v>
      </c>
      <c r="K370" t="s">
        <v>125</v>
      </c>
      <c r="L370" t="s">
        <v>504</v>
      </c>
      <c r="M370">
        <v>1</v>
      </c>
      <c r="P370" s="2"/>
      <c r="Q370" s="2"/>
      <c r="R370" s="2"/>
      <c r="S370" s="2"/>
      <c r="T370" s="2"/>
    </row>
    <row r="371" spans="2:20">
      <c r="B371" s="2">
        <v>44589</v>
      </c>
      <c r="C371" t="s">
        <v>214</v>
      </c>
      <c r="D371" t="s">
        <v>303</v>
      </c>
      <c r="E371" t="s">
        <v>125</v>
      </c>
      <c r="F371" t="s">
        <v>432</v>
      </c>
      <c r="G371">
        <v>2</v>
      </c>
      <c r="I371" s="2">
        <v>44596</v>
      </c>
      <c r="J371">
        <v>21020201</v>
      </c>
      <c r="K371" t="s">
        <v>125</v>
      </c>
      <c r="L371" t="s">
        <v>506</v>
      </c>
      <c r="M371">
        <v>1</v>
      </c>
      <c r="P371" s="2"/>
      <c r="Q371" s="2"/>
      <c r="R371" s="2"/>
      <c r="S371" s="2"/>
      <c r="T371" s="2"/>
    </row>
    <row r="372" spans="2:20">
      <c r="B372" s="2">
        <v>44590</v>
      </c>
      <c r="C372" t="s">
        <v>295</v>
      </c>
      <c r="D372" t="s">
        <v>298</v>
      </c>
      <c r="E372" t="s">
        <v>125</v>
      </c>
      <c r="F372" t="s">
        <v>306</v>
      </c>
      <c r="G372">
        <v>1</v>
      </c>
      <c r="I372" s="2">
        <v>44596</v>
      </c>
      <c r="J372">
        <v>21020202</v>
      </c>
      <c r="K372" t="s">
        <v>125</v>
      </c>
      <c r="L372" t="s">
        <v>504</v>
      </c>
      <c r="M372">
        <v>1</v>
      </c>
      <c r="P372" s="2"/>
      <c r="Q372" s="2"/>
      <c r="R372" s="2"/>
      <c r="S372" s="2"/>
      <c r="T372" s="2"/>
    </row>
    <row r="373" spans="2:20">
      <c r="B373" s="2">
        <v>44590</v>
      </c>
      <c r="C373" t="s">
        <v>295</v>
      </c>
      <c r="D373" t="s">
        <v>298</v>
      </c>
      <c r="E373" t="s">
        <v>125</v>
      </c>
      <c r="F373" t="s">
        <v>316</v>
      </c>
      <c r="G373">
        <v>24</v>
      </c>
      <c r="I373" s="2">
        <v>44596</v>
      </c>
      <c r="J373">
        <v>21020203</v>
      </c>
      <c r="K373" t="s">
        <v>125</v>
      </c>
      <c r="L373" t="s">
        <v>504</v>
      </c>
      <c r="M373">
        <v>1</v>
      </c>
      <c r="P373" s="2"/>
      <c r="Q373" s="2"/>
      <c r="R373" s="2"/>
      <c r="S373" s="2"/>
      <c r="T373" s="2"/>
    </row>
    <row r="374" spans="2:20">
      <c r="B374" s="2">
        <v>44590</v>
      </c>
      <c r="C374" t="s">
        <v>295</v>
      </c>
      <c r="D374" t="s">
        <v>298</v>
      </c>
      <c r="E374" t="s">
        <v>125</v>
      </c>
      <c r="F374" t="s">
        <v>353</v>
      </c>
      <c r="G374">
        <v>2</v>
      </c>
      <c r="I374" s="2">
        <v>44596</v>
      </c>
      <c r="J374">
        <v>21020204</v>
      </c>
      <c r="K374" t="s">
        <v>125</v>
      </c>
      <c r="L374" t="s">
        <v>504</v>
      </c>
      <c r="M374">
        <v>1</v>
      </c>
      <c r="P374" s="2"/>
      <c r="Q374" s="2"/>
      <c r="R374" s="2"/>
      <c r="S374" s="2"/>
      <c r="T374" s="2"/>
    </row>
    <row r="375" spans="2:20">
      <c r="B375" s="2">
        <v>44590</v>
      </c>
      <c r="C375" t="s">
        <v>295</v>
      </c>
      <c r="D375" t="s">
        <v>298</v>
      </c>
      <c r="E375" t="s">
        <v>125</v>
      </c>
      <c r="F375" t="s">
        <v>444</v>
      </c>
      <c r="G375">
        <v>2</v>
      </c>
      <c r="I375" s="2">
        <v>44596</v>
      </c>
      <c r="J375">
        <v>21020205</v>
      </c>
      <c r="K375" t="s">
        <v>125</v>
      </c>
      <c r="L375" t="s">
        <v>504</v>
      </c>
      <c r="M375">
        <v>1</v>
      </c>
      <c r="P375" s="2"/>
      <c r="Q375" s="2"/>
      <c r="R375" s="2"/>
      <c r="S375" s="2"/>
      <c r="T375" s="2"/>
    </row>
    <row r="376" spans="2:20">
      <c r="B376" s="2">
        <v>44590</v>
      </c>
      <c r="C376" t="s">
        <v>295</v>
      </c>
      <c r="D376" t="s">
        <v>298</v>
      </c>
      <c r="E376" t="s">
        <v>125</v>
      </c>
      <c r="F376" t="s">
        <v>464</v>
      </c>
      <c r="G376">
        <v>2</v>
      </c>
      <c r="I376" s="2">
        <v>44596</v>
      </c>
      <c r="J376">
        <v>21020206</v>
      </c>
      <c r="K376" t="s">
        <v>125</v>
      </c>
      <c r="L376" t="s">
        <v>498</v>
      </c>
      <c r="M376">
        <v>1</v>
      </c>
      <c r="P376" s="2"/>
      <c r="Q376" s="2"/>
      <c r="R376" s="2"/>
      <c r="S376" s="2"/>
      <c r="T376" s="2"/>
    </row>
    <row r="377" spans="2:20">
      <c r="B377" s="2">
        <v>44590</v>
      </c>
      <c r="C377" t="s">
        <v>214</v>
      </c>
      <c r="D377" t="s">
        <v>303</v>
      </c>
      <c r="E377" t="s">
        <v>125</v>
      </c>
      <c r="F377" t="s">
        <v>262</v>
      </c>
      <c r="G377">
        <v>1</v>
      </c>
      <c r="I377" s="2">
        <v>44596</v>
      </c>
      <c r="J377">
        <v>21020207</v>
      </c>
      <c r="K377" t="s">
        <v>125</v>
      </c>
      <c r="L377" t="s">
        <v>530</v>
      </c>
      <c r="M377">
        <v>1</v>
      </c>
      <c r="P377" s="2"/>
      <c r="Q377" s="2"/>
      <c r="R377" s="2"/>
      <c r="S377" s="2"/>
      <c r="T377" s="2"/>
    </row>
    <row r="378" spans="2:20">
      <c r="B378" s="2">
        <v>44590</v>
      </c>
      <c r="C378" t="s">
        <v>214</v>
      </c>
      <c r="D378" t="s">
        <v>303</v>
      </c>
      <c r="E378" t="s">
        <v>125</v>
      </c>
      <c r="F378" t="s">
        <v>274</v>
      </c>
      <c r="G378">
        <v>24</v>
      </c>
      <c r="I378" s="2">
        <v>44596</v>
      </c>
      <c r="J378">
        <v>21020207</v>
      </c>
      <c r="K378" t="s">
        <v>125</v>
      </c>
      <c r="L378" t="s">
        <v>488</v>
      </c>
      <c r="M378">
        <v>1</v>
      </c>
      <c r="P378" s="2"/>
      <c r="Q378" s="2"/>
      <c r="R378" s="2"/>
      <c r="S378" s="2"/>
      <c r="T378" s="2"/>
    </row>
    <row r="379" spans="2:20">
      <c r="B379" s="2">
        <v>44590</v>
      </c>
      <c r="C379" t="s">
        <v>214</v>
      </c>
      <c r="D379" t="s">
        <v>303</v>
      </c>
      <c r="E379" t="s">
        <v>125</v>
      </c>
      <c r="F379" t="s">
        <v>286</v>
      </c>
      <c r="G379">
        <v>2</v>
      </c>
      <c r="I379" s="2">
        <v>44596</v>
      </c>
      <c r="J379">
        <v>21020208</v>
      </c>
      <c r="K379" t="s">
        <v>125</v>
      </c>
      <c r="L379" t="s">
        <v>498</v>
      </c>
      <c r="M379">
        <v>1</v>
      </c>
      <c r="P379" s="2"/>
      <c r="Q379" s="2"/>
      <c r="R379" s="2"/>
      <c r="S379" s="2"/>
      <c r="T379" s="2"/>
    </row>
    <row r="380" spans="2:20">
      <c r="B380" s="2">
        <v>44590</v>
      </c>
      <c r="C380" t="s">
        <v>214</v>
      </c>
      <c r="D380" t="s">
        <v>303</v>
      </c>
      <c r="E380" t="s">
        <v>125</v>
      </c>
      <c r="F380" t="s">
        <v>422</v>
      </c>
      <c r="G380">
        <v>2</v>
      </c>
      <c r="I380" s="2">
        <v>44596</v>
      </c>
      <c r="J380">
        <v>21020209</v>
      </c>
      <c r="K380" t="s">
        <v>125</v>
      </c>
      <c r="L380" t="s">
        <v>500</v>
      </c>
      <c r="M380">
        <v>1</v>
      </c>
      <c r="P380" s="2"/>
      <c r="Q380" s="2"/>
      <c r="R380" s="2"/>
      <c r="S380" s="2"/>
      <c r="T380" s="2"/>
    </row>
    <row r="381" spans="2:20">
      <c r="B381" s="2">
        <v>44590</v>
      </c>
      <c r="C381" t="s">
        <v>214</v>
      </c>
      <c r="D381" t="s">
        <v>303</v>
      </c>
      <c r="E381" t="s">
        <v>125</v>
      </c>
      <c r="F381" t="s">
        <v>432</v>
      </c>
      <c r="G381">
        <v>2</v>
      </c>
      <c r="I381" s="2">
        <v>44596</v>
      </c>
      <c r="J381">
        <v>21020210</v>
      </c>
      <c r="K381" t="s">
        <v>125</v>
      </c>
      <c r="L381" t="s">
        <v>488</v>
      </c>
      <c r="M381">
        <v>1</v>
      </c>
      <c r="P381" s="2"/>
      <c r="Q381" s="2"/>
      <c r="R381" s="2"/>
      <c r="S381" s="2"/>
      <c r="T381" s="2"/>
    </row>
    <row r="382" spans="2:20">
      <c r="B382" s="2">
        <v>44591</v>
      </c>
      <c r="C382" t="s">
        <v>295</v>
      </c>
      <c r="D382" t="s">
        <v>298</v>
      </c>
      <c r="E382" t="s">
        <v>125</v>
      </c>
      <c r="F382" t="s">
        <v>306</v>
      </c>
      <c r="G382">
        <v>1</v>
      </c>
      <c r="I382" s="2">
        <v>44596</v>
      </c>
      <c r="J382">
        <v>21020211</v>
      </c>
      <c r="K382" t="s">
        <v>125</v>
      </c>
      <c r="L382" t="s">
        <v>486</v>
      </c>
      <c r="M382">
        <v>1</v>
      </c>
      <c r="P382" s="2"/>
      <c r="Q382" s="2"/>
      <c r="R382" s="2"/>
      <c r="S382" s="2"/>
      <c r="T382" s="2"/>
    </row>
    <row r="383" spans="2:20">
      <c r="B383" s="2">
        <v>44591</v>
      </c>
      <c r="C383" t="s">
        <v>295</v>
      </c>
      <c r="D383" t="s">
        <v>298</v>
      </c>
      <c r="E383" t="s">
        <v>125</v>
      </c>
      <c r="F383" t="s">
        <v>316</v>
      </c>
      <c r="G383">
        <v>24</v>
      </c>
      <c r="I383" s="2">
        <v>44596</v>
      </c>
      <c r="J383">
        <v>21020212</v>
      </c>
      <c r="K383" t="s">
        <v>125</v>
      </c>
      <c r="L383" t="s">
        <v>502</v>
      </c>
      <c r="M383">
        <v>1</v>
      </c>
      <c r="P383" s="2"/>
      <c r="Q383" s="2"/>
      <c r="R383" s="2"/>
      <c r="S383" s="2"/>
      <c r="T383" s="2"/>
    </row>
    <row r="384" spans="2:20">
      <c r="B384" s="2">
        <v>44591</v>
      </c>
      <c r="C384" t="s">
        <v>295</v>
      </c>
      <c r="D384" t="s">
        <v>298</v>
      </c>
      <c r="E384" t="s">
        <v>125</v>
      </c>
      <c r="F384" t="s">
        <v>353</v>
      </c>
      <c r="G384">
        <v>2</v>
      </c>
      <c r="I384" s="2">
        <v>44596</v>
      </c>
      <c r="J384">
        <v>21020213</v>
      </c>
      <c r="K384" t="s">
        <v>125</v>
      </c>
      <c r="L384" t="s">
        <v>488</v>
      </c>
      <c r="M384">
        <v>1</v>
      </c>
      <c r="P384" s="2"/>
      <c r="Q384" s="2"/>
      <c r="R384" s="2"/>
      <c r="S384" s="2"/>
      <c r="T384" s="2"/>
    </row>
    <row r="385" spans="2:20">
      <c r="B385" s="2">
        <v>44591</v>
      </c>
      <c r="C385" t="s">
        <v>295</v>
      </c>
      <c r="D385" t="s">
        <v>298</v>
      </c>
      <c r="E385" t="s">
        <v>125</v>
      </c>
      <c r="F385" t="s">
        <v>444</v>
      </c>
      <c r="G385">
        <v>2</v>
      </c>
      <c r="I385" s="2">
        <v>44596</v>
      </c>
      <c r="J385">
        <v>21020214</v>
      </c>
      <c r="K385" t="s">
        <v>125</v>
      </c>
      <c r="L385" t="s">
        <v>498</v>
      </c>
      <c r="M385">
        <v>1</v>
      </c>
      <c r="P385" s="2"/>
      <c r="Q385" s="2"/>
      <c r="R385" s="2"/>
      <c r="S385" s="2"/>
      <c r="T385" s="2"/>
    </row>
    <row r="386" spans="2:20">
      <c r="B386" s="2">
        <v>44591</v>
      </c>
      <c r="C386" t="s">
        <v>295</v>
      </c>
      <c r="D386" t="s">
        <v>298</v>
      </c>
      <c r="E386" t="s">
        <v>125</v>
      </c>
      <c r="F386" t="s">
        <v>464</v>
      </c>
      <c r="G386">
        <v>2</v>
      </c>
      <c r="I386" s="2">
        <v>44596</v>
      </c>
      <c r="J386">
        <v>21020215</v>
      </c>
      <c r="K386" t="s">
        <v>125</v>
      </c>
      <c r="L386" t="s">
        <v>500</v>
      </c>
      <c r="M386">
        <v>1</v>
      </c>
      <c r="P386" s="2"/>
      <c r="Q386" s="2"/>
      <c r="R386" s="2"/>
      <c r="S386" s="2"/>
      <c r="T386" s="2"/>
    </row>
    <row r="387" spans="2:20">
      <c r="B387" s="2">
        <v>44591</v>
      </c>
      <c r="C387" t="s">
        <v>214</v>
      </c>
      <c r="D387" t="s">
        <v>303</v>
      </c>
      <c r="E387" t="s">
        <v>125</v>
      </c>
      <c r="F387" t="s">
        <v>262</v>
      </c>
      <c r="G387">
        <v>1</v>
      </c>
      <c r="I387" s="2">
        <v>44596</v>
      </c>
      <c r="J387">
        <v>21020216</v>
      </c>
      <c r="K387" t="s">
        <v>125</v>
      </c>
      <c r="L387" t="s">
        <v>530</v>
      </c>
      <c r="M387">
        <v>1</v>
      </c>
      <c r="P387" s="2"/>
      <c r="Q387" s="2"/>
      <c r="R387" s="2"/>
      <c r="S387" s="2"/>
      <c r="T387" s="2"/>
    </row>
    <row r="388" spans="2:20">
      <c r="B388" s="2">
        <v>44591</v>
      </c>
      <c r="C388" t="s">
        <v>214</v>
      </c>
      <c r="D388" t="s">
        <v>303</v>
      </c>
      <c r="E388" t="s">
        <v>125</v>
      </c>
      <c r="F388" t="s">
        <v>274</v>
      </c>
      <c r="G388">
        <v>16</v>
      </c>
      <c r="I388" s="2">
        <v>44596</v>
      </c>
      <c r="J388">
        <v>21020217</v>
      </c>
      <c r="K388" t="s">
        <v>125</v>
      </c>
      <c r="L388" t="s">
        <v>510</v>
      </c>
      <c r="M388">
        <v>1</v>
      </c>
      <c r="P388" s="2"/>
      <c r="Q388" s="2"/>
      <c r="R388" s="2"/>
      <c r="S388" s="2"/>
      <c r="T388" s="2"/>
    </row>
    <row r="389" spans="2:20">
      <c r="B389" s="2">
        <v>44591</v>
      </c>
      <c r="C389" t="s">
        <v>214</v>
      </c>
      <c r="D389" t="s">
        <v>303</v>
      </c>
      <c r="E389" t="s">
        <v>125</v>
      </c>
      <c r="F389" t="s">
        <v>286</v>
      </c>
      <c r="G389">
        <v>1</v>
      </c>
      <c r="I389" s="2">
        <v>44597</v>
      </c>
      <c r="J389">
        <v>21020218</v>
      </c>
      <c r="K389" t="s">
        <v>125</v>
      </c>
      <c r="L389" t="s">
        <v>542</v>
      </c>
      <c r="M389">
        <v>1</v>
      </c>
      <c r="P389" s="2"/>
      <c r="Q389" s="2"/>
      <c r="R389" s="2"/>
      <c r="S389" s="2"/>
      <c r="T389" s="2"/>
    </row>
    <row r="390" spans="2:20">
      <c r="B390" s="2">
        <v>44591</v>
      </c>
      <c r="C390" t="s">
        <v>214</v>
      </c>
      <c r="D390" t="s">
        <v>303</v>
      </c>
      <c r="E390" t="s">
        <v>125</v>
      </c>
      <c r="F390" t="s">
        <v>422</v>
      </c>
      <c r="G390">
        <v>2</v>
      </c>
      <c r="I390" s="2">
        <v>44597</v>
      </c>
      <c r="J390">
        <v>21020219</v>
      </c>
      <c r="K390" t="s">
        <v>125</v>
      </c>
      <c r="L390" t="s">
        <v>504</v>
      </c>
      <c r="M390">
        <v>1</v>
      </c>
      <c r="P390" s="2"/>
      <c r="Q390" s="2"/>
      <c r="R390" s="2"/>
      <c r="S390" s="2"/>
      <c r="T390" s="2"/>
    </row>
    <row r="391" spans="2:20">
      <c r="B391" s="2">
        <v>44591</v>
      </c>
      <c r="C391" t="s">
        <v>214</v>
      </c>
      <c r="D391" t="s">
        <v>303</v>
      </c>
      <c r="E391" t="s">
        <v>125</v>
      </c>
      <c r="F391" t="s">
        <v>432</v>
      </c>
      <c r="G391">
        <v>2</v>
      </c>
      <c r="I391" s="2">
        <v>44597</v>
      </c>
      <c r="J391">
        <v>21020220</v>
      </c>
      <c r="K391" t="s">
        <v>125</v>
      </c>
      <c r="L391" t="s">
        <v>504</v>
      </c>
      <c r="M391">
        <v>1</v>
      </c>
      <c r="P391" s="2"/>
      <c r="Q391" s="2"/>
      <c r="R391" s="2"/>
      <c r="S391" s="2"/>
      <c r="T391" s="2"/>
    </row>
    <row r="392" spans="2:20">
      <c r="B392" s="2">
        <v>44592</v>
      </c>
      <c r="C392" t="s">
        <v>295</v>
      </c>
      <c r="D392" t="s">
        <v>298</v>
      </c>
      <c r="E392" t="s">
        <v>125</v>
      </c>
      <c r="F392" t="s">
        <v>306</v>
      </c>
      <c r="G392">
        <v>1</v>
      </c>
      <c r="I392" s="2">
        <v>44597</v>
      </c>
      <c r="J392">
        <v>21020221</v>
      </c>
      <c r="K392" t="s">
        <v>125</v>
      </c>
      <c r="L392" t="s">
        <v>518</v>
      </c>
      <c r="M392">
        <v>1</v>
      </c>
      <c r="P392" s="2"/>
      <c r="Q392" s="2"/>
      <c r="R392" s="2"/>
      <c r="S392" s="2"/>
      <c r="T392" s="2"/>
    </row>
    <row r="393" spans="2:20">
      <c r="B393" s="2">
        <v>44592</v>
      </c>
      <c r="C393" t="s">
        <v>295</v>
      </c>
      <c r="D393" t="s">
        <v>298</v>
      </c>
      <c r="E393" t="s">
        <v>125</v>
      </c>
      <c r="F393" t="s">
        <v>316</v>
      </c>
      <c r="G393">
        <v>24</v>
      </c>
      <c r="I393" s="2">
        <v>44597</v>
      </c>
      <c r="J393">
        <v>21020222</v>
      </c>
      <c r="K393" t="s">
        <v>125</v>
      </c>
      <c r="L393" t="s">
        <v>518</v>
      </c>
      <c r="M393">
        <v>1</v>
      </c>
      <c r="P393" s="2"/>
      <c r="Q393" s="2"/>
      <c r="R393" s="2"/>
      <c r="S393" s="2"/>
      <c r="T393" s="2"/>
    </row>
    <row r="394" spans="2:20">
      <c r="B394" s="2">
        <v>44592</v>
      </c>
      <c r="C394" t="s">
        <v>295</v>
      </c>
      <c r="D394" t="s">
        <v>298</v>
      </c>
      <c r="E394" t="s">
        <v>125</v>
      </c>
      <c r="F394" t="s">
        <v>353</v>
      </c>
      <c r="G394">
        <v>2</v>
      </c>
      <c r="I394" s="2">
        <v>44597</v>
      </c>
      <c r="J394">
        <v>21020223</v>
      </c>
      <c r="K394" t="s">
        <v>125</v>
      </c>
      <c r="L394" t="s">
        <v>500</v>
      </c>
      <c r="M394">
        <v>1</v>
      </c>
      <c r="P394" s="2"/>
      <c r="Q394" s="2"/>
      <c r="R394" s="2"/>
      <c r="S394" s="2"/>
      <c r="T394" s="2"/>
    </row>
    <row r="395" spans="2:20">
      <c r="B395" s="2">
        <v>44592</v>
      </c>
      <c r="C395" t="s">
        <v>295</v>
      </c>
      <c r="D395" t="s">
        <v>298</v>
      </c>
      <c r="E395" t="s">
        <v>125</v>
      </c>
      <c r="F395" t="s">
        <v>444</v>
      </c>
      <c r="G395">
        <v>2</v>
      </c>
      <c r="I395" s="2">
        <v>44597</v>
      </c>
      <c r="J395">
        <v>21020224</v>
      </c>
      <c r="K395" t="s">
        <v>125</v>
      </c>
      <c r="L395" t="s">
        <v>508</v>
      </c>
      <c r="M395">
        <v>1</v>
      </c>
      <c r="P395" s="2"/>
      <c r="Q395" s="2"/>
      <c r="R395" s="2"/>
      <c r="S395" s="2"/>
      <c r="T395" s="2"/>
    </row>
    <row r="396" spans="2:20">
      <c r="B396" s="2">
        <v>44592</v>
      </c>
      <c r="C396" t="s">
        <v>295</v>
      </c>
      <c r="D396" t="s">
        <v>298</v>
      </c>
      <c r="E396" t="s">
        <v>125</v>
      </c>
      <c r="F396" t="s">
        <v>464</v>
      </c>
      <c r="G396">
        <v>2</v>
      </c>
      <c r="I396" s="2">
        <v>44598</v>
      </c>
      <c r="J396">
        <v>21020225</v>
      </c>
      <c r="K396" t="s">
        <v>125</v>
      </c>
      <c r="L396" t="s">
        <v>546</v>
      </c>
      <c r="M396">
        <v>1</v>
      </c>
      <c r="P396" s="2"/>
      <c r="Q396" s="2"/>
      <c r="R396" s="2"/>
      <c r="S396" s="2"/>
      <c r="T396" s="2"/>
    </row>
    <row r="397" spans="2:20">
      <c r="B397" s="2">
        <v>44592</v>
      </c>
      <c r="E397" t="s">
        <v>98</v>
      </c>
      <c r="F397" t="s">
        <v>79</v>
      </c>
      <c r="G397">
        <v>7</v>
      </c>
      <c r="I397" s="2">
        <v>44598</v>
      </c>
      <c r="J397">
        <v>21020225</v>
      </c>
      <c r="K397" t="s">
        <v>125</v>
      </c>
      <c r="L397" t="s">
        <v>616</v>
      </c>
      <c r="M397">
        <v>1</v>
      </c>
      <c r="P397" s="2"/>
      <c r="Q397" s="2"/>
      <c r="R397" s="2"/>
      <c r="S397" s="2"/>
      <c r="T397" s="2"/>
    </row>
    <row r="398" spans="2:20">
      <c r="B398" s="2">
        <v>44592</v>
      </c>
      <c r="E398" t="s">
        <v>98</v>
      </c>
      <c r="F398" t="s">
        <v>306</v>
      </c>
      <c r="G398">
        <v>21</v>
      </c>
      <c r="I398" s="2">
        <v>44598</v>
      </c>
      <c r="J398">
        <v>21020226</v>
      </c>
      <c r="K398" t="s">
        <v>125</v>
      </c>
      <c r="L398" t="s">
        <v>504</v>
      </c>
      <c r="M398">
        <v>1</v>
      </c>
      <c r="P398" s="2"/>
      <c r="Q398" s="2"/>
      <c r="R398" s="2"/>
      <c r="S398" s="2"/>
      <c r="T398" s="2"/>
    </row>
    <row r="399" spans="2:20">
      <c r="B399" s="2">
        <v>44592</v>
      </c>
      <c r="E399" t="s">
        <v>98</v>
      </c>
      <c r="F399" t="s">
        <v>323</v>
      </c>
      <c r="G399">
        <v>5</v>
      </c>
      <c r="I399" s="2">
        <v>44598</v>
      </c>
      <c r="J399">
        <v>21020226</v>
      </c>
      <c r="K399" t="s">
        <v>125</v>
      </c>
      <c r="L399" t="s">
        <v>506</v>
      </c>
      <c r="M399">
        <v>1</v>
      </c>
      <c r="P399" s="2"/>
      <c r="Q399" s="2"/>
      <c r="R399" s="2"/>
      <c r="S399" s="2"/>
      <c r="T399" s="2"/>
    </row>
    <row r="400" spans="2:20">
      <c r="B400" s="2">
        <v>44592</v>
      </c>
      <c r="E400" t="s">
        <v>98</v>
      </c>
      <c r="F400" t="s">
        <v>341</v>
      </c>
      <c r="G400">
        <v>4</v>
      </c>
      <c r="I400" s="2">
        <v>44598</v>
      </c>
      <c r="J400">
        <v>21020227</v>
      </c>
      <c r="K400" t="s">
        <v>125</v>
      </c>
      <c r="L400" t="s">
        <v>504</v>
      </c>
      <c r="M400">
        <v>1</v>
      </c>
      <c r="P400" s="2"/>
      <c r="Q400" s="2"/>
      <c r="R400" s="2"/>
      <c r="S400" s="2"/>
      <c r="T400" s="2"/>
    </row>
    <row r="401" spans="2:20">
      <c r="B401" s="2">
        <v>44592</v>
      </c>
      <c r="E401" t="s">
        <v>98</v>
      </c>
      <c r="F401" t="s">
        <v>158</v>
      </c>
      <c r="G401">
        <v>7</v>
      </c>
      <c r="I401" s="2">
        <v>44598</v>
      </c>
      <c r="J401">
        <v>21020228</v>
      </c>
      <c r="K401" t="s">
        <v>125</v>
      </c>
      <c r="L401" t="s">
        <v>504</v>
      </c>
      <c r="M401">
        <v>1</v>
      </c>
      <c r="P401" s="2"/>
      <c r="Q401" s="2"/>
      <c r="R401" s="2"/>
      <c r="S401" s="2"/>
      <c r="T401" s="2"/>
    </row>
    <row r="402" spans="2:20">
      <c r="B402" s="2">
        <v>44592</v>
      </c>
      <c r="E402" t="s">
        <v>98</v>
      </c>
      <c r="F402" t="s">
        <v>356</v>
      </c>
      <c r="G402">
        <v>4</v>
      </c>
      <c r="I402" s="2">
        <v>44598</v>
      </c>
      <c r="J402">
        <v>21020228</v>
      </c>
      <c r="K402" t="s">
        <v>125</v>
      </c>
      <c r="L402" t="s">
        <v>506</v>
      </c>
      <c r="M402">
        <v>1</v>
      </c>
      <c r="P402" s="2"/>
      <c r="Q402" s="2"/>
      <c r="R402" s="2"/>
      <c r="S402" s="2"/>
      <c r="T402" s="2"/>
    </row>
    <row r="403" spans="2:20">
      <c r="B403" s="2">
        <v>44592</v>
      </c>
      <c r="E403" t="s">
        <v>98</v>
      </c>
      <c r="F403" t="s">
        <v>383</v>
      </c>
      <c r="G403">
        <v>3</v>
      </c>
      <c r="I403" s="2">
        <v>44598</v>
      </c>
      <c r="J403">
        <v>21020229</v>
      </c>
      <c r="K403" t="s">
        <v>125</v>
      </c>
      <c r="L403" t="s">
        <v>546</v>
      </c>
      <c r="M403">
        <v>1</v>
      </c>
      <c r="P403" s="2"/>
      <c r="Q403" s="2"/>
      <c r="R403" s="2"/>
      <c r="S403" s="2"/>
      <c r="T403" s="2"/>
    </row>
    <row r="404" spans="2:20">
      <c r="B404" s="2">
        <v>44592</v>
      </c>
      <c r="E404" t="s">
        <v>98</v>
      </c>
      <c r="F404" t="s">
        <v>392</v>
      </c>
      <c r="G404">
        <v>4</v>
      </c>
      <c r="I404" s="2">
        <v>44598</v>
      </c>
      <c r="J404">
        <v>21020230</v>
      </c>
      <c r="K404" t="s">
        <v>125</v>
      </c>
      <c r="L404" t="s">
        <v>504</v>
      </c>
      <c r="M404">
        <v>1</v>
      </c>
      <c r="P404" s="2"/>
      <c r="Q404" s="2"/>
      <c r="R404" s="2"/>
      <c r="S404" s="2"/>
      <c r="T404" s="2"/>
    </row>
    <row r="405" spans="2:20">
      <c r="B405" s="2">
        <v>44592</v>
      </c>
      <c r="E405" t="s">
        <v>98</v>
      </c>
      <c r="F405" t="s">
        <v>205</v>
      </c>
      <c r="G405">
        <v>8</v>
      </c>
      <c r="I405" s="2">
        <v>44598</v>
      </c>
      <c r="J405">
        <v>21020231</v>
      </c>
      <c r="K405" t="s">
        <v>125</v>
      </c>
      <c r="L405" t="s">
        <v>504</v>
      </c>
      <c r="M405">
        <v>1</v>
      </c>
      <c r="P405" s="2"/>
      <c r="Q405" s="2"/>
      <c r="R405" s="2"/>
      <c r="S405" s="2"/>
      <c r="T405" s="2"/>
    </row>
    <row r="406" spans="2:20">
      <c r="B406" s="2">
        <v>44592</v>
      </c>
      <c r="E406" t="s">
        <v>98</v>
      </c>
      <c r="F406" t="s">
        <v>237</v>
      </c>
      <c r="G406">
        <v>4</v>
      </c>
      <c r="I406" s="2">
        <v>44598</v>
      </c>
      <c r="J406">
        <v>21020232</v>
      </c>
      <c r="K406" t="s">
        <v>125</v>
      </c>
      <c r="L406" t="s">
        <v>524</v>
      </c>
      <c r="M406">
        <v>1</v>
      </c>
      <c r="P406" s="2"/>
      <c r="Q406" s="2"/>
      <c r="R406" s="2"/>
      <c r="S406" s="2"/>
      <c r="T406" s="2"/>
    </row>
    <row r="407" spans="2:20">
      <c r="B407" s="2">
        <v>44592</v>
      </c>
      <c r="E407" t="s">
        <v>98</v>
      </c>
      <c r="F407" t="s">
        <v>262</v>
      </c>
      <c r="G407">
        <v>8</v>
      </c>
      <c r="I407" s="2">
        <v>44598</v>
      </c>
      <c r="J407">
        <v>21020233</v>
      </c>
      <c r="K407" t="s">
        <v>125</v>
      </c>
      <c r="L407" t="s">
        <v>524</v>
      </c>
      <c r="M407">
        <v>1</v>
      </c>
      <c r="P407" s="2"/>
      <c r="Q407" s="2"/>
      <c r="R407" s="2"/>
      <c r="S407" s="2"/>
      <c r="T407" s="2"/>
    </row>
    <row r="408" spans="2:20">
      <c r="B408" s="2">
        <v>44592</v>
      </c>
      <c r="E408" t="s">
        <v>98</v>
      </c>
      <c r="F408" t="s">
        <v>404</v>
      </c>
      <c r="G408">
        <v>8</v>
      </c>
      <c r="I408" s="2">
        <v>44598</v>
      </c>
      <c r="J408">
        <v>21020234</v>
      </c>
      <c r="K408" t="s">
        <v>125</v>
      </c>
      <c r="L408" t="s">
        <v>492</v>
      </c>
      <c r="M408">
        <v>1</v>
      </c>
      <c r="P408" s="2"/>
      <c r="Q408" s="2"/>
      <c r="R408" s="2"/>
      <c r="S408" s="2"/>
      <c r="T408" s="2"/>
    </row>
    <row r="409" spans="2:20">
      <c r="B409" s="2">
        <v>44592</v>
      </c>
      <c r="E409" t="s">
        <v>98</v>
      </c>
      <c r="F409" t="s">
        <v>438</v>
      </c>
      <c r="G409">
        <v>4</v>
      </c>
      <c r="I409" s="2">
        <v>44598</v>
      </c>
      <c r="J409">
        <v>21020235</v>
      </c>
      <c r="K409" t="s">
        <v>125</v>
      </c>
      <c r="L409" t="s">
        <v>526</v>
      </c>
      <c r="M409">
        <v>1</v>
      </c>
      <c r="P409" s="2"/>
      <c r="Q409" s="2"/>
      <c r="R409" s="2"/>
      <c r="S409" s="2"/>
      <c r="T409" s="2"/>
    </row>
    <row r="410" spans="2:20">
      <c r="B410" s="2">
        <v>44592</v>
      </c>
      <c r="E410" t="s">
        <v>98</v>
      </c>
      <c r="F410" t="s">
        <v>442</v>
      </c>
      <c r="G410">
        <v>8</v>
      </c>
      <c r="I410" s="2">
        <v>44598</v>
      </c>
      <c r="J410">
        <v>21020235</v>
      </c>
      <c r="K410" t="s">
        <v>125</v>
      </c>
      <c r="L410" t="s">
        <v>512</v>
      </c>
      <c r="M410">
        <v>1</v>
      </c>
      <c r="P410" s="2"/>
      <c r="Q410" s="2"/>
      <c r="R410" s="2"/>
      <c r="S410" s="2"/>
      <c r="T410" s="2"/>
    </row>
    <row r="411" spans="2:20">
      <c r="B411" s="2">
        <v>44592</v>
      </c>
      <c r="E411" t="s">
        <v>98</v>
      </c>
      <c r="F411" t="s">
        <v>446</v>
      </c>
      <c r="G411">
        <v>6</v>
      </c>
      <c r="I411" s="2">
        <v>44598</v>
      </c>
      <c r="J411">
        <v>21020236</v>
      </c>
      <c r="K411" t="s">
        <v>125</v>
      </c>
      <c r="L411" t="s">
        <v>492</v>
      </c>
      <c r="M411">
        <v>1</v>
      </c>
      <c r="P411" s="2"/>
      <c r="Q411" s="2"/>
      <c r="R411" s="2"/>
      <c r="S411" s="2"/>
      <c r="T411" s="2"/>
    </row>
    <row r="412" spans="2:20">
      <c r="B412" s="2">
        <v>44592</v>
      </c>
      <c r="E412" t="s">
        <v>98</v>
      </c>
      <c r="F412" t="s">
        <v>452</v>
      </c>
      <c r="G412">
        <v>6</v>
      </c>
      <c r="I412" s="2">
        <v>44598</v>
      </c>
      <c r="J412">
        <v>21020237</v>
      </c>
      <c r="K412" t="s">
        <v>125</v>
      </c>
      <c r="L412" t="s">
        <v>510</v>
      </c>
      <c r="M412">
        <v>1</v>
      </c>
      <c r="P412" s="2"/>
      <c r="Q412" s="2"/>
      <c r="R412" s="2"/>
      <c r="S412" s="2"/>
      <c r="T412" s="2"/>
    </row>
    <row r="413" spans="2:20">
      <c r="B413" s="2">
        <v>44592</v>
      </c>
      <c r="E413" t="s">
        <v>98</v>
      </c>
      <c r="F413" t="s">
        <v>454</v>
      </c>
      <c r="G413">
        <v>8</v>
      </c>
      <c r="I413" s="2">
        <v>44599</v>
      </c>
      <c r="J413">
        <v>21020238</v>
      </c>
      <c r="K413" t="s">
        <v>125</v>
      </c>
      <c r="L413" t="s">
        <v>504</v>
      </c>
      <c r="M413">
        <v>1</v>
      </c>
      <c r="P413" s="2"/>
      <c r="Q413" s="2"/>
      <c r="R413" s="2"/>
      <c r="S413" s="2"/>
      <c r="T413" s="2"/>
    </row>
    <row r="414" spans="2:20">
      <c r="B414" s="2">
        <v>44592</v>
      </c>
      <c r="E414" t="s">
        <v>98</v>
      </c>
      <c r="F414" t="s">
        <v>458</v>
      </c>
      <c r="G414">
        <v>10</v>
      </c>
      <c r="I414" s="2">
        <v>44599</v>
      </c>
      <c r="J414">
        <v>21020239</v>
      </c>
      <c r="K414" t="s">
        <v>125</v>
      </c>
      <c r="L414" t="s">
        <v>504</v>
      </c>
      <c r="M414">
        <v>1</v>
      </c>
      <c r="P414" s="2"/>
      <c r="Q414" s="2"/>
      <c r="R414" s="2"/>
      <c r="S414" s="2"/>
      <c r="T414" s="2"/>
    </row>
    <row r="415" spans="2:20">
      <c r="B415" s="2">
        <v>44592</v>
      </c>
      <c r="E415" t="s">
        <v>98</v>
      </c>
      <c r="F415" t="s">
        <v>462</v>
      </c>
      <c r="G415">
        <v>6</v>
      </c>
      <c r="I415" s="2">
        <v>44600</v>
      </c>
      <c r="J415">
        <v>21020240</v>
      </c>
      <c r="K415" t="s">
        <v>125</v>
      </c>
      <c r="L415" t="s">
        <v>504</v>
      </c>
      <c r="M415">
        <v>1</v>
      </c>
      <c r="P415" s="2"/>
      <c r="Q415" s="2"/>
      <c r="R415" s="2"/>
      <c r="S415" s="2"/>
      <c r="T415" s="2"/>
    </row>
    <row r="416" spans="2:20">
      <c r="B416" s="2">
        <v>44592</v>
      </c>
      <c r="E416" t="s">
        <v>98</v>
      </c>
      <c r="F416" t="s">
        <v>410</v>
      </c>
      <c r="G416">
        <v>6</v>
      </c>
      <c r="I416" s="2">
        <v>44600</v>
      </c>
      <c r="J416">
        <v>21020240</v>
      </c>
      <c r="K416" t="s">
        <v>125</v>
      </c>
      <c r="L416" t="s">
        <v>506</v>
      </c>
      <c r="M416">
        <v>1</v>
      </c>
      <c r="P416" s="2"/>
      <c r="Q416" s="2"/>
      <c r="R416" s="2"/>
      <c r="S416" s="2"/>
      <c r="T416" s="2"/>
    </row>
    <row r="417" spans="2:20">
      <c r="B417" s="2">
        <v>44592</v>
      </c>
      <c r="E417" t="s">
        <v>98</v>
      </c>
      <c r="F417" t="s">
        <v>464</v>
      </c>
      <c r="G417">
        <v>6</v>
      </c>
      <c r="I417" s="2">
        <v>44602</v>
      </c>
      <c r="J417">
        <v>21020241</v>
      </c>
      <c r="K417" t="s">
        <v>125</v>
      </c>
      <c r="L417" t="s">
        <v>486</v>
      </c>
      <c r="M417">
        <v>1</v>
      </c>
      <c r="P417" s="2"/>
      <c r="Q417" s="2"/>
      <c r="R417" s="2"/>
      <c r="S417" s="2"/>
      <c r="T417" s="2"/>
    </row>
    <row r="418" spans="2:20">
      <c r="B418" s="2">
        <v>44592</v>
      </c>
      <c r="E418" t="s">
        <v>98</v>
      </c>
      <c r="F418" t="s">
        <v>468</v>
      </c>
      <c r="G418">
        <v>8</v>
      </c>
      <c r="I418" s="2">
        <v>44603</v>
      </c>
      <c r="J418">
        <v>21020242</v>
      </c>
      <c r="K418" t="s">
        <v>125</v>
      </c>
      <c r="L418" t="s">
        <v>504</v>
      </c>
      <c r="M418">
        <v>1</v>
      </c>
      <c r="P418" s="2"/>
      <c r="Q418" s="2"/>
      <c r="R418" s="2"/>
      <c r="S418" s="2"/>
      <c r="T418" s="2"/>
    </row>
    <row r="419" spans="2:20">
      <c r="B419" s="2">
        <v>44592</v>
      </c>
      <c r="E419" t="s">
        <v>98</v>
      </c>
      <c r="F419" t="s">
        <v>480</v>
      </c>
      <c r="G419">
        <v>6</v>
      </c>
      <c r="I419" s="2">
        <v>44603</v>
      </c>
      <c r="J419">
        <v>21020242</v>
      </c>
      <c r="K419" t="s">
        <v>125</v>
      </c>
      <c r="L419" t="s">
        <v>506</v>
      </c>
      <c r="M419">
        <v>1</v>
      </c>
      <c r="P419" s="2"/>
      <c r="Q419" s="2"/>
      <c r="R419" s="2"/>
      <c r="S419" s="2"/>
      <c r="T419" s="2"/>
    </row>
    <row r="420" spans="2:20">
      <c r="B420" s="2">
        <v>44592</v>
      </c>
      <c r="E420" t="s">
        <v>98</v>
      </c>
      <c r="F420" t="s">
        <v>484</v>
      </c>
      <c r="G420">
        <v>6</v>
      </c>
      <c r="I420" s="2">
        <v>44603</v>
      </c>
      <c r="J420">
        <v>21020243</v>
      </c>
      <c r="K420" t="s">
        <v>125</v>
      </c>
      <c r="L420" t="s">
        <v>504</v>
      </c>
      <c r="M420">
        <v>1</v>
      </c>
      <c r="P420" s="2"/>
      <c r="Q420" s="2"/>
      <c r="R420" s="2"/>
      <c r="S420" s="2"/>
      <c r="T420" s="2"/>
    </row>
    <row r="421" spans="2:20">
      <c r="B421" s="2">
        <v>44592</v>
      </c>
      <c r="E421" t="s">
        <v>98</v>
      </c>
      <c r="F421" t="s">
        <v>416</v>
      </c>
      <c r="G421">
        <v>4</v>
      </c>
      <c r="I421" s="2">
        <v>44603</v>
      </c>
      <c r="J421">
        <v>21020243</v>
      </c>
      <c r="K421" t="s">
        <v>125</v>
      </c>
      <c r="L421" t="s">
        <v>506</v>
      </c>
      <c r="M421">
        <v>1</v>
      </c>
      <c r="P421" s="2"/>
      <c r="Q421" s="2"/>
      <c r="R421" s="2"/>
      <c r="S421" s="2"/>
      <c r="T421" s="2"/>
    </row>
    <row r="422" spans="2:20">
      <c r="B422" s="2">
        <v>44592</v>
      </c>
      <c r="E422" t="s">
        <v>98</v>
      </c>
      <c r="F422" t="s">
        <v>419</v>
      </c>
      <c r="G422">
        <v>8</v>
      </c>
      <c r="I422" s="2">
        <v>44603</v>
      </c>
      <c r="J422">
        <v>21020244</v>
      </c>
      <c r="K422" t="s">
        <v>125</v>
      </c>
      <c r="L422" t="s">
        <v>504</v>
      </c>
      <c r="M422">
        <v>1</v>
      </c>
      <c r="P422" s="2"/>
      <c r="Q422" s="2"/>
      <c r="R422" s="2"/>
      <c r="S422" s="2"/>
      <c r="T422" s="2"/>
    </row>
    <row r="423" spans="2:20">
      <c r="B423" s="2">
        <v>44592</v>
      </c>
      <c r="E423" t="s">
        <v>98</v>
      </c>
      <c r="F423" t="s">
        <v>425</v>
      </c>
      <c r="G423">
        <v>6</v>
      </c>
      <c r="I423" s="2">
        <v>44603</v>
      </c>
      <c r="J423">
        <v>21020245</v>
      </c>
      <c r="K423" t="s">
        <v>125</v>
      </c>
      <c r="L423" t="s">
        <v>504</v>
      </c>
      <c r="M423">
        <v>1</v>
      </c>
      <c r="P423" s="2"/>
      <c r="Q423" s="2"/>
      <c r="R423" s="2"/>
      <c r="S423" s="2"/>
      <c r="T423" s="2"/>
    </row>
    <row r="424" spans="2:20">
      <c r="B424" s="2">
        <v>44592</v>
      </c>
      <c r="E424" t="s">
        <v>98</v>
      </c>
      <c r="F424" t="s">
        <v>430</v>
      </c>
      <c r="G424">
        <v>4</v>
      </c>
      <c r="I424" s="2">
        <v>44603</v>
      </c>
      <c r="J424">
        <v>21020246</v>
      </c>
      <c r="K424" t="s">
        <v>125</v>
      </c>
      <c r="L424" t="s">
        <v>504</v>
      </c>
      <c r="M424">
        <v>1</v>
      </c>
      <c r="P424" s="2"/>
      <c r="Q424" s="2"/>
      <c r="R424" s="2"/>
      <c r="S424" s="2"/>
      <c r="T424" s="2"/>
    </row>
    <row r="425" spans="2:20">
      <c r="B425" s="2">
        <v>44592</v>
      </c>
      <c r="E425" t="s">
        <v>98</v>
      </c>
      <c r="F425" t="s">
        <v>432</v>
      </c>
      <c r="G425">
        <v>4</v>
      </c>
      <c r="I425" s="2">
        <v>44603</v>
      </c>
      <c r="J425">
        <v>21020247</v>
      </c>
      <c r="K425" t="s">
        <v>125</v>
      </c>
      <c r="L425" t="s">
        <v>504</v>
      </c>
      <c r="M425">
        <v>1</v>
      </c>
      <c r="P425" s="2"/>
      <c r="Q425" s="2"/>
      <c r="R425" s="2"/>
      <c r="S425" s="2"/>
      <c r="T425" s="2"/>
    </row>
    <row r="426" spans="2:20">
      <c r="B426" s="2">
        <v>44592</v>
      </c>
      <c r="E426" t="s">
        <v>98</v>
      </c>
      <c r="F426" t="s">
        <v>436</v>
      </c>
      <c r="G426">
        <v>6</v>
      </c>
      <c r="I426" s="2">
        <v>44603</v>
      </c>
      <c r="J426">
        <v>21020248</v>
      </c>
      <c r="K426" t="s">
        <v>125</v>
      </c>
      <c r="L426" t="s">
        <v>504</v>
      </c>
      <c r="M426">
        <v>1</v>
      </c>
      <c r="P426" s="2"/>
      <c r="Q426" s="2"/>
      <c r="R426" s="2"/>
      <c r="S426" s="2"/>
      <c r="T426" s="2"/>
    </row>
    <row r="427" spans="2:20">
      <c r="B427" s="2">
        <v>44592</v>
      </c>
      <c r="E427" t="s">
        <v>98</v>
      </c>
      <c r="F427" t="s">
        <v>132</v>
      </c>
      <c r="G427">
        <v>128</v>
      </c>
      <c r="I427" s="2">
        <v>44603</v>
      </c>
      <c r="J427">
        <v>21020249</v>
      </c>
      <c r="K427" t="s">
        <v>125</v>
      </c>
      <c r="L427" t="s">
        <v>544</v>
      </c>
      <c r="M427">
        <v>1</v>
      </c>
      <c r="P427" s="2"/>
      <c r="Q427" s="2"/>
      <c r="R427" s="2"/>
      <c r="S427" s="2"/>
      <c r="T427" s="2"/>
    </row>
    <row r="428" spans="2:20">
      <c r="B428" s="2">
        <v>44592</v>
      </c>
      <c r="E428" t="s">
        <v>98</v>
      </c>
      <c r="F428" t="s">
        <v>316</v>
      </c>
      <c r="G428">
        <v>296</v>
      </c>
      <c r="I428" s="2">
        <v>44608</v>
      </c>
      <c r="J428">
        <v>21020250</v>
      </c>
      <c r="K428" t="s">
        <v>125</v>
      </c>
      <c r="L428" t="s">
        <v>486</v>
      </c>
      <c r="M428">
        <v>1</v>
      </c>
      <c r="P428" s="2"/>
      <c r="Q428" s="2"/>
      <c r="R428" s="2"/>
      <c r="S428" s="2"/>
      <c r="T428" s="2"/>
    </row>
    <row r="429" spans="2:20">
      <c r="B429" s="2">
        <v>44592</v>
      </c>
      <c r="E429" t="s">
        <v>98</v>
      </c>
      <c r="F429" t="s">
        <v>329</v>
      </c>
      <c r="G429">
        <v>128</v>
      </c>
      <c r="I429" s="2">
        <v>44608</v>
      </c>
      <c r="J429">
        <v>21020251</v>
      </c>
      <c r="K429" t="s">
        <v>125</v>
      </c>
      <c r="L429" t="s">
        <v>502</v>
      </c>
      <c r="M429">
        <v>1</v>
      </c>
      <c r="P429" s="2"/>
      <c r="Q429" s="2"/>
      <c r="R429" s="2"/>
      <c r="S429" s="2"/>
      <c r="T429" s="2"/>
    </row>
    <row r="430" spans="2:20">
      <c r="B430" s="2">
        <v>44592</v>
      </c>
      <c r="E430" t="s">
        <v>98</v>
      </c>
      <c r="F430" t="s">
        <v>347</v>
      </c>
      <c r="G430">
        <v>32</v>
      </c>
      <c r="I430" s="2">
        <v>44609</v>
      </c>
      <c r="J430">
        <v>21020252</v>
      </c>
      <c r="K430" t="s">
        <v>125</v>
      </c>
      <c r="L430" t="s">
        <v>504</v>
      </c>
      <c r="M430">
        <v>1</v>
      </c>
      <c r="P430" s="2"/>
      <c r="Q430" s="2"/>
      <c r="R430" s="2"/>
      <c r="S430" s="2"/>
      <c r="T430" s="2"/>
    </row>
    <row r="431" spans="2:20">
      <c r="B431" s="2">
        <v>44592</v>
      </c>
      <c r="E431" t="s">
        <v>98</v>
      </c>
      <c r="F431" t="s">
        <v>193</v>
      </c>
      <c r="G431">
        <v>184</v>
      </c>
      <c r="I431" s="2">
        <v>44610</v>
      </c>
      <c r="J431">
        <v>21020253</v>
      </c>
      <c r="K431" t="s">
        <v>125</v>
      </c>
      <c r="L431" t="s">
        <v>504</v>
      </c>
      <c r="M431">
        <v>1</v>
      </c>
      <c r="P431" s="2"/>
      <c r="Q431" s="2"/>
      <c r="R431" s="2"/>
      <c r="S431" s="2"/>
      <c r="T431" s="2"/>
    </row>
    <row r="432" spans="2:20">
      <c r="B432" s="2">
        <v>44592</v>
      </c>
      <c r="E432" t="s">
        <v>98</v>
      </c>
      <c r="F432" t="s">
        <v>362</v>
      </c>
      <c r="G432">
        <v>88</v>
      </c>
      <c r="I432" s="2">
        <v>44610</v>
      </c>
      <c r="J432">
        <v>21020253</v>
      </c>
      <c r="K432" t="s">
        <v>125</v>
      </c>
      <c r="L432" t="s">
        <v>506</v>
      </c>
      <c r="M432">
        <v>1</v>
      </c>
      <c r="P432" s="2"/>
      <c r="Q432" s="2"/>
      <c r="R432" s="2"/>
      <c r="S432" s="2"/>
      <c r="T432" s="2"/>
    </row>
    <row r="433" spans="2:20">
      <c r="B433" s="2">
        <v>44592</v>
      </c>
      <c r="E433" t="s">
        <v>98</v>
      </c>
      <c r="F433" t="s">
        <v>389</v>
      </c>
      <c r="G433">
        <v>56</v>
      </c>
      <c r="I433" s="2">
        <v>44610</v>
      </c>
      <c r="J433">
        <v>21020254</v>
      </c>
      <c r="K433" t="s">
        <v>125</v>
      </c>
      <c r="L433" t="s">
        <v>504</v>
      </c>
      <c r="M433">
        <v>1</v>
      </c>
      <c r="P433" s="2"/>
      <c r="Q433" s="2"/>
      <c r="R433" s="2"/>
      <c r="S433" s="2"/>
      <c r="T433" s="2"/>
    </row>
    <row r="434" spans="2:20">
      <c r="B434" s="2">
        <v>44592</v>
      </c>
      <c r="E434" t="s">
        <v>98</v>
      </c>
      <c r="F434" t="s">
        <v>398</v>
      </c>
      <c r="G434">
        <v>56</v>
      </c>
      <c r="I434" s="2">
        <v>44610</v>
      </c>
      <c r="J434">
        <v>21020255</v>
      </c>
      <c r="K434" t="s">
        <v>125</v>
      </c>
      <c r="L434" t="s">
        <v>504</v>
      </c>
      <c r="M434">
        <v>1</v>
      </c>
      <c r="P434" s="2"/>
      <c r="Q434" s="2"/>
      <c r="R434" s="2"/>
      <c r="S434" s="2"/>
      <c r="T434" s="2"/>
    </row>
    <row r="435" spans="2:20">
      <c r="B435" s="2">
        <v>44592</v>
      </c>
      <c r="E435" t="s">
        <v>98</v>
      </c>
      <c r="F435" t="s">
        <v>229</v>
      </c>
      <c r="G435">
        <v>168</v>
      </c>
      <c r="I435" s="2">
        <v>44610</v>
      </c>
      <c r="J435">
        <v>21020256</v>
      </c>
      <c r="K435" t="s">
        <v>125</v>
      </c>
      <c r="L435" t="s">
        <v>504</v>
      </c>
      <c r="M435">
        <v>1</v>
      </c>
      <c r="P435" s="2"/>
      <c r="Q435" s="2"/>
      <c r="R435" s="2"/>
      <c r="S435" s="2"/>
      <c r="T435" s="2"/>
    </row>
    <row r="436" spans="2:20">
      <c r="B436" s="2">
        <v>44592</v>
      </c>
      <c r="E436" t="s">
        <v>98</v>
      </c>
      <c r="F436" t="s">
        <v>250</v>
      </c>
      <c r="G436">
        <v>72</v>
      </c>
      <c r="I436" s="2">
        <v>44610</v>
      </c>
      <c r="J436">
        <v>21020257</v>
      </c>
      <c r="K436" t="s">
        <v>125</v>
      </c>
      <c r="L436" t="s">
        <v>542</v>
      </c>
      <c r="M436">
        <v>1</v>
      </c>
      <c r="P436" s="2"/>
      <c r="Q436" s="2"/>
      <c r="R436" s="2"/>
      <c r="S436" s="2"/>
      <c r="T436" s="2"/>
    </row>
    <row r="437" spans="2:20">
      <c r="B437" s="2">
        <v>44592</v>
      </c>
      <c r="E437" t="s">
        <v>98</v>
      </c>
      <c r="F437" t="s">
        <v>274</v>
      </c>
      <c r="G437">
        <v>168</v>
      </c>
      <c r="I437" s="2">
        <v>44610</v>
      </c>
      <c r="J437">
        <v>21020258</v>
      </c>
      <c r="K437" t="s">
        <v>125</v>
      </c>
      <c r="L437" t="s">
        <v>496</v>
      </c>
      <c r="M437">
        <v>1</v>
      </c>
      <c r="P437" s="2"/>
      <c r="Q437" s="2"/>
      <c r="R437" s="2"/>
      <c r="S437" s="2"/>
      <c r="T437" s="2"/>
    </row>
    <row r="438" spans="2:20">
      <c r="B438" s="2">
        <v>44592</v>
      </c>
      <c r="E438" t="s">
        <v>98</v>
      </c>
      <c r="F438" t="s">
        <v>106</v>
      </c>
      <c r="G438">
        <v>7</v>
      </c>
      <c r="I438" s="2">
        <v>44610</v>
      </c>
      <c r="J438">
        <v>21020258</v>
      </c>
      <c r="K438" t="s">
        <v>125</v>
      </c>
      <c r="L438" t="s">
        <v>504</v>
      </c>
      <c r="M438">
        <v>1</v>
      </c>
      <c r="P438" s="2"/>
      <c r="Q438" s="2"/>
      <c r="R438" s="2"/>
      <c r="S438" s="2"/>
      <c r="T438" s="2"/>
    </row>
    <row r="439" spans="2:20">
      <c r="B439" s="2">
        <v>44592</v>
      </c>
      <c r="E439" t="s">
        <v>98</v>
      </c>
      <c r="F439" t="s">
        <v>297</v>
      </c>
      <c r="G439">
        <v>3</v>
      </c>
      <c r="I439" s="2">
        <v>44610</v>
      </c>
      <c r="J439">
        <v>21020258</v>
      </c>
      <c r="K439" t="s">
        <v>125</v>
      </c>
      <c r="L439" t="s">
        <v>506</v>
      </c>
      <c r="M439">
        <v>1</v>
      </c>
      <c r="P439" s="2"/>
      <c r="Q439" s="2"/>
      <c r="R439" s="2"/>
      <c r="S439" s="2"/>
      <c r="T439" s="2"/>
    </row>
    <row r="440" spans="2:20">
      <c r="B440" s="2">
        <v>44592</v>
      </c>
      <c r="E440" t="s">
        <v>98</v>
      </c>
      <c r="F440" t="s">
        <v>302</v>
      </c>
      <c r="G440">
        <v>7</v>
      </c>
      <c r="I440" s="2">
        <v>44610</v>
      </c>
      <c r="J440">
        <v>21020259</v>
      </c>
      <c r="K440" t="s">
        <v>125</v>
      </c>
      <c r="L440" t="s">
        <v>504</v>
      </c>
      <c r="M440">
        <v>1</v>
      </c>
      <c r="P440" s="2"/>
      <c r="Q440" s="2"/>
      <c r="R440" s="2"/>
      <c r="S440" s="2"/>
      <c r="T440" s="2"/>
    </row>
    <row r="441" spans="2:20">
      <c r="B441" s="2">
        <v>44592</v>
      </c>
      <c r="E441" t="s">
        <v>98</v>
      </c>
      <c r="F441" t="s">
        <v>320</v>
      </c>
      <c r="G441">
        <v>4</v>
      </c>
      <c r="I441" s="2">
        <v>44610</v>
      </c>
      <c r="J441">
        <v>21020260</v>
      </c>
      <c r="K441" t="s">
        <v>125</v>
      </c>
      <c r="L441" t="s">
        <v>532</v>
      </c>
      <c r="M441">
        <v>1</v>
      </c>
      <c r="P441" s="2"/>
      <c r="Q441" s="2"/>
      <c r="R441" s="2"/>
      <c r="S441" s="2"/>
      <c r="T441" s="2"/>
    </row>
    <row r="442" spans="2:20">
      <c r="B442" s="2">
        <v>44592</v>
      </c>
      <c r="E442" t="s">
        <v>98</v>
      </c>
      <c r="F442" t="s">
        <v>332</v>
      </c>
      <c r="G442">
        <v>3</v>
      </c>
      <c r="I442" s="2">
        <v>44610</v>
      </c>
      <c r="J442">
        <v>21020260</v>
      </c>
      <c r="K442" t="s">
        <v>125</v>
      </c>
      <c r="L442" t="s">
        <v>566</v>
      </c>
      <c r="M442">
        <v>1</v>
      </c>
      <c r="P442" s="2"/>
      <c r="Q442" s="2"/>
      <c r="R442" s="2"/>
      <c r="S442" s="2"/>
      <c r="T442" s="2"/>
    </row>
    <row r="443" spans="2:20">
      <c r="B443" s="2">
        <v>44592</v>
      </c>
      <c r="E443" t="s">
        <v>98</v>
      </c>
      <c r="F443" t="s">
        <v>335</v>
      </c>
      <c r="G443">
        <v>3</v>
      </c>
      <c r="I443" s="2">
        <v>44610</v>
      </c>
      <c r="J443">
        <v>21020261</v>
      </c>
      <c r="K443" t="s">
        <v>125</v>
      </c>
      <c r="L443" t="s">
        <v>534</v>
      </c>
      <c r="M443">
        <v>1</v>
      </c>
      <c r="P443" s="2"/>
      <c r="Q443" s="2"/>
      <c r="R443" s="2"/>
      <c r="S443" s="2"/>
      <c r="T443" s="2"/>
    </row>
    <row r="444" spans="2:20">
      <c r="B444" s="2">
        <v>44592</v>
      </c>
      <c r="E444" t="s">
        <v>98</v>
      </c>
      <c r="F444" t="s">
        <v>338</v>
      </c>
      <c r="G444">
        <v>4</v>
      </c>
      <c r="I444" s="2">
        <v>44610</v>
      </c>
      <c r="J444">
        <v>21020261</v>
      </c>
      <c r="K444" t="s">
        <v>125</v>
      </c>
      <c r="L444" t="s">
        <v>566</v>
      </c>
      <c r="M444">
        <v>1</v>
      </c>
      <c r="P444" s="2"/>
      <c r="Q444" s="2"/>
      <c r="R444" s="2"/>
      <c r="S444" s="2"/>
      <c r="T444" s="2"/>
    </row>
    <row r="445" spans="2:20">
      <c r="B445" s="2">
        <v>44592</v>
      </c>
      <c r="E445" t="s">
        <v>98</v>
      </c>
      <c r="F445" t="s">
        <v>344</v>
      </c>
      <c r="G445">
        <v>4</v>
      </c>
      <c r="I445" s="2">
        <v>44610</v>
      </c>
      <c r="J445">
        <v>21020262</v>
      </c>
      <c r="K445" t="s">
        <v>125</v>
      </c>
      <c r="L445" t="s">
        <v>486</v>
      </c>
      <c r="M445">
        <v>1</v>
      </c>
      <c r="P445" s="2"/>
      <c r="Q445" s="2"/>
      <c r="R445" s="2"/>
      <c r="S445" s="2"/>
      <c r="T445" s="2"/>
    </row>
    <row r="446" spans="2:20">
      <c r="B446" s="2">
        <v>44592</v>
      </c>
      <c r="E446" t="s">
        <v>98</v>
      </c>
      <c r="F446" t="s">
        <v>350</v>
      </c>
      <c r="G446">
        <v>8</v>
      </c>
      <c r="I446" s="2">
        <v>44610</v>
      </c>
      <c r="J446">
        <v>21020262</v>
      </c>
      <c r="K446" t="s">
        <v>125</v>
      </c>
      <c r="L446" t="s">
        <v>580</v>
      </c>
      <c r="M446">
        <v>1</v>
      </c>
      <c r="P446" s="2"/>
      <c r="Q446" s="2"/>
      <c r="R446" s="2"/>
      <c r="S446" s="2"/>
      <c r="T446" s="2"/>
    </row>
    <row r="447" spans="2:20">
      <c r="B447" s="2">
        <v>44592</v>
      </c>
      <c r="E447" t="s">
        <v>98</v>
      </c>
      <c r="F447" t="s">
        <v>177</v>
      </c>
      <c r="G447">
        <v>4</v>
      </c>
      <c r="I447" s="2">
        <v>44610</v>
      </c>
      <c r="J447">
        <v>21020263</v>
      </c>
      <c r="K447" t="s">
        <v>125</v>
      </c>
      <c r="L447" t="s">
        <v>488</v>
      </c>
      <c r="M447">
        <v>1</v>
      </c>
      <c r="P447" s="2"/>
      <c r="Q447" s="2"/>
      <c r="R447" s="2"/>
      <c r="S447" s="2"/>
      <c r="T447" s="2"/>
    </row>
    <row r="448" spans="2:20">
      <c r="B448" s="2">
        <v>44592</v>
      </c>
      <c r="E448" t="s">
        <v>98</v>
      </c>
      <c r="F448" t="s">
        <v>353</v>
      </c>
      <c r="G448">
        <v>6</v>
      </c>
      <c r="I448" s="2">
        <v>44610</v>
      </c>
      <c r="J448">
        <v>21020264</v>
      </c>
      <c r="K448" t="s">
        <v>125</v>
      </c>
      <c r="L448" t="s">
        <v>498</v>
      </c>
      <c r="M448">
        <v>1</v>
      </c>
      <c r="P448" s="2"/>
      <c r="Q448" s="2"/>
      <c r="R448" s="2"/>
      <c r="S448" s="2"/>
      <c r="T448" s="2"/>
    </row>
    <row r="449" spans="2:20">
      <c r="B449" s="2">
        <v>44592</v>
      </c>
      <c r="E449" t="s">
        <v>98</v>
      </c>
      <c r="F449" t="s">
        <v>359</v>
      </c>
      <c r="G449">
        <v>8</v>
      </c>
      <c r="I449" s="2">
        <v>44610</v>
      </c>
      <c r="J449">
        <v>21020265</v>
      </c>
      <c r="K449" t="s">
        <v>125</v>
      </c>
      <c r="L449" t="s">
        <v>532</v>
      </c>
      <c r="M449">
        <v>1</v>
      </c>
      <c r="P449" s="2"/>
      <c r="Q449" s="2"/>
      <c r="R449" s="2"/>
      <c r="S449" s="2"/>
      <c r="T449" s="2"/>
    </row>
    <row r="450" spans="2:20">
      <c r="B450" s="2">
        <v>44592</v>
      </c>
      <c r="E450" t="s">
        <v>98</v>
      </c>
      <c r="F450" t="s">
        <v>386</v>
      </c>
      <c r="G450">
        <v>4</v>
      </c>
      <c r="I450" s="2">
        <v>44610</v>
      </c>
      <c r="J450">
        <v>21020266</v>
      </c>
      <c r="K450" t="s">
        <v>125</v>
      </c>
      <c r="L450" t="s">
        <v>502</v>
      </c>
      <c r="M450">
        <v>1</v>
      </c>
      <c r="P450" s="2"/>
      <c r="Q450" s="2"/>
      <c r="R450" s="2"/>
      <c r="S450" s="2"/>
      <c r="T450" s="2"/>
    </row>
    <row r="451" spans="2:20">
      <c r="B451" s="2">
        <v>44592</v>
      </c>
      <c r="E451" t="s">
        <v>98</v>
      </c>
      <c r="F451" t="s">
        <v>395</v>
      </c>
      <c r="G451">
        <v>5</v>
      </c>
      <c r="I451" s="2">
        <v>44610</v>
      </c>
      <c r="J451">
        <v>21020267</v>
      </c>
      <c r="K451" t="s">
        <v>125</v>
      </c>
      <c r="L451" t="s">
        <v>498</v>
      </c>
      <c r="M451">
        <v>1</v>
      </c>
      <c r="P451" s="2"/>
      <c r="Q451" s="2"/>
      <c r="R451" s="2"/>
      <c r="S451" s="2"/>
      <c r="T451" s="2"/>
    </row>
    <row r="452" spans="2:20">
      <c r="B452" s="2">
        <v>44592</v>
      </c>
      <c r="E452" t="s">
        <v>98</v>
      </c>
      <c r="F452" t="s">
        <v>217</v>
      </c>
      <c r="G452">
        <v>6</v>
      </c>
      <c r="I452" s="2">
        <v>44610</v>
      </c>
      <c r="J452">
        <v>21020268</v>
      </c>
      <c r="K452" t="s">
        <v>125</v>
      </c>
      <c r="L452" t="s">
        <v>536</v>
      </c>
      <c r="M452">
        <v>1</v>
      </c>
      <c r="P452" s="2"/>
      <c r="Q452" s="2"/>
      <c r="R452" s="2"/>
      <c r="S452" s="2"/>
      <c r="T452" s="2"/>
    </row>
    <row r="453" spans="2:20">
      <c r="B453" s="2">
        <v>44592</v>
      </c>
      <c r="E453" t="s">
        <v>98</v>
      </c>
      <c r="F453" t="s">
        <v>244</v>
      </c>
      <c r="G453">
        <v>3</v>
      </c>
      <c r="I453" s="2">
        <v>44610</v>
      </c>
      <c r="J453">
        <v>21020269</v>
      </c>
      <c r="K453" t="s">
        <v>125</v>
      </c>
      <c r="L453" t="s">
        <v>498</v>
      </c>
      <c r="M453">
        <v>1</v>
      </c>
      <c r="P453" s="2"/>
      <c r="Q453" s="2"/>
      <c r="R453" s="2"/>
      <c r="S453" s="2"/>
      <c r="T453" s="2"/>
    </row>
    <row r="454" spans="2:20">
      <c r="B454" s="2">
        <v>44592</v>
      </c>
      <c r="E454" t="s">
        <v>98</v>
      </c>
      <c r="F454" t="s">
        <v>256</v>
      </c>
      <c r="G454">
        <v>7</v>
      </c>
      <c r="I454" s="2">
        <v>44611</v>
      </c>
      <c r="J454">
        <v>21020270</v>
      </c>
      <c r="K454" t="s">
        <v>125</v>
      </c>
      <c r="L454" t="s">
        <v>504</v>
      </c>
      <c r="M454">
        <v>1</v>
      </c>
      <c r="P454" s="2"/>
      <c r="Q454" s="2"/>
      <c r="R454" s="2"/>
      <c r="S454" s="2"/>
      <c r="T454" s="2"/>
    </row>
    <row r="455" spans="2:20">
      <c r="B455" s="2">
        <v>44592</v>
      </c>
      <c r="E455" t="s">
        <v>98</v>
      </c>
      <c r="F455" t="s">
        <v>268</v>
      </c>
      <c r="G455">
        <v>7</v>
      </c>
      <c r="I455" s="2">
        <v>44611</v>
      </c>
      <c r="J455">
        <v>21020270</v>
      </c>
      <c r="K455" t="s">
        <v>125</v>
      </c>
      <c r="L455" t="s">
        <v>506</v>
      </c>
      <c r="M455">
        <v>1</v>
      </c>
      <c r="P455" s="2"/>
      <c r="Q455" s="2"/>
      <c r="R455" s="2"/>
      <c r="S455" s="2"/>
      <c r="T455" s="2"/>
    </row>
    <row r="456" spans="2:20">
      <c r="B456" s="2">
        <v>44592</v>
      </c>
      <c r="E456" t="s">
        <v>98</v>
      </c>
      <c r="F456" t="s">
        <v>280</v>
      </c>
      <c r="G456">
        <v>2</v>
      </c>
      <c r="I456" s="2">
        <v>44611</v>
      </c>
      <c r="J456">
        <v>21020271</v>
      </c>
      <c r="K456" t="s">
        <v>125</v>
      </c>
      <c r="L456" t="s">
        <v>530</v>
      </c>
      <c r="M456">
        <v>1</v>
      </c>
      <c r="P456" s="2"/>
      <c r="Q456" s="2"/>
      <c r="R456" s="2"/>
      <c r="S456" s="2"/>
      <c r="T456" s="2"/>
    </row>
    <row r="457" spans="2:20">
      <c r="B457" s="2">
        <v>44592</v>
      </c>
      <c r="E457" t="s">
        <v>98</v>
      </c>
      <c r="F457" t="s">
        <v>286</v>
      </c>
      <c r="G457">
        <v>3</v>
      </c>
      <c r="I457" s="2">
        <v>44611</v>
      </c>
      <c r="J457">
        <v>21020271</v>
      </c>
      <c r="K457" t="s">
        <v>125</v>
      </c>
      <c r="L457" t="s">
        <v>592</v>
      </c>
      <c r="M457">
        <v>1</v>
      </c>
      <c r="P457" s="2"/>
      <c r="Q457" s="2"/>
      <c r="R457" s="2"/>
      <c r="S457" s="2"/>
      <c r="T457" s="2"/>
    </row>
    <row r="458" spans="2:20">
      <c r="B458" s="2">
        <v>44592</v>
      </c>
      <c r="E458" t="s">
        <v>98</v>
      </c>
      <c r="F458" t="s">
        <v>292</v>
      </c>
      <c r="G458">
        <v>3</v>
      </c>
      <c r="I458" s="2">
        <v>44611</v>
      </c>
      <c r="J458">
        <v>21020272</v>
      </c>
      <c r="K458" t="s">
        <v>125</v>
      </c>
      <c r="L458" t="s">
        <v>500</v>
      </c>
      <c r="M458">
        <v>1</v>
      </c>
      <c r="P458" s="2"/>
      <c r="Q458" s="2"/>
      <c r="R458" s="2"/>
      <c r="S458" s="2"/>
      <c r="T458" s="2"/>
    </row>
    <row r="459" spans="2:20">
      <c r="B459" s="2">
        <v>44592</v>
      </c>
      <c r="E459" t="s">
        <v>98</v>
      </c>
      <c r="F459" t="s">
        <v>401</v>
      </c>
      <c r="G459">
        <v>8</v>
      </c>
      <c r="I459" s="2">
        <v>44611</v>
      </c>
      <c r="J459">
        <v>21020273</v>
      </c>
      <c r="K459" t="s">
        <v>125</v>
      </c>
      <c r="L459" t="s">
        <v>530</v>
      </c>
      <c r="M459">
        <v>1</v>
      </c>
      <c r="P459" s="2"/>
      <c r="Q459" s="2"/>
      <c r="R459" s="2"/>
      <c r="S459" s="2"/>
      <c r="T459" s="2"/>
    </row>
    <row r="460" spans="2:20">
      <c r="B460" s="2">
        <v>44592</v>
      </c>
      <c r="E460" t="s">
        <v>98</v>
      </c>
      <c r="F460" t="s">
        <v>440</v>
      </c>
      <c r="G460">
        <v>10</v>
      </c>
      <c r="I460" s="2">
        <v>44611</v>
      </c>
      <c r="J460">
        <v>21020274</v>
      </c>
      <c r="K460" t="s">
        <v>125</v>
      </c>
      <c r="L460" t="s">
        <v>498</v>
      </c>
      <c r="M460">
        <v>1</v>
      </c>
      <c r="P460" s="2"/>
      <c r="Q460" s="2"/>
      <c r="R460" s="2"/>
      <c r="S460" s="2"/>
      <c r="T460" s="2"/>
    </row>
    <row r="461" spans="2:20">
      <c r="B461" s="2">
        <v>44592</v>
      </c>
      <c r="E461" t="s">
        <v>98</v>
      </c>
      <c r="F461" t="s">
        <v>444</v>
      </c>
      <c r="G461">
        <v>34</v>
      </c>
      <c r="I461" s="2">
        <v>44611</v>
      </c>
      <c r="J461">
        <v>21020275</v>
      </c>
      <c r="K461" t="s">
        <v>125</v>
      </c>
      <c r="L461" t="s">
        <v>500</v>
      </c>
      <c r="M461">
        <v>1</v>
      </c>
      <c r="P461" s="2"/>
      <c r="Q461" s="2"/>
      <c r="R461" s="2"/>
      <c r="S461" s="2"/>
      <c r="T461" s="2"/>
    </row>
    <row r="462" spans="2:20">
      <c r="B462" s="2">
        <v>44592</v>
      </c>
      <c r="E462" t="s">
        <v>98</v>
      </c>
      <c r="F462" t="s">
        <v>456</v>
      </c>
      <c r="G462">
        <v>8</v>
      </c>
      <c r="I462" s="2">
        <v>44611</v>
      </c>
      <c r="J462">
        <v>21020276</v>
      </c>
      <c r="K462" t="s">
        <v>125</v>
      </c>
      <c r="L462" t="s">
        <v>538</v>
      </c>
      <c r="M462">
        <v>1</v>
      </c>
      <c r="P462" s="2"/>
      <c r="Q462" s="2"/>
      <c r="R462" s="2"/>
      <c r="S462" s="2"/>
      <c r="T462" s="2"/>
    </row>
    <row r="463" spans="2:20">
      <c r="B463" s="2">
        <v>44592</v>
      </c>
      <c r="E463" t="s">
        <v>98</v>
      </c>
      <c r="F463" t="s">
        <v>460</v>
      </c>
      <c r="G463">
        <v>10</v>
      </c>
      <c r="I463" s="2">
        <v>44611</v>
      </c>
      <c r="J463">
        <v>21020276</v>
      </c>
      <c r="K463" t="s">
        <v>125</v>
      </c>
      <c r="L463" t="s">
        <v>516</v>
      </c>
      <c r="M463">
        <v>1</v>
      </c>
      <c r="P463" s="2"/>
      <c r="Q463" s="2"/>
      <c r="R463" s="2"/>
      <c r="S463" s="2"/>
      <c r="T463" s="2"/>
    </row>
    <row r="464" spans="2:20">
      <c r="B464" s="2">
        <v>44592</v>
      </c>
      <c r="E464" t="s">
        <v>98</v>
      </c>
      <c r="F464" t="s">
        <v>407</v>
      </c>
      <c r="G464">
        <v>6</v>
      </c>
      <c r="I464" s="2">
        <v>44611</v>
      </c>
      <c r="J464">
        <v>21020277</v>
      </c>
      <c r="K464" t="s">
        <v>125</v>
      </c>
      <c r="L464" t="s">
        <v>492</v>
      </c>
      <c r="M464">
        <v>1</v>
      </c>
      <c r="P464" s="2"/>
      <c r="Q464" s="2"/>
      <c r="R464" s="2"/>
      <c r="S464" s="2"/>
      <c r="T464" s="2"/>
    </row>
    <row r="465" spans="2:20">
      <c r="B465" s="2">
        <v>44592</v>
      </c>
      <c r="E465" t="s">
        <v>98</v>
      </c>
      <c r="F465" t="s">
        <v>466</v>
      </c>
      <c r="G465">
        <v>8</v>
      </c>
      <c r="I465" s="2">
        <v>44612</v>
      </c>
      <c r="J465">
        <v>21020278</v>
      </c>
      <c r="K465" t="s">
        <v>125</v>
      </c>
      <c r="L465" t="s">
        <v>546</v>
      </c>
      <c r="M465">
        <v>1</v>
      </c>
      <c r="P465" s="2"/>
      <c r="Q465" s="2"/>
      <c r="R465" s="2"/>
      <c r="S465" s="2"/>
      <c r="T465" s="2"/>
    </row>
    <row r="466" spans="2:20">
      <c r="B466" s="2">
        <v>44592</v>
      </c>
      <c r="E466" t="s">
        <v>98</v>
      </c>
      <c r="F466" t="s">
        <v>478</v>
      </c>
      <c r="G466">
        <v>6</v>
      </c>
      <c r="I466" s="2">
        <v>44612</v>
      </c>
      <c r="J466">
        <v>21020278</v>
      </c>
      <c r="K466" t="s">
        <v>125</v>
      </c>
      <c r="L466" t="s">
        <v>518</v>
      </c>
      <c r="M466">
        <v>1</v>
      </c>
      <c r="P466" s="2"/>
      <c r="Q466" s="2"/>
      <c r="R466" s="2"/>
      <c r="S466" s="2"/>
      <c r="T466" s="2"/>
    </row>
    <row r="467" spans="2:20">
      <c r="B467" s="2">
        <v>44592</v>
      </c>
      <c r="E467" t="s">
        <v>98</v>
      </c>
      <c r="F467" t="s">
        <v>482</v>
      </c>
      <c r="G467">
        <v>6</v>
      </c>
      <c r="I467" s="2">
        <v>44612</v>
      </c>
      <c r="J467">
        <v>21020278</v>
      </c>
      <c r="K467" t="s">
        <v>125</v>
      </c>
      <c r="L467" t="s">
        <v>628</v>
      </c>
      <c r="M467">
        <v>1</v>
      </c>
      <c r="P467" s="2"/>
      <c r="Q467" s="2"/>
      <c r="R467" s="2"/>
      <c r="S467" s="2"/>
      <c r="T467" s="2"/>
    </row>
    <row r="468" spans="2:20">
      <c r="B468" s="2">
        <v>44592</v>
      </c>
      <c r="E468" t="s">
        <v>98</v>
      </c>
      <c r="F468" t="s">
        <v>413</v>
      </c>
      <c r="G468">
        <v>16</v>
      </c>
      <c r="I468" s="2">
        <v>44612</v>
      </c>
      <c r="J468">
        <v>21020279</v>
      </c>
      <c r="K468" t="s">
        <v>125</v>
      </c>
      <c r="L468" t="s">
        <v>504</v>
      </c>
      <c r="M468">
        <v>1</v>
      </c>
      <c r="P468" s="2"/>
      <c r="Q468" s="2"/>
      <c r="R468" s="2"/>
      <c r="S468" s="2"/>
      <c r="T468" s="2"/>
    </row>
    <row r="469" spans="2:20">
      <c r="B469" s="2">
        <v>44592</v>
      </c>
      <c r="E469" t="s">
        <v>98</v>
      </c>
      <c r="F469" t="s">
        <v>422</v>
      </c>
      <c r="G469">
        <v>16</v>
      </c>
      <c r="I469" s="2">
        <v>44612</v>
      </c>
      <c r="J469">
        <v>21020279</v>
      </c>
      <c r="K469" t="s">
        <v>125</v>
      </c>
      <c r="L469" t="s">
        <v>506</v>
      </c>
      <c r="M469">
        <v>1</v>
      </c>
      <c r="P469" s="2"/>
      <c r="Q469" s="2"/>
      <c r="R469" s="2"/>
      <c r="S469" s="2"/>
      <c r="T469" s="2"/>
    </row>
    <row r="470" spans="2:20">
      <c r="B470" s="2">
        <v>44592</v>
      </c>
      <c r="E470" t="s">
        <v>98</v>
      </c>
      <c r="F470" t="s">
        <v>428</v>
      </c>
      <c r="G470">
        <v>4</v>
      </c>
      <c r="I470" s="2">
        <v>44612</v>
      </c>
      <c r="J470">
        <v>21020280</v>
      </c>
      <c r="K470" t="s">
        <v>125</v>
      </c>
      <c r="L470" t="s">
        <v>504</v>
      </c>
      <c r="M470">
        <v>1</v>
      </c>
      <c r="P470" s="2"/>
      <c r="Q470" s="2"/>
      <c r="R470" s="2"/>
      <c r="S470" s="2"/>
      <c r="T470" s="2"/>
    </row>
    <row r="471" spans="2:20">
      <c r="B471" s="2">
        <v>44592</v>
      </c>
      <c r="E471" t="s">
        <v>98</v>
      </c>
      <c r="F471" t="s">
        <v>434</v>
      </c>
      <c r="G471">
        <v>6</v>
      </c>
      <c r="I471" s="2">
        <v>44612</v>
      </c>
      <c r="J471">
        <v>21020280</v>
      </c>
      <c r="K471" t="s">
        <v>125</v>
      </c>
      <c r="L471" t="s">
        <v>506</v>
      </c>
      <c r="M471">
        <v>1</v>
      </c>
      <c r="P471" s="2"/>
      <c r="Q471" s="2"/>
      <c r="R471" s="2"/>
      <c r="S471" s="2"/>
      <c r="T471" s="2"/>
    </row>
    <row r="472" spans="2:20">
      <c r="B472" s="2">
        <v>44593</v>
      </c>
      <c r="C472" t="s">
        <v>72</v>
      </c>
      <c r="D472" t="s">
        <v>307</v>
      </c>
      <c r="E472" t="s">
        <v>125</v>
      </c>
      <c r="F472" t="s">
        <v>79</v>
      </c>
      <c r="G472">
        <v>1</v>
      </c>
      <c r="I472" s="2">
        <v>44612</v>
      </c>
      <c r="J472">
        <v>21020281</v>
      </c>
      <c r="K472" t="s">
        <v>125</v>
      </c>
      <c r="L472" t="s">
        <v>546</v>
      </c>
      <c r="M472">
        <v>1</v>
      </c>
      <c r="P472" s="2"/>
      <c r="Q472" s="2"/>
      <c r="R472" s="2"/>
      <c r="S472" s="2"/>
      <c r="T472" s="2"/>
    </row>
    <row r="473" spans="2:20">
      <c r="B473" s="2">
        <v>44593</v>
      </c>
      <c r="C473" t="s">
        <v>72</v>
      </c>
      <c r="D473" t="s">
        <v>307</v>
      </c>
      <c r="E473" t="s">
        <v>125</v>
      </c>
      <c r="F473" t="s">
        <v>106</v>
      </c>
      <c r="G473">
        <v>2</v>
      </c>
      <c r="I473" s="2">
        <v>44612</v>
      </c>
      <c r="J473">
        <v>21020282</v>
      </c>
      <c r="K473" t="s">
        <v>125</v>
      </c>
      <c r="L473" t="s">
        <v>504</v>
      </c>
      <c r="M473">
        <v>1</v>
      </c>
      <c r="P473" s="2"/>
      <c r="Q473" s="2"/>
      <c r="R473" s="2"/>
      <c r="S473" s="2"/>
      <c r="T473" s="2"/>
    </row>
    <row r="474" spans="2:20">
      <c r="B474" s="2">
        <v>44593</v>
      </c>
      <c r="C474" t="s">
        <v>72</v>
      </c>
      <c r="D474" t="s">
        <v>307</v>
      </c>
      <c r="E474" t="s">
        <v>125</v>
      </c>
      <c r="F474" t="s">
        <v>132</v>
      </c>
      <c r="G474">
        <v>24</v>
      </c>
      <c r="I474" s="2">
        <v>44612</v>
      </c>
      <c r="J474">
        <v>21020283</v>
      </c>
      <c r="K474" t="s">
        <v>125</v>
      </c>
      <c r="L474" t="s">
        <v>546</v>
      </c>
      <c r="M474">
        <v>1</v>
      </c>
      <c r="P474" s="2"/>
      <c r="Q474" s="2"/>
      <c r="R474" s="2"/>
      <c r="S474" s="2"/>
      <c r="T474" s="2"/>
    </row>
    <row r="475" spans="2:20">
      <c r="B475" s="2">
        <v>44593</v>
      </c>
      <c r="C475" t="s">
        <v>72</v>
      </c>
      <c r="D475" t="s">
        <v>307</v>
      </c>
      <c r="E475" t="s">
        <v>125</v>
      </c>
      <c r="F475" t="s">
        <v>401</v>
      </c>
      <c r="G475">
        <v>2</v>
      </c>
      <c r="I475" s="2">
        <v>44612</v>
      </c>
      <c r="J475">
        <v>21020283</v>
      </c>
      <c r="K475" t="s">
        <v>125</v>
      </c>
      <c r="L475" t="s">
        <v>616</v>
      </c>
      <c r="M475">
        <v>1</v>
      </c>
      <c r="P475" s="2"/>
      <c r="Q475" s="2"/>
      <c r="R475" s="2"/>
      <c r="S475" s="2"/>
      <c r="T475" s="2"/>
    </row>
    <row r="476" spans="2:20">
      <c r="B476" s="2">
        <v>44593</v>
      </c>
      <c r="C476" t="s">
        <v>72</v>
      </c>
      <c r="D476" t="s">
        <v>307</v>
      </c>
      <c r="E476" t="s">
        <v>125</v>
      </c>
      <c r="F476" t="s">
        <v>404</v>
      </c>
      <c r="G476">
        <v>2</v>
      </c>
      <c r="I476" s="2">
        <v>44612</v>
      </c>
      <c r="J476">
        <v>21020283</v>
      </c>
      <c r="K476" t="s">
        <v>125</v>
      </c>
      <c r="L476" t="s">
        <v>622</v>
      </c>
      <c r="M476">
        <v>1</v>
      </c>
      <c r="P476" s="2"/>
      <c r="Q476" s="2"/>
      <c r="R476" s="2"/>
      <c r="S476" s="2"/>
      <c r="T476" s="2"/>
    </row>
    <row r="477" spans="2:20">
      <c r="B477" s="2">
        <v>44594</v>
      </c>
      <c r="C477" t="s">
        <v>72</v>
      </c>
      <c r="D477" t="s">
        <v>307</v>
      </c>
      <c r="E477" t="s">
        <v>125</v>
      </c>
      <c r="F477" t="s">
        <v>79</v>
      </c>
      <c r="G477">
        <v>1</v>
      </c>
      <c r="I477" s="2">
        <v>44612</v>
      </c>
      <c r="J477">
        <v>21020284</v>
      </c>
      <c r="K477" t="s">
        <v>125</v>
      </c>
      <c r="L477" t="s">
        <v>504</v>
      </c>
      <c r="M477">
        <v>1</v>
      </c>
      <c r="P477" s="2"/>
      <c r="Q477" s="2"/>
      <c r="R477" s="2"/>
      <c r="S477" s="2"/>
      <c r="T477" s="2"/>
    </row>
    <row r="478" spans="2:20">
      <c r="B478" s="2">
        <v>44594</v>
      </c>
      <c r="C478" t="s">
        <v>72</v>
      </c>
      <c r="D478" t="s">
        <v>307</v>
      </c>
      <c r="E478" t="s">
        <v>125</v>
      </c>
      <c r="F478" t="s">
        <v>106</v>
      </c>
      <c r="G478">
        <v>2</v>
      </c>
      <c r="I478" s="2">
        <v>44612</v>
      </c>
      <c r="J478">
        <v>21020285</v>
      </c>
      <c r="K478" t="s">
        <v>125</v>
      </c>
      <c r="L478" t="s">
        <v>496</v>
      </c>
      <c r="M478">
        <v>1</v>
      </c>
      <c r="P478" s="2"/>
      <c r="Q478" s="2"/>
      <c r="R478" s="2"/>
      <c r="S478" s="2"/>
      <c r="T478" s="2"/>
    </row>
    <row r="479" spans="2:20">
      <c r="B479" s="2">
        <v>44594</v>
      </c>
      <c r="C479" t="s">
        <v>72</v>
      </c>
      <c r="D479" t="s">
        <v>307</v>
      </c>
      <c r="E479" t="s">
        <v>125</v>
      </c>
      <c r="F479" t="s">
        <v>132</v>
      </c>
      <c r="G479">
        <v>24</v>
      </c>
      <c r="I479" s="2">
        <v>44612</v>
      </c>
      <c r="J479">
        <v>21020285</v>
      </c>
      <c r="K479" t="s">
        <v>125</v>
      </c>
      <c r="L479" t="s">
        <v>504</v>
      </c>
      <c r="M479">
        <v>1</v>
      </c>
      <c r="P479" s="2"/>
      <c r="Q479" s="2"/>
      <c r="R479" s="2"/>
      <c r="S479" s="2"/>
      <c r="T479" s="2"/>
    </row>
    <row r="480" spans="2:20">
      <c r="B480" s="2">
        <v>44594</v>
      </c>
      <c r="C480" t="s">
        <v>72</v>
      </c>
      <c r="D480" t="s">
        <v>307</v>
      </c>
      <c r="E480" t="s">
        <v>125</v>
      </c>
      <c r="F480" t="s">
        <v>401</v>
      </c>
      <c r="G480">
        <v>2</v>
      </c>
      <c r="I480" s="2">
        <v>44612</v>
      </c>
      <c r="J480">
        <v>21020285</v>
      </c>
      <c r="K480" t="s">
        <v>125</v>
      </c>
      <c r="L480" t="s">
        <v>506</v>
      </c>
      <c r="M480">
        <v>1</v>
      </c>
      <c r="P480" s="2"/>
      <c r="Q480" s="2"/>
      <c r="R480" s="2"/>
      <c r="S480" s="2"/>
      <c r="T480" s="2"/>
    </row>
    <row r="481" spans="2:20">
      <c r="B481" s="2">
        <v>44594</v>
      </c>
      <c r="C481" t="s">
        <v>72</v>
      </c>
      <c r="D481" t="s">
        <v>307</v>
      </c>
      <c r="E481" t="s">
        <v>125</v>
      </c>
      <c r="F481" t="s">
        <v>404</v>
      </c>
      <c r="G481">
        <v>2</v>
      </c>
      <c r="I481" s="2">
        <v>44612</v>
      </c>
      <c r="J481">
        <v>21020286</v>
      </c>
      <c r="K481" t="s">
        <v>125</v>
      </c>
      <c r="L481" t="s">
        <v>504</v>
      </c>
      <c r="M481">
        <v>1</v>
      </c>
      <c r="P481" s="2"/>
      <c r="Q481" s="2"/>
      <c r="R481" s="2"/>
      <c r="S481" s="2"/>
      <c r="T481" s="2"/>
    </row>
    <row r="482" spans="2:20">
      <c r="B482" s="2">
        <v>44595</v>
      </c>
      <c r="C482" t="s">
        <v>72</v>
      </c>
      <c r="D482" t="s">
        <v>307</v>
      </c>
      <c r="E482" t="s">
        <v>125</v>
      </c>
      <c r="F482" t="s">
        <v>79</v>
      </c>
      <c r="G482">
        <v>1</v>
      </c>
      <c r="I482" s="2">
        <v>44612</v>
      </c>
      <c r="J482">
        <v>21020286</v>
      </c>
      <c r="K482" t="s">
        <v>125</v>
      </c>
      <c r="L482" t="s">
        <v>506</v>
      </c>
      <c r="M482">
        <v>1</v>
      </c>
      <c r="P482" s="2"/>
      <c r="Q482" s="2"/>
      <c r="R482" s="2"/>
      <c r="S482" s="2"/>
      <c r="T482" s="2"/>
    </row>
    <row r="483" spans="2:20">
      <c r="B483" s="2">
        <v>44595</v>
      </c>
      <c r="C483" t="s">
        <v>72</v>
      </c>
      <c r="D483" t="s">
        <v>307</v>
      </c>
      <c r="E483" t="s">
        <v>125</v>
      </c>
      <c r="F483" t="s">
        <v>106</v>
      </c>
      <c r="G483">
        <v>1</v>
      </c>
      <c r="I483" s="2">
        <v>44612</v>
      </c>
      <c r="J483">
        <v>21020287</v>
      </c>
      <c r="K483" t="s">
        <v>125</v>
      </c>
      <c r="L483" t="s">
        <v>546</v>
      </c>
      <c r="M483">
        <v>1</v>
      </c>
      <c r="P483" s="2"/>
      <c r="Q483" s="2"/>
      <c r="R483" s="2"/>
      <c r="S483" s="2"/>
      <c r="T483" s="2"/>
    </row>
    <row r="484" spans="2:20">
      <c r="B484" s="2">
        <v>44595</v>
      </c>
      <c r="C484" t="s">
        <v>72</v>
      </c>
      <c r="D484" t="s">
        <v>307</v>
      </c>
      <c r="E484" t="s">
        <v>125</v>
      </c>
      <c r="F484" t="s">
        <v>132</v>
      </c>
      <c r="G484">
        <v>16</v>
      </c>
      <c r="I484" s="2">
        <v>44612</v>
      </c>
      <c r="J484">
        <v>21020288</v>
      </c>
      <c r="K484" t="s">
        <v>125</v>
      </c>
      <c r="L484" t="s">
        <v>496</v>
      </c>
      <c r="M484">
        <v>1</v>
      </c>
      <c r="P484" s="2"/>
      <c r="Q484" s="2"/>
      <c r="R484" s="2"/>
      <c r="S484" s="2"/>
      <c r="T484" s="2"/>
    </row>
    <row r="485" spans="2:20">
      <c r="B485" s="2">
        <v>44595</v>
      </c>
      <c r="C485" t="s">
        <v>72</v>
      </c>
      <c r="D485" t="s">
        <v>307</v>
      </c>
      <c r="E485" t="s">
        <v>125</v>
      </c>
      <c r="F485" t="s">
        <v>401</v>
      </c>
      <c r="G485">
        <v>2</v>
      </c>
      <c r="I485" s="2">
        <v>44612</v>
      </c>
      <c r="J485">
        <v>21020288</v>
      </c>
      <c r="K485" t="s">
        <v>125</v>
      </c>
      <c r="L485" t="s">
        <v>504</v>
      </c>
      <c r="M485">
        <v>1</v>
      </c>
      <c r="P485" s="2"/>
      <c r="Q485" s="2"/>
      <c r="R485" s="2"/>
      <c r="S485" s="2"/>
      <c r="T485" s="2"/>
    </row>
    <row r="486" spans="2:20">
      <c r="B486" s="2">
        <v>44595</v>
      </c>
      <c r="C486" t="s">
        <v>72</v>
      </c>
      <c r="D486" t="s">
        <v>307</v>
      </c>
      <c r="E486" t="s">
        <v>125</v>
      </c>
      <c r="F486" t="s">
        <v>404</v>
      </c>
      <c r="G486">
        <v>2</v>
      </c>
      <c r="I486" s="2">
        <v>44612</v>
      </c>
      <c r="J486">
        <v>21020288</v>
      </c>
      <c r="K486" t="s">
        <v>125</v>
      </c>
      <c r="L486" t="s">
        <v>506</v>
      </c>
      <c r="M486">
        <v>1</v>
      </c>
      <c r="P486" s="2"/>
      <c r="Q486" s="2"/>
      <c r="R486" s="2"/>
      <c r="S486" s="2"/>
      <c r="T486" s="2"/>
    </row>
    <row r="487" spans="2:20">
      <c r="B487" s="2">
        <v>44595</v>
      </c>
      <c r="C487" t="s">
        <v>241</v>
      </c>
      <c r="D487" t="s">
        <v>317</v>
      </c>
      <c r="E487" t="s">
        <v>125</v>
      </c>
      <c r="F487" t="s">
        <v>158</v>
      </c>
      <c r="G487">
        <v>1</v>
      </c>
      <c r="I487" s="2">
        <v>44612</v>
      </c>
      <c r="J487">
        <v>21020289</v>
      </c>
      <c r="K487" t="s">
        <v>125</v>
      </c>
      <c r="L487" t="s">
        <v>542</v>
      </c>
      <c r="M487">
        <v>1</v>
      </c>
      <c r="P487" s="2"/>
      <c r="Q487" s="2"/>
      <c r="R487" s="2"/>
      <c r="S487" s="2"/>
      <c r="T487" s="2"/>
    </row>
    <row r="488" spans="2:20">
      <c r="B488" s="2">
        <v>44595</v>
      </c>
      <c r="C488" t="s">
        <v>241</v>
      </c>
      <c r="D488" t="s">
        <v>317</v>
      </c>
      <c r="E488" t="s">
        <v>125</v>
      </c>
      <c r="F488" t="s">
        <v>193</v>
      </c>
      <c r="G488">
        <v>16</v>
      </c>
      <c r="I488" s="2">
        <v>44612</v>
      </c>
      <c r="J488">
        <v>21020290</v>
      </c>
      <c r="K488" t="s">
        <v>125</v>
      </c>
      <c r="L488" t="s">
        <v>542</v>
      </c>
      <c r="M488">
        <v>1</v>
      </c>
      <c r="P488" s="2"/>
      <c r="Q488" s="2"/>
      <c r="R488" s="2"/>
      <c r="S488" s="2"/>
      <c r="T488" s="2"/>
    </row>
    <row r="489" spans="2:20">
      <c r="B489" s="2">
        <v>44595</v>
      </c>
      <c r="C489" t="s">
        <v>241</v>
      </c>
      <c r="D489" t="s">
        <v>317</v>
      </c>
      <c r="E489" t="s">
        <v>125</v>
      </c>
      <c r="F489" t="s">
        <v>302</v>
      </c>
      <c r="G489">
        <v>1</v>
      </c>
      <c r="I489" s="2">
        <v>44612</v>
      </c>
      <c r="J489">
        <v>21020290</v>
      </c>
      <c r="K489" t="s">
        <v>125</v>
      </c>
      <c r="L489" t="s">
        <v>616</v>
      </c>
      <c r="M489">
        <v>1</v>
      </c>
      <c r="P489" s="2"/>
      <c r="Q489" s="2"/>
      <c r="R489" s="2"/>
      <c r="S489" s="2"/>
      <c r="T489" s="2"/>
    </row>
    <row r="490" spans="2:20">
      <c r="B490" s="2">
        <v>44595</v>
      </c>
      <c r="C490" t="s">
        <v>241</v>
      </c>
      <c r="D490" t="s">
        <v>317</v>
      </c>
      <c r="E490" t="s">
        <v>125</v>
      </c>
      <c r="F490" t="s">
        <v>440</v>
      </c>
      <c r="G490">
        <v>2</v>
      </c>
      <c r="I490" s="2">
        <v>44612</v>
      </c>
      <c r="J490">
        <v>21020290</v>
      </c>
      <c r="K490" t="s">
        <v>125</v>
      </c>
      <c r="L490" t="s">
        <v>624</v>
      </c>
      <c r="M490">
        <v>1</v>
      </c>
      <c r="P490" s="2"/>
      <c r="Q490" s="2"/>
      <c r="R490" s="2"/>
      <c r="S490" s="2"/>
      <c r="T490" s="2"/>
    </row>
    <row r="491" spans="2:20">
      <c r="B491" s="2">
        <v>44595</v>
      </c>
      <c r="C491" t="s">
        <v>241</v>
      </c>
      <c r="D491" t="s">
        <v>317</v>
      </c>
      <c r="E491" t="s">
        <v>125</v>
      </c>
      <c r="F491" t="s">
        <v>442</v>
      </c>
      <c r="G491">
        <v>2</v>
      </c>
      <c r="I491" s="2">
        <v>44612</v>
      </c>
      <c r="J491">
        <v>21020291</v>
      </c>
      <c r="K491" t="s">
        <v>125</v>
      </c>
      <c r="L491" t="s">
        <v>504</v>
      </c>
      <c r="M491">
        <v>1</v>
      </c>
      <c r="P491" s="2"/>
      <c r="Q491" s="2"/>
      <c r="R491" s="2"/>
      <c r="S491" s="2"/>
      <c r="T491" s="2"/>
    </row>
    <row r="492" spans="2:20">
      <c r="B492" s="2">
        <v>44595</v>
      </c>
      <c r="C492" t="s">
        <v>315</v>
      </c>
      <c r="D492" t="s">
        <v>312</v>
      </c>
      <c r="E492" t="s">
        <v>125</v>
      </c>
      <c r="F492" t="s">
        <v>383</v>
      </c>
      <c r="G492">
        <v>1</v>
      </c>
      <c r="I492" s="2">
        <v>44612</v>
      </c>
      <c r="J492">
        <v>21020292</v>
      </c>
      <c r="K492" t="s">
        <v>125</v>
      </c>
      <c r="L492" t="s">
        <v>504</v>
      </c>
      <c r="M492">
        <v>1</v>
      </c>
      <c r="P492" s="2"/>
      <c r="Q492" s="2"/>
      <c r="R492" s="2"/>
      <c r="S492" s="2"/>
      <c r="T492" s="2"/>
    </row>
    <row r="493" spans="2:20">
      <c r="B493" s="2">
        <v>44595</v>
      </c>
      <c r="C493" t="s">
        <v>315</v>
      </c>
      <c r="D493" t="s">
        <v>312</v>
      </c>
      <c r="E493" t="s">
        <v>125</v>
      </c>
      <c r="F493" t="s">
        <v>386</v>
      </c>
      <c r="G493">
        <v>1</v>
      </c>
      <c r="I493" s="2">
        <v>44612</v>
      </c>
      <c r="J493">
        <v>21020293</v>
      </c>
      <c r="K493" t="s">
        <v>125</v>
      </c>
      <c r="L493" t="s">
        <v>526</v>
      </c>
      <c r="M493">
        <v>1</v>
      </c>
      <c r="P493" s="2"/>
      <c r="Q493" s="2"/>
      <c r="R493" s="2"/>
      <c r="S493" s="2"/>
      <c r="T493" s="2"/>
    </row>
    <row r="494" spans="2:20">
      <c r="B494" s="2">
        <v>44595</v>
      </c>
      <c r="C494" t="s">
        <v>315</v>
      </c>
      <c r="D494" t="s">
        <v>312</v>
      </c>
      <c r="E494" t="s">
        <v>125</v>
      </c>
      <c r="F494" t="s">
        <v>389</v>
      </c>
      <c r="G494">
        <v>16</v>
      </c>
      <c r="I494" s="2">
        <v>44612</v>
      </c>
      <c r="J494">
        <v>21020293</v>
      </c>
      <c r="K494" t="s">
        <v>125</v>
      </c>
      <c r="L494" t="s">
        <v>508</v>
      </c>
      <c r="M494">
        <v>1</v>
      </c>
      <c r="P494" s="2"/>
      <c r="Q494" s="2"/>
      <c r="R494" s="2"/>
      <c r="S494" s="2"/>
      <c r="T494" s="2"/>
    </row>
    <row r="495" spans="2:20">
      <c r="B495" s="2">
        <v>44595</v>
      </c>
      <c r="C495" t="s">
        <v>315</v>
      </c>
      <c r="D495" t="s">
        <v>312</v>
      </c>
      <c r="E495" t="s">
        <v>125</v>
      </c>
      <c r="F495" t="s">
        <v>478</v>
      </c>
      <c r="G495">
        <v>2</v>
      </c>
      <c r="I495" s="2">
        <v>44612</v>
      </c>
      <c r="J495">
        <v>21020294</v>
      </c>
      <c r="K495" t="s">
        <v>125</v>
      </c>
      <c r="L495" t="s">
        <v>492</v>
      </c>
      <c r="M495">
        <v>1</v>
      </c>
      <c r="P495" s="2"/>
      <c r="Q495" s="2"/>
      <c r="R495" s="2"/>
      <c r="S495" s="2"/>
      <c r="T495" s="2"/>
    </row>
    <row r="496" spans="2:20">
      <c r="B496" s="2">
        <v>44595</v>
      </c>
      <c r="C496" t="s">
        <v>315</v>
      </c>
      <c r="D496" t="s">
        <v>312</v>
      </c>
      <c r="E496" t="s">
        <v>125</v>
      </c>
      <c r="F496" t="s">
        <v>480</v>
      </c>
      <c r="G496">
        <v>2</v>
      </c>
      <c r="I496" s="2">
        <v>44612</v>
      </c>
      <c r="J496">
        <v>21020295</v>
      </c>
      <c r="K496" t="s">
        <v>125</v>
      </c>
      <c r="L496" t="s">
        <v>552</v>
      </c>
      <c r="M496">
        <v>1</v>
      </c>
      <c r="P496" s="2"/>
      <c r="Q496" s="2"/>
      <c r="R496" s="2"/>
      <c r="S496" s="2"/>
      <c r="T496" s="2"/>
    </row>
    <row r="497" spans="2:20">
      <c r="B497" s="2">
        <v>44596</v>
      </c>
      <c r="C497" t="s">
        <v>72</v>
      </c>
      <c r="D497" t="s">
        <v>307</v>
      </c>
      <c r="E497" t="s">
        <v>125</v>
      </c>
      <c r="F497" t="s">
        <v>79</v>
      </c>
      <c r="G497">
        <v>1</v>
      </c>
      <c r="I497" s="2">
        <v>44612</v>
      </c>
      <c r="J497">
        <v>21020295</v>
      </c>
      <c r="K497" t="s">
        <v>125</v>
      </c>
      <c r="L497" t="s">
        <v>510</v>
      </c>
      <c r="M497">
        <v>1</v>
      </c>
      <c r="P497" s="2"/>
      <c r="Q497" s="2"/>
      <c r="R497" s="2"/>
      <c r="S497" s="2"/>
      <c r="T497" s="2"/>
    </row>
    <row r="498" spans="2:20">
      <c r="B498" s="2">
        <v>44596</v>
      </c>
      <c r="C498" t="s">
        <v>72</v>
      </c>
      <c r="D498" t="s">
        <v>307</v>
      </c>
      <c r="E498" t="s">
        <v>125</v>
      </c>
      <c r="F498" t="s">
        <v>106</v>
      </c>
      <c r="G498">
        <v>1</v>
      </c>
      <c r="I498" s="2">
        <v>44612</v>
      </c>
      <c r="J498">
        <v>21020295</v>
      </c>
      <c r="K498" t="s">
        <v>125</v>
      </c>
      <c r="L498" t="s">
        <v>586</v>
      </c>
      <c r="M498">
        <v>1</v>
      </c>
      <c r="P498" s="2"/>
      <c r="Q498" s="2"/>
      <c r="R498" s="2"/>
      <c r="S498" s="2"/>
      <c r="T498" s="2"/>
    </row>
    <row r="499" spans="2:20">
      <c r="B499" s="2">
        <v>44596</v>
      </c>
      <c r="C499" t="s">
        <v>72</v>
      </c>
      <c r="D499" t="s">
        <v>307</v>
      </c>
      <c r="E499" t="s">
        <v>125</v>
      </c>
      <c r="F499" t="s">
        <v>132</v>
      </c>
      <c r="G499">
        <v>16</v>
      </c>
      <c r="I499" s="2">
        <v>44612</v>
      </c>
      <c r="J499">
        <v>21020296</v>
      </c>
      <c r="K499" t="s">
        <v>125</v>
      </c>
      <c r="L499" t="s">
        <v>538</v>
      </c>
      <c r="M499">
        <v>1</v>
      </c>
      <c r="P499" s="2"/>
      <c r="Q499" s="2"/>
      <c r="R499" s="2"/>
      <c r="S499" s="2"/>
      <c r="T499" s="2"/>
    </row>
    <row r="500" spans="2:20">
      <c r="B500" s="2">
        <v>44596</v>
      </c>
      <c r="C500" t="s">
        <v>72</v>
      </c>
      <c r="D500" t="s">
        <v>307</v>
      </c>
      <c r="E500" t="s">
        <v>125</v>
      </c>
      <c r="F500" t="s">
        <v>401</v>
      </c>
      <c r="G500">
        <v>2</v>
      </c>
      <c r="I500" s="2">
        <v>44612</v>
      </c>
      <c r="J500">
        <v>21020297</v>
      </c>
      <c r="K500" t="s">
        <v>125</v>
      </c>
      <c r="L500" t="s">
        <v>538</v>
      </c>
      <c r="M500">
        <v>1</v>
      </c>
      <c r="P500" s="2"/>
      <c r="Q500" s="2"/>
      <c r="R500" s="2"/>
      <c r="S500" s="2"/>
      <c r="T500" s="2"/>
    </row>
    <row r="501" spans="2:20">
      <c r="B501" s="2">
        <v>44596</v>
      </c>
      <c r="C501" t="s">
        <v>72</v>
      </c>
      <c r="D501" t="s">
        <v>307</v>
      </c>
      <c r="E501" t="s">
        <v>125</v>
      </c>
      <c r="F501" t="s">
        <v>404</v>
      </c>
      <c r="G501">
        <v>2</v>
      </c>
      <c r="I501" s="2">
        <v>44612</v>
      </c>
      <c r="J501">
        <v>21020297</v>
      </c>
      <c r="K501" t="s">
        <v>125</v>
      </c>
      <c r="L501" t="s">
        <v>516</v>
      </c>
      <c r="M501">
        <v>1</v>
      </c>
      <c r="P501" s="2"/>
      <c r="Q501" s="2"/>
      <c r="R501" s="2"/>
      <c r="S501" s="2"/>
      <c r="T501" s="2"/>
    </row>
    <row r="502" spans="2:20">
      <c r="B502" s="2">
        <v>44596</v>
      </c>
      <c r="C502" t="s">
        <v>241</v>
      </c>
      <c r="D502" t="s">
        <v>317</v>
      </c>
      <c r="E502" t="s">
        <v>125</v>
      </c>
      <c r="F502" t="s">
        <v>158</v>
      </c>
      <c r="G502">
        <v>1</v>
      </c>
      <c r="I502" s="2">
        <v>44612</v>
      </c>
      <c r="J502">
        <v>21020298</v>
      </c>
      <c r="K502" t="s">
        <v>125</v>
      </c>
      <c r="L502" t="s">
        <v>508</v>
      </c>
      <c r="M502">
        <v>1</v>
      </c>
      <c r="P502" s="2"/>
      <c r="Q502" s="2"/>
      <c r="R502" s="2"/>
      <c r="S502" s="2"/>
      <c r="T502" s="2"/>
    </row>
    <row r="503" spans="2:20">
      <c r="B503" s="2">
        <v>44596</v>
      </c>
      <c r="C503" t="s">
        <v>241</v>
      </c>
      <c r="D503" t="s">
        <v>317</v>
      </c>
      <c r="E503" t="s">
        <v>125</v>
      </c>
      <c r="F503" t="s">
        <v>193</v>
      </c>
      <c r="G503">
        <v>16</v>
      </c>
      <c r="I503" s="2">
        <v>44613</v>
      </c>
      <c r="J503">
        <v>21020299</v>
      </c>
      <c r="K503" t="s">
        <v>125</v>
      </c>
      <c r="L503" t="s">
        <v>504</v>
      </c>
      <c r="M503">
        <v>1</v>
      </c>
      <c r="P503" s="2"/>
      <c r="Q503" s="2"/>
      <c r="R503" s="2"/>
      <c r="S503" s="2"/>
      <c r="T503" s="2"/>
    </row>
    <row r="504" spans="2:20">
      <c r="B504" s="2">
        <v>44596</v>
      </c>
      <c r="C504" t="s">
        <v>241</v>
      </c>
      <c r="D504" t="s">
        <v>317</v>
      </c>
      <c r="E504" t="s">
        <v>125</v>
      </c>
      <c r="F504" t="s">
        <v>302</v>
      </c>
      <c r="G504">
        <v>1</v>
      </c>
      <c r="I504" s="2">
        <v>44613</v>
      </c>
      <c r="J504">
        <v>21020299</v>
      </c>
      <c r="K504" t="s">
        <v>125</v>
      </c>
      <c r="L504" t="s">
        <v>506</v>
      </c>
      <c r="M504">
        <v>1</v>
      </c>
      <c r="P504" s="2"/>
      <c r="Q504" s="2"/>
      <c r="R504" s="2"/>
      <c r="S504" s="2"/>
      <c r="T504" s="2"/>
    </row>
    <row r="505" spans="2:20">
      <c r="B505" s="2">
        <v>44596</v>
      </c>
      <c r="C505" t="s">
        <v>241</v>
      </c>
      <c r="D505" t="s">
        <v>317</v>
      </c>
      <c r="E505" t="s">
        <v>125</v>
      </c>
      <c r="F505" t="s">
        <v>440</v>
      </c>
      <c r="G505">
        <v>2</v>
      </c>
      <c r="I505" s="2">
        <v>44613</v>
      </c>
      <c r="J505">
        <v>21020300</v>
      </c>
      <c r="K505" t="s">
        <v>125</v>
      </c>
      <c r="L505" t="s">
        <v>504</v>
      </c>
      <c r="M505">
        <v>1</v>
      </c>
      <c r="P505" s="2"/>
      <c r="Q505" s="2"/>
      <c r="R505" s="2"/>
      <c r="S505" s="2"/>
      <c r="T505" s="2"/>
    </row>
    <row r="506" spans="2:20">
      <c r="B506" s="2">
        <v>44596</v>
      </c>
      <c r="C506" t="s">
        <v>241</v>
      </c>
      <c r="D506" t="s">
        <v>317</v>
      </c>
      <c r="E506" t="s">
        <v>125</v>
      </c>
      <c r="F506" t="s">
        <v>442</v>
      </c>
      <c r="G506">
        <v>2</v>
      </c>
      <c r="I506" s="2">
        <v>44613</v>
      </c>
      <c r="J506">
        <v>21020301</v>
      </c>
      <c r="K506" t="s">
        <v>125</v>
      </c>
      <c r="L506" t="s">
        <v>504</v>
      </c>
      <c r="M506">
        <v>1</v>
      </c>
      <c r="P506" s="2"/>
      <c r="Q506" s="2"/>
      <c r="R506" s="2"/>
      <c r="S506" s="2"/>
      <c r="T506" s="2"/>
    </row>
    <row r="507" spans="2:20">
      <c r="B507" s="2">
        <v>44596</v>
      </c>
      <c r="C507" t="s">
        <v>253</v>
      </c>
      <c r="D507" t="s">
        <v>321</v>
      </c>
      <c r="E507" t="s">
        <v>125</v>
      </c>
      <c r="F507" t="s">
        <v>306</v>
      </c>
      <c r="G507">
        <v>1</v>
      </c>
      <c r="I507" s="2">
        <v>44613</v>
      </c>
      <c r="J507">
        <v>21020302</v>
      </c>
      <c r="K507" t="s">
        <v>125</v>
      </c>
      <c r="L507" t="s">
        <v>518</v>
      </c>
      <c r="M507">
        <v>1</v>
      </c>
      <c r="P507" s="2"/>
      <c r="Q507" s="2"/>
      <c r="R507" s="2"/>
      <c r="S507" s="2"/>
      <c r="T507" s="2"/>
    </row>
    <row r="508" spans="2:20">
      <c r="B508" s="2">
        <v>44596</v>
      </c>
      <c r="C508" t="s">
        <v>253</v>
      </c>
      <c r="D508" t="s">
        <v>321</v>
      </c>
      <c r="E508" t="s">
        <v>125</v>
      </c>
      <c r="F508" t="s">
        <v>316</v>
      </c>
      <c r="G508">
        <v>24</v>
      </c>
      <c r="I508" s="2">
        <v>44613</v>
      </c>
      <c r="J508">
        <v>21020303</v>
      </c>
      <c r="K508" t="s">
        <v>125</v>
      </c>
      <c r="L508" t="s">
        <v>504</v>
      </c>
      <c r="M508">
        <v>1</v>
      </c>
      <c r="P508" s="2"/>
      <c r="Q508" s="2"/>
      <c r="R508" s="2"/>
      <c r="S508" s="2"/>
      <c r="T508" s="2"/>
    </row>
    <row r="509" spans="2:20">
      <c r="B509" s="2">
        <v>44596</v>
      </c>
      <c r="C509" t="s">
        <v>253</v>
      </c>
      <c r="D509" t="s">
        <v>321</v>
      </c>
      <c r="E509" t="s">
        <v>125</v>
      </c>
      <c r="F509" t="s">
        <v>320</v>
      </c>
      <c r="G509">
        <v>1</v>
      </c>
      <c r="I509" s="2">
        <v>44613</v>
      </c>
      <c r="J509">
        <v>21020304</v>
      </c>
      <c r="K509" t="s">
        <v>125</v>
      </c>
      <c r="L509" t="s">
        <v>504</v>
      </c>
      <c r="M509">
        <v>1</v>
      </c>
      <c r="P509" s="2"/>
      <c r="Q509" s="2"/>
      <c r="R509" s="2"/>
      <c r="S509" s="2"/>
      <c r="T509" s="2"/>
    </row>
    <row r="510" spans="2:20">
      <c r="B510" s="2">
        <v>44596</v>
      </c>
      <c r="C510" t="s">
        <v>253</v>
      </c>
      <c r="D510" t="s">
        <v>321</v>
      </c>
      <c r="E510" t="s">
        <v>125</v>
      </c>
      <c r="F510" t="s">
        <v>444</v>
      </c>
      <c r="G510">
        <v>2</v>
      </c>
      <c r="I510" s="2">
        <v>44613</v>
      </c>
      <c r="J510">
        <v>21020305</v>
      </c>
      <c r="K510" t="s">
        <v>125</v>
      </c>
      <c r="L510" t="s">
        <v>504</v>
      </c>
      <c r="M510">
        <v>1</v>
      </c>
      <c r="P510" s="2"/>
      <c r="Q510" s="2"/>
      <c r="R510" s="2"/>
      <c r="S510" s="2"/>
      <c r="T510" s="2"/>
    </row>
    <row r="511" spans="2:20">
      <c r="B511" s="2">
        <v>44596</v>
      </c>
      <c r="C511" t="s">
        <v>253</v>
      </c>
      <c r="D511" t="s">
        <v>321</v>
      </c>
      <c r="E511" t="s">
        <v>125</v>
      </c>
      <c r="F511" t="s">
        <v>446</v>
      </c>
      <c r="G511">
        <v>2</v>
      </c>
      <c r="I511" s="2">
        <v>44613</v>
      </c>
      <c r="J511">
        <v>21020306</v>
      </c>
      <c r="K511" t="s">
        <v>125</v>
      </c>
      <c r="L511" t="s">
        <v>504</v>
      </c>
      <c r="M511">
        <v>1</v>
      </c>
      <c r="P511" s="2"/>
      <c r="Q511" s="2"/>
      <c r="R511" s="2"/>
      <c r="S511" s="2"/>
      <c r="T511" s="2"/>
    </row>
    <row r="512" spans="2:20">
      <c r="B512" s="2">
        <v>44596</v>
      </c>
      <c r="C512" t="s">
        <v>315</v>
      </c>
      <c r="D512" t="s">
        <v>312</v>
      </c>
      <c r="E512" t="s">
        <v>125</v>
      </c>
      <c r="F512" t="s">
        <v>383</v>
      </c>
      <c r="G512">
        <v>1</v>
      </c>
      <c r="I512" s="2">
        <v>44615</v>
      </c>
      <c r="J512">
        <v>21020307</v>
      </c>
      <c r="K512" t="s">
        <v>125</v>
      </c>
      <c r="L512" t="s">
        <v>490</v>
      </c>
      <c r="M512">
        <v>1</v>
      </c>
      <c r="P512" s="2"/>
      <c r="Q512" s="2"/>
      <c r="R512" s="2"/>
      <c r="S512" s="2"/>
      <c r="T512" s="2"/>
    </row>
    <row r="513" spans="2:20">
      <c r="B513" s="2">
        <v>44596</v>
      </c>
      <c r="C513" t="s">
        <v>315</v>
      </c>
      <c r="D513" t="s">
        <v>312</v>
      </c>
      <c r="E513" t="s">
        <v>125</v>
      </c>
      <c r="F513" t="s">
        <v>386</v>
      </c>
      <c r="G513">
        <v>2</v>
      </c>
      <c r="I513" s="2">
        <v>44615</v>
      </c>
      <c r="J513">
        <v>21020307</v>
      </c>
      <c r="K513" t="s">
        <v>125</v>
      </c>
      <c r="L513" t="s">
        <v>584</v>
      </c>
      <c r="M513">
        <v>1</v>
      </c>
      <c r="P513" s="2"/>
      <c r="Q513" s="2"/>
      <c r="R513" s="2"/>
      <c r="S513" s="2"/>
      <c r="T513" s="2"/>
    </row>
    <row r="514" spans="2:20">
      <c r="B514" s="2">
        <v>44596</v>
      </c>
      <c r="C514" t="s">
        <v>315</v>
      </c>
      <c r="D514" t="s">
        <v>312</v>
      </c>
      <c r="E514" t="s">
        <v>125</v>
      </c>
      <c r="F514" t="s">
        <v>389</v>
      </c>
      <c r="G514">
        <v>24</v>
      </c>
      <c r="I514" s="2">
        <v>44615</v>
      </c>
      <c r="J514">
        <v>21020308</v>
      </c>
      <c r="K514" t="s">
        <v>125</v>
      </c>
      <c r="L514" t="s">
        <v>488</v>
      </c>
      <c r="M514">
        <v>1</v>
      </c>
      <c r="P514" s="2"/>
      <c r="Q514" s="2"/>
      <c r="R514" s="2"/>
      <c r="S514" s="2"/>
      <c r="T514" s="2"/>
    </row>
    <row r="515" spans="2:20">
      <c r="B515" s="2">
        <v>44596</v>
      </c>
      <c r="C515" t="s">
        <v>315</v>
      </c>
      <c r="D515" t="s">
        <v>312</v>
      </c>
      <c r="E515" t="s">
        <v>125</v>
      </c>
      <c r="F515" t="s">
        <v>478</v>
      </c>
      <c r="G515">
        <v>2</v>
      </c>
      <c r="I515" s="2">
        <v>44615</v>
      </c>
      <c r="J515">
        <v>21020309</v>
      </c>
      <c r="K515" t="s">
        <v>125</v>
      </c>
      <c r="L515" t="s">
        <v>490</v>
      </c>
      <c r="M515">
        <v>1</v>
      </c>
      <c r="P515" s="2"/>
      <c r="Q515" s="2"/>
      <c r="R515" s="2"/>
      <c r="S515" s="2"/>
      <c r="T515" s="2"/>
    </row>
    <row r="516" spans="2:20">
      <c r="B516" s="2">
        <v>44596</v>
      </c>
      <c r="C516" t="s">
        <v>315</v>
      </c>
      <c r="D516" t="s">
        <v>312</v>
      </c>
      <c r="E516" t="s">
        <v>125</v>
      </c>
      <c r="F516" t="s">
        <v>480</v>
      </c>
      <c r="G516">
        <v>2</v>
      </c>
      <c r="I516" s="2">
        <v>44616</v>
      </c>
      <c r="J516">
        <v>21020310</v>
      </c>
      <c r="K516" t="s">
        <v>125</v>
      </c>
      <c r="L516" t="s">
        <v>546</v>
      </c>
      <c r="M516">
        <v>1</v>
      </c>
      <c r="P516" s="2"/>
      <c r="Q516" s="2"/>
      <c r="R516" s="2"/>
      <c r="S516" s="2"/>
      <c r="T516" s="2"/>
    </row>
    <row r="517" spans="2:20">
      <c r="B517" s="2">
        <v>44596</v>
      </c>
      <c r="C517" t="s">
        <v>126</v>
      </c>
      <c r="D517" t="s">
        <v>324</v>
      </c>
      <c r="E517" t="s">
        <v>125</v>
      </c>
      <c r="F517" t="s">
        <v>205</v>
      </c>
      <c r="G517">
        <v>2</v>
      </c>
      <c r="I517" s="2">
        <v>44616</v>
      </c>
      <c r="J517">
        <v>21020311</v>
      </c>
      <c r="K517" t="s">
        <v>125</v>
      </c>
      <c r="L517" t="s">
        <v>504</v>
      </c>
      <c r="M517">
        <v>1</v>
      </c>
      <c r="P517" s="2"/>
      <c r="Q517" s="2"/>
      <c r="R517" s="2"/>
      <c r="S517" s="2"/>
      <c r="T517" s="2"/>
    </row>
    <row r="518" spans="2:20">
      <c r="B518" s="2">
        <v>44596</v>
      </c>
      <c r="C518" t="s">
        <v>126</v>
      </c>
      <c r="D518" t="s">
        <v>324</v>
      </c>
      <c r="E518" t="s">
        <v>125</v>
      </c>
      <c r="F518" t="s">
        <v>217</v>
      </c>
      <c r="G518">
        <v>3</v>
      </c>
      <c r="I518" s="2">
        <v>44616</v>
      </c>
      <c r="J518">
        <v>21020312</v>
      </c>
      <c r="K518" t="s">
        <v>125</v>
      </c>
      <c r="L518" t="s">
        <v>532</v>
      </c>
      <c r="M518">
        <v>1</v>
      </c>
      <c r="P518" s="2"/>
      <c r="Q518" s="2"/>
      <c r="R518" s="2"/>
      <c r="S518" s="2"/>
      <c r="T518" s="2"/>
    </row>
    <row r="519" spans="2:20">
      <c r="B519" s="2">
        <v>44596</v>
      </c>
      <c r="C519" t="s">
        <v>126</v>
      </c>
      <c r="D519" t="s">
        <v>324</v>
      </c>
      <c r="E519" t="s">
        <v>125</v>
      </c>
      <c r="F519" t="s">
        <v>229</v>
      </c>
      <c r="G519">
        <v>40</v>
      </c>
      <c r="I519" s="2">
        <v>44616</v>
      </c>
      <c r="J519">
        <v>21020313</v>
      </c>
      <c r="K519" t="s">
        <v>125</v>
      </c>
      <c r="L519" t="s">
        <v>488</v>
      </c>
      <c r="M519">
        <v>1</v>
      </c>
      <c r="P519" s="2"/>
      <c r="Q519" s="2"/>
      <c r="R519" s="2"/>
      <c r="S519" s="2"/>
      <c r="T519" s="2"/>
    </row>
    <row r="520" spans="2:20">
      <c r="B520" s="2">
        <v>44596</v>
      </c>
      <c r="C520" t="s">
        <v>126</v>
      </c>
      <c r="D520" t="s">
        <v>324</v>
      </c>
      <c r="E520" t="s">
        <v>125</v>
      </c>
      <c r="F520" t="s">
        <v>413</v>
      </c>
      <c r="G520">
        <v>4</v>
      </c>
      <c r="I520" s="2">
        <v>44616</v>
      </c>
      <c r="J520">
        <v>21020314</v>
      </c>
      <c r="K520" t="s">
        <v>125</v>
      </c>
      <c r="L520" t="s">
        <v>530</v>
      </c>
      <c r="M520">
        <v>1</v>
      </c>
      <c r="P520" s="2"/>
      <c r="Q520" s="2"/>
      <c r="R520" s="2"/>
      <c r="S520" s="2"/>
      <c r="T520" s="2"/>
    </row>
    <row r="521" spans="2:20">
      <c r="B521" s="2">
        <v>44596</v>
      </c>
      <c r="C521" t="s">
        <v>126</v>
      </c>
      <c r="D521" t="s">
        <v>324</v>
      </c>
      <c r="E521" t="s">
        <v>125</v>
      </c>
      <c r="F521" t="s">
        <v>416</v>
      </c>
      <c r="G521">
        <v>2</v>
      </c>
      <c r="I521" s="2">
        <v>44616</v>
      </c>
      <c r="J521">
        <v>21020314</v>
      </c>
      <c r="K521" t="s">
        <v>125</v>
      </c>
      <c r="L521" t="s">
        <v>582</v>
      </c>
      <c r="M521">
        <v>1</v>
      </c>
      <c r="P521" s="2"/>
      <c r="Q521" s="2"/>
      <c r="R521" s="2"/>
      <c r="S521" s="2"/>
      <c r="T521" s="2"/>
    </row>
    <row r="522" spans="2:20">
      <c r="B522" s="2">
        <v>44597</v>
      </c>
      <c r="C522" t="s">
        <v>253</v>
      </c>
      <c r="D522" t="s">
        <v>321</v>
      </c>
      <c r="E522" t="s">
        <v>125</v>
      </c>
      <c r="F522" t="s">
        <v>306</v>
      </c>
      <c r="G522">
        <v>1</v>
      </c>
      <c r="I522" s="2">
        <v>44616</v>
      </c>
      <c r="J522">
        <v>21020315</v>
      </c>
      <c r="K522" t="s">
        <v>125</v>
      </c>
      <c r="L522" t="s">
        <v>500</v>
      </c>
      <c r="M522">
        <v>1</v>
      </c>
      <c r="P522" s="2"/>
      <c r="Q522" s="2"/>
      <c r="R522" s="2"/>
      <c r="S522" s="2"/>
      <c r="T522" s="2"/>
    </row>
    <row r="523" spans="2:20">
      <c r="B523" s="2">
        <v>44597</v>
      </c>
      <c r="C523" t="s">
        <v>253</v>
      </c>
      <c r="D523" t="s">
        <v>321</v>
      </c>
      <c r="E523" t="s">
        <v>125</v>
      </c>
      <c r="F523" t="s">
        <v>316</v>
      </c>
      <c r="G523">
        <v>24</v>
      </c>
      <c r="I523" s="2">
        <v>44616</v>
      </c>
      <c r="J523">
        <v>21020316</v>
      </c>
      <c r="K523" t="s">
        <v>125</v>
      </c>
      <c r="L523" t="s">
        <v>512</v>
      </c>
      <c r="M523">
        <v>1</v>
      </c>
      <c r="P523" s="2"/>
      <c r="Q523" s="2"/>
      <c r="R523" s="2"/>
      <c r="S523" s="2"/>
      <c r="T523" s="2"/>
    </row>
    <row r="524" spans="2:20">
      <c r="B524" s="2">
        <v>44597</v>
      </c>
      <c r="C524" t="s">
        <v>253</v>
      </c>
      <c r="D524" t="s">
        <v>321</v>
      </c>
      <c r="E524" t="s">
        <v>125</v>
      </c>
      <c r="F524" t="s">
        <v>320</v>
      </c>
      <c r="G524">
        <v>1</v>
      </c>
      <c r="I524" s="2">
        <v>44616</v>
      </c>
      <c r="J524">
        <v>21020317</v>
      </c>
      <c r="K524" t="s">
        <v>125</v>
      </c>
      <c r="L524" t="s">
        <v>508</v>
      </c>
      <c r="M524">
        <v>1</v>
      </c>
      <c r="P524" s="2"/>
      <c r="Q524" s="2"/>
      <c r="R524" s="2"/>
      <c r="S524" s="2"/>
      <c r="T524" s="2"/>
    </row>
    <row r="525" spans="2:20">
      <c r="B525" s="2">
        <v>44597</v>
      </c>
      <c r="C525" t="s">
        <v>253</v>
      </c>
      <c r="D525" t="s">
        <v>321</v>
      </c>
      <c r="E525" t="s">
        <v>125</v>
      </c>
      <c r="F525" t="s">
        <v>444</v>
      </c>
      <c r="G525">
        <v>2</v>
      </c>
      <c r="I525" s="2">
        <v>44617</v>
      </c>
      <c r="J525">
        <v>21020318</v>
      </c>
      <c r="K525" t="s">
        <v>125</v>
      </c>
      <c r="L525" t="s">
        <v>504</v>
      </c>
      <c r="M525">
        <v>1</v>
      </c>
      <c r="P525" s="2"/>
      <c r="Q525" s="2"/>
      <c r="R525" s="2"/>
      <c r="S525" s="2"/>
      <c r="T525" s="2"/>
    </row>
    <row r="526" spans="2:20">
      <c r="B526" s="2">
        <v>44597</v>
      </c>
      <c r="C526" t="s">
        <v>253</v>
      </c>
      <c r="D526" t="s">
        <v>321</v>
      </c>
      <c r="E526" t="s">
        <v>125</v>
      </c>
      <c r="F526" t="s">
        <v>446</v>
      </c>
      <c r="G526">
        <v>2</v>
      </c>
      <c r="I526" s="2">
        <v>44617</v>
      </c>
      <c r="J526">
        <v>21020319</v>
      </c>
      <c r="K526" t="s">
        <v>125</v>
      </c>
      <c r="L526" t="s">
        <v>504</v>
      </c>
      <c r="M526">
        <v>1</v>
      </c>
      <c r="P526" s="2"/>
      <c r="Q526" s="2"/>
      <c r="R526" s="2"/>
      <c r="S526" s="2"/>
      <c r="T526" s="2"/>
    </row>
    <row r="527" spans="2:20">
      <c r="B527" s="2">
        <v>44597</v>
      </c>
      <c r="C527" t="s">
        <v>277</v>
      </c>
      <c r="D527" t="s">
        <v>327</v>
      </c>
      <c r="E527" t="s">
        <v>125</v>
      </c>
      <c r="F527" t="s">
        <v>306</v>
      </c>
      <c r="G527">
        <v>1</v>
      </c>
      <c r="I527" s="2">
        <v>44617</v>
      </c>
      <c r="J527">
        <v>21020320</v>
      </c>
      <c r="K527" t="s">
        <v>125</v>
      </c>
      <c r="L527" t="s">
        <v>504</v>
      </c>
      <c r="M527">
        <v>1</v>
      </c>
      <c r="P527" s="2"/>
      <c r="Q527" s="2"/>
      <c r="R527" s="2"/>
      <c r="S527" s="2"/>
      <c r="T527" s="2"/>
    </row>
    <row r="528" spans="2:20">
      <c r="B528" s="2">
        <v>44597</v>
      </c>
      <c r="C528" t="s">
        <v>277</v>
      </c>
      <c r="D528" t="s">
        <v>327</v>
      </c>
      <c r="E528" t="s">
        <v>125</v>
      </c>
      <c r="F528" t="s">
        <v>316</v>
      </c>
      <c r="G528">
        <v>16</v>
      </c>
      <c r="I528" s="2">
        <v>44617</v>
      </c>
      <c r="J528">
        <v>21020321</v>
      </c>
      <c r="K528" t="s">
        <v>125</v>
      </c>
      <c r="L528" t="s">
        <v>504</v>
      </c>
      <c r="M528">
        <v>1</v>
      </c>
      <c r="P528" s="2"/>
      <c r="Q528" s="2"/>
      <c r="R528" s="2"/>
      <c r="S528" s="2"/>
      <c r="T528" s="2"/>
    </row>
    <row r="529" spans="2:20">
      <c r="B529" s="2">
        <v>44597</v>
      </c>
      <c r="C529" t="s">
        <v>277</v>
      </c>
      <c r="D529" t="s">
        <v>327</v>
      </c>
      <c r="E529" t="s">
        <v>125</v>
      </c>
      <c r="F529" t="s">
        <v>338</v>
      </c>
      <c r="G529">
        <v>1</v>
      </c>
      <c r="I529" s="2">
        <v>44617</v>
      </c>
      <c r="J529">
        <v>21020322</v>
      </c>
      <c r="K529" t="s">
        <v>125</v>
      </c>
      <c r="L529" t="s">
        <v>504</v>
      </c>
      <c r="M529">
        <v>1</v>
      </c>
      <c r="P529" s="2"/>
      <c r="Q529" s="2"/>
      <c r="R529" s="2"/>
      <c r="S529" s="2"/>
      <c r="T529" s="2"/>
    </row>
    <row r="530" spans="2:20">
      <c r="B530" s="2">
        <v>44597</v>
      </c>
      <c r="C530" t="s">
        <v>277</v>
      </c>
      <c r="D530" t="s">
        <v>327</v>
      </c>
      <c r="E530" t="s">
        <v>125</v>
      </c>
      <c r="F530" t="s">
        <v>444</v>
      </c>
      <c r="G530">
        <v>2</v>
      </c>
      <c r="I530" s="2">
        <v>44617</v>
      </c>
      <c r="J530">
        <v>21020323</v>
      </c>
      <c r="K530" t="s">
        <v>125</v>
      </c>
      <c r="L530" t="s">
        <v>504</v>
      </c>
      <c r="M530">
        <v>1</v>
      </c>
      <c r="P530" s="2"/>
      <c r="Q530" s="2"/>
      <c r="R530" s="2"/>
      <c r="S530" s="2"/>
      <c r="T530" s="2"/>
    </row>
    <row r="531" spans="2:20">
      <c r="B531" s="2">
        <v>44597</v>
      </c>
      <c r="C531" t="s">
        <v>277</v>
      </c>
      <c r="D531" t="s">
        <v>327</v>
      </c>
      <c r="E531" t="s">
        <v>125</v>
      </c>
      <c r="F531" t="s">
        <v>454</v>
      </c>
      <c r="G531">
        <v>2</v>
      </c>
      <c r="I531" s="2">
        <v>44617</v>
      </c>
      <c r="J531">
        <v>21020324</v>
      </c>
      <c r="K531" t="s">
        <v>125</v>
      </c>
      <c r="L531" t="s">
        <v>534</v>
      </c>
      <c r="M531">
        <v>1</v>
      </c>
      <c r="P531" s="2"/>
      <c r="Q531" s="2"/>
      <c r="R531" s="2"/>
      <c r="S531" s="2"/>
      <c r="T531" s="2"/>
    </row>
    <row r="532" spans="2:20">
      <c r="B532" s="2">
        <v>44597</v>
      </c>
      <c r="C532" t="s">
        <v>315</v>
      </c>
      <c r="D532" t="s">
        <v>312</v>
      </c>
      <c r="E532" t="s">
        <v>125</v>
      </c>
      <c r="F532" t="s">
        <v>383</v>
      </c>
      <c r="G532">
        <v>1</v>
      </c>
      <c r="I532" s="2">
        <v>44617</v>
      </c>
      <c r="J532">
        <v>21020324</v>
      </c>
      <c r="K532" t="s">
        <v>125</v>
      </c>
      <c r="L532" t="s">
        <v>564</v>
      </c>
      <c r="M532">
        <v>1</v>
      </c>
      <c r="P532" s="2"/>
      <c r="Q532" s="2"/>
      <c r="R532" s="2"/>
      <c r="S532" s="2"/>
      <c r="T532" s="2"/>
    </row>
    <row r="533" spans="2:20">
      <c r="B533" s="2">
        <v>44597</v>
      </c>
      <c r="C533" t="s">
        <v>315</v>
      </c>
      <c r="D533" t="s">
        <v>312</v>
      </c>
      <c r="E533" t="s">
        <v>125</v>
      </c>
      <c r="F533" t="s">
        <v>386</v>
      </c>
      <c r="G533">
        <v>1</v>
      </c>
      <c r="I533" s="2">
        <v>44617</v>
      </c>
      <c r="J533">
        <v>21020325</v>
      </c>
      <c r="K533" t="s">
        <v>125</v>
      </c>
      <c r="L533" t="s">
        <v>486</v>
      </c>
      <c r="M533">
        <v>1</v>
      </c>
      <c r="P533" s="2"/>
      <c r="Q533" s="2"/>
      <c r="R533" s="2"/>
      <c r="S533" s="2"/>
      <c r="T533" s="2"/>
    </row>
    <row r="534" spans="2:20">
      <c r="B534" s="2">
        <v>44597</v>
      </c>
      <c r="C534" t="s">
        <v>315</v>
      </c>
      <c r="D534" t="s">
        <v>312</v>
      </c>
      <c r="E534" t="s">
        <v>125</v>
      </c>
      <c r="F534" t="s">
        <v>389</v>
      </c>
      <c r="G534">
        <v>16</v>
      </c>
      <c r="I534" s="2">
        <v>44617</v>
      </c>
      <c r="J534">
        <v>21020325</v>
      </c>
      <c r="K534" t="s">
        <v>125</v>
      </c>
      <c r="L534" t="s">
        <v>584</v>
      </c>
      <c r="M534">
        <v>1</v>
      </c>
      <c r="P534" s="2"/>
      <c r="Q534" s="2"/>
      <c r="R534" s="2"/>
      <c r="S534" s="2"/>
      <c r="T534" s="2"/>
    </row>
    <row r="535" spans="2:20">
      <c r="B535" s="2">
        <v>44597</v>
      </c>
      <c r="C535" t="s">
        <v>315</v>
      </c>
      <c r="D535" t="s">
        <v>312</v>
      </c>
      <c r="E535" t="s">
        <v>125</v>
      </c>
      <c r="F535" t="s">
        <v>478</v>
      </c>
      <c r="G535">
        <v>2</v>
      </c>
      <c r="I535" s="2">
        <v>44617</v>
      </c>
      <c r="J535">
        <v>21020326</v>
      </c>
      <c r="K535" t="s">
        <v>125</v>
      </c>
      <c r="L535" t="s">
        <v>490</v>
      </c>
      <c r="M535">
        <v>1</v>
      </c>
      <c r="P535" s="2"/>
      <c r="Q535" s="2"/>
      <c r="R535" s="2"/>
      <c r="S535" s="2"/>
      <c r="T535" s="2"/>
    </row>
    <row r="536" spans="2:20">
      <c r="B536" s="2">
        <v>44597</v>
      </c>
      <c r="C536" t="s">
        <v>315</v>
      </c>
      <c r="D536" t="s">
        <v>312</v>
      </c>
      <c r="E536" t="s">
        <v>125</v>
      </c>
      <c r="F536" t="s">
        <v>480</v>
      </c>
      <c r="G536">
        <v>2</v>
      </c>
      <c r="I536" s="2">
        <v>44617</v>
      </c>
      <c r="J536">
        <v>21020327</v>
      </c>
      <c r="K536" t="s">
        <v>125</v>
      </c>
      <c r="L536" t="s">
        <v>530</v>
      </c>
      <c r="M536">
        <v>1</v>
      </c>
      <c r="P536" s="2"/>
      <c r="Q536" s="2"/>
      <c r="R536" s="2"/>
      <c r="S536" s="2"/>
      <c r="T536" s="2"/>
    </row>
    <row r="537" spans="2:20">
      <c r="B537" s="2">
        <v>44597</v>
      </c>
      <c r="C537" t="s">
        <v>126</v>
      </c>
      <c r="D537" t="s">
        <v>324</v>
      </c>
      <c r="E537" t="s">
        <v>125</v>
      </c>
      <c r="F537" t="s">
        <v>205</v>
      </c>
      <c r="G537">
        <v>2</v>
      </c>
      <c r="I537" s="2">
        <v>44617</v>
      </c>
      <c r="J537">
        <v>21020328</v>
      </c>
      <c r="K537" t="s">
        <v>125</v>
      </c>
      <c r="L537" t="s">
        <v>486</v>
      </c>
      <c r="M537">
        <v>1</v>
      </c>
      <c r="P537" s="2"/>
      <c r="Q537" s="2"/>
      <c r="R537" s="2"/>
      <c r="S537" s="2"/>
      <c r="T537" s="2"/>
    </row>
    <row r="538" spans="2:20">
      <c r="B538" s="2">
        <v>44597</v>
      </c>
      <c r="C538" t="s">
        <v>126</v>
      </c>
      <c r="D538" t="s">
        <v>324</v>
      </c>
      <c r="E538" t="s">
        <v>125</v>
      </c>
      <c r="F538" t="s">
        <v>217</v>
      </c>
      <c r="G538">
        <v>3</v>
      </c>
      <c r="I538" s="2">
        <v>44617</v>
      </c>
      <c r="J538">
        <v>21020329</v>
      </c>
      <c r="K538" t="s">
        <v>125</v>
      </c>
      <c r="L538" t="s">
        <v>532</v>
      </c>
      <c r="M538">
        <v>1</v>
      </c>
      <c r="P538" s="2"/>
      <c r="Q538" s="2"/>
      <c r="R538" s="2"/>
      <c r="S538" s="2"/>
      <c r="T538" s="2"/>
    </row>
    <row r="539" spans="2:20">
      <c r="B539" s="2">
        <v>44597</v>
      </c>
      <c r="C539" t="s">
        <v>126</v>
      </c>
      <c r="D539" t="s">
        <v>324</v>
      </c>
      <c r="E539" t="s">
        <v>125</v>
      </c>
      <c r="F539" t="s">
        <v>229</v>
      </c>
      <c r="G539">
        <v>32</v>
      </c>
      <c r="I539" s="2">
        <v>44617</v>
      </c>
      <c r="J539">
        <v>21020330</v>
      </c>
      <c r="K539" t="s">
        <v>125</v>
      </c>
      <c r="L539" t="s">
        <v>492</v>
      </c>
      <c r="M539">
        <v>1</v>
      </c>
      <c r="P539" s="2"/>
      <c r="Q539" s="2"/>
      <c r="R539" s="2"/>
      <c r="S539" s="2"/>
      <c r="T539" s="2"/>
    </row>
    <row r="540" spans="2:20">
      <c r="B540" s="2">
        <v>44597</v>
      </c>
      <c r="C540" t="s">
        <v>126</v>
      </c>
      <c r="D540" t="s">
        <v>324</v>
      </c>
      <c r="E540" t="s">
        <v>125</v>
      </c>
      <c r="F540" t="s">
        <v>413</v>
      </c>
      <c r="G540">
        <v>4</v>
      </c>
      <c r="I540" s="2">
        <v>44617</v>
      </c>
      <c r="J540">
        <v>21020331</v>
      </c>
      <c r="K540" t="s">
        <v>125</v>
      </c>
      <c r="L540" t="s">
        <v>540</v>
      </c>
      <c r="M540">
        <v>1</v>
      </c>
      <c r="P540" s="2"/>
      <c r="Q540" s="2"/>
      <c r="R540" s="2"/>
      <c r="S540" s="2"/>
      <c r="T540" s="2"/>
    </row>
    <row r="541" spans="2:20">
      <c r="B541" s="2">
        <v>44597</v>
      </c>
      <c r="C541" t="s">
        <v>126</v>
      </c>
      <c r="D541" t="s">
        <v>324</v>
      </c>
      <c r="E541" t="s">
        <v>125</v>
      </c>
      <c r="F541" t="s">
        <v>416</v>
      </c>
      <c r="G541">
        <v>2</v>
      </c>
      <c r="I541" s="2">
        <v>44617</v>
      </c>
      <c r="J541">
        <v>21020332</v>
      </c>
      <c r="K541" t="s">
        <v>125</v>
      </c>
      <c r="L541" t="s">
        <v>512</v>
      </c>
      <c r="M541">
        <v>1</v>
      </c>
      <c r="P541" s="2"/>
      <c r="Q541" s="2"/>
      <c r="R541" s="2"/>
      <c r="S541" s="2"/>
      <c r="T541" s="2"/>
    </row>
    <row r="542" spans="2:20">
      <c r="B542" s="2">
        <v>44598</v>
      </c>
      <c r="C542" t="s">
        <v>241</v>
      </c>
      <c r="D542" t="s">
        <v>317</v>
      </c>
      <c r="E542" t="s">
        <v>125</v>
      </c>
      <c r="F542" t="s">
        <v>158</v>
      </c>
      <c r="G542">
        <v>2</v>
      </c>
      <c r="I542" s="2">
        <v>44617</v>
      </c>
      <c r="J542">
        <v>21020333</v>
      </c>
      <c r="K542" t="s">
        <v>125</v>
      </c>
      <c r="L542" t="s">
        <v>538</v>
      </c>
      <c r="M542">
        <v>1</v>
      </c>
      <c r="P542" s="2"/>
      <c r="Q542" s="2"/>
      <c r="R542" s="2"/>
      <c r="S542" s="2"/>
      <c r="T542" s="2"/>
    </row>
    <row r="543" spans="2:20">
      <c r="B543" s="2">
        <v>44598</v>
      </c>
      <c r="C543" t="s">
        <v>241</v>
      </c>
      <c r="D543" t="s">
        <v>317</v>
      </c>
      <c r="E543" t="s">
        <v>125</v>
      </c>
      <c r="F543" t="s">
        <v>193</v>
      </c>
      <c r="G543">
        <v>48</v>
      </c>
      <c r="I543" s="2">
        <v>44617</v>
      </c>
      <c r="J543">
        <v>21020334</v>
      </c>
      <c r="K543" t="s">
        <v>125</v>
      </c>
      <c r="L543" t="s">
        <v>492</v>
      </c>
      <c r="M543">
        <v>1</v>
      </c>
      <c r="P543" s="2"/>
      <c r="Q543" s="2"/>
      <c r="R543" s="2"/>
      <c r="S543" s="2"/>
      <c r="T543" s="2"/>
    </row>
    <row r="544" spans="2:20">
      <c r="B544" s="2">
        <v>44598</v>
      </c>
      <c r="C544" t="s">
        <v>241</v>
      </c>
      <c r="D544" t="s">
        <v>317</v>
      </c>
      <c r="E544" t="s">
        <v>125</v>
      </c>
      <c r="F544" t="s">
        <v>302</v>
      </c>
      <c r="G544">
        <v>3</v>
      </c>
      <c r="I544" s="2">
        <v>44617</v>
      </c>
      <c r="J544">
        <v>21020335</v>
      </c>
      <c r="K544" t="s">
        <v>125</v>
      </c>
      <c r="L544" t="s">
        <v>508</v>
      </c>
      <c r="M544">
        <v>1</v>
      </c>
      <c r="P544" s="2"/>
      <c r="Q544" s="2"/>
      <c r="R544" s="2"/>
      <c r="S544" s="2"/>
      <c r="T544" s="2"/>
    </row>
    <row r="545" spans="2:20">
      <c r="B545" s="2">
        <v>44598</v>
      </c>
      <c r="C545" t="s">
        <v>241</v>
      </c>
      <c r="D545" t="s">
        <v>317</v>
      </c>
      <c r="E545" t="s">
        <v>125</v>
      </c>
      <c r="F545" t="s">
        <v>440</v>
      </c>
      <c r="G545">
        <v>4</v>
      </c>
      <c r="I545" s="2">
        <v>44618</v>
      </c>
      <c r="J545">
        <v>21020336</v>
      </c>
      <c r="K545" t="s">
        <v>125</v>
      </c>
      <c r="L545" t="s">
        <v>504</v>
      </c>
      <c r="M545">
        <v>1</v>
      </c>
      <c r="P545" s="2"/>
      <c r="Q545" s="2"/>
      <c r="R545" s="2"/>
      <c r="S545" s="2"/>
      <c r="T545" s="2"/>
    </row>
    <row r="546" spans="2:20">
      <c r="B546" s="2">
        <v>44598</v>
      </c>
      <c r="C546" t="s">
        <v>241</v>
      </c>
      <c r="D546" t="s">
        <v>317</v>
      </c>
      <c r="E546" t="s">
        <v>125</v>
      </c>
      <c r="F546" t="s">
        <v>442</v>
      </c>
      <c r="G546">
        <v>2</v>
      </c>
      <c r="I546" s="2">
        <v>44618</v>
      </c>
      <c r="J546">
        <v>21020336</v>
      </c>
      <c r="K546" t="s">
        <v>125</v>
      </c>
      <c r="L546" t="s">
        <v>506</v>
      </c>
      <c r="M546">
        <v>1</v>
      </c>
      <c r="P546" s="2"/>
      <c r="Q546" s="2"/>
      <c r="R546" s="2"/>
      <c r="S546" s="2"/>
      <c r="T546" s="2"/>
    </row>
    <row r="547" spans="2:20">
      <c r="B547" s="2">
        <v>44598</v>
      </c>
      <c r="C547" t="s">
        <v>253</v>
      </c>
      <c r="D547" t="s">
        <v>321</v>
      </c>
      <c r="E547" t="s">
        <v>125</v>
      </c>
      <c r="F547" t="s">
        <v>306</v>
      </c>
      <c r="G547">
        <v>2</v>
      </c>
      <c r="I547" s="2">
        <v>44618</v>
      </c>
      <c r="J547">
        <v>21020337</v>
      </c>
      <c r="K547" t="s">
        <v>125</v>
      </c>
      <c r="L547" t="s">
        <v>504</v>
      </c>
      <c r="M547">
        <v>1</v>
      </c>
      <c r="P547" s="2"/>
      <c r="Q547" s="2"/>
      <c r="R547" s="2"/>
      <c r="S547" s="2"/>
      <c r="T547" s="2"/>
    </row>
    <row r="548" spans="2:20">
      <c r="B548" s="2">
        <v>44598</v>
      </c>
      <c r="C548" t="s">
        <v>253</v>
      </c>
      <c r="D548" t="s">
        <v>321</v>
      </c>
      <c r="E548" t="s">
        <v>125</v>
      </c>
      <c r="F548" t="s">
        <v>316</v>
      </c>
      <c r="G548">
        <v>32</v>
      </c>
      <c r="I548" s="2">
        <v>44618</v>
      </c>
      <c r="J548">
        <v>21020337</v>
      </c>
      <c r="K548" t="s">
        <v>125</v>
      </c>
      <c r="L548" t="s">
        <v>506</v>
      </c>
      <c r="M548">
        <v>1</v>
      </c>
      <c r="P548" s="2"/>
      <c r="Q548" s="2"/>
      <c r="R548" s="2"/>
      <c r="S548" s="2"/>
      <c r="T548" s="2"/>
    </row>
    <row r="549" spans="2:20">
      <c r="B549" s="2">
        <v>44598</v>
      </c>
      <c r="C549" t="s">
        <v>253</v>
      </c>
      <c r="D549" t="s">
        <v>321</v>
      </c>
      <c r="E549" t="s">
        <v>125</v>
      </c>
      <c r="F549" t="s">
        <v>320</v>
      </c>
      <c r="G549">
        <v>2</v>
      </c>
      <c r="I549" s="2">
        <v>44618</v>
      </c>
      <c r="J549">
        <v>21020338</v>
      </c>
      <c r="K549" t="s">
        <v>125</v>
      </c>
      <c r="L549" t="s">
        <v>518</v>
      </c>
      <c r="M549">
        <v>1</v>
      </c>
      <c r="P549" s="2"/>
      <c r="Q549" s="2"/>
      <c r="R549" s="2"/>
      <c r="S549" s="2"/>
      <c r="T549" s="2"/>
    </row>
    <row r="550" spans="2:20">
      <c r="B550" s="2">
        <v>44598</v>
      </c>
      <c r="C550" t="s">
        <v>253</v>
      </c>
      <c r="D550" t="s">
        <v>321</v>
      </c>
      <c r="E550" t="s">
        <v>125</v>
      </c>
      <c r="F550" t="s">
        <v>444</v>
      </c>
      <c r="G550">
        <v>4</v>
      </c>
      <c r="I550" s="2">
        <v>44618</v>
      </c>
      <c r="J550">
        <v>21020339</v>
      </c>
      <c r="K550" t="s">
        <v>125</v>
      </c>
      <c r="L550" t="s">
        <v>504</v>
      </c>
      <c r="M550">
        <v>1</v>
      </c>
      <c r="P550" s="2"/>
      <c r="Q550" s="2"/>
      <c r="R550" s="2"/>
      <c r="S550" s="2"/>
      <c r="T550" s="2"/>
    </row>
    <row r="551" spans="2:20">
      <c r="B551" s="2">
        <v>44598</v>
      </c>
      <c r="C551" t="s">
        <v>253</v>
      </c>
      <c r="D551" t="s">
        <v>321</v>
      </c>
      <c r="E551" t="s">
        <v>125</v>
      </c>
      <c r="F551" t="s">
        <v>446</v>
      </c>
      <c r="G551">
        <v>2</v>
      </c>
      <c r="I551" s="2">
        <v>44618</v>
      </c>
      <c r="J551">
        <v>21020339</v>
      </c>
      <c r="K551" t="s">
        <v>125</v>
      </c>
      <c r="L551" t="s">
        <v>506</v>
      </c>
      <c r="M551">
        <v>1</v>
      </c>
      <c r="P551" s="2"/>
      <c r="Q551" s="2"/>
      <c r="R551" s="2"/>
      <c r="S551" s="2"/>
      <c r="T551" s="2"/>
    </row>
    <row r="552" spans="2:20">
      <c r="B552" s="2">
        <v>44598</v>
      </c>
      <c r="C552" t="s">
        <v>277</v>
      </c>
      <c r="D552" t="s">
        <v>327</v>
      </c>
      <c r="E552" t="s">
        <v>125</v>
      </c>
      <c r="F552" t="s">
        <v>306</v>
      </c>
      <c r="G552">
        <v>1</v>
      </c>
      <c r="I552" s="2">
        <v>44618</v>
      </c>
      <c r="J552">
        <v>21020340</v>
      </c>
      <c r="K552" t="s">
        <v>125</v>
      </c>
      <c r="L552" t="s">
        <v>486</v>
      </c>
      <c r="M552">
        <v>1</v>
      </c>
      <c r="P552" s="2"/>
      <c r="Q552" s="2"/>
      <c r="R552" s="2"/>
      <c r="S552" s="2"/>
      <c r="T552" s="2"/>
    </row>
    <row r="553" spans="2:20">
      <c r="B553" s="2">
        <v>44598</v>
      </c>
      <c r="C553" t="s">
        <v>277</v>
      </c>
      <c r="D553" t="s">
        <v>327</v>
      </c>
      <c r="E553" t="s">
        <v>125</v>
      </c>
      <c r="F553" t="s">
        <v>316</v>
      </c>
      <c r="G553">
        <v>16</v>
      </c>
      <c r="I553" s="2">
        <v>44618</v>
      </c>
      <c r="J553">
        <v>21020341</v>
      </c>
      <c r="K553" t="s">
        <v>125</v>
      </c>
      <c r="L553" t="s">
        <v>532</v>
      </c>
      <c r="M553">
        <v>1</v>
      </c>
      <c r="P553" s="2"/>
      <c r="Q553" s="2"/>
      <c r="R553" s="2"/>
      <c r="S553" s="2"/>
      <c r="T553" s="2"/>
    </row>
    <row r="554" spans="2:20">
      <c r="B554" s="2">
        <v>44598</v>
      </c>
      <c r="C554" t="s">
        <v>277</v>
      </c>
      <c r="D554" t="s">
        <v>327</v>
      </c>
      <c r="E554" t="s">
        <v>125</v>
      </c>
      <c r="F554" t="s">
        <v>338</v>
      </c>
      <c r="G554">
        <v>1</v>
      </c>
      <c r="I554" s="2">
        <v>44618</v>
      </c>
      <c r="J554">
        <v>21020342</v>
      </c>
      <c r="K554" t="s">
        <v>125</v>
      </c>
      <c r="L554" t="s">
        <v>488</v>
      </c>
      <c r="M554">
        <v>1</v>
      </c>
      <c r="P554" s="2"/>
      <c r="Q554" s="2"/>
      <c r="R554" s="2"/>
      <c r="S554" s="2"/>
      <c r="T554" s="2"/>
    </row>
    <row r="555" spans="2:20">
      <c r="B555" s="2">
        <v>44598</v>
      </c>
      <c r="C555" t="s">
        <v>277</v>
      </c>
      <c r="D555" t="s">
        <v>327</v>
      </c>
      <c r="E555" t="s">
        <v>125</v>
      </c>
      <c r="F555" t="s">
        <v>444</v>
      </c>
      <c r="G555">
        <v>2</v>
      </c>
      <c r="I555" s="2">
        <v>44618</v>
      </c>
      <c r="J555">
        <v>21020343</v>
      </c>
      <c r="K555" t="s">
        <v>125</v>
      </c>
      <c r="L555" t="s">
        <v>488</v>
      </c>
      <c r="M555">
        <v>1</v>
      </c>
      <c r="P555" s="2"/>
      <c r="Q555" s="2"/>
      <c r="R555" s="2"/>
      <c r="S555" s="2"/>
      <c r="T555" s="2"/>
    </row>
    <row r="556" spans="2:20">
      <c r="B556" s="2">
        <v>44598</v>
      </c>
      <c r="C556" t="s">
        <v>277</v>
      </c>
      <c r="D556" t="s">
        <v>327</v>
      </c>
      <c r="E556" t="s">
        <v>125</v>
      </c>
      <c r="F556" t="s">
        <v>454</v>
      </c>
      <c r="G556">
        <v>2</v>
      </c>
      <c r="I556" s="2">
        <v>44618</v>
      </c>
      <c r="J556">
        <v>21020344</v>
      </c>
      <c r="K556" t="s">
        <v>125</v>
      </c>
      <c r="L556" t="s">
        <v>492</v>
      </c>
      <c r="M556">
        <v>1</v>
      </c>
      <c r="P556" s="2"/>
      <c r="Q556" s="2"/>
      <c r="R556" s="2"/>
      <c r="S556" s="2"/>
      <c r="T556" s="2"/>
    </row>
    <row r="557" spans="2:20">
      <c r="B557" s="2">
        <v>44599</v>
      </c>
      <c r="C557" t="s">
        <v>241</v>
      </c>
      <c r="D557" t="s">
        <v>317</v>
      </c>
      <c r="E557" t="s">
        <v>125</v>
      </c>
      <c r="F557" t="s">
        <v>158</v>
      </c>
      <c r="G557">
        <v>1</v>
      </c>
      <c r="I557" s="2">
        <v>44618</v>
      </c>
      <c r="J557">
        <v>21020344</v>
      </c>
      <c r="K557" t="s">
        <v>125</v>
      </c>
      <c r="L557" t="s">
        <v>586</v>
      </c>
      <c r="M557">
        <v>1</v>
      </c>
      <c r="P557" s="2"/>
      <c r="Q557" s="2"/>
      <c r="R557" s="2"/>
      <c r="S557" s="2"/>
      <c r="T557" s="2"/>
    </row>
    <row r="558" spans="2:20">
      <c r="B558" s="2">
        <v>44599</v>
      </c>
      <c r="C558" t="s">
        <v>241</v>
      </c>
      <c r="D558" t="s">
        <v>317</v>
      </c>
      <c r="E558" t="s">
        <v>125</v>
      </c>
      <c r="F558" t="s">
        <v>193</v>
      </c>
      <c r="G558">
        <v>24</v>
      </c>
      <c r="I558" s="2">
        <v>44618</v>
      </c>
      <c r="J558">
        <v>21020345</v>
      </c>
      <c r="K558" t="s">
        <v>125</v>
      </c>
      <c r="L558" t="s">
        <v>540</v>
      </c>
      <c r="M558">
        <v>1</v>
      </c>
      <c r="P558" s="2"/>
      <c r="Q558" s="2"/>
      <c r="R558" s="2"/>
      <c r="S558" s="2"/>
      <c r="T558" s="2"/>
    </row>
    <row r="559" spans="2:20">
      <c r="B559" s="2">
        <v>44599</v>
      </c>
      <c r="C559" t="s">
        <v>241</v>
      </c>
      <c r="D559" t="s">
        <v>317</v>
      </c>
      <c r="E559" t="s">
        <v>125</v>
      </c>
      <c r="F559" t="s">
        <v>302</v>
      </c>
      <c r="G559">
        <v>2</v>
      </c>
      <c r="I559" s="2">
        <v>44618</v>
      </c>
      <c r="J559">
        <v>21020346</v>
      </c>
      <c r="K559" t="s">
        <v>125</v>
      </c>
      <c r="L559" t="s">
        <v>512</v>
      </c>
      <c r="M559">
        <v>1</v>
      </c>
      <c r="P559" s="2"/>
      <c r="Q559" s="2"/>
      <c r="R559" s="2"/>
      <c r="S559" s="2"/>
      <c r="T559" s="2"/>
    </row>
    <row r="560" spans="2:20">
      <c r="B560" s="2">
        <v>44599</v>
      </c>
      <c r="C560" t="s">
        <v>241</v>
      </c>
      <c r="D560" t="s">
        <v>317</v>
      </c>
      <c r="E560" t="s">
        <v>125</v>
      </c>
      <c r="F560" t="s">
        <v>440</v>
      </c>
      <c r="G560">
        <v>2</v>
      </c>
      <c r="I560" s="2">
        <v>44619</v>
      </c>
      <c r="J560">
        <v>21020347</v>
      </c>
      <c r="K560" t="s">
        <v>125</v>
      </c>
      <c r="L560" t="s">
        <v>504</v>
      </c>
      <c r="M560">
        <v>1</v>
      </c>
      <c r="P560" s="2"/>
      <c r="Q560" s="2"/>
      <c r="R560" s="2"/>
      <c r="S560" s="2"/>
      <c r="T560" s="2"/>
    </row>
    <row r="561" spans="2:20">
      <c r="B561" s="2">
        <v>44599</v>
      </c>
      <c r="C561" t="s">
        <v>241</v>
      </c>
      <c r="D561" t="s">
        <v>317</v>
      </c>
      <c r="E561" t="s">
        <v>125</v>
      </c>
      <c r="F561" t="s">
        <v>442</v>
      </c>
      <c r="G561">
        <v>2</v>
      </c>
      <c r="I561" s="2">
        <v>44619</v>
      </c>
      <c r="J561">
        <v>21020348</v>
      </c>
      <c r="K561" t="s">
        <v>125</v>
      </c>
      <c r="L561" t="s">
        <v>504</v>
      </c>
      <c r="M561">
        <v>1</v>
      </c>
      <c r="P561" s="2"/>
      <c r="Q561" s="2"/>
      <c r="R561" s="2"/>
      <c r="S561" s="2"/>
      <c r="T561" s="2"/>
    </row>
    <row r="562" spans="2:20">
      <c r="B562" s="2">
        <v>44599</v>
      </c>
      <c r="C562" t="s">
        <v>277</v>
      </c>
      <c r="D562" t="s">
        <v>327</v>
      </c>
      <c r="E562" t="s">
        <v>125</v>
      </c>
      <c r="F562" t="s">
        <v>306</v>
      </c>
      <c r="G562">
        <v>1</v>
      </c>
      <c r="I562" s="2">
        <v>44619</v>
      </c>
      <c r="J562">
        <v>21020348</v>
      </c>
      <c r="K562" t="s">
        <v>125</v>
      </c>
      <c r="L562" t="s">
        <v>506</v>
      </c>
      <c r="M562">
        <v>1</v>
      </c>
      <c r="P562" s="2"/>
      <c r="Q562" s="2"/>
      <c r="R562" s="2"/>
      <c r="S562" s="2"/>
      <c r="T562" s="2"/>
    </row>
    <row r="563" spans="2:20">
      <c r="B563" s="2">
        <v>44599</v>
      </c>
      <c r="C563" t="s">
        <v>277</v>
      </c>
      <c r="D563" t="s">
        <v>327</v>
      </c>
      <c r="E563" t="s">
        <v>125</v>
      </c>
      <c r="F563" t="s">
        <v>316</v>
      </c>
      <c r="G563">
        <v>16</v>
      </c>
      <c r="I563" s="2">
        <v>44619</v>
      </c>
      <c r="J563">
        <v>21020349</v>
      </c>
      <c r="K563" t="s">
        <v>125</v>
      </c>
      <c r="L563" t="s">
        <v>504</v>
      </c>
      <c r="M563">
        <v>1</v>
      </c>
      <c r="P563" s="2"/>
      <c r="Q563" s="2"/>
      <c r="R563" s="2"/>
      <c r="S563" s="2"/>
      <c r="T563" s="2"/>
    </row>
    <row r="564" spans="2:20">
      <c r="B564" s="2">
        <v>44599</v>
      </c>
      <c r="C564" t="s">
        <v>277</v>
      </c>
      <c r="D564" t="s">
        <v>327</v>
      </c>
      <c r="E564" t="s">
        <v>125</v>
      </c>
      <c r="F564" t="s">
        <v>338</v>
      </c>
      <c r="G564">
        <v>1</v>
      </c>
      <c r="I564" s="2">
        <v>44619</v>
      </c>
      <c r="J564">
        <v>21020350</v>
      </c>
      <c r="K564" t="s">
        <v>125</v>
      </c>
      <c r="L564" t="s">
        <v>504</v>
      </c>
      <c r="M564">
        <v>1</v>
      </c>
      <c r="P564" s="2"/>
      <c r="Q564" s="2"/>
      <c r="R564" s="2"/>
      <c r="S564" s="2"/>
      <c r="T564" s="2"/>
    </row>
    <row r="565" spans="2:20">
      <c r="B565" s="2">
        <v>44599</v>
      </c>
      <c r="C565" t="s">
        <v>277</v>
      </c>
      <c r="D565" t="s">
        <v>327</v>
      </c>
      <c r="E565" t="s">
        <v>125</v>
      </c>
      <c r="F565" t="s">
        <v>444</v>
      </c>
      <c r="G565">
        <v>2</v>
      </c>
      <c r="I565" s="2">
        <v>44619</v>
      </c>
      <c r="J565">
        <v>21020350</v>
      </c>
      <c r="K565" t="s">
        <v>125</v>
      </c>
      <c r="L565" t="s">
        <v>506</v>
      </c>
      <c r="M565">
        <v>1</v>
      </c>
      <c r="P565" s="2"/>
      <c r="Q565" s="2"/>
      <c r="R565" s="2"/>
      <c r="S565" s="2"/>
      <c r="T565" s="2"/>
    </row>
    <row r="566" spans="2:20">
      <c r="B566" s="2">
        <v>44599</v>
      </c>
      <c r="C566" t="s">
        <v>277</v>
      </c>
      <c r="D566" t="s">
        <v>327</v>
      </c>
      <c r="E566" t="s">
        <v>125</v>
      </c>
      <c r="F566" t="s">
        <v>454</v>
      </c>
      <c r="G566">
        <v>2</v>
      </c>
      <c r="I566" s="2">
        <v>44619</v>
      </c>
      <c r="J566">
        <v>21020351</v>
      </c>
      <c r="K566" t="s">
        <v>125</v>
      </c>
      <c r="L566" t="s">
        <v>504</v>
      </c>
      <c r="M566">
        <v>1</v>
      </c>
      <c r="P566" s="2"/>
      <c r="Q566" s="2"/>
      <c r="R566" s="2"/>
      <c r="S566" s="2"/>
      <c r="T566" s="2"/>
    </row>
    <row r="567" spans="2:20">
      <c r="B567" s="2">
        <v>44600</v>
      </c>
      <c r="C567" t="s">
        <v>277</v>
      </c>
      <c r="D567" t="s">
        <v>327</v>
      </c>
      <c r="E567" t="s">
        <v>125</v>
      </c>
      <c r="F567" t="s">
        <v>306</v>
      </c>
      <c r="G567">
        <v>1</v>
      </c>
      <c r="I567" s="2">
        <v>44619</v>
      </c>
      <c r="J567">
        <v>21020352</v>
      </c>
      <c r="K567" t="s">
        <v>125</v>
      </c>
      <c r="L567" t="s">
        <v>510</v>
      </c>
      <c r="M567">
        <v>1</v>
      </c>
      <c r="P567" s="2"/>
      <c r="Q567" s="2"/>
      <c r="R567" s="2"/>
      <c r="S567" s="2"/>
      <c r="T567" s="2"/>
    </row>
    <row r="568" spans="2:20">
      <c r="B568" s="2">
        <v>44600</v>
      </c>
      <c r="C568" t="s">
        <v>277</v>
      </c>
      <c r="D568" t="s">
        <v>327</v>
      </c>
      <c r="E568" t="s">
        <v>125</v>
      </c>
      <c r="F568" t="s">
        <v>316</v>
      </c>
      <c r="G568">
        <v>16</v>
      </c>
      <c r="I568" s="2">
        <v>44619</v>
      </c>
      <c r="J568">
        <v>21020353</v>
      </c>
      <c r="K568" t="s">
        <v>125</v>
      </c>
      <c r="L568" t="s">
        <v>538</v>
      </c>
      <c r="M568">
        <v>1</v>
      </c>
      <c r="P568" s="2"/>
      <c r="Q568" s="2"/>
      <c r="R568" s="2"/>
      <c r="S568" s="2"/>
      <c r="T568" s="2"/>
    </row>
    <row r="569" spans="2:20">
      <c r="B569" s="2">
        <v>44600</v>
      </c>
      <c r="C569" t="s">
        <v>277</v>
      </c>
      <c r="D569" t="s">
        <v>327</v>
      </c>
      <c r="E569" t="s">
        <v>125</v>
      </c>
      <c r="F569" t="s">
        <v>338</v>
      </c>
      <c r="G569">
        <v>1</v>
      </c>
      <c r="I569" s="2">
        <v>44619</v>
      </c>
      <c r="J569">
        <v>21020353</v>
      </c>
      <c r="K569" t="s">
        <v>125</v>
      </c>
      <c r="L569" t="s">
        <v>516</v>
      </c>
      <c r="M569">
        <v>1</v>
      </c>
      <c r="P569" s="2"/>
      <c r="Q569" s="2"/>
      <c r="R569" s="2"/>
      <c r="S569" s="2"/>
      <c r="T569" s="2"/>
    </row>
    <row r="570" spans="2:20">
      <c r="B570" s="2">
        <v>44600</v>
      </c>
      <c r="C570" t="s">
        <v>277</v>
      </c>
      <c r="D570" t="s">
        <v>327</v>
      </c>
      <c r="E570" t="s">
        <v>125</v>
      </c>
      <c r="F570" t="s">
        <v>444</v>
      </c>
      <c r="G570">
        <v>2</v>
      </c>
      <c r="I570" s="2">
        <v>44619</v>
      </c>
      <c r="J570">
        <v>21020354</v>
      </c>
      <c r="K570" t="s">
        <v>125</v>
      </c>
      <c r="L570" t="s">
        <v>492</v>
      </c>
      <c r="M570">
        <v>1</v>
      </c>
      <c r="P570" s="2"/>
      <c r="Q570" s="2"/>
      <c r="R570" s="2"/>
      <c r="S570" s="2"/>
      <c r="T570" s="2"/>
    </row>
    <row r="571" spans="2:20">
      <c r="B571" s="2">
        <v>44600</v>
      </c>
      <c r="C571" t="s">
        <v>277</v>
      </c>
      <c r="D571" t="s">
        <v>327</v>
      </c>
      <c r="E571" t="s">
        <v>125</v>
      </c>
      <c r="F571" t="s">
        <v>454</v>
      </c>
      <c r="G571">
        <v>2</v>
      </c>
      <c r="I571" s="2">
        <v>44619</v>
      </c>
      <c r="J571">
        <v>21020355</v>
      </c>
      <c r="K571" t="s">
        <v>125</v>
      </c>
      <c r="L571" t="s">
        <v>510</v>
      </c>
      <c r="M571">
        <v>1</v>
      </c>
      <c r="P571" s="2"/>
      <c r="Q571" s="2"/>
      <c r="R571" s="2"/>
      <c r="S571" s="2"/>
      <c r="T571" s="2"/>
    </row>
    <row r="572" spans="2:20">
      <c r="B572" s="2">
        <v>44602</v>
      </c>
      <c r="C572" t="s">
        <v>214</v>
      </c>
      <c r="D572" t="s">
        <v>330</v>
      </c>
      <c r="E572" t="s">
        <v>125</v>
      </c>
      <c r="F572" t="s">
        <v>262</v>
      </c>
      <c r="G572">
        <v>1</v>
      </c>
      <c r="I572" s="2">
        <v>44619</v>
      </c>
      <c r="J572">
        <v>21020356</v>
      </c>
      <c r="K572" t="s">
        <v>125</v>
      </c>
      <c r="L572" t="s">
        <v>512</v>
      </c>
      <c r="M572">
        <v>1</v>
      </c>
      <c r="P572" s="2"/>
      <c r="Q572" s="2"/>
      <c r="R572" s="2"/>
      <c r="S572" s="2"/>
      <c r="T572" s="2"/>
    </row>
    <row r="573" spans="2:20">
      <c r="B573" s="2">
        <v>44602</v>
      </c>
      <c r="C573" t="s">
        <v>214</v>
      </c>
      <c r="D573" t="s">
        <v>330</v>
      </c>
      <c r="E573" t="s">
        <v>125</v>
      </c>
      <c r="F573" t="s">
        <v>274</v>
      </c>
      <c r="G573">
        <v>16</v>
      </c>
      <c r="I573" s="2">
        <v>44619</v>
      </c>
      <c r="J573">
        <v>21020357</v>
      </c>
      <c r="K573" t="s">
        <v>125</v>
      </c>
      <c r="L573" t="s">
        <v>512</v>
      </c>
      <c r="M573">
        <v>1</v>
      </c>
      <c r="P573" s="2"/>
      <c r="Q573" s="2"/>
      <c r="R573" s="2"/>
      <c r="S573" s="2"/>
      <c r="T573" s="2"/>
    </row>
    <row r="574" spans="2:20">
      <c r="B574" s="2">
        <v>44602</v>
      </c>
      <c r="C574" t="s">
        <v>214</v>
      </c>
      <c r="D574" t="s">
        <v>330</v>
      </c>
      <c r="E574" t="s">
        <v>125</v>
      </c>
      <c r="F574" t="s">
        <v>286</v>
      </c>
      <c r="G574">
        <v>1</v>
      </c>
      <c r="I574" s="2">
        <v>44619</v>
      </c>
      <c r="J574">
        <v>21020358</v>
      </c>
      <c r="K574" t="s">
        <v>125</v>
      </c>
      <c r="L574" t="s">
        <v>510</v>
      </c>
      <c r="M574">
        <v>1</v>
      </c>
      <c r="P574" s="2"/>
      <c r="Q574" s="2"/>
      <c r="R574" s="2"/>
      <c r="S574" s="2"/>
      <c r="T574" s="2"/>
    </row>
    <row r="575" spans="2:20">
      <c r="B575" s="2">
        <v>44602</v>
      </c>
      <c r="C575" t="s">
        <v>214</v>
      </c>
      <c r="D575" t="s">
        <v>330</v>
      </c>
      <c r="E575" t="s">
        <v>125</v>
      </c>
      <c r="F575" t="s">
        <v>422</v>
      </c>
      <c r="G575">
        <v>2</v>
      </c>
      <c r="I575" s="2">
        <v>44620</v>
      </c>
      <c r="J575">
        <v>21020359</v>
      </c>
      <c r="K575" t="s">
        <v>125</v>
      </c>
      <c r="L575" t="s">
        <v>504</v>
      </c>
      <c r="M575">
        <v>1</v>
      </c>
      <c r="P575" s="2"/>
      <c r="Q575" s="2"/>
      <c r="R575" s="2"/>
      <c r="S575" s="2"/>
      <c r="T575" s="2"/>
    </row>
    <row r="576" spans="2:20">
      <c r="B576" s="2">
        <v>44602</v>
      </c>
      <c r="C576" t="s">
        <v>214</v>
      </c>
      <c r="D576" t="s">
        <v>330</v>
      </c>
      <c r="E576" t="s">
        <v>125</v>
      </c>
      <c r="F576" t="s">
        <v>432</v>
      </c>
      <c r="G576">
        <v>2</v>
      </c>
      <c r="I576" s="2">
        <v>44620</v>
      </c>
      <c r="J576">
        <v>21020360</v>
      </c>
      <c r="K576" t="s">
        <v>125</v>
      </c>
      <c r="L576" t="s">
        <v>504</v>
      </c>
      <c r="M576">
        <v>1</v>
      </c>
      <c r="P576" s="2"/>
      <c r="Q576" s="2"/>
      <c r="R576" s="2"/>
      <c r="S576" s="2"/>
      <c r="T576" s="2"/>
    </row>
    <row r="577" spans="2:20">
      <c r="B577" s="2">
        <v>44603</v>
      </c>
      <c r="C577" t="s">
        <v>214</v>
      </c>
      <c r="D577" t="s">
        <v>330</v>
      </c>
      <c r="E577" t="s">
        <v>125</v>
      </c>
      <c r="F577" t="s">
        <v>262</v>
      </c>
      <c r="G577">
        <v>2</v>
      </c>
      <c r="I577" s="2">
        <v>44620</v>
      </c>
      <c r="J577">
        <v>21020360</v>
      </c>
      <c r="K577" t="s">
        <v>125</v>
      </c>
      <c r="L577" t="s">
        <v>506</v>
      </c>
      <c r="M577">
        <v>1</v>
      </c>
      <c r="P577" s="2"/>
      <c r="Q577" s="2"/>
      <c r="R577" s="2"/>
      <c r="S577" s="2"/>
      <c r="T577" s="2"/>
    </row>
    <row r="578" spans="2:20">
      <c r="B578" s="2">
        <v>44603</v>
      </c>
      <c r="C578" t="s">
        <v>214</v>
      </c>
      <c r="D578" t="s">
        <v>330</v>
      </c>
      <c r="E578" t="s">
        <v>125</v>
      </c>
      <c r="F578" t="s">
        <v>274</v>
      </c>
      <c r="G578">
        <v>40</v>
      </c>
      <c r="I578" s="2">
        <v>44620</v>
      </c>
      <c r="J578">
        <v>21020361</v>
      </c>
      <c r="K578" t="s">
        <v>125</v>
      </c>
      <c r="L578" t="s">
        <v>504</v>
      </c>
      <c r="M578">
        <v>1</v>
      </c>
      <c r="P578" s="2"/>
      <c r="Q578" s="2"/>
      <c r="R578" s="2"/>
      <c r="S578" s="2"/>
      <c r="T578" s="2"/>
    </row>
    <row r="579" spans="2:20">
      <c r="B579" s="2">
        <v>44603</v>
      </c>
      <c r="C579" t="s">
        <v>214</v>
      </c>
      <c r="D579" t="s">
        <v>330</v>
      </c>
      <c r="E579" t="s">
        <v>125</v>
      </c>
      <c r="F579" t="s">
        <v>286</v>
      </c>
      <c r="G579">
        <v>2</v>
      </c>
      <c r="I579" s="2">
        <v>44620</v>
      </c>
      <c r="J579">
        <v>21020362</v>
      </c>
      <c r="K579" t="s">
        <v>125</v>
      </c>
      <c r="L579" t="s">
        <v>542</v>
      </c>
      <c r="M579">
        <v>1</v>
      </c>
      <c r="P579" s="2"/>
      <c r="Q579" s="2"/>
      <c r="R579" s="2"/>
      <c r="S579" s="2"/>
      <c r="T579" s="2"/>
    </row>
    <row r="580" spans="2:20">
      <c r="B580" s="2">
        <v>44603</v>
      </c>
      <c r="C580" t="s">
        <v>214</v>
      </c>
      <c r="D580" t="s">
        <v>330</v>
      </c>
      <c r="E580" t="s">
        <v>125</v>
      </c>
      <c r="F580" t="s">
        <v>422</v>
      </c>
      <c r="G580">
        <v>4</v>
      </c>
      <c r="I580" s="2">
        <v>44620</v>
      </c>
      <c r="K580" s="2" t="s">
        <v>98</v>
      </c>
      <c r="L580" t="s">
        <v>552</v>
      </c>
      <c r="M580" s="13">
        <v>1</v>
      </c>
      <c r="P580" s="2"/>
      <c r="Q580" s="2"/>
      <c r="R580" s="2"/>
      <c r="S580" s="2"/>
      <c r="T580" s="2"/>
    </row>
    <row r="581" spans="2:20">
      <c r="B581" s="2">
        <v>44603</v>
      </c>
      <c r="C581" t="s">
        <v>214</v>
      </c>
      <c r="D581" t="s">
        <v>330</v>
      </c>
      <c r="E581" t="s">
        <v>125</v>
      </c>
      <c r="F581" t="s">
        <v>432</v>
      </c>
      <c r="G581">
        <v>2</v>
      </c>
      <c r="I581" s="2">
        <v>44620</v>
      </c>
      <c r="K581" s="2" t="s">
        <v>98</v>
      </c>
      <c r="L581" t="s">
        <v>532</v>
      </c>
      <c r="M581" s="13">
        <v>3</v>
      </c>
      <c r="P581" s="2"/>
      <c r="Q581" s="2"/>
      <c r="R581" s="2"/>
      <c r="S581" s="2"/>
      <c r="T581" s="2"/>
    </row>
    <row r="582" spans="2:20">
      <c r="B582" s="2">
        <v>44608</v>
      </c>
      <c r="C582" t="s">
        <v>271</v>
      </c>
      <c r="D582" t="s">
        <v>333</v>
      </c>
      <c r="E582" t="s">
        <v>125</v>
      </c>
      <c r="F582" t="s">
        <v>306</v>
      </c>
      <c r="G582">
        <v>1</v>
      </c>
      <c r="I582" s="2">
        <v>44620</v>
      </c>
      <c r="K582" s="2" t="s">
        <v>98</v>
      </c>
      <c r="L582" t="s">
        <v>534</v>
      </c>
      <c r="M582" s="13">
        <v>2</v>
      </c>
      <c r="P582" s="2"/>
      <c r="Q582" s="2"/>
      <c r="R582" s="2"/>
      <c r="S582" s="2"/>
      <c r="T582" s="2"/>
    </row>
    <row r="583" spans="2:20">
      <c r="B583" s="2">
        <v>44608</v>
      </c>
      <c r="C583" t="s">
        <v>271</v>
      </c>
      <c r="D583" t="s">
        <v>333</v>
      </c>
      <c r="E583" t="s">
        <v>125</v>
      </c>
      <c r="F583" t="s">
        <v>316</v>
      </c>
      <c r="G583">
        <v>8</v>
      </c>
      <c r="I583" s="2">
        <v>44620</v>
      </c>
      <c r="K583" s="2" t="s">
        <v>98</v>
      </c>
      <c r="L583" t="s">
        <v>536</v>
      </c>
      <c r="M583" s="13">
        <v>1</v>
      </c>
      <c r="P583" s="2"/>
      <c r="Q583" s="2"/>
      <c r="R583" s="2"/>
      <c r="S583" s="2"/>
      <c r="T583" s="2"/>
    </row>
    <row r="584" spans="2:20">
      <c r="B584" s="2">
        <v>44608</v>
      </c>
      <c r="C584" t="s">
        <v>271</v>
      </c>
      <c r="D584" t="s">
        <v>333</v>
      </c>
      <c r="E584" t="s">
        <v>125</v>
      </c>
      <c r="F584" t="s">
        <v>335</v>
      </c>
      <c r="G584">
        <v>1</v>
      </c>
      <c r="I584" s="2">
        <v>44620</v>
      </c>
      <c r="K584" s="2" t="s">
        <v>98</v>
      </c>
      <c r="L584" t="s">
        <v>538</v>
      </c>
      <c r="M584" s="13">
        <v>4</v>
      </c>
      <c r="P584" s="2"/>
      <c r="Q584" s="2"/>
      <c r="R584" s="2"/>
      <c r="S584" s="2"/>
      <c r="T584" s="2"/>
    </row>
    <row r="585" spans="2:20">
      <c r="B585" s="2">
        <v>44608</v>
      </c>
      <c r="C585" t="s">
        <v>319</v>
      </c>
      <c r="D585" t="s">
        <v>336</v>
      </c>
      <c r="E585" t="s">
        <v>125</v>
      </c>
      <c r="F585" t="s">
        <v>392</v>
      </c>
      <c r="G585">
        <v>2</v>
      </c>
      <c r="I585" s="2">
        <v>44620</v>
      </c>
      <c r="K585" s="2" t="s">
        <v>98</v>
      </c>
      <c r="L585" t="s">
        <v>540</v>
      </c>
      <c r="M585" s="13">
        <v>6</v>
      </c>
      <c r="P585" s="2"/>
      <c r="Q585" s="2"/>
      <c r="R585" s="2"/>
      <c r="S585" s="2"/>
      <c r="T585" s="2"/>
    </row>
    <row r="586" spans="2:20">
      <c r="B586" s="2">
        <v>44608</v>
      </c>
      <c r="C586" t="s">
        <v>319</v>
      </c>
      <c r="D586" t="s">
        <v>336</v>
      </c>
      <c r="E586" t="s">
        <v>125</v>
      </c>
      <c r="F586" t="s">
        <v>395</v>
      </c>
      <c r="G586">
        <v>2</v>
      </c>
      <c r="I586" s="2">
        <v>44620</v>
      </c>
      <c r="K586" s="2" t="s">
        <v>98</v>
      </c>
      <c r="L586" t="s">
        <v>542</v>
      </c>
      <c r="M586" s="13">
        <v>7</v>
      </c>
      <c r="P586" s="2"/>
      <c r="Q586" s="2"/>
      <c r="R586" s="2"/>
      <c r="S586" s="2"/>
      <c r="T586" s="2"/>
    </row>
    <row r="587" spans="2:20">
      <c r="B587" s="2">
        <v>44608</v>
      </c>
      <c r="C587" t="s">
        <v>319</v>
      </c>
      <c r="D587" t="s">
        <v>336</v>
      </c>
      <c r="E587" t="s">
        <v>125</v>
      </c>
      <c r="F587" t="s">
        <v>398</v>
      </c>
      <c r="G587">
        <v>24</v>
      </c>
      <c r="I587" s="2">
        <v>44620</v>
      </c>
      <c r="K587" s="2" t="s">
        <v>98</v>
      </c>
      <c r="L587" t="s">
        <v>544</v>
      </c>
      <c r="M587" s="13">
        <v>2</v>
      </c>
      <c r="P587" s="2"/>
      <c r="Q587" s="2"/>
      <c r="R587" s="2"/>
      <c r="S587" s="2"/>
      <c r="T587" s="2"/>
    </row>
    <row r="588" spans="2:20">
      <c r="B588" s="2">
        <v>44608</v>
      </c>
      <c r="C588" t="s">
        <v>319</v>
      </c>
      <c r="D588" t="s">
        <v>336</v>
      </c>
      <c r="E588" t="s">
        <v>125</v>
      </c>
      <c r="F588" t="s">
        <v>482</v>
      </c>
      <c r="G588">
        <v>2</v>
      </c>
      <c r="I588" s="2">
        <v>44620</v>
      </c>
      <c r="K588" s="2" t="s">
        <v>98</v>
      </c>
      <c r="L588" t="s">
        <v>546</v>
      </c>
      <c r="M588" s="13">
        <v>4</v>
      </c>
      <c r="P588" s="2"/>
      <c r="Q588" s="2"/>
      <c r="R588" s="2"/>
      <c r="S588" s="2"/>
      <c r="T588" s="2"/>
    </row>
    <row r="589" spans="2:20">
      <c r="B589" s="2">
        <v>44608</v>
      </c>
      <c r="C589" t="s">
        <v>319</v>
      </c>
      <c r="D589" t="s">
        <v>336</v>
      </c>
      <c r="E589" t="s">
        <v>125</v>
      </c>
      <c r="F589" t="s">
        <v>484</v>
      </c>
      <c r="G589">
        <v>2</v>
      </c>
      <c r="I589" s="2">
        <v>44620</v>
      </c>
      <c r="K589" s="2" t="s">
        <v>98</v>
      </c>
      <c r="L589" t="s">
        <v>524</v>
      </c>
      <c r="M589" s="13">
        <v>6</v>
      </c>
      <c r="P589" s="2"/>
      <c r="Q589" s="2"/>
      <c r="R589" s="2"/>
      <c r="S589" s="2"/>
      <c r="T589" s="2"/>
    </row>
    <row r="590" spans="2:20">
      <c r="B590" s="2">
        <v>44609</v>
      </c>
      <c r="C590" t="s">
        <v>319</v>
      </c>
      <c r="D590" t="s">
        <v>336</v>
      </c>
      <c r="E590" t="s">
        <v>125</v>
      </c>
      <c r="F590" t="s">
        <v>392</v>
      </c>
      <c r="G590">
        <v>1</v>
      </c>
      <c r="I590" s="2">
        <v>44620</v>
      </c>
      <c r="K590" s="2" t="s">
        <v>98</v>
      </c>
      <c r="L590" t="s">
        <v>526</v>
      </c>
      <c r="M590" s="13">
        <v>4</v>
      </c>
      <c r="P590" s="2"/>
      <c r="Q590" s="2"/>
      <c r="R590" s="2"/>
      <c r="S590" s="2"/>
      <c r="T590" s="2"/>
    </row>
    <row r="591" spans="2:20">
      <c r="B591" s="2">
        <v>44609</v>
      </c>
      <c r="C591" t="s">
        <v>319</v>
      </c>
      <c r="D591" t="s">
        <v>336</v>
      </c>
      <c r="E591" t="s">
        <v>125</v>
      </c>
      <c r="F591" t="s">
        <v>395</v>
      </c>
      <c r="G591">
        <v>1</v>
      </c>
      <c r="I591" s="2">
        <v>44620</v>
      </c>
      <c r="K591" s="2" t="s">
        <v>98</v>
      </c>
      <c r="L591" t="s">
        <v>528</v>
      </c>
      <c r="M591" s="13">
        <v>1</v>
      </c>
      <c r="P591" s="2"/>
      <c r="Q591" s="2"/>
      <c r="R591" s="2"/>
      <c r="S591" s="2"/>
      <c r="T591" s="2"/>
    </row>
    <row r="592" spans="2:20">
      <c r="B592" s="2">
        <v>44609</v>
      </c>
      <c r="C592" t="s">
        <v>319</v>
      </c>
      <c r="D592" t="s">
        <v>336</v>
      </c>
      <c r="E592" t="s">
        <v>125</v>
      </c>
      <c r="F592" t="s">
        <v>398</v>
      </c>
      <c r="G592">
        <v>16</v>
      </c>
      <c r="I592" s="2">
        <v>44620</v>
      </c>
      <c r="K592" s="2" t="s">
        <v>98</v>
      </c>
      <c r="L592" t="s">
        <v>530</v>
      </c>
      <c r="M592" s="13">
        <v>7</v>
      </c>
      <c r="P592" s="2"/>
      <c r="Q592" s="2"/>
      <c r="R592" s="2"/>
      <c r="S592" s="2"/>
      <c r="T592" s="2"/>
    </row>
    <row r="593" spans="2:20">
      <c r="B593" s="2">
        <v>44609</v>
      </c>
      <c r="C593" t="s">
        <v>319</v>
      </c>
      <c r="D593" t="s">
        <v>336</v>
      </c>
      <c r="E593" t="s">
        <v>125</v>
      </c>
      <c r="F593" t="s">
        <v>482</v>
      </c>
      <c r="G593">
        <v>2</v>
      </c>
      <c r="I593" s="2">
        <v>44620</v>
      </c>
      <c r="K593" s="2" t="s">
        <v>98</v>
      </c>
      <c r="L593" t="s">
        <v>606</v>
      </c>
      <c r="M593" s="13">
        <v>1</v>
      </c>
      <c r="P593" s="2"/>
      <c r="Q593" s="2"/>
      <c r="R593" s="2"/>
      <c r="S593" s="2"/>
      <c r="T593" s="2"/>
    </row>
    <row r="594" spans="2:20">
      <c r="B594" s="2">
        <v>44609</v>
      </c>
      <c r="C594" t="s">
        <v>319</v>
      </c>
      <c r="D594" t="s">
        <v>336</v>
      </c>
      <c r="E594" t="s">
        <v>125</v>
      </c>
      <c r="F594" t="s">
        <v>484</v>
      </c>
      <c r="G594">
        <v>2</v>
      </c>
      <c r="I594" s="2">
        <v>44620</v>
      </c>
      <c r="K594" s="2" t="s">
        <v>98</v>
      </c>
      <c r="L594" t="s">
        <v>612</v>
      </c>
      <c r="M594" s="13">
        <v>1</v>
      </c>
      <c r="P594" s="2"/>
      <c r="Q594" s="2"/>
      <c r="R594" s="2"/>
      <c r="S594" s="2"/>
      <c r="T594" s="2"/>
    </row>
    <row r="595" spans="2:20">
      <c r="B595" s="2">
        <v>44610</v>
      </c>
      <c r="C595" t="s">
        <v>271</v>
      </c>
      <c r="D595" t="s">
        <v>333</v>
      </c>
      <c r="E595" t="s">
        <v>125</v>
      </c>
      <c r="F595" t="s">
        <v>306</v>
      </c>
      <c r="G595">
        <v>1</v>
      </c>
      <c r="I595" s="2">
        <v>44620</v>
      </c>
      <c r="K595" s="2" t="s">
        <v>98</v>
      </c>
      <c r="L595" t="s">
        <v>486</v>
      </c>
      <c r="M595" s="13">
        <v>11</v>
      </c>
      <c r="P595" s="2"/>
      <c r="Q595" s="2"/>
      <c r="R595" s="2"/>
      <c r="S595" s="2"/>
      <c r="T595" s="2"/>
    </row>
    <row r="596" spans="2:20">
      <c r="B596" s="2">
        <v>44610</v>
      </c>
      <c r="C596" t="s">
        <v>271</v>
      </c>
      <c r="D596" t="s">
        <v>333</v>
      </c>
      <c r="E596" t="s">
        <v>125</v>
      </c>
      <c r="F596" t="s">
        <v>316</v>
      </c>
      <c r="G596">
        <v>8</v>
      </c>
      <c r="I596" s="2">
        <v>44620</v>
      </c>
      <c r="K596" s="2" t="s">
        <v>98</v>
      </c>
      <c r="L596" t="s">
        <v>488</v>
      </c>
      <c r="M596" s="13">
        <v>8</v>
      </c>
      <c r="P596" s="2"/>
      <c r="Q596" s="2"/>
      <c r="R596" s="2"/>
      <c r="S596" s="2"/>
      <c r="T596" s="2"/>
    </row>
    <row r="597" spans="2:20">
      <c r="B597" s="2">
        <v>44610</v>
      </c>
      <c r="C597" t="s">
        <v>271</v>
      </c>
      <c r="D597" t="s">
        <v>333</v>
      </c>
      <c r="E597" t="s">
        <v>125</v>
      </c>
      <c r="F597" t="s">
        <v>335</v>
      </c>
      <c r="G597">
        <v>1</v>
      </c>
      <c r="I597" s="2">
        <v>44620</v>
      </c>
      <c r="K597" s="2" t="s">
        <v>98</v>
      </c>
      <c r="L597" t="s">
        <v>490</v>
      </c>
      <c r="M597" s="13">
        <v>9</v>
      </c>
      <c r="P597" s="2"/>
      <c r="Q597" s="2"/>
      <c r="R597" s="2"/>
      <c r="S597" s="2"/>
      <c r="T597" s="2"/>
    </row>
    <row r="598" spans="2:20">
      <c r="B598" s="2">
        <v>44610</v>
      </c>
      <c r="C598" t="s">
        <v>99</v>
      </c>
      <c r="D598" t="s">
        <v>339</v>
      </c>
      <c r="E598" t="s">
        <v>125</v>
      </c>
      <c r="F598" t="s">
        <v>158</v>
      </c>
      <c r="G598">
        <v>1</v>
      </c>
      <c r="I598" s="2">
        <v>44620</v>
      </c>
      <c r="K598" s="2" t="s">
        <v>98</v>
      </c>
      <c r="L598" t="s">
        <v>492</v>
      </c>
      <c r="M598" s="13">
        <v>10</v>
      </c>
      <c r="P598" s="2"/>
      <c r="Q598" s="2"/>
      <c r="R598" s="2"/>
      <c r="S598" s="2"/>
      <c r="T598" s="2"/>
    </row>
    <row r="599" spans="2:20">
      <c r="B599" s="2">
        <v>44610</v>
      </c>
      <c r="C599" t="s">
        <v>99</v>
      </c>
      <c r="D599" t="s">
        <v>339</v>
      </c>
      <c r="E599" t="s">
        <v>125</v>
      </c>
      <c r="F599" t="s">
        <v>177</v>
      </c>
      <c r="G599">
        <v>1</v>
      </c>
      <c r="I599" s="2">
        <v>44620</v>
      </c>
      <c r="K599" s="2" t="s">
        <v>98</v>
      </c>
      <c r="L599" t="s">
        <v>494</v>
      </c>
      <c r="M599" s="13">
        <v>2</v>
      </c>
      <c r="P599" s="2"/>
      <c r="Q599" s="2"/>
      <c r="R599" s="2"/>
      <c r="S599" s="2"/>
      <c r="T599" s="2"/>
    </row>
    <row r="600" spans="2:20">
      <c r="B600" s="2">
        <v>44610</v>
      </c>
      <c r="C600" t="s">
        <v>99</v>
      </c>
      <c r="D600" t="s">
        <v>339</v>
      </c>
      <c r="E600" t="s">
        <v>125</v>
      </c>
      <c r="F600" t="s">
        <v>193</v>
      </c>
      <c r="G600">
        <v>16</v>
      </c>
      <c r="I600" s="2">
        <v>44620</v>
      </c>
      <c r="K600" s="2" t="s">
        <v>98</v>
      </c>
      <c r="L600" t="s">
        <v>496</v>
      </c>
      <c r="M600" s="13">
        <v>2</v>
      </c>
      <c r="P600" s="2"/>
      <c r="Q600" s="2"/>
      <c r="R600" s="2"/>
      <c r="S600" s="2"/>
      <c r="T600" s="2"/>
    </row>
    <row r="601" spans="2:20">
      <c r="B601" s="2">
        <v>44610</v>
      </c>
      <c r="C601" t="s">
        <v>99</v>
      </c>
      <c r="D601" t="s">
        <v>339</v>
      </c>
      <c r="E601" t="s">
        <v>125</v>
      </c>
      <c r="F601" t="s">
        <v>407</v>
      </c>
      <c r="G601">
        <v>2</v>
      </c>
      <c r="I601" s="2">
        <v>44620</v>
      </c>
      <c r="K601" s="2" t="s">
        <v>98</v>
      </c>
      <c r="L601" t="s">
        <v>518</v>
      </c>
      <c r="M601" s="13">
        <v>4</v>
      </c>
      <c r="P601" s="2"/>
      <c r="Q601" s="2"/>
      <c r="R601" s="2"/>
      <c r="S601" s="2"/>
      <c r="T601" s="2"/>
    </row>
    <row r="602" spans="2:20">
      <c r="B602" s="2">
        <v>44610</v>
      </c>
      <c r="C602" t="s">
        <v>99</v>
      </c>
      <c r="D602" t="s">
        <v>339</v>
      </c>
      <c r="E602" t="s">
        <v>125</v>
      </c>
      <c r="F602" t="s">
        <v>410</v>
      </c>
      <c r="G602">
        <v>2</v>
      </c>
      <c r="I602" s="2">
        <v>44620</v>
      </c>
      <c r="K602" s="2" t="s">
        <v>98</v>
      </c>
      <c r="L602" t="s">
        <v>562</v>
      </c>
      <c r="M602" s="13">
        <v>1</v>
      </c>
      <c r="P602" s="2"/>
      <c r="Q602" s="2"/>
      <c r="R602" s="2"/>
      <c r="S602" s="2"/>
      <c r="T602" s="2"/>
    </row>
    <row r="603" spans="2:20">
      <c r="B603" s="2">
        <v>44610</v>
      </c>
      <c r="C603" t="s">
        <v>319</v>
      </c>
      <c r="D603" t="s">
        <v>336</v>
      </c>
      <c r="E603" t="s">
        <v>125</v>
      </c>
      <c r="F603" t="s">
        <v>392</v>
      </c>
      <c r="G603">
        <v>1</v>
      </c>
      <c r="I603" s="2">
        <v>44620</v>
      </c>
      <c r="K603" s="2" t="s">
        <v>98</v>
      </c>
      <c r="L603" t="s">
        <v>616</v>
      </c>
      <c r="M603" s="13">
        <v>2</v>
      </c>
      <c r="P603" s="2"/>
      <c r="Q603" s="2"/>
      <c r="R603" s="2"/>
      <c r="S603" s="2"/>
      <c r="T603" s="2"/>
    </row>
    <row r="604" spans="2:20">
      <c r="B604" s="2">
        <v>44610</v>
      </c>
      <c r="C604" t="s">
        <v>319</v>
      </c>
      <c r="D604" t="s">
        <v>336</v>
      </c>
      <c r="E604" t="s">
        <v>125</v>
      </c>
      <c r="F604" t="s">
        <v>395</v>
      </c>
      <c r="G604">
        <v>1</v>
      </c>
      <c r="I604" s="2">
        <v>44620</v>
      </c>
      <c r="K604" s="2" t="s">
        <v>98</v>
      </c>
      <c r="L604" t="s">
        <v>590</v>
      </c>
      <c r="M604" s="13">
        <v>1</v>
      </c>
      <c r="P604" s="2"/>
      <c r="Q604" s="2"/>
      <c r="R604" s="2"/>
      <c r="S604" s="2"/>
      <c r="T604" s="2"/>
    </row>
    <row r="605" spans="2:20">
      <c r="B605" s="2">
        <v>44610</v>
      </c>
      <c r="C605" t="s">
        <v>319</v>
      </c>
      <c r="D605" t="s">
        <v>336</v>
      </c>
      <c r="E605" t="s">
        <v>125</v>
      </c>
      <c r="F605" t="s">
        <v>398</v>
      </c>
      <c r="G605">
        <v>16</v>
      </c>
      <c r="I605" s="2">
        <v>44620</v>
      </c>
      <c r="K605" s="2" t="s">
        <v>98</v>
      </c>
      <c r="L605" t="s">
        <v>598</v>
      </c>
      <c r="M605" s="13">
        <v>1</v>
      </c>
      <c r="P605" s="2"/>
      <c r="Q605" s="2"/>
      <c r="R605" s="2"/>
      <c r="S605" s="2"/>
      <c r="T605" s="2"/>
    </row>
    <row r="606" spans="2:20">
      <c r="B606" s="2">
        <v>44610</v>
      </c>
      <c r="C606" t="s">
        <v>319</v>
      </c>
      <c r="D606" t="s">
        <v>336</v>
      </c>
      <c r="E606" t="s">
        <v>125</v>
      </c>
      <c r="F606" t="s">
        <v>482</v>
      </c>
      <c r="G606">
        <v>2</v>
      </c>
      <c r="I606" s="2">
        <v>44620</v>
      </c>
      <c r="K606" s="2" t="s">
        <v>98</v>
      </c>
      <c r="L606" t="s">
        <v>498</v>
      </c>
      <c r="M606" s="13">
        <v>9</v>
      </c>
      <c r="P606" s="2"/>
      <c r="Q606" s="2"/>
      <c r="R606" s="2"/>
      <c r="S606" s="2"/>
      <c r="T606" s="2"/>
    </row>
    <row r="607" spans="2:20">
      <c r="B607" s="2">
        <v>44610</v>
      </c>
      <c r="C607" t="s">
        <v>319</v>
      </c>
      <c r="D607" t="s">
        <v>336</v>
      </c>
      <c r="E607" t="s">
        <v>125</v>
      </c>
      <c r="F607" t="s">
        <v>484</v>
      </c>
      <c r="G607">
        <v>2</v>
      </c>
      <c r="I607" s="2">
        <v>44620</v>
      </c>
      <c r="K607" s="2" t="s">
        <v>98</v>
      </c>
      <c r="L607" t="s">
        <v>500</v>
      </c>
      <c r="M607" s="13">
        <v>12</v>
      </c>
      <c r="P607" s="2"/>
      <c r="Q607" s="2"/>
      <c r="R607" s="2"/>
      <c r="S607" s="2"/>
      <c r="T607" s="2"/>
    </row>
    <row r="608" spans="2:20">
      <c r="B608" s="2">
        <v>44610</v>
      </c>
      <c r="C608" t="s">
        <v>152</v>
      </c>
      <c r="D608" t="s">
        <v>342</v>
      </c>
      <c r="E608" t="s">
        <v>125</v>
      </c>
      <c r="F608" t="s">
        <v>237</v>
      </c>
      <c r="G608">
        <v>1</v>
      </c>
      <c r="I608" s="2">
        <v>44620</v>
      </c>
      <c r="K608" s="2" t="s">
        <v>98</v>
      </c>
      <c r="L608" t="s">
        <v>502</v>
      </c>
      <c r="M608" s="13">
        <v>4</v>
      </c>
      <c r="P608" s="2"/>
      <c r="Q608" s="2"/>
      <c r="R608" s="2"/>
      <c r="S608" s="2"/>
      <c r="T608" s="2"/>
    </row>
    <row r="609" spans="2:20">
      <c r="B609" s="2">
        <v>44610</v>
      </c>
      <c r="C609" t="s">
        <v>152</v>
      </c>
      <c r="D609" t="s">
        <v>342</v>
      </c>
      <c r="E609" t="s">
        <v>125</v>
      </c>
      <c r="F609" t="s">
        <v>244</v>
      </c>
      <c r="G609">
        <v>1</v>
      </c>
      <c r="I609" s="2">
        <v>44620</v>
      </c>
      <c r="K609" s="2" t="s">
        <v>98</v>
      </c>
      <c r="L609" t="s">
        <v>504</v>
      </c>
      <c r="M609" s="13">
        <v>96</v>
      </c>
      <c r="P609" s="2"/>
      <c r="Q609" s="2"/>
      <c r="R609" s="2"/>
      <c r="S609" s="2"/>
      <c r="T609" s="2"/>
    </row>
    <row r="610" spans="2:20">
      <c r="B610" s="2">
        <v>44610</v>
      </c>
      <c r="C610" t="s">
        <v>152</v>
      </c>
      <c r="D610" t="s">
        <v>342</v>
      </c>
      <c r="E610" t="s">
        <v>125</v>
      </c>
      <c r="F610" t="s">
        <v>250</v>
      </c>
      <c r="G610">
        <v>16</v>
      </c>
      <c r="I610" s="2">
        <v>44620</v>
      </c>
      <c r="K610" s="2" t="s">
        <v>98</v>
      </c>
      <c r="L610" t="s">
        <v>506</v>
      </c>
      <c r="M610" s="13">
        <v>26</v>
      </c>
      <c r="P610" s="2"/>
      <c r="Q610" s="2"/>
      <c r="R610" s="2"/>
      <c r="S610" s="2"/>
      <c r="T610" s="2"/>
    </row>
    <row r="611" spans="2:20">
      <c r="B611" s="2">
        <v>44610</v>
      </c>
      <c r="C611" t="s">
        <v>171</v>
      </c>
      <c r="D611" t="s">
        <v>345</v>
      </c>
      <c r="E611" t="s">
        <v>125</v>
      </c>
      <c r="F611" t="s">
        <v>205</v>
      </c>
      <c r="G611">
        <v>1</v>
      </c>
      <c r="I611" s="2">
        <v>44620</v>
      </c>
      <c r="K611" s="2" t="s">
        <v>98</v>
      </c>
      <c r="L611" t="s">
        <v>508</v>
      </c>
      <c r="M611" s="13">
        <v>12</v>
      </c>
      <c r="P611" s="2"/>
      <c r="Q611" s="2"/>
      <c r="R611" s="2"/>
      <c r="S611" s="2"/>
      <c r="T611" s="2"/>
    </row>
    <row r="612" spans="2:20">
      <c r="B612" s="2">
        <v>44610</v>
      </c>
      <c r="C612" t="s">
        <v>171</v>
      </c>
      <c r="D612" t="s">
        <v>345</v>
      </c>
      <c r="E612" t="s">
        <v>125</v>
      </c>
      <c r="F612" t="s">
        <v>229</v>
      </c>
      <c r="G612">
        <v>32</v>
      </c>
      <c r="I612" s="2">
        <v>44620</v>
      </c>
      <c r="K612" s="2" t="s">
        <v>98</v>
      </c>
      <c r="L612" t="s">
        <v>510</v>
      </c>
      <c r="M612" s="13">
        <v>7</v>
      </c>
      <c r="P612" s="2"/>
      <c r="Q612" s="2"/>
      <c r="R612" s="2"/>
      <c r="S612" s="2"/>
      <c r="T612" s="2"/>
    </row>
    <row r="613" spans="2:20">
      <c r="B613" s="2">
        <v>44610</v>
      </c>
      <c r="C613" t="s">
        <v>171</v>
      </c>
      <c r="D613" t="s">
        <v>345</v>
      </c>
      <c r="E613" t="s">
        <v>125</v>
      </c>
      <c r="F613" t="s">
        <v>256</v>
      </c>
      <c r="G613">
        <v>2</v>
      </c>
      <c r="I613" s="2">
        <v>44620</v>
      </c>
      <c r="K613" s="2" t="s">
        <v>98</v>
      </c>
      <c r="L613" t="s">
        <v>512</v>
      </c>
      <c r="M613" s="13">
        <v>10</v>
      </c>
      <c r="P613" s="2"/>
      <c r="Q613" s="2"/>
      <c r="R613" s="2"/>
      <c r="S613" s="2"/>
      <c r="T613" s="2"/>
    </row>
    <row r="614" spans="2:20">
      <c r="B614" s="2">
        <v>44610</v>
      </c>
      <c r="C614" t="s">
        <v>171</v>
      </c>
      <c r="D614" t="s">
        <v>345</v>
      </c>
      <c r="E614" t="s">
        <v>125</v>
      </c>
      <c r="F614" t="s">
        <v>413</v>
      </c>
      <c r="G614">
        <v>2</v>
      </c>
      <c r="I614" s="2">
        <v>44620</v>
      </c>
      <c r="K614" s="2" t="s">
        <v>98</v>
      </c>
      <c r="L614" t="s">
        <v>578</v>
      </c>
      <c r="M614" s="13">
        <v>2</v>
      </c>
      <c r="P614" s="2"/>
      <c r="Q614" s="2"/>
      <c r="R614" s="2"/>
      <c r="S614" s="2"/>
      <c r="T614" s="2"/>
    </row>
    <row r="615" spans="2:20">
      <c r="B615" s="2">
        <v>44610</v>
      </c>
      <c r="C615" t="s">
        <v>171</v>
      </c>
      <c r="D615" t="s">
        <v>345</v>
      </c>
      <c r="E615" t="s">
        <v>125</v>
      </c>
      <c r="F615" t="s">
        <v>419</v>
      </c>
      <c r="G615">
        <v>2</v>
      </c>
      <c r="I615" s="2">
        <v>44620</v>
      </c>
      <c r="K615" s="2" t="s">
        <v>98</v>
      </c>
      <c r="L615" t="s">
        <v>580</v>
      </c>
      <c r="M615" s="13">
        <v>1</v>
      </c>
      <c r="P615" s="2"/>
      <c r="Q615" s="2"/>
      <c r="R615" s="2"/>
      <c r="S615" s="2"/>
      <c r="T615" s="2"/>
    </row>
    <row r="616" spans="2:20">
      <c r="B616" s="2">
        <v>44611</v>
      </c>
      <c r="C616" t="s">
        <v>271</v>
      </c>
      <c r="D616" t="s">
        <v>333</v>
      </c>
      <c r="E616" t="s">
        <v>125</v>
      </c>
      <c r="F616" t="s">
        <v>306</v>
      </c>
      <c r="G616">
        <v>1</v>
      </c>
      <c r="I616" s="2">
        <v>44620</v>
      </c>
      <c r="K616" s="2" t="s">
        <v>98</v>
      </c>
      <c r="L616" t="s">
        <v>582</v>
      </c>
      <c r="M616" s="13">
        <v>1</v>
      </c>
      <c r="P616" s="2"/>
      <c r="Q616" s="2"/>
      <c r="R616" s="2"/>
      <c r="S616" s="2"/>
      <c r="T616" s="2"/>
    </row>
    <row r="617" spans="2:20">
      <c r="B617" s="2">
        <v>44611</v>
      </c>
      <c r="C617" t="s">
        <v>271</v>
      </c>
      <c r="D617" t="s">
        <v>333</v>
      </c>
      <c r="E617" t="s">
        <v>125</v>
      </c>
      <c r="F617" t="s">
        <v>316</v>
      </c>
      <c r="G617">
        <v>8</v>
      </c>
      <c r="I617" s="2">
        <v>44620</v>
      </c>
      <c r="K617" s="2" t="s">
        <v>98</v>
      </c>
      <c r="L617" t="s">
        <v>584</v>
      </c>
      <c r="M617" s="13">
        <v>4</v>
      </c>
      <c r="P617" s="2"/>
      <c r="Q617" s="2"/>
      <c r="R617" s="2"/>
      <c r="S617" s="2"/>
      <c r="T617" s="2"/>
    </row>
    <row r="618" spans="2:20">
      <c r="B618" s="2">
        <v>44611</v>
      </c>
      <c r="C618" t="s">
        <v>271</v>
      </c>
      <c r="D618" t="s">
        <v>333</v>
      </c>
      <c r="E618" t="s">
        <v>125</v>
      </c>
      <c r="F618" t="s">
        <v>335</v>
      </c>
      <c r="G618">
        <v>1</v>
      </c>
      <c r="I618" s="2">
        <v>44620</v>
      </c>
      <c r="K618" s="2" t="s">
        <v>98</v>
      </c>
      <c r="L618" t="s">
        <v>588</v>
      </c>
      <c r="M618" s="13">
        <v>1</v>
      </c>
      <c r="P618" s="2"/>
      <c r="Q618" s="2"/>
      <c r="R618" s="2"/>
      <c r="S618" s="2"/>
      <c r="T618" s="2"/>
    </row>
    <row r="619" spans="2:20">
      <c r="B619" s="2">
        <v>44611</v>
      </c>
      <c r="C619" t="s">
        <v>99</v>
      </c>
      <c r="D619" t="s">
        <v>339</v>
      </c>
      <c r="E619" t="s">
        <v>125</v>
      </c>
      <c r="F619" t="s">
        <v>158</v>
      </c>
      <c r="G619">
        <v>1</v>
      </c>
      <c r="I619" s="2">
        <v>44621</v>
      </c>
      <c r="J619">
        <v>21030363</v>
      </c>
      <c r="K619" t="s">
        <v>125</v>
      </c>
      <c r="L619" t="s">
        <v>504</v>
      </c>
      <c r="M619">
        <v>1</v>
      </c>
      <c r="P619" s="2"/>
      <c r="Q619" s="2"/>
      <c r="R619" s="2"/>
      <c r="S619" s="2"/>
      <c r="T619" s="2"/>
    </row>
    <row r="620" spans="2:20">
      <c r="B620" s="2">
        <v>44611</v>
      </c>
      <c r="C620" t="s">
        <v>99</v>
      </c>
      <c r="D620" t="s">
        <v>339</v>
      </c>
      <c r="E620" t="s">
        <v>125</v>
      </c>
      <c r="F620" t="s">
        <v>177</v>
      </c>
      <c r="G620">
        <v>1</v>
      </c>
      <c r="I620" s="2">
        <v>44621</v>
      </c>
      <c r="J620">
        <v>21030363</v>
      </c>
      <c r="K620" t="s">
        <v>125</v>
      </c>
      <c r="L620" t="s">
        <v>506</v>
      </c>
      <c r="M620">
        <v>1</v>
      </c>
      <c r="P620" s="2"/>
      <c r="Q620" s="2"/>
      <c r="R620" s="2"/>
      <c r="S620" s="2"/>
      <c r="T620" s="2"/>
    </row>
    <row r="621" spans="2:20">
      <c r="B621" s="2">
        <v>44611</v>
      </c>
      <c r="C621" t="s">
        <v>99</v>
      </c>
      <c r="D621" t="s">
        <v>339</v>
      </c>
      <c r="E621" t="s">
        <v>125</v>
      </c>
      <c r="F621" t="s">
        <v>193</v>
      </c>
      <c r="G621">
        <v>16</v>
      </c>
      <c r="I621" s="2">
        <v>44621</v>
      </c>
      <c r="J621">
        <v>21030364</v>
      </c>
      <c r="K621" t="s">
        <v>125</v>
      </c>
      <c r="L621" t="s">
        <v>504</v>
      </c>
      <c r="M621">
        <v>1</v>
      </c>
      <c r="P621" s="2"/>
      <c r="Q621" s="2"/>
      <c r="R621" s="2"/>
      <c r="S621" s="2"/>
      <c r="T621" s="2"/>
    </row>
    <row r="622" spans="2:20">
      <c r="B622" s="2">
        <v>44611</v>
      </c>
      <c r="C622" t="s">
        <v>99</v>
      </c>
      <c r="D622" t="s">
        <v>339</v>
      </c>
      <c r="E622" t="s">
        <v>125</v>
      </c>
      <c r="F622" t="s">
        <v>407</v>
      </c>
      <c r="G622">
        <v>2</v>
      </c>
      <c r="I622" s="2">
        <v>44621</v>
      </c>
      <c r="J622">
        <v>21030365</v>
      </c>
      <c r="K622" t="s">
        <v>125</v>
      </c>
      <c r="L622" t="s">
        <v>518</v>
      </c>
      <c r="M622">
        <v>1</v>
      </c>
      <c r="P622" s="2"/>
      <c r="Q622" s="2"/>
      <c r="R622" s="2"/>
      <c r="S622" s="2"/>
      <c r="T622" s="2"/>
    </row>
    <row r="623" spans="2:20">
      <c r="B623" s="2">
        <v>44611</v>
      </c>
      <c r="C623" t="s">
        <v>99</v>
      </c>
      <c r="D623" t="s">
        <v>339</v>
      </c>
      <c r="E623" t="s">
        <v>125</v>
      </c>
      <c r="F623" t="s">
        <v>410</v>
      </c>
      <c r="G623">
        <v>2</v>
      </c>
      <c r="I623" s="2">
        <v>44621</v>
      </c>
      <c r="J623">
        <v>21030366</v>
      </c>
      <c r="K623" t="s">
        <v>125</v>
      </c>
      <c r="L623" t="s">
        <v>504</v>
      </c>
      <c r="M623">
        <v>1</v>
      </c>
      <c r="P623" s="2"/>
      <c r="Q623" s="2"/>
      <c r="R623" s="2"/>
      <c r="S623" s="2"/>
      <c r="T623" s="2"/>
    </row>
    <row r="624" spans="2:20">
      <c r="B624" s="2">
        <v>44611</v>
      </c>
      <c r="C624" t="s">
        <v>202</v>
      </c>
      <c r="D624" t="s">
        <v>348</v>
      </c>
      <c r="E624" t="s">
        <v>125</v>
      </c>
      <c r="F624" t="s">
        <v>237</v>
      </c>
      <c r="G624">
        <v>1</v>
      </c>
      <c r="I624" s="2">
        <v>44621</v>
      </c>
      <c r="J624">
        <v>21030367</v>
      </c>
      <c r="K624" t="s">
        <v>125</v>
      </c>
      <c r="L624" t="s">
        <v>532</v>
      </c>
      <c r="M624">
        <v>1</v>
      </c>
      <c r="P624" s="2"/>
      <c r="Q624" s="2"/>
      <c r="R624" s="2"/>
      <c r="S624" s="2"/>
      <c r="T624" s="2"/>
    </row>
    <row r="625" spans="2:20">
      <c r="B625" s="2">
        <v>44611</v>
      </c>
      <c r="C625" t="s">
        <v>202</v>
      </c>
      <c r="D625" t="s">
        <v>348</v>
      </c>
      <c r="E625" t="s">
        <v>125</v>
      </c>
      <c r="F625" t="s">
        <v>250</v>
      </c>
      <c r="G625">
        <v>8</v>
      </c>
      <c r="I625" s="2">
        <v>44621</v>
      </c>
      <c r="J625">
        <v>21030368</v>
      </c>
      <c r="K625" t="s">
        <v>125</v>
      </c>
      <c r="L625" t="s">
        <v>502</v>
      </c>
      <c r="M625">
        <v>1</v>
      </c>
      <c r="P625" s="2"/>
      <c r="Q625" s="2"/>
      <c r="R625" s="2"/>
      <c r="S625" s="2"/>
      <c r="T625" s="2"/>
    </row>
    <row r="626" spans="2:20">
      <c r="B626" s="2">
        <v>44611</v>
      </c>
      <c r="C626" t="s">
        <v>202</v>
      </c>
      <c r="D626" t="s">
        <v>348</v>
      </c>
      <c r="E626" t="s">
        <v>125</v>
      </c>
      <c r="F626" t="s">
        <v>280</v>
      </c>
      <c r="G626">
        <v>1</v>
      </c>
      <c r="I626" s="2">
        <v>44621</v>
      </c>
      <c r="J626">
        <v>21030369</v>
      </c>
      <c r="K626" t="s">
        <v>125</v>
      </c>
      <c r="L626" t="s">
        <v>486</v>
      </c>
      <c r="M626">
        <v>1</v>
      </c>
      <c r="P626" s="2"/>
      <c r="Q626" s="2"/>
      <c r="R626" s="2"/>
      <c r="S626" s="2"/>
      <c r="T626" s="2"/>
    </row>
    <row r="627" spans="2:20">
      <c r="B627" s="2">
        <v>44611</v>
      </c>
      <c r="C627" t="s">
        <v>202</v>
      </c>
      <c r="D627" t="s">
        <v>348</v>
      </c>
      <c r="E627" t="s">
        <v>125</v>
      </c>
      <c r="F627" t="s">
        <v>428</v>
      </c>
      <c r="G627">
        <v>2</v>
      </c>
      <c r="I627" s="2">
        <v>44621</v>
      </c>
      <c r="J627">
        <v>21030370</v>
      </c>
      <c r="K627" t="s">
        <v>125</v>
      </c>
      <c r="L627" t="s">
        <v>510</v>
      </c>
      <c r="M627">
        <v>1</v>
      </c>
      <c r="P627" s="2"/>
      <c r="Q627" s="2"/>
      <c r="R627" s="2"/>
      <c r="S627" s="2"/>
      <c r="T627" s="2"/>
    </row>
    <row r="628" spans="2:20">
      <c r="B628" s="2">
        <v>44611</v>
      </c>
      <c r="C628" t="s">
        <v>202</v>
      </c>
      <c r="D628" t="s">
        <v>348</v>
      </c>
      <c r="E628" t="s">
        <v>125</v>
      </c>
      <c r="F628" t="s">
        <v>430</v>
      </c>
      <c r="G628">
        <v>2</v>
      </c>
      <c r="I628" s="2">
        <v>44622</v>
      </c>
      <c r="J628">
        <v>21030371</v>
      </c>
      <c r="K628" t="s">
        <v>125</v>
      </c>
      <c r="L628" t="s">
        <v>542</v>
      </c>
      <c r="M628">
        <v>1</v>
      </c>
      <c r="P628" s="2"/>
      <c r="Q628" s="2"/>
      <c r="R628" s="2"/>
      <c r="S628" s="2"/>
      <c r="T628" s="2"/>
    </row>
    <row r="629" spans="2:20">
      <c r="B629" s="2">
        <v>44611</v>
      </c>
      <c r="C629" t="s">
        <v>226</v>
      </c>
      <c r="D629" t="s">
        <v>351</v>
      </c>
      <c r="E629" t="s">
        <v>125</v>
      </c>
      <c r="F629" t="s">
        <v>79</v>
      </c>
      <c r="G629">
        <v>1</v>
      </c>
      <c r="I629" s="2">
        <v>44622</v>
      </c>
      <c r="J629">
        <v>21030371</v>
      </c>
      <c r="K629" t="s">
        <v>125</v>
      </c>
      <c r="L629" t="s">
        <v>616</v>
      </c>
      <c r="M629">
        <v>1</v>
      </c>
      <c r="P629" s="2"/>
      <c r="Q629" s="2"/>
      <c r="R629" s="2"/>
      <c r="S629" s="2"/>
      <c r="T629" s="2"/>
    </row>
    <row r="630" spans="2:20">
      <c r="B630" s="2">
        <v>44611</v>
      </c>
      <c r="C630" t="s">
        <v>226</v>
      </c>
      <c r="D630" t="s">
        <v>351</v>
      </c>
      <c r="E630" t="s">
        <v>125</v>
      </c>
      <c r="F630" t="s">
        <v>132</v>
      </c>
      <c r="G630">
        <v>8</v>
      </c>
      <c r="I630" s="2">
        <v>44622</v>
      </c>
      <c r="J630">
        <v>21030372</v>
      </c>
      <c r="K630" t="s">
        <v>125</v>
      </c>
      <c r="L630" t="s">
        <v>504</v>
      </c>
      <c r="M630">
        <v>1</v>
      </c>
      <c r="P630" s="2"/>
      <c r="Q630" s="2"/>
      <c r="R630" s="2"/>
      <c r="S630" s="2"/>
      <c r="T630" s="2"/>
    </row>
    <row r="631" spans="2:20">
      <c r="B631" s="2">
        <v>44611</v>
      </c>
      <c r="C631" t="s">
        <v>226</v>
      </c>
      <c r="D631" t="s">
        <v>351</v>
      </c>
      <c r="E631" t="s">
        <v>125</v>
      </c>
      <c r="F631" t="s">
        <v>292</v>
      </c>
      <c r="G631">
        <v>1</v>
      </c>
      <c r="I631" s="2">
        <v>44622</v>
      </c>
      <c r="J631">
        <v>21030373</v>
      </c>
      <c r="K631" t="s">
        <v>125</v>
      </c>
      <c r="L631" t="s">
        <v>504</v>
      </c>
      <c r="M631">
        <v>1</v>
      </c>
      <c r="P631" s="2"/>
      <c r="Q631" s="2"/>
      <c r="R631" s="2"/>
      <c r="S631" s="2"/>
      <c r="T631" s="2"/>
    </row>
    <row r="632" spans="2:20">
      <c r="B632" s="2">
        <v>44611</v>
      </c>
      <c r="C632" t="s">
        <v>226</v>
      </c>
      <c r="D632" t="s">
        <v>351</v>
      </c>
      <c r="E632" t="s">
        <v>125</v>
      </c>
      <c r="F632" t="s">
        <v>434</v>
      </c>
      <c r="G632">
        <v>2</v>
      </c>
      <c r="I632" s="2">
        <v>44622</v>
      </c>
      <c r="J632">
        <v>21030374</v>
      </c>
      <c r="K632" t="s">
        <v>125</v>
      </c>
      <c r="L632" t="s">
        <v>530</v>
      </c>
      <c r="M632">
        <v>1</v>
      </c>
      <c r="P632" s="2"/>
      <c r="Q632" s="2"/>
      <c r="R632" s="2"/>
      <c r="S632" s="2"/>
      <c r="T632" s="2"/>
    </row>
    <row r="633" spans="2:20">
      <c r="B633" s="2">
        <v>44611</v>
      </c>
      <c r="C633" t="s">
        <v>226</v>
      </c>
      <c r="D633" t="s">
        <v>351</v>
      </c>
      <c r="E633" t="s">
        <v>125</v>
      </c>
      <c r="F633" t="s">
        <v>436</v>
      </c>
      <c r="G633">
        <v>2</v>
      </c>
      <c r="I633" s="2">
        <v>44622</v>
      </c>
      <c r="J633">
        <v>21030374</v>
      </c>
      <c r="K633" t="s">
        <v>125</v>
      </c>
      <c r="L633" t="s">
        <v>584</v>
      </c>
      <c r="M633">
        <v>1</v>
      </c>
      <c r="P633" s="2"/>
      <c r="Q633" s="2"/>
      <c r="R633" s="2"/>
      <c r="S633" s="2"/>
      <c r="T633" s="2"/>
    </row>
    <row r="634" spans="2:20">
      <c r="B634" s="2">
        <v>44612</v>
      </c>
      <c r="C634" t="s">
        <v>99</v>
      </c>
      <c r="D634" t="s">
        <v>339</v>
      </c>
      <c r="E634" t="s">
        <v>125</v>
      </c>
      <c r="F634" t="s">
        <v>158</v>
      </c>
      <c r="G634">
        <v>1</v>
      </c>
      <c r="I634" s="2">
        <v>44622</v>
      </c>
      <c r="J634">
        <v>21030375</v>
      </c>
      <c r="K634" t="s">
        <v>125</v>
      </c>
      <c r="L634" t="s">
        <v>530</v>
      </c>
      <c r="M634">
        <v>1</v>
      </c>
      <c r="P634" s="2"/>
      <c r="Q634" s="2"/>
      <c r="R634" s="2"/>
      <c r="S634" s="2"/>
      <c r="T634" s="2"/>
    </row>
    <row r="635" spans="2:20">
      <c r="B635" s="2">
        <v>44612</v>
      </c>
      <c r="C635" t="s">
        <v>99</v>
      </c>
      <c r="D635" t="s">
        <v>339</v>
      </c>
      <c r="E635" t="s">
        <v>125</v>
      </c>
      <c r="F635" t="s">
        <v>177</v>
      </c>
      <c r="G635">
        <v>2</v>
      </c>
      <c r="I635" s="2">
        <v>44622</v>
      </c>
      <c r="J635">
        <v>21030375</v>
      </c>
      <c r="K635" t="s">
        <v>125</v>
      </c>
      <c r="L635" t="s">
        <v>490</v>
      </c>
      <c r="M635">
        <v>1</v>
      </c>
      <c r="P635" s="2"/>
      <c r="Q635" s="2"/>
      <c r="R635" s="2"/>
      <c r="S635" s="2"/>
      <c r="T635" s="2"/>
    </row>
    <row r="636" spans="2:20">
      <c r="B636" s="2">
        <v>44612</v>
      </c>
      <c r="C636" t="s">
        <v>99</v>
      </c>
      <c r="D636" t="s">
        <v>339</v>
      </c>
      <c r="E636" t="s">
        <v>125</v>
      </c>
      <c r="F636" t="s">
        <v>193</v>
      </c>
      <c r="G636">
        <v>24</v>
      </c>
      <c r="I636" s="2">
        <v>44622</v>
      </c>
      <c r="J636">
        <v>21030376</v>
      </c>
      <c r="K636" t="s">
        <v>125</v>
      </c>
      <c r="L636" t="s">
        <v>512</v>
      </c>
      <c r="M636">
        <v>1</v>
      </c>
      <c r="P636" s="2"/>
      <c r="Q636" s="2"/>
      <c r="R636" s="2"/>
      <c r="S636" s="2"/>
      <c r="T636" s="2"/>
    </row>
    <row r="637" spans="2:20">
      <c r="B637" s="2">
        <v>44612</v>
      </c>
      <c r="C637" t="s">
        <v>99</v>
      </c>
      <c r="D637" t="s">
        <v>339</v>
      </c>
      <c r="E637" t="s">
        <v>125</v>
      </c>
      <c r="F637" t="s">
        <v>407</v>
      </c>
      <c r="G637">
        <v>2</v>
      </c>
      <c r="I637" s="2">
        <v>44622</v>
      </c>
      <c r="J637">
        <v>21030376</v>
      </c>
      <c r="K637" t="s">
        <v>125</v>
      </c>
      <c r="L637" t="s">
        <v>588</v>
      </c>
      <c r="M637">
        <v>1</v>
      </c>
      <c r="P637" s="2"/>
      <c r="Q637" s="2"/>
      <c r="R637" s="2"/>
      <c r="S637" s="2"/>
      <c r="T637" s="2"/>
    </row>
    <row r="638" spans="2:20">
      <c r="B638" s="2">
        <v>44612</v>
      </c>
      <c r="C638" t="s">
        <v>99</v>
      </c>
      <c r="D638" t="s">
        <v>339</v>
      </c>
      <c r="E638" t="s">
        <v>125</v>
      </c>
      <c r="F638" t="s">
        <v>410</v>
      </c>
      <c r="G638">
        <v>2</v>
      </c>
      <c r="I638" s="2">
        <v>44622</v>
      </c>
      <c r="J638">
        <v>21030377</v>
      </c>
      <c r="K638" t="s">
        <v>125</v>
      </c>
      <c r="L638" t="s">
        <v>512</v>
      </c>
      <c r="M638">
        <v>1</v>
      </c>
      <c r="P638" s="2"/>
      <c r="Q638" s="2"/>
      <c r="R638" s="2"/>
      <c r="S638" s="2"/>
      <c r="T638" s="2"/>
    </row>
    <row r="639" spans="2:20">
      <c r="B639" s="2">
        <v>44612</v>
      </c>
      <c r="C639" t="s">
        <v>152</v>
      </c>
      <c r="D639" t="s">
        <v>342</v>
      </c>
      <c r="E639" t="s">
        <v>125</v>
      </c>
      <c r="F639" t="s">
        <v>237</v>
      </c>
      <c r="G639">
        <v>1</v>
      </c>
      <c r="I639" s="2">
        <v>44623</v>
      </c>
      <c r="J639">
        <v>21030378</v>
      </c>
      <c r="K639" t="s">
        <v>125</v>
      </c>
      <c r="L639" t="s">
        <v>504</v>
      </c>
      <c r="M639">
        <v>1</v>
      </c>
      <c r="P639" s="2"/>
      <c r="Q639" s="2"/>
      <c r="R639" s="2"/>
      <c r="S639" s="2"/>
      <c r="T639" s="2"/>
    </row>
    <row r="640" spans="2:20">
      <c r="B640" s="2">
        <v>44612</v>
      </c>
      <c r="C640" t="s">
        <v>152</v>
      </c>
      <c r="D640" t="s">
        <v>342</v>
      </c>
      <c r="E640" t="s">
        <v>125</v>
      </c>
      <c r="F640" t="s">
        <v>244</v>
      </c>
      <c r="G640">
        <v>2</v>
      </c>
      <c r="I640" s="2">
        <v>44623</v>
      </c>
      <c r="J640">
        <v>21030378</v>
      </c>
      <c r="K640" t="s">
        <v>125</v>
      </c>
      <c r="L640" t="s">
        <v>506</v>
      </c>
      <c r="M640">
        <v>1</v>
      </c>
      <c r="P640" s="2"/>
      <c r="Q640" s="2"/>
      <c r="R640" s="2"/>
      <c r="S640" s="2"/>
      <c r="T640" s="2"/>
    </row>
    <row r="641" spans="2:20">
      <c r="B641" s="2">
        <v>44612</v>
      </c>
      <c r="C641" t="s">
        <v>152</v>
      </c>
      <c r="D641" t="s">
        <v>342</v>
      </c>
      <c r="E641" t="s">
        <v>125</v>
      </c>
      <c r="F641" t="s">
        <v>250</v>
      </c>
      <c r="G641">
        <v>24</v>
      </c>
      <c r="I641" s="2">
        <v>44623</v>
      </c>
      <c r="J641">
        <v>21030379</v>
      </c>
      <c r="K641" t="s">
        <v>125</v>
      </c>
      <c r="L641" t="s">
        <v>542</v>
      </c>
      <c r="M641">
        <v>1</v>
      </c>
      <c r="P641" s="2"/>
      <c r="Q641" s="2"/>
      <c r="R641" s="2"/>
      <c r="S641" s="2"/>
      <c r="T641" s="2"/>
    </row>
    <row r="642" spans="2:20">
      <c r="B642" s="2">
        <v>44612</v>
      </c>
      <c r="C642" t="s">
        <v>171</v>
      </c>
      <c r="D642" t="s">
        <v>345</v>
      </c>
      <c r="E642" t="s">
        <v>125</v>
      </c>
      <c r="F642" t="s">
        <v>205</v>
      </c>
      <c r="G642">
        <v>2</v>
      </c>
      <c r="I642" s="2">
        <v>44623</v>
      </c>
      <c r="J642">
        <v>21030380</v>
      </c>
      <c r="K642" t="s">
        <v>125</v>
      </c>
      <c r="L642" t="s">
        <v>504</v>
      </c>
      <c r="M642">
        <v>1</v>
      </c>
      <c r="P642" s="2"/>
      <c r="Q642" s="2"/>
      <c r="R642" s="2"/>
      <c r="S642" s="2"/>
      <c r="T642" s="2"/>
    </row>
    <row r="643" spans="2:20">
      <c r="B643" s="2">
        <v>44612</v>
      </c>
      <c r="C643" t="s">
        <v>171</v>
      </c>
      <c r="D643" t="s">
        <v>345</v>
      </c>
      <c r="E643" t="s">
        <v>125</v>
      </c>
      <c r="F643" t="s">
        <v>229</v>
      </c>
      <c r="G643">
        <v>48</v>
      </c>
      <c r="I643" s="2">
        <v>44623</v>
      </c>
      <c r="J643">
        <v>21030380</v>
      </c>
      <c r="K643" t="s">
        <v>125</v>
      </c>
      <c r="L643" t="s">
        <v>506</v>
      </c>
      <c r="M643">
        <v>1</v>
      </c>
      <c r="P643" s="2"/>
      <c r="Q643" s="2"/>
      <c r="R643" s="2"/>
      <c r="S643" s="2"/>
      <c r="T643" s="2"/>
    </row>
    <row r="644" spans="2:20">
      <c r="B644" s="2">
        <v>44612</v>
      </c>
      <c r="C644" t="s">
        <v>171</v>
      </c>
      <c r="D644" t="s">
        <v>345</v>
      </c>
      <c r="E644" t="s">
        <v>125</v>
      </c>
      <c r="F644" t="s">
        <v>256</v>
      </c>
      <c r="G644">
        <v>3</v>
      </c>
      <c r="I644" s="2">
        <v>44623</v>
      </c>
      <c r="J644">
        <v>21030381</v>
      </c>
      <c r="K644" t="s">
        <v>125</v>
      </c>
      <c r="L644" t="s">
        <v>518</v>
      </c>
      <c r="M644">
        <v>1</v>
      </c>
      <c r="P644" s="2"/>
      <c r="Q644" s="2"/>
      <c r="R644" s="2"/>
      <c r="S644" s="2"/>
      <c r="T644" s="2"/>
    </row>
    <row r="645" spans="2:20">
      <c r="B645" s="2">
        <v>44612</v>
      </c>
      <c r="C645" t="s">
        <v>171</v>
      </c>
      <c r="D645" t="s">
        <v>345</v>
      </c>
      <c r="E645" t="s">
        <v>125</v>
      </c>
      <c r="F645" t="s">
        <v>413</v>
      </c>
      <c r="G645">
        <v>4</v>
      </c>
      <c r="I645" s="2">
        <v>44623</v>
      </c>
      <c r="J645">
        <v>21030382</v>
      </c>
      <c r="K645" t="s">
        <v>125</v>
      </c>
      <c r="L645" t="s">
        <v>544</v>
      </c>
      <c r="M645">
        <v>1</v>
      </c>
      <c r="P645" s="2"/>
      <c r="Q645" s="2"/>
      <c r="R645" s="2"/>
      <c r="S645" s="2"/>
      <c r="T645" s="2"/>
    </row>
    <row r="646" spans="2:20">
      <c r="B646" s="2">
        <v>44612</v>
      </c>
      <c r="C646" t="s">
        <v>171</v>
      </c>
      <c r="D646" t="s">
        <v>345</v>
      </c>
      <c r="E646" t="s">
        <v>125</v>
      </c>
      <c r="F646" t="s">
        <v>419</v>
      </c>
      <c r="G646">
        <v>4</v>
      </c>
      <c r="I646" s="2">
        <v>44623</v>
      </c>
      <c r="J646">
        <v>21030383</v>
      </c>
      <c r="K646" t="s">
        <v>125</v>
      </c>
      <c r="L646" t="s">
        <v>504</v>
      </c>
      <c r="M646">
        <v>1</v>
      </c>
      <c r="P646" s="2"/>
      <c r="Q646" s="2"/>
      <c r="R646" s="2"/>
      <c r="S646" s="2"/>
      <c r="T646" s="2"/>
    </row>
    <row r="647" spans="2:20">
      <c r="B647" s="2">
        <v>44612</v>
      </c>
      <c r="C647" t="s">
        <v>202</v>
      </c>
      <c r="D647" t="s">
        <v>348</v>
      </c>
      <c r="E647" t="s">
        <v>125</v>
      </c>
      <c r="F647" t="s">
        <v>237</v>
      </c>
      <c r="G647">
        <v>1</v>
      </c>
      <c r="I647" s="2">
        <v>44623</v>
      </c>
      <c r="J647">
        <v>21030384</v>
      </c>
      <c r="K647" t="s">
        <v>125</v>
      </c>
      <c r="L647" t="s">
        <v>504</v>
      </c>
      <c r="M647">
        <v>1</v>
      </c>
      <c r="P647" s="2"/>
      <c r="Q647" s="2"/>
      <c r="R647" s="2"/>
      <c r="S647" s="2"/>
      <c r="T647" s="2"/>
    </row>
    <row r="648" spans="2:20">
      <c r="B648" s="2">
        <v>44612</v>
      </c>
      <c r="C648" t="s">
        <v>202</v>
      </c>
      <c r="D648" t="s">
        <v>348</v>
      </c>
      <c r="E648" t="s">
        <v>125</v>
      </c>
      <c r="F648" t="s">
        <v>250</v>
      </c>
      <c r="G648">
        <v>16</v>
      </c>
      <c r="I648" s="2">
        <v>44623</v>
      </c>
      <c r="J648">
        <v>21030385</v>
      </c>
      <c r="K648" t="s">
        <v>125</v>
      </c>
      <c r="L648" t="s">
        <v>492</v>
      </c>
      <c r="M648">
        <v>1</v>
      </c>
      <c r="P648" s="2"/>
      <c r="Q648" s="2"/>
      <c r="R648" s="2"/>
      <c r="S648" s="2"/>
      <c r="T648" s="2"/>
    </row>
    <row r="649" spans="2:20">
      <c r="B649" s="2">
        <v>44612</v>
      </c>
      <c r="C649" t="s">
        <v>202</v>
      </c>
      <c r="D649" t="s">
        <v>348</v>
      </c>
      <c r="E649" t="s">
        <v>125</v>
      </c>
      <c r="F649" t="s">
        <v>280</v>
      </c>
      <c r="G649">
        <v>1</v>
      </c>
      <c r="I649" s="2">
        <v>44623</v>
      </c>
      <c r="J649">
        <v>21030386</v>
      </c>
      <c r="K649" t="s">
        <v>125</v>
      </c>
      <c r="L649" t="s">
        <v>508</v>
      </c>
      <c r="M649">
        <v>1</v>
      </c>
      <c r="P649" s="2"/>
      <c r="Q649" s="2"/>
      <c r="R649" s="2"/>
      <c r="S649" s="2"/>
      <c r="T649" s="2"/>
    </row>
    <row r="650" spans="2:20">
      <c r="B650" s="2">
        <v>44612</v>
      </c>
      <c r="C650" t="s">
        <v>202</v>
      </c>
      <c r="D650" t="s">
        <v>348</v>
      </c>
      <c r="E650" t="s">
        <v>125</v>
      </c>
      <c r="F650" t="s">
        <v>428</v>
      </c>
      <c r="G650">
        <v>2</v>
      </c>
      <c r="I650" s="2">
        <v>44623</v>
      </c>
      <c r="J650">
        <v>21030387</v>
      </c>
      <c r="K650" t="s">
        <v>125</v>
      </c>
      <c r="L650" t="s">
        <v>524</v>
      </c>
      <c r="M650">
        <v>1</v>
      </c>
      <c r="P650" s="2"/>
      <c r="Q650" s="2"/>
      <c r="R650" s="2"/>
      <c r="S650" s="2"/>
      <c r="T650" s="2"/>
    </row>
    <row r="651" spans="2:20">
      <c r="B651" s="2">
        <v>44612</v>
      </c>
      <c r="C651" t="s">
        <v>202</v>
      </c>
      <c r="D651" t="s">
        <v>348</v>
      </c>
      <c r="E651" t="s">
        <v>125</v>
      </c>
      <c r="F651" t="s">
        <v>430</v>
      </c>
      <c r="G651">
        <v>2</v>
      </c>
      <c r="I651" s="2">
        <v>44623</v>
      </c>
      <c r="J651">
        <v>21030388</v>
      </c>
      <c r="K651" t="s">
        <v>125</v>
      </c>
      <c r="L651" t="s">
        <v>538</v>
      </c>
      <c r="M651">
        <v>1</v>
      </c>
      <c r="P651" s="2"/>
      <c r="Q651" s="2"/>
      <c r="R651" s="2"/>
      <c r="S651" s="2"/>
      <c r="T651" s="2"/>
    </row>
    <row r="652" spans="2:20">
      <c r="B652" s="2">
        <v>44612</v>
      </c>
      <c r="C652" t="s">
        <v>226</v>
      </c>
      <c r="D652" t="s">
        <v>351</v>
      </c>
      <c r="E652" t="s">
        <v>125</v>
      </c>
      <c r="F652" t="s">
        <v>79</v>
      </c>
      <c r="G652">
        <v>1</v>
      </c>
      <c r="I652" s="2">
        <v>44623</v>
      </c>
      <c r="J652">
        <v>21030389</v>
      </c>
      <c r="K652" t="s">
        <v>125</v>
      </c>
      <c r="L652" t="s">
        <v>492</v>
      </c>
      <c r="M652">
        <v>1</v>
      </c>
      <c r="P652" s="2"/>
      <c r="Q652" s="2"/>
      <c r="R652" s="2"/>
      <c r="S652" s="2"/>
      <c r="T652" s="2"/>
    </row>
    <row r="653" spans="2:20">
      <c r="B653" s="2">
        <v>44612</v>
      </c>
      <c r="C653" t="s">
        <v>226</v>
      </c>
      <c r="D653" t="s">
        <v>351</v>
      </c>
      <c r="E653" t="s">
        <v>125</v>
      </c>
      <c r="F653" t="s">
        <v>132</v>
      </c>
      <c r="G653">
        <v>8</v>
      </c>
      <c r="I653" s="2">
        <v>44623</v>
      </c>
      <c r="J653">
        <v>21030390</v>
      </c>
      <c r="K653" t="s">
        <v>125</v>
      </c>
      <c r="L653" t="s">
        <v>512</v>
      </c>
      <c r="M653">
        <v>1</v>
      </c>
      <c r="P653" s="2"/>
      <c r="Q653" s="2"/>
      <c r="R653" s="2"/>
      <c r="S653" s="2"/>
      <c r="T653" s="2"/>
    </row>
    <row r="654" spans="2:20">
      <c r="B654" s="2">
        <v>44612</v>
      </c>
      <c r="C654" t="s">
        <v>226</v>
      </c>
      <c r="D654" t="s">
        <v>351</v>
      </c>
      <c r="E654" t="s">
        <v>125</v>
      </c>
      <c r="F654" t="s">
        <v>292</v>
      </c>
      <c r="G654">
        <v>1</v>
      </c>
      <c r="I654" s="2">
        <v>44624</v>
      </c>
      <c r="J654">
        <v>21030391</v>
      </c>
      <c r="K654" t="s">
        <v>125</v>
      </c>
      <c r="L654" t="s">
        <v>504</v>
      </c>
      <c r="M654">
        <v>1</v>
      </c>
      <c r="P654" s="2"/>
      <c r="Q654" s="2"/>
      <c r="R654" s="2"/>
      <c r="S654" s="2"/>
      <c r="T654" s="2"/>
    </row>
    <row r="655" spans="2:20">
      <c r="B655" s="2">
        <v>44612</v>
      </c>
      <c r="C655" t="s">
        <v>226</v>
      </c>
      <c r="D655" t="s">
        <v>351</v>
      </c>
      <c r="E655" t="s">
        <v>125</v>
      </c>
      <c r="F655" t="s">
        <v>434</v>
      </c>
      <c r="G655">
        <v>2</v>
      </c>
      <c r="I655" s="2">
        <v>44624</v>
      </c>
      <c r="J655">
        <v>21030391</v>
      </c>
      <c r="K655" t="s">
        <v>125</v>
      </c>
      <c r="L655" t="s">
        <v>506</v>
      </c>
      <c r="M655">
        <v>1</v>
      </c>
      <c r="P655" s="2"/>
      <c r="Q655" s="2"/>
      <c r="R655" s="2"/>
      <c r="S655" s="2"/>
      <c r="T655" s="2"/>
    </row>
    <row r="656" spans="2:20">
      <c r="B656" s="2">
        <v>44612</v>
      </c>
      <c r="C656" t="s">
        <v>226</v>
      </c>
      <c r="D656" t="s">
        <v>351</v>
      </c>
      <c r="E656" t="s">
        <v>125</v>
      </c>
      <c r="F656" t="s">
        <v>436</v>
      </c>
      <c r="G656">
        <v>2</v>
      </c>
      <c r="I656" s="2">
        <v>44624</v>
      </c>
      <c r="J656">
        <v>21030392</v>
      </c>
      <c r="K656" t="s">
        <v>125</v>
      </c>
      <c r="L656" t="s">
        <v>504</v>
      </c>
      <c r="M656">
        <v>1</v>
      </c>
      <c r="P656" s="2"/>
      <c r="Q656" s="2"/>
      <c r="R656" s="2"/>
      <c r="S656" s="2"/>
      <c r="T656" s="2"/>
    </row>
    <row r="657" spans="2:20">
      <c r="B657" s="2">
        <v>44613</v>
      </c>
      <c r="C657" t="s">
        <v>171</v>
      </c>
      <c r="D657" t="s">
        <v>345</v>
      </c>
      <c r="E657" t="s">
        <v>125</v>
      </c>
      <c r="F657" t="s">
        <v>205</v>
      </c>
      <c r="G657">
        <v>1</v>
      </c>
      <c r="I657" s="2">
        <v>44624</v>
      </c>
      <c r="J657">
        <v>21030393</v>
      </c>
      <c r="K657" t="s">
        <v>125</v>
      </c>
      <c r="L657" t="s">
        <v>504</v>
      </c>
      <c r="M657">
        <v>1</v>
      </c>
      <c r="P657" s="2"/>
      <c r="Q657" s="2"/>
      <c r="R657" s="2"/>
      <c r="S657" s="2"/>
      <c r="T657" s="2"/>
    </row>
    <row r="658" spans="2:20">
      <c r="B658" s="2">
        <v>44613</v>
      </c>
      <c r="C658" t="s">
        <v>171</v>
      </c>
      <c r="D658" t="s">
        <v>345</v>
      </c>
      <c r="E658" t="s">
        <v>125</v>
      </c>
      <c r="F658" t="s">
        <v>229</v>
      </c>
      <c r="G658">
        <v>24</v>
      </c>
      <c r="I658" s="2">
        <v>44624</v>
      </c>
      <c r="J658">
        <v>21030394</v>
      </c>
      <c r="K658" t="s">
        <v>125</v>
      </c>
      <c r="L658" t="s">
        <v>504</v>
      </c>
      <c r="M658">
        <v>1</v>
      </c>
      <c r="P658" s="2"/>
      <c r="Q658" s="2"/>
      <c r="R658" s="2"/>
      <c r="S658" s="2"/>
      <c r="T658" s="2"/>
    </row>
    <row r="659" spans="2:20">
      <c r="B659" s="2">
        <v>44613</v>
      </c>
      <c r="C659" t="s">
        <v>171</v>
      </c>
      <c r="D659" t="s">
        <v>345</v>
      </c>
      <c r="E659" t="s">
        <v>125</v>
      </c>
      <c r="F659" t="s">
        <v>256</v>
      </c>
      <c r="G659">
        <v>2</v>
      </c>
      <c r="I659" s="2">
        <v>44624</v>
      </c>
      <c r="J659">
        <v>21030395</v>
      </c>
      <c r="K659" t="s">
        <v>125</v>
      </c>
      <c r="L659" t="s">
        <v>504</v>
      </c>
      <c r="M659">
        <v>1</v>
      </c>
      <c r="P659" s="2"/>
      <c r="Q659" s="2"/>
      <c r="R659" s="2"/>
      <c r="S659" s="2"/>
      <c r="T659" s="2"/>
    </row>
    <row r="660" spans="2:20">
      <c r="B660" s="2">
        <v>44613</v>
      </c>
      <c r="C660" t="s">
        <v>171</v>
      </c>
      <c r="D660" t="s">
        <v>345</v>
      </c>
      <c r="E660" t="s">
        <v>125</v>
      </c>
      <c r="F660" t="s">
        <v>413</v>
      </c>
      <c r="G660">
        <v>2</v>
      </c>
      <c r="I660" s="2">
        <v>44624</v>
      </c>
      <c r="J660">
        <v>21030396</v>
      </c>
      <c r="K660" t="s">
        <v>125</v>
      </c>
      <c r="L660" t="s">
        <v>504</v>
      </c>
      <c r="M660">
        <v>1</v>
      </c>
      <c r="P660" s="2"/>
      <c r="Q660" s="2"/>
      <c r="R660" s="2"/>
      <c r="S660" s="2"/>
      <c r="T660" s="2"/>
    </row>
    <row r="661" spans="2:20">
      <c r="B661" s="2">
        <v>44613</v>
      </c>
      <c r="C661" t="s">
        <v>171</v>
      </c>
      <c r="D661" t="s">
        <v>345</v>
      </c>
      <c r="E661" t="s">
        <v>125</v>
      </c>
      <c r="F661" t="s">
        <v>419</v>
      </c>
      <c r="G661">
        <v>2</v>
      </c>
      <c r="I661" s="2">
        <v>44624</v>
      </c>
      <c r="J661">
        <v>21030397</v>
      </c>
      <c r="K661" t="s">
        <v>125</v>
      </c>
      <c r="L661" t="s">
        <v>504</v>
      </c>
      <c r="M661">
        <v>1</v>
      </c>
      <c r="P661" s="2"/>
      <c r="Q661" s="2"/>
      <c r="R661" s="2"/>
      <c r="S661" s="2"/>
      <c r="T661" s="2"/>
    </row>
    <row r="662" spans="2:20">
      <c r="B662" s="2">
        <v>44613</v>
      </c>
      <c r="C662" t="s">
        <v>226</v>
      </c>
      <c r="D662" t="s">
        <v>351</v>
      </c>
      <c r="E662" t="s">
        <v>125</v>
      </c>
      <c r="F662" t="s">
        <v>79</v>
      </c>
      <c r="G662">
        <v>1</v>
      </c>
      <c r="I662" s="2">
        <v>44624</v>
      </c>
      <c r="J662">
        <v>21030398</v>
      </c>
      <c r="K662" t="s">
        <v>125</v>
      </c>
      <c r="L662" t="s">
        <v>500</v>
      </c>
      <c r="M662">
        <v>1</v>
      </c>
      <c r="P662" s="2"/>
      <c r="Q662" s="2"/>
      <c r="R662" s="2"/>
      <c r="S662" s="2"/>
      <c r="T662" s="2"/>
    </row>
    <row r="663" spans="2:20">
      <c r="B663" s="2">
        <v>44613</v>
      </c>
      <c r="C663" t="s">
        <v>226</v>
      </c>
      <c r="D663" t="s">
        <v>351</v>
      </c>
      <c r="E663" t="s">
        <v>125</v>
      </c>
      <c r="F663" t="s">
        <v>132</v>
      </c>
      <c r="G663">
        <v>16</v>
      </c>
      <c r="I663" s="2">
        <v>44624</v>
      </c>
      <c r="J663">
        <v>21030399</v>
      </c>
      <c r="K663" t="s">
        <v>125</v>
      </c>
      <c r="L663" t="s">
        <v>486</v>
      </c>
      <c r="M663">
        <v>1</v>
      </c>
      <c r="P663" s="2"/>
      <c r="Q663" s="2"/>
      <c r="R663" s="2"/>
      <c r="S663" s="2"/>
      <c r="T663" s="2"/>
    </row>
    <row r="664" spans="2:20">
      <c r="B664" s="2">
        <v>44613</v>
      </c>
      <c r="C664" t="s">
        <v>226</v>
      </c>
      <c r="D664" t="s">
        <v>351</v>
      </c>
      <c r="E664" t="s">
        <v>125</v>
      </c>
      <c r="F664" t="s">
        <v>292</v>
      </c>
      <c r="G664">
        <v>1</v>
      </c>
      <c r="I664" s="2">
        <v>44625</v>
      </c>
      <c r="J664">
        <v>21030400</v>
      </c>
      <c r="K664" t="s">
        <v>125</v>
      </c>
      <c r="L664" t="s">
        <v>504</v>
      </c>
      <c r="M664">
        <v>1</v>
      </c>
      <c r="P664" s="2"/>
      <c r="Q664" s="2"/>
      <c r="R664" s="2"/>
      <c r="S664" s="2"/>
      <c r="T664" s="2"/>
    </row>
    <row r="665" spans="2:20">
      <c r="B665" s="2">
        <v>44613</v>
      </c>
      <c r="C665" t="s">
        <v>226</v>
      </c>
      <c r="D665" t="s">
        <v>351</v>
      </c>
      <c r="E665" t="s">
        <v>125</v>
      </c>
      <c r="F665" t="s">
        <v>434</v>
      </c>
      <c r="G665">
        <v>2</v>
      </c>
      <c r="I665" s="2">
        <v>44625</v>
      </c>
      <c r="J665">
        <v>21030401</v>
      </c>
      <c r="K665" t="s">
        <v>125</v>
      </c>
      <c r="L665" t="s">
        <v>504</v>
      </c>
      <c r="M665">
        <v>1</v>
      </c>
      <c r="P665" s="2"/>
      <c r="Q665" s="2"/>
      <c r="R665" s="2"/>
      <c r="S665" s="2"/>
      <c r="T665" s="2"/>
    </row>
    <row r="666" spans="2:20">
      <c r="B666" s="2">
        <v>44613</v>
      </c>
      <c r="C666" t="s">
        <v>226</v>
      </c>
      <c r="D666" t="s">
        <v>351</v>
      </c>
      <c r="E666" t="s">
        <v>125</v>
      </c>
      <c r="F666" t="s">
        <v>436</v>
      </c>
      <c r="G666">
        <v>2</v>
      </c>
      <c r="I666" s="2">
        <v>44625</v>
      </c>
      <c r="J666">
        <v>21030402</v>
      </c>
      <c r="K666" t="s">
        <v>125</v>
      </c>
      <c r="L666" t="s">
        <v>504</v>
      </c>
      <c r="M666">
        <v>1</v>
      </c>
      <c r="P666" s="2"/>
      <c r="Q666" s="2"/>
      <c r="R666" s="2"/>
      <c r="S666" s="2"/>
      <c r="T666" s="2"/>
    </row>
    <row r="667" spans="2:20">
      <c r="B667" s="2">
        <v>44615</v>
      </c>
      <c r="C667" t="s">
        <v>265</v>
      </c>
      <c r="D667" t="s">
        <v>354</v>
      </c>
      <c r="E667" t="s">
        <v>125</v>
      </c>
      <c r="F667" t="s">
        <v>306</v>
      </c>
      <c r="G667">
        <v>1</v>
      </c>
      <c r="I667" s="2">
        <v>44625</v>
      </c>
      <c r="J667">
        <v>21030402</v>
      </c>
      <c r="K667" t="s">
        <v>125</v>
      </c>
      <c r="L667" t="s">
        <v>506</v>
      </c>
      <c r="M667">
        <v>1</v>
      </c>
      <c r="P667" s="2"/>
      <c r="Q667" s="2"/>
      <c r="R667" s="2"/>
      <c r="S667" s="2"/>
      <c r="T667" s="2"/>
    </row>
    <row r="668" spans="2:20">
      <c r="B668" s="2">
        <v>44615</v>
      </c>
      <c r="C668" t="s">
        <v>265</v>
      </c>
      <c r="D668" t="s">
        <v>354</v>
      </c>
      <c r="E668" t="s">
        <v>125</v>
      </c>
      <c r="F668" t="s">
        <v>316</v>
      </c>
      <c r="G668">
        <v>8</v>
      </c>
      <c r="I668" s="2">
        <v>44625</v>
      </c>
      <c r="J668">
        <v>21030403</v>
      </c>
      <c r="K668" t="s">
        <v>125</v>
      </c>
      <c r="L668" t="s">
        <v>544</v>
      </c>
      <c r="M668">
        <v>1</v>
      </c>
      <c r="P668" s="2"/>
      <c r="Q668" s="2"/>
      <c r="R668" s="2"/>
      <c r="S668" s="2"/>
      <c r="T668" s="2"/>
    </row>
    <row r="669" spans="2:20">
      <c r="B669" s="2">
        <v>44615</v>
      </c>
      <c r="C669" t="s">
        <v>265</v>
      </c>
      <c r="D669" t="s">
        <v>354</v>
      </c>
      <c r="E669" t="s">
        <v>125</v>
      </c>
      <c r="F669" t="s">
        <v>332</v>
      </c>
      <c r="G669">
        <v>1</v>
      </c>
      <c r="I669" s="2">
        <v>44625</v>
      </c>
      <c r="J669">
        <v>21030404</v>
      </c>
      <c r="K669" t="s">
        <v>125</v>
      </c>
      <c r="L669" t="s">
        <v>504</v>
      </c>
      <c r="M669">
        <v>1</v>
      </c>
      <c r="P669" s="2"/>
      <c r="Q669" s="2"/>
      <c r="R669" s="2"/>
      <c r="S669" s="2"/>
      <c r="T669" s="2"/>
    </row>
    <row r="670" spans="2:20">
      <c r="B670" s="2">
        <v>44615</v>
      </c>
      <c r="C670" t="s">
        <v>265</v>
      </c>
      <c r="D670" t="s">
        <v>354</v>
      </c>
      <c r="E670" t="s">
        <v>125</v>
      </c>
      <c r="F670" t="s">
        <v>444</v>
      </c>
      <c r="G670">
        <v>2</v>
      </c>
      <c r="I670" s="2">
        <v>44625</v>
      </c>
      <c r="J670">
        <v>21030405</v>
      </c>
      <c r="K670" t="s">
        <v>125</v>
      </c>
      <c r="L670" t="s">
        <v>504</v>
      </c>
      <c r="M670">
        <v>1</v>
      </c>
      <c r="P670" s="2"/>
      <c r="Q670" s="2"/>
      <c r="R670" s="2"/>
      <c r="S670" s="2"/>
      <c r="T670" s="2"/>
    </row>
    <row r="671" spans="2:20">
      <c r="B671" s="2">
        <v>44615</v>
      </c>
      <c r="C671" t="s">
        <v>265</v>
      </c>
      <c r="D671" t="s">
        <v>354</v>
      </c>
      <c r="E671" t="s">
        <v>125</v>
      </c>
      <c r="F671" t="s">
        <v>452</v>
      </c>
      <c r="G671">
        <v>2</v>
      </c>
      <c r="I671" s="2">
        <v>44625</v>
      </c>
      <c r="J671">
        <v>21030406</v>
      </c>
      <c r="K671" t="s">
        <v>125</v>
      </c>
      <c r="L671" t="s">
        <v>504</v>
      </c>
      <c r="M671">
        <v>1</v>
      </c>
      <c r="P671" s="2"/>
      <c r="Q671" s="2"/>
      <c r="R671" s="2"/>
      <c r="S671" s="2"/>
      <c r="T671" s="2"/>
    </row>
    <row r="672" spans="2:20">
      <c r="B672" s="2">
        <v>44616</v>
      </c>
      <c r="C672" t="s">
        <v>265</v>
      </c>
      <c r="D672" t="s">
        <v>354</v>
      </c>
      <c r="E672" t="s">
        <v>125</v>
      </c>
      <c r="F672" t="s">
        <v>306</v>
      </c>
      <c r="G672">
        <v>1</v>
      </c>
      <c r="I672" s="2">
        <v>44625</v>
      </c>
      <c r="J672">
        <v>21030406</v>
      </c>
      <c r="K672" t="s">
        <v>125</v>
      </c>
      <c r="L672" t="s">
        <v>506</v>
      </c>
      <c r="M672">
        <v>1</v>
      </c>
      <c r="P672" s="2"/>
      <c r="Q672" s="2"/>
      <c r="R672" s="2"/>
      <c r="S672" s="2"/>
      <c r="T672" s="2"/>
    </row>
    <row r="673" spans="2:20">
      <c r="B673" s="2">
        <v>44616</v>
      </c>
      <c r="C673" t="s">
        <v>265</v>
      </c>
      <c r="D673" t="s">
        <v>354</v>
      </c>
      <c r="E673" t="s">
        <v>125</v>
      </c>
      <c r="F673" t="s">
        <v>316</v>
      </c>
      <c r="G673">
        <v>16</v>
      </c>
      <c r="I673" s="2">
        <v>44625</v>
      </c>
      <c r="J673">
        <v>21030407</v>
      </c>
      <c r="K673" t="s">
        <v>125</v>
      </c>
      <c r="L673" t="s">
        <v>496</v>
      </c>
      <c r="M673">
        <v>1</v>
      </c>
      <c r="P673" s="2"/>
      <c r="Q673" s="2"/>
      <c r="R673" s="2"/>
      <c r="S673" s="2"/>
      <c r="T673" s="2"/>
    </row>
    <row r="674" spans="2:20">
      <c r="B674" s="2">
        <v>44616</v>
      </c>
      <c r="C674" t="s">
        <v>265</v>
      </c>
      <c r="D674" t="s">
        <v>354</v>
      </c>
      <c r="E674" t="s">
        <v>125</v>
      </c>
      <c r="F674" t="s">
        <v>332</v>
      </c>
      <c r="G674">
        <v>1</v>
      </c>
      <c r="I674" s="2">
        <v>44625</v>
      </c>
      <c r="J674">
        <v>21030407</v>
      </c>
      <c r="K674" t="s">
        <v>125</v>
      </c>
      <c r="L674" t="s">
        <v>504</v>
      </c>
      <c r="M674">
        <v>1</v>
      </c>
      <c r="P674" s="2"/>
      <c r="Q674" s="2"/>
      <c r="R674" s="2"/>
      <c r="S674" s="2"/>
      <c r="T674" s="2"/>
    </row>
    <row r="675" spans="2:20">
      <c r="B675" s="2">
        <v>44616</v>
      </c>
      <c r="C675" t="s">
        <v>265</v>
      </c>
      <c r="D675" t="s">
        <v>354</v>
      </c>
      <c r="E675" t="s">
        <v>125</v>
      </c>
      <c r="F675" t="s">
        <v>444</v>
      </c>
      <c r="G675">
        <v>2</v>
      </c>
      <c r="I675" s="2">
        <v>44625</v>
      </c>
      <c r="J675">
        <v>21030407</v>
      </c>
      <c r="K675" t="s">
        <v>125</v>
      </c>
      <c r="L675" t="s">
        <v>506</v>
      </c>
      <c r="M675">
        <v>1</v>
      </c>
      <c r="P675" s="2"/>
      <c r="Q675" s="2"/>
      <c r="R675" s="2"/>
      <c r="S675" s="2"/>
      <c r="T675" s="2"/>
    </row>
    <row r="676" spans="2:20">
      <c r="B676" s="2">
        <v>44616</v>
      </c>
      <c r="C676" t="s">
        <v>265</v>
      </c>
      <c r="D676" t="s">
        <v>354</v>
      </c>
      <c r="E676" t="s">
        <v>125</v>
      </c>
      <c r="F676" t="s">
        <v>452</v>
      </c>
      <c r="G676">
        <v>2</v>
      </c>
      <c r="I676" s="2">
        <v>44625</v>
      </c>
      <c r="J676">
        <v>21030408</v>
      </c>
      <c r="K676" t="s">
        <v>125</v>
      </c>
      <c r="L676" t="s">
        <v>534</v>
      </c>
      <c r="M676">
        <v>1</v>
      </c>
      <c r="P676" s="2"/>
      <c r="Q676" s="2"/>
      <c r="R676" s="2"/>
      <c r="S676" s="2"/>
      <c r="T676" s="2"/>
    </row>
    <row r="677" spans="2:20">
      <c r="B677" s="2">
        <v>44616</v>
      </c>
      <c r="C677" t="s">
        <v>283</v>
      </c>
      <c r="D677" t="s">
        <v>357</v>
      </c>
      <c r="E677" t="s">
        <v>125</v>
      </c>
      <c r="F677" t="s">
        <v>341</v>
      </c>
      <c r="G677">
        <v>1</v>
      </c>
      <c r="I677" s="2">
        <v>44625</v>
      </c>
      <c r="J677">
        <v>21030409</v>
      </c>
      <c r="K677" t="s">
        <v>125</v>
      </c>
      <c r="L677" t="s">
        <v>538</v>
      </c>
      <c r="M677">
        <v>1</v>
      </c>
      <c r="P677" s="2"/>
      <c r="Q677" s="2"/>
      <c r="R677" s="2"/>
      <c r="S677" s="2"/>
      <c r="T677" s="2"/>
    </row>
    <row r="678" spans="2:20">
      <c r="B678" s="2">
        <v>44616</v>
      </c>
      <c r="C678" t="s">
        <v>283</v>
      </c>
      <c r="D678" t="s">
        <v>357</v>
      </c>
      <c r="E678" t="s">
        <v>125</v>
      </c>
      <c r="F678" t="s">
        <v>344</v>
      </c>
      <c r="G678">
        <v>1</v>
      </c>
      <c r="I678" s="2">
        <v>44625</v>
      </c>
      <c r="J678">
        <v>21030410</v>
      </c>
      <c r="K678" t="s">
        <v>125</v>
      </c>
      <c r="L678" t="s">
        <v>510</v>
      </c>
      <c r="M678">
        <v>1</v>
      </c>
      <c r="P678" s="2"/>
      <c r="Q678" s="2"/>
      <c r="R678" s="2"/>
      <c r="S678" s="2"/>
      <c r="T678" s="2"/>
    </row>
    <row r="679" spans="2:20">
      <c r="B679" s="2">
        <v>44616</v>
      </c>
      <c r="C679" t="s">
        <v>283</v>
      </c>
      <c r="D679" t="s">
        <v>357</v>
      </c>
      <c r="E679" t="s">
        <v>125</v>
      </c>
      <c r="F679" t="s">
        <v>347</v>
      </c>
      <c r="G679">
        <v>8</v>
      </c>
      <c r="I679" s="2">
        <v>44626</v>
      </c>
      <c r="J679">
        <v>21030411</v>
      </c>
      <c r="K679" t="s">
        <v>125</v>
      </c>
      <c r="L679" t="s">
        <v>504</v>
      </c>
      <c r="M679">
        <v>1</v>
      </c>
      <c r="P679" s="2"/>
      <c r="Q679" s="2"/>
      <c r="R679" s="2"/>
      <c r="S679" s="2"/>
      <c r="T679" s="2"/>
    </row>
    <row r="680" spans="2:20">
      <c r="B680" s="2">
        <v>44616</v>
      </c>
      <c r="C680" t="s">
        <v>283</v>
      </c>
      <c r="D680" t="s">
        <v>357</v>
      </c>
      <c r="E680" t="s">
        <v>125</v>
      </c>
      <c r="F680" t="s">
        <v>456</v>
      </c>
      <c r="G680">
        <v>2</v>
      </c>
      <c r="I680" s="2">
        <v>44626</v>
      </c>
      <c r="J680">
        <v>21030411</v>
      </c>
      <c r="K680" t="s">
        <v>125</v>
      </c>
      <c r="L680" t="s">
        <v>506</v>
      </c>
      <c r="M680">
        <v>1</v>
      </c>
      <c r="P680" s="2"/>
      <c r="Q680" s="2"/>
      <c r="R680" s="2"/>
      <c r="S680" s="2"/>
      <c r="T680" s="2"/>
    </row>
    <row r="681" spans="2:20">
      <c r="B681" s="2">
        <v>44616</v>
      </c>
      <c r="C681" t="s">
        <v>283</v>
      </c>
      <c r="D681" t="s">
        <v>357</v>
      </c>
      <c r="E681" t="s">
        <v>125</v>
      </c>
      <c r="F681" t="s">
        <v>458</v>
      </c>
      <c r="G681">
        <v>2</v>
      </c>
      <c r="I681" s="2">
        <v>44626</v>
      </c>
      <c r="J681">
        <v>21030412</v>
      </c>
      <c r="K681" t="s">
        <v>125</v>
      </c>
      <c r="L681" t="s">
        <v>504</v>
      </c>
      <c r="M681">
        <v>1</v>
      </c>
      <c r="P681" s="2"/>
      <c r="Q681" s="2"/>
      <c r="R681" s="2"/>
      <c r="S681" s="2"/>
      <c r="T681" s="2"/>
    </row>
    <row r="682" spans="2:20">
      <c r="B682" s="2">
        <v>44616</v>
      </c>
      <c r="C682" t="s">
        <v>190</v>
      </c>
      <c r="D682" t="s">
        <v>360</v>
      </c>
      <c r="E682" t="s">
        <v>125</v>
      </c>
      <c r="F682" t="s">
        <v>262</v>
      </c>
      <c r="G682">
        <v>1</v>
      </c>
      <c r="I682" s="2">
        <v>44626</v>
      </c>
      <c r="J682">
        <v>21030413</v>
      </c>
      <c r="K682" t="s">
        <v>125</v>
      </c>
      <c r="L682" t="s">
        <v>518</v>
      </c>
      <c r="M682">
        <v>1</v>
      </c>
      <c r="P682" s="2"/>
      <c r="Q682" s="2"/>
      <c r="R682" s="2"/>
      <c r="S682" s="2"/>
      <c r="T682" s="2"/>
    </row>
    <row r="683" spans="2:20">
      <c r="B683" s="2">
        <v>44616</v>
      </c>
      <c r="C683" t="s">
        <v>190</v>
      </c>
      <c r="D683" t="s">
        <v>360</v>
      </c>
      <c r="E683" t="s">
        <v>125</v>
      </c>
      <c r="F683" t="s">
        <v>268</v>
      </c>
      <c r="G683">
        <v>2</v>
      </c>
      <c r="I683" s="2">
        <v>44626</v>
      </c>
      <c r="J683">
        <v>21030414</v>
      </c>
      <c r="K683" t="s">
        <v>125</v>
      </c>
      <c r="L683" t="s">
        <v>504</v>
      </c>
      <c r="M683">
        <v>1</v>
      </c>
      <c r="P683" s="2"/>
      <c r="Q683" s="2"/>
      <c r="R683" s="2"/>
      <c r="S683" s="2"/>
      <c r="T683" s="2"/>
    </row>
    <row r="684" spans="2:20">
      <c r="B684" s="2">
        <v>44616</v>
      </c>
      <c r="C684" t="s">
        <v>190</v>
      </c>
      <c r="D684" t="s">
        <v>360</v>
      </c>
      <c r="E684" t="s">
        <v>125</v>
      </c>
      <c r="F684" t="s">
        <v>274</v>
      </c>
      <c r="G684">
        <v>24</v>
      </c>
      <c r="I684" s="2">
        <v>44626</v>
      </c>
      <c r="J684">
        <v>21030415</v>
      </c>
      <c r="K684" t="s">
        <v>125</v>
      </c>
      <c r="L684" t="s">
        <v>542</v>
      </c>
      <c r="M684">
        <v>1</v>
      </c>
      <c r="P684" s="2"/>
      <c r="Q684" s="2"/>
      <c r="R684" s="2"/>
      <c r="S684" s="2"/>
      <c r="T684" s="2"/>
    </row>
    <row r="685" spans="2:20">
      <c r="B685" s="2">
        <v>44616</v>
      </c>
      <c r="C685" t="s">
        <v>190</v>
      </c>
      <c r="D685" t="s">
        <v>360</v>
      </c>
      <c r="E685" t="s">
        <v>125</v>
      </c>
      <c r="F685" t="s">
        <v>422</v>
      </c>
      <c r="G685">
        <v>2</v>
      </c>
      <c r="I685" s="2">
        <v>44626</v>
      </c>
      <c r="J685">
        <v>21030416</v>
      </c>
      <c r="K685" t="s">
        <v>125</v>
      </c>
      <c r="L685" t="s">
        <v>504</v>
      </c>
      <c r="M685">
        <v>1</v>
      </c>
      <c r="P685" s="2"/>
      <c r="Q685" s="2"/>
      <c r="R685" s="2"/>
      <c r="S685" s="2"/>
      <c r="T685" s="2"/>
    </row>
    <row r="686" spans="2:20">
      <c r="B686" s="2">
        <v>44616</v>
      </c>
      <c r="C686" t="s">
        <v>190</v>
      </c>
      <c r="D686" t="s">
        <v>360</v>
      </c>
      <c r="E686" t="s">
        <v>125</v>
      </c>
      <c r="F686" t="s">
        <v>425</v>
      </c>
      <c r="G686">
        <v>2</v>
      </c>
      <c r="I686" s="2">
        <v>44629</v>
      </c>
      <c r="J686">
        <v>21030417</v>
      </c>
      <c r="K686" t="s">
        <v>125</v>
      </c>
      <c r="L686" t="s">
        <v>498</v>
      </c>
      <c r="M686">
        <v>1</v>
      </c>
      <c r="P686" s="2"/>
      <c r="Q686" s="2"/>
      <c r="R686" s="2"/>
      <c r="S686" s="2"/>
      <c r="T686" s="2"/>
    </row>
    <row r="687" spans="2:20">
      <c r="B687" s="2">
        <v>44617</v>
      </c>
      <c r="C687" t="s">
        <v>234</v>
      </c>
      <c r="D687" t="s">
        <v>363</v>
      </c>
      <c r="E687" t="s">
        <v>125</v>
      </c>
      <c r="F687" t="s">
        <v>262</v>
      </c>
      <c r="G687">
        <v>1</v>
      </c>
      <c r="I687" s="2">
        <v>44629</v>
      </c>
      <c r="J687">
        <v>21030418</v>
      </c>
      <c r="K687" t="s">
        <v>125</v>
      </c>
      <c r="L687" t="s">
        <v>530</v>
      </c>
      <c r="M687">
        <v>1</v>
      </c>
      <c r="P687" s="2"/>
      <c r="Q687" s="2"/>
      <c r="R687" s="2"/>
      <c r="S687" s="2"/>
      <c r="T687" s="2"/>
    </row>
    <row r="688" spans="2:20">
      <c r="B688" s="2">
        <v>44617</v>
      </c>
      <c r="C688" t="s">
        <v>234</v>
      </c>
      <c r="D688" t="s">
        <v>363</v>
      </c>
      <c r="E688" t="s">
        <v>125</v>
      </c>
      <c r="F688" t="s">
        <v>274</v>
      </c>
      <c r="G688">
        <v>8</v>
      </c>
      <c r="I688" s="2">
        <v>44629</v>
      </c>
      <c r="J688">
        <v>21030419</v>
      </c>
      <c r="K688" t="s">
        <v>125</v>
      </c>
      <c r="L688" t="s">
        <v>532</v>
      </c>
      <c r="M688">
        <v>1</v>
      </c>
      <c r="P688" s="2"/>
      <c r="Q688" s="2"/>
      <c r="R688" s="2"/>
      <c r="S688" s="2"/>
      <c r="T688" s="2"/>
    </row>
    <row r="689" spans="2:20">
      <c r="B689" s="2">
        <v>44617</v>
      </c>
      <c r="C689" t="s">
        <v>234</v>
      </c>
      <c r="D689" t="s">
        <v>363</v>
      </c>
      <c r="E689" t="s">
        <v>125</v>
      </c>
      <c r="F689" t="s">
        <v>297</v>
      </c>
      <c r="G689">
        <v>1</v>
      </c>
      <c r="I689" s="2">
        <v>44629</v>
      </c>
      <c r="J689">
        <v>21030420</v>
      </c>
      <c r="K689" t="s">
        <v>125</v>
      </c>
      <c r="L689" t="s">
        <v>502</v>
      </c>
      <c r="M689">
        <v>1</v>
      </c>
      <c r="P689" s="2"/>
      <c r="Q689" s="2"/>
      <c r="R689" s="2"/>
      <c r="S689" s="2"/>
      <c r="T689" s="2"/>
    </row>
    <row r="690" spans="2:20">
      <c r="B690" s="2">
        <v>44617</v>
      </c>
      <c r="C690" t="s">
        <v>234</v>
      </c>
      <c r="D690" t="s">
        <v>363</v>
      </c>
      <c r="E690" t="s">
        <v>125</v>
      </c>
      <c r="F690" t="s">
        <v>422</v>
      </c>
      <c r="G690">
        <v>2</v>
      </c>
      <c r="I690" s="2">
        <v>44630</v>
      </c>
      <c r="J690">
        <v>21030421</v>
      </c>
      <c r="K690" t="s">
        <v>125</v>
      </c>
      <c r="L690" t="s">
        <v>488</v>
      </c>
      <c r="M690">
        <v>1</v>
      </c>
      <c r="P690" s="2"/>
      <c r="Q690" s="2"/>
      <c r="R690" s="2"/>
      <c r="S690" s="2"/>
      <c r="T690" s="2"/>
    </row>
    <row r="691" spans="2:20">
      <c r="B691" s="2">
        <v>44617</v>
      </c>
      <c r="C691" t="s">
        <v>234</v>
      </c>
      <c r="D691" t="s">
        <v>363</v>
      </c>
      <c r="E691" t="s">
        <v>125</v>
      </c>
      <c r="F691" t="s">
        <v>438</v>
      </c>
      <c r="G691">
        <v>2</v>
      </c>
      <c r="I691" s="2">
        <v>44630</v>
      </c>
      <c r="J691">
        <v>21030421</v>
      </c>
      <c r="K691" t="s">
        <v>125</v>
      </c>
      <c r="L691" t="s">
        <v>578</v>
      </c>
      <c r="M691">
        <v>1</v>
      </c>
      <c r="P691" s="2"/>
      <c r="Q691" s="2"/>
      <c r="R691" s="2"/>
      <c r="S691" s="2"/>
      <c r="T691" s="2"/>
    </row>
    <row r="692" spans="2:20">
      <c r="B692" s="2">
        <v>44617</v>
      </c>
      <c r="C692" t="s">
        <v>265</v>
      </c>
      <c r="D692" t="s">
        <v>354</v>
      </c>
      <c r="E692" t="s">
        <v>125</v>
      </c>
      <c r="F692" t="s">
        <v>306</v>
      </c>
      <c r="G692">
        <v>1</v>
      </c>
      <c r="I692" s="2">
        <v>44630</v>
      </c>
      <c r="J692">
        <v>21030422</v>
      </c>
      <c r="K692" t="s">
        <v>125</v>
      </c>
      <c r="L692" t="s">
        <v>490</v>
      </c>
      <c r="M692">
        <v>1</v>
      </c>
      <c r="P692" s="2"/>
      <c r="Q692" s="2"/>
      <c r="R692" s="2"/>
      <c r="S692" s="2"/>
      <c r="T692" s="2"/>
    </row>
    <row r="693" spans="2:20">
      <c r="B693" s="2">
        <v>44617</v>
      </c>
      <c r="C693" t="s">
        <v>265</v>
      </c>
      <c r="D693" t="s">
        <v>354</v>
      </c>
      <c r="E693" t="s">
        <v>125</v>
      </c>
      <c r="F693" t="s">
        <v>316</v>
      </c>
      <c r="G693">
        <v>8</v>
      </c>
      <c r="I693" s="2">
        <v>44630</v>
      </c>
      <c r="J693">
        <v>21030423</v>
      </c>
      <c r="K693" t="s">
        <v>125</v>
      </c>
      <c r="L693" t="s">
        <v>500</v>
      </c>
      <c r="M693">
        <v>1</v>
      </c>
      <c r="P693" s="2"/>
      <c r="Q693" s="2"/>
      <c r="R693" s="2"/>
      <c r="S693" s="2"/>
      <c r="T693" s="2"/>
    </row>
    <row r="694" spans="2:20">
      <c r="B694" s="2">
        <v>44617</v>
      </c>
      <c r="C694" t="s">
        <v>265</v>
      </c>
      <c r="D694" t="s">
        <v>354</v>
      </c>
      <c r="E694" t="s">
        <v>125</v>
      </c>
      <c r="F694" t="s">
        <v>332</v>
      </c>
      <c r="G694">
        <v>1</v>
      </c>
      <c r="I694" s="2">
        <v>44630</v>
      </c>
      <c r="J694">
        <v>21030424</v>
      </c>
      <c r="K694" t="s">
        <v>125</v>
      </c>
      <c r="L694" t="s">
        <v>486</v>
      </c>
      <c r="M694">
        <v>1</v>
      </c>
      <c r="P694" s="2"/>
      <c r="Q694" s="2"/>
      <c r="R694" s="2"/>
      <c r="S694" s="2"/>
      <c r="T694" s="2"/>
    </row>
    <row r="695" spans="2:20">
      <c r="B695" s="2">
        <v>44617</v>
      </c>
      <c r="C695" t="s">
        <v>265</v>
      </c>
      <c r="D695" t="s">
        <v>354</v>
      </c>
      <c r="E695" t="s">
        <v>125</v>
      </c>
      <c r="F695" t="s">
        <v>444</v>
      </c>
      <c r="G695">
        <v>2</v>
      </c>
      <c r="I695" s="2">
        <v>44630</v>
      </c>
      <c r="J695">
        <v>21030425</v>
      </c>
      <c r="K695" t="s">
        <v>125</v>
      </c>
      <c r="L695" t="s">
        <v>486</v>
      </c>
      <c r="M695">
        <v>1</v>
      </c>
      <c r="P695" s="2"/>
      <c r="Q695" s="2"/>
      <c r="R695" s="2"/>
      <c r="S695" s="2"/>
      <c r="T695" s="2"/>
    </row>
    <row r="696" spans="2:20">
      <c r="B696" s="2">
        <v>44617</v>
      </c>
      <c r="C696" t="s">
        <v>265</v>
      </c>
      <c r="D696" t="s">
        <v>354</v>
      </c>
      <c r="E696" t="s">
        <v>125</v>
      </c>
      <c r="F696" t="s">
        <v>452</v>
      </c>
      <c r="G696">
        <v>2</v>
      </c>
      <c r="I696" s="2">
        <v>44630</v>
      </c>
      <c r="J696">
        <v>21030426</v>
      </c>
      <c r="K696" t="s">
        <v>125</v>
      </c>
      <c r="L696" t="s">
        <v>500</v>
      </c>
      <c r="M696">
        <v>1</v>
      </c>
      <c r="P696" s="2"/>
      <c r="Q696" s="2"/>
      <c r="R696" s="2"/>
      <c r="S696" s="2"/>
      <c r="T696" s="2"/>
    </row>
    <row r="697" spans="2:20">
      <c r="B697" s="2">
        <v>44617</v>
      </c>
      <c r="C697" t="s">
        <v>283</v>
      </c>
      <c r="D697" t="s">
        <v>357</v>
      </c>
      <c r="E697" t="s">
        <v>125</v>
      </c>
      <c r="F697" t="s">
        <v>341</v>
      </c>
      <c r="G697">
        <v>1</v>
      </c>
      <c r="I697" s="2">
        <v>44631</v>
      </c>
      <c r="J697">
        <v>21030427</v>
      </c>
      <c r="K697" t="s">
        <v>125</v>
      </c>
      <c r="L697" t="s">
        <v>486</v>
      </c>
      <c r="M697">
        <v>1</v>
      </c>
      <c r="P697" s="2"/>
      <c r="Q697" s="2"/>
      <c r="R697" s="2"/>
      <c r="S697" s="2"/>
      <c r="T697" s="2"/>
    </row>
    <row r="698" spans="2:20">
      <c r="B698" s="2">
        <v>44617</v>
      </c>
      <c r="C698" t="s">
        <v>283</v>
      </c>
      <c r="D698" t="s">
        <v>357</v>
      </c>
      <c r="E698" t="s">
        <v>125</v>
      </c>
      <c r="F698" t="s">
        <v>344</v>
      </c>
      <c r="G698">
        <v>1</v>
      </c>
      <c r="I698" s="2">
        <v>44631</v>
      </c>
      <c r="J698">
        <v>21030428</v>
      </c>
      <c r="K698" t="s">
        <v>125</v>
      </c>
      <c r="L698" t="s">
        <v>512</v>
      </c>
      <c r="M698">
        <v>1</v>
      </c>
      <c r="P698" s="2"/>
      <c r="Q698" s="2"/>
      <c r="R698" s="2"/>
      <c r="S698" s="2"/>
      <c r="T698" s="2"/>
    </row>
    <row r="699" spans="2:20">
      <c r="B699" s="2">
        <v>44617</v>
      </c>
      <c r="C699" t="s">
        <v>283</v>
      </c>
      <c r="D699" t="s">
        <v>357</v>
      </c>
      <c r="E699" t="s">
        <v>125</v>
      </c>
      <c r="F699" t="s">
        <v>347</v>
      </c>
      <c r="G699">
        <v>8</v>
      </c>
      <c r="I699" s="2">
        <v>44632</v>
      </c>
      <c r="J699">
        <v>21030429</v>
      </c>
      <c r="K699" t="s">
        <v>125</v>
      </c>
      <c r="L699" t="s">
        <v>504</v>
      </c>
      <c r="M699">
        <v>1</v>
      </c>
      <c r="P699" s="2"/>
      <c r="Q699" s="2"/>
      <c r="R699" s="2"/>
      <c r="S699" s="2"/>
      <c r="T699" s="2"/>
    </row>
    <row r="700" spans="2:20">
      <c r="B700" s="2">
        <v>44617</v>
      </c>
      <c r="C700" t="s">
        <v>283</v>
      </c>
      <c r="D700" t="s">
        <v>357</v>
      </c>
      <c r="E700" t="s">
        <v>125</v>
      </c>
      <c r="F700" t="s">
        <v>456</v>
      </c>
      <c r="G700">
        <v>2</v>
      </c>
      <c r="I700" s="2">
        <v>44632</v>
      </c>
      <c r="J700">
        <v>21030430</v>
      </c>
      <c r="K700" t="s">
        <v>125</v>
      </c>
      <c r="L700" t="s">
        <v>504</v>
      </c>
      <c r="M700">
        <v>1</v>
      </c>
      <c r="P700" s="2"/>
      <c r="Q700" s="2"/>
      <c r="R700" s="2"/>
      <c r="S700" s="2"/>
      <c r="T700" s="2"/>
    </row>
    <row r="701" spans="2:20">
      <c r="B701" s="2">
        <v>44617</v>
      </c>
      <c r="C701" t="s">
        <v>283</v>
      </c>
      <c r="D701" t="s">
        <v>357</v>
      </c>
      <c r="E701" t="s">
        <v>125</v>
      </c>
      <c r="F701" t="s">
        <v>458</v>
      </c>
      <c r="G701">
        <v>2</v>
      </c>
      <c r="I701" s="2">
        <v>44632</v>
      </c>
      <c r="J701">
        <v>21030431</v>
      </c>
      <c r="K701" t="s">
        <v>125</v>
      </c>
      <c r="L701" t="s">
        <v>504</v>
      </c>
      <c r="M701">
        <v>1</v>
      </c>
      <c r="P701" s="2"/>
      <c r="Q701" s="2"/>
      <c r="R701" s="2"/>
      <c r="S701" s="2"/>
      <c r="T701" s="2"/>
    </row>
    <row r="702" spans="2:20">
      <c r="B702" s="2">
        <v>44617</v>
      </c>
      <c r="C702" t="s">
        <v>300</v>
      </c>
      <c r="D702" t="s">
        <v>366</v>
      </c>
      <c r="E702" t="s">
        <v>125</v>
      </c>
      <c r="F702" t="s">
        <v>356</v>
      </c>
      <c r="G702">
        <v>1</v>
      </c>
      <c r="I702" s="2">
        <v>44632</v>
      </c>
      <c r="J702">
        <v>21030432</v>
      </c>
      <c r="K702" t="s">
        <v>125</v>
      </c>
      <c r="L702" t="s">
        <v>504</v>
      </c>
      <c r="M702">
        <v>1</v>
      </c>
      <c r="P702" s="2"/>
      <c r="Q702" s="2"/>
      <c r="R702" s="2"/>
      <c r="S702" s="2"/>
      <c r="T702" s="2"/>
    </row>
    <row r="703" spans="2:20">
      <c r="B703" s="2">
        <v>44617</v>
      </c>
      <c r="C703" t="s">
        <v>300</v>
      </c>
      <c r="D703" t="s">
        <v>366</v>
      </c>
      <c r="E703" t="s">
        <v>125</v>
      </c>
      <c r="F703" t="s">
        <v>359</v>
      </c>
      <c r="G703">
        <v>2</v>
      </c>
      <c r="I703" s="2">
        <v>44632</v>
      </c>
      <c r="J703">
        <v>21030433</v>
      </c>
      <c r="K703" t="s">
        <v>125</v>
      </c>
      <c r="L703" t="s">
        <v>542</v>
      </c>
      <c r="M703">
        <v>1</v>
      </c>
      <c r="P703" s="2"/>
      <c r="Q703" s="2"/>
      <c r="R703" s="2"/>
      <c r="S703" s="2"/>
      <c r="T703" s="2"/>
    </row>
    <row r="704" spans="2:20">
      <c r="B704" s="2">
        <v>44617</v>
      </c>
      <c r="C704" t="s">
        <v>300</v>
      </c>
      <c r="D704" t="s">
        <v>366</v>
      </c>
      <c r="E704" t="s">
        <v>125</v>
      </c>
      <c r="F704" t="s">
        <v>362</v>
      </c>
      <c r="G704">
        <v>24</v>
      </c>
      <c r="I704" s="2">
        <v>44632</v>
      </c>
      <c r="J704">
        <v>21030434</v>
      </c>
      <c r="K704" t="s">
        <v>125</v>
      </c>
      <c r="L704" t="s">
        <v>540</v>
      </c>
      <c r="M704">
        <v>1</v>
      </c>
      <c r="P704" s="2"/>
      <c r="Q704" s="2"/>
      <c r="R704" s="2"/>
      <c r="S704" s="2"/>
      <c r="T704" s="2"/>
    </row>
    <row r="705" spans="2:20">
      <c r="B705" s="2">
        <v>44617</v>
      </c>
      <c r="C705" t="s">
        <v>300</v>
      </c>
      <c r="D705" t="s">
        <v>366</v>
      </c>
      <c r="E705" t="s">
        <v>125</v>
      </c>
      <c r="F705" t="s">
        <v>466</v>
      </c>
      <c r="G705">
        <v>2</v>
      </c>
      <c r="I705" s="2">
        <v>44632</v>
      </c>
      <c r="J705">
        <v>21030435</v>
      </c>
      <c r="K705" t="s">
        <v>125</v>
      </c>
      <c r="L705" t="s">
        <v>526</v>
      </c>
      <c r="M705">
        <v>1</v>
      </c>
      <c r="P705" s="2"/>
      <c r="Q705" s="2"/>
      <c r="R705" s="2"/>
      <c r="S705" s="2"/>
      <c r="T705" s="2"/>
    </row>
    <row r="706" spans="2:20">
      <c r="B706" s="2">
        <v>44617</v>
      </c>
      <c r="C706" t="s">
        <v>300</v>
      </c>
      <c r="D706" t="s">
        <v>366</v>
      </c>
      <c r="E706" t="s">
        <v>125</v>
      </c>
      <c r="F706" t="s">
        <v>468</v>
      </c>
      <c r="G706">
        <v>2</v>
      </c>
      <c r="I706" s="2">
        <v>44632</v>
      </c>
      <c r="J706">
        <v>21030435</v>
      </c>
      <c r="K706" t="s">
        <v>125</v>
      </c>
      <c r="L706" t="s">
        <v>512</v>
      </c>
      <c r="M706">
        <v>1</v>
      </c>
      <c r="P706" s="2"/>
      <c r="Q706" s="2"/>
      <c r="R706" s="2"/>
      <c r="S706" s="2"/>
      <c r="T706" s="2"/>
    </row>
    <row r="707" spans="2:20">
      <c r="B707" s="2">
        <v>44617</v>
      </c>
      <c r="C707" t="s">
        <v>190</v>
      </c>
      <c r="D707" t="s">
        <v>360</v>
      </c>
      <c r="E707" t="s">
        <v>125</v>
      </c>
      <c r="F707" t="s">
        <v>262</v>
      </c>
      <c r="G707">
        <v>2</v>
      </c>
      <c r="I707" s="2">
        <v>44632</v>
      </c>
      <c r="J707">
        <v>21030436</v>
      </c>
      <c r="K707" t="s">
        <v>125</v>
      </c>
      <c r="L707" t="s">
        <v>512</v>
      </c>
      <c r="M707">
        <v>1</v>
      </c>
      <c r="P707" s="2"/>
      <c r="Q707" s="2"/>
      <c r="R707" s="2"/>
      <c r="S707" s="2"/>
      <c r="T707" s="2"/>
    </row>
    <row r="708" spans="2:20">
      <c r="B708" s="2">
        <v>44617</v>
      </c>
      <c r="C708" t="s">
        <v>190</v>
      </c>
      <c r="D708" t="s">
        <v>360</v>
      </c>
      <c r="E708" t="s">
        <v>125</v>
      </c>
      <c r="F708" t="s">
        <v>268</v>
      </c>
      <c r="G708">
        <v>3</v>
      </c>
      <c r="I708" s="2">
        <v>44632</v>
      </c>
      <c r="J708">
        <v>21030437</v>
      </c>
      <c r="K708" t="s">
        <v>125</v>
      </c>
      <c r="L708" t="s">
        <v>528</v>
      </c>
      <c r="M708">
        <v>1</v>
      </c>
      <c r="P708" s="2"/>
      <c r="Q708" s="2"/>
      <c r="R708" s="2"/>
      <c r="S708" s="2"/>
      <c r="T708" s="2"/>
    </row>
    <row r="709" spans="2:20">
      <c r="B709" s="2">
        <v>44617</v>
      </c>
      <c r="C709" t="s">
        <v>190</v>
      </c>
      <c r="D709" t="s">
        <v>360</v>
      </c>
      <c r="E709" t="s">
        <v>125</v>
      </c>
      <c r="F709" t="s">
        <v>274</v>
      </c>
      <c r="G709">
        <v>40</v>
      </c>
      <c r="I709" s="2">
        <v>44632</v>
      </c>
      <c r="J709">
        <v>21030437</v>
      </c>
      <c r="K709" t="s">
        <v>125</v>
      </c>
      <c r="L709" t="s">
        <v>508</v>
      </c>
      <c r="M709">
        <v>1</v>
      </c>
      <c r="P709" s="2"/>
      <c r="Q709" s="2"/>
      <c r="R709" s="2"/>
      <c r="S709" s="2"/>
      <c r="T709" s="2"/>
    </row>
    <row r="710" spans="2:20">
      <c r="B710" s="2">
        <v>44617</v>
      </c>
      <c r="C710" t="s">
        <v>190</v>
      </c>
      <c r="D710" t="s">
        <v>360</v>
      </c>
      <c r="E710" t="s">
        <v>125</v>
      </c>
      <c r="F710" t="s">
        <v>422</v>
      </c>
      <c r="G710">
        <v>4</v>
      </c>
      <c r="I710" s="2">
        <v>44632</v>
      </c>
      <c r="J710">
        <v>21030438</v>
      </c>
      <c r="K710" t="s">
        <v>125</v>
      </c>
      <c r="L710" t="s">
        <v>508</v>
      </c>
      <c r="M710">
        <v>1</v>
      </c>
      <c r="P710" s="2"/>
      <c r="Q710" s="2"/>
      <c r="R710" s="2"/>
      <c r="S710" s="2"/>
      <c r="T710" s="2"/>
    </row>
    <row r="711" spans="2:20">
      <c r="B711" s="2">
        <v>44617</v>
      </c>
      <c r="C711" t="s">
        <v>190</v>
      </c>
      <c r="D711" t="s">
        <v>360</v>
      </c>
      <c r="E711" t="s">
        <v>125</v>
      </c>
      <c r="F711" t="s">
        <v>425</v>
      </c>
      <c r="G711">
        <v>2</v>
      </c>
      <c r="I711" s="2">
        <v>44633</v>
      </c>
      <c r="J711">
        <v>21030439</v>
      </c>
      <c r="K711" t="s">
        <v>125</v>
      </c>
      <c r="L711" t="s">
        <v>504</v>
      </c>
      <c r="M711">
        <v>1</v>
      </c>
      <c r="P711" s="2"/>
      <c r="Q711" s="2"/>
      <c r="R711" s="2"/>
      <c r="S711" s="2"/>
      <c r="T711" s="2"/>
    </row>
    <row r="712" spans="2:20">
      <c r="B712" s="2">
        <v>44618</v>
      </c>
      <c r="C712" t="s">
        <v>234</v>
      </c>
      <c r="D712" t="s">
        <v>363</v>
      </c>
      <c r="E712" t="s">
        <v>125</v>
      </c>
      <c r="F712" t="s">
        <v>262</v>
      </c>
      <c r="G712">
        <v>1</v>
      </c>
      <c r="I712" s="2">
        <v>44633</v>
      </c>
      <c r="J712">
        <v>21030439</v>
      </c>
      <c r="K712" t="s">
        <v>125</v>
      </c>
      <c r="L712" t="s">
        <v>506</v>
      </c>
      <c r="M712">
        <v>1</v>
      </c>
      <c r="P712" s="2"/>
      <c r="Q712" s="2"/>
      <c r="R712" s="2"/>
      <c r="S712" s="2"/>
      <c r="T712" s="2"/>
    </row>
    <row r="713" spans="2:20">
      <c r="B713" s="2">
        <v>44618</v>
      </c>
      <c r="C713" t="s">
        <v>234</v>
      </c>
      <c r="D713" t="s">
        <v>363</v>
      </c>
      <c r="E713" t="s">
        <v>125</v>
      </c>
      <c r="F713" t="s">
        <v>274</v>
      </c>
      <c r="G713">
        <v>16</v>
      </c>
      <c r="I713" s="2">
        <v>44633</v>
      </c>
      <c r="J713">
        <v>21030440</v>
      </c>
      <c r="K713" t="s">
        <v>125</v>
      </c>
      <c r="L713" t="s">
        <v>504</v>
      </c>
      <c r="M713">
        <v>1</v>
      </c>
      <c r="P713" s="2"/>
      <c r="Q713" s="2"/>
      <c r="R713" s="2"/>
      <c r="S713" s="2"/>
      <c r="T713" s="2"/>
    </row>
    <row r="714" spans="2:20">
      <c r="B714" s="2">
        <v>44618</v>
      </c>
      <c r="C714" t="s">
        <v>234</v>
      </c>
      <c r="D714" t="s">
        <v>363</v>
      </c>
      <c r="E714" t="s">
        <v>125</v>
      </c>
      <c r="F714" t="s">
        <v>297</v>
      </c>
      <c r="G714">
        <v>2</v>
      </c>
      <c r="I714" s="2">
        <v>44633</v>
      </c>
      <c r="J714">
        <v>21030441</v>
      </c>
      <c r="K714" t="s">
        <v>125</v>
      </c>
      <c r="L714" t="s">
        <v>504</v>
      </c>
      <c r="M714">
        <v>1</v>
      </c>
      <c r="P714" s="2"/>
      <c r="Q714" s="2"/>
      <c r="R714" s="2"/>
      <c r="S714" s="2"/>
      <c r="T714" s="2"/>
    </row>
    <row r="715" spans="2:20">
      <c r="B715" s="2">
        <v>44618</v>
      </c>
      <c r="C715" t="s">
        <v>234</v>
      </c>
      <c r="D715" t="s">
        <v>363</v>
      </c>
      <c r="E715" t="s">
        <v>125</v>
      </c>
      <c r="F715" t="s">
        <v>422</v>
      </c>
      <c r="G715">
        <v>2</v>
      </c>
      <c r="I715" s="2">
        <v>44633</v>
      </c>
      <c r="J715">
        <v>21030441</v>
      </c>
      <c r="K715" t="s">
        <v>125</v>
      </c>
      <c r="L715" t="s">
        <v>506</v>
      </c>
      <c r="M715">
        <v>1</v>
      </c>
      <c r="P715" s="2"/>
      <c r="Q715" s="2"/>
      <c r="R715" s="2"/>
      <c r="S715" s="2"/>
      <c r="T715" s="2"/>
    </row>
    <row r="716" spans="2:20">
      <c r="B716" s="2">
        <v>44618</v>
      </c>
      <c r="C716" t="s">
        <v>234</v>
      </c>
      <c r="D716" t="s">
        <v>363</v>
      </c>
      <c r="E716" t="s">
        <v>125</v>
      </c>
      <c r="F716" t="s">
        <v>438</v>
      </c>
      <c r="G716">
        <v>2</v>
      </c>
      <c r="I716" s="2">
        <v>44633</v>
      </c>
      <c r="J716">
        <v>21030442</v>
      </c>
      <c r="K716" t="s">
        <v>125</v>
      </c>
      <c r="L716" t="s">
        <v>504</v>
      </c>
      <c r="M716">
        <v>1</v>
      </c>
      <c r="P716" s="2"/>
      <c r="Q716" s="2"/>
      <c r="R716" s="2"/>
      <c r="S716" s="2"/>
      <c r="T716" s="2"/>
    </row>
    <row r="717" spans="2:20">
      <c r="B717" s="2">
        <v>44618</v>
      </c>
      <c r="C717" t="s">
        <v>283</v>
      </c>
      <c r="D717" t="s">
        <v>357</v>
      </c>
      <c r="E717" t="s">
        <v>125</v>
      </c>
      <c r="F717" t="s">
        <v>341</v>
      </c>
      <c r="G717">
        <v>1</v>
      </c>
      <c r="I717" s="2">
        <v>44633</v>
      </c>
      <c r="J717">
        <v>21030443</v>
      </c>
      <c r="K717" t="s">
        <v>125</v>
      </c>
      <c r="L717" t="s">
        <v>504</v>
      </c>
      <c r="M717">
        <v>1</v>
      </c>
      <c r="P717" s="2"/>
      <c r="Q717" s="2"/>
      <c r="R717" s="2"/>
      <c r="S717" s="2"/>
      <c r="T717" s="2"/>
    </row>
    <row r="718" spans="2:20">
      <c r="B718" s="2">
        <v>44618</v>
      </c>
      <c r="C718" t="s">
        <v>283</v>
      </c>
      <c r="D718" t="s">
        <v>357</v>
      </c>
      <c r="E718" t="s">
        <v>125</v>
      </c>
      <c r="F718" t="s">
        <v>344</v>
      </c>
      <c r="G718">
        <v>1</v>
      </c>
      <c r="I718" s="2">
        <v>44634</v>
      </c>
      <c r="J718">
        <v>21030444</v>
      </c>
      <c r="K718" t="s">
        <v>125</v>
      </c>
      <c r="L718" t="s">
        <v>504</v>
      </c>
      <c r="M718">
        <v>1</v>
      </c>
      <c r="P718" s="2"/>
      <c r="Q718" s="2"/>
      <c r="R718" s="2"/>
      <c r="S718" s="2"/>
      <c r="T718" s="2"/>
    </row>
    <row r="719" spans="2:20">
      <c r="B719" s="2">
        <v>44618</v>
      </c>
      <c r="C719" t="s">
        <v>283</v>
      </c>
      <c r="D719" t="s">
        <v>357</v>
      </c>
      <c r="E719" t="s">
        <v>125</v>
      </c>
      <c r="F719" t="s">
        <v>347</v>
      </c>
      <c r="G719">
        <v>8</v>
      </c>
      <c r="I719" s="2">
        <v>44635</v>
      </c>
      <c r="J719">
        <v>21030445</v>
      </c>
      <c r="K719" t="s">
        <v>125</v>
      </c>
      <c r="L719" t="s">
        <v>486</v>
      </c>
      <c r="M719">
        <v>1</v>
      </c>
      <c r="P719" s="2"/>
      <c r="Q719" s="2"/>
      <c r="R719" s="2"/>
      <c r="S719" s="2"/>
      <c r="T719" s="2"/>
    </row>
    <row r="720" spans="2:20">
      <c r="B720" s="2">
        <v>44618</v>
      </c>
      <c r="C720" t="s">
        <v>283</v>
      </c>
      <c r="D720" t="s">
        <v>357</v>
      </c>
      <c r="E720" t="s">
        <v>125</v>
      </c>
      <c r="F720" t="s">
        <v>456</v>
      </c>
      <c r="G720">
        <v>2</v>
      </c>
      <c r="I720" s="2">
        <v>44635</v>
      </c>
      <c r="J720">
        <v>21030446</v>
      </c>
      <c r="K720" t="s">
        <v>125</v>
      </c>
      <c r="L720" t="s">
        <v>490</v>
      </c>
      <c r="M720">
        <v>1</v>
      </c>
      <c r="P720" s="2"/>
      <c r="Q720" s="2"/>
      <c r="R720" s="2"/>
      <c r="S720" s="2"/>
      <c r="T720" s="2"/>
    </row>
    <row r="721" spans="2:20">
      <c r="B721" s="2">
        <v>44618</v>
      </c>
      <c r="C721" t="s">
        <v>283</v>
      </c>
      <c r="D721" t="s">
        <v>357</v>
      </c>
      <c r="E721" t="s">
        <v>125</v>
      </c>
      <c r="F721" t="s">
        <v>458</v>
      </c>
      <c r="G721">
        <v>2</v>
      </c>
      <c r="I721" s="2">
        <v>44635</v>
      </c>
      <c r="J721">
        <v>21030447</v>
      </c>
      <c r="K721" t="s">
        <v>125</v>
      </c>
      <c r="L721" t="s">
        <v>498</v>
      </c>
      <c r="M721">
        <v>1</v>
      </c>
      <c r="P721" s="2"/>
      <c r="Q721" s="2"/>
      <c r="R721" s="2"/>
      <c r="S721" s="2"/>
      <c r="T721" s="2"/>
    </row>
    <row r="722" spans="2:20">
      <c r="B722" s="2">
        <v>44618</v>
      </c>
      <c r="C722" t="s">
        <v>289</v>
      </c>
      <c r="D722" t="s">
        <v>369</v>
      </c>
      <c r="E722" t="s">
        <v>125</v>
      </c>
      <c r="F722" t="s">
        <v>323</v>
      </c>
      <c r="G722">
        <v>2</v>
      </c>
      <c r="I722" s="2">
        <v>44635</v>
      </c>
      <c r="J722">
        <v>21030448</v>
      </c>
      <c r="K722" t="s">
        <v>125</v>
      </c>
      <c r="L722" t="s">
        <v>488</v>
      </c>
      <c r="M722">
        <v>1</v>
      </c>
      <c r="P722" s="2"/>
      <c r="Q722" s="2"/>
      <c r="R722" s="2"/>
      <c r="S722" s="2"/>
      <c r="T722" s="2"/>
    </row>
    <row r="723" spans="2:20">
      <c r="B723" s="2">
        <v>44618</v>
      </c>
      <c r="C723" t="s">
        <v>289</v>
      </c>
      <c r="D723" t="s">
        <v>369</v>
      </c>
      <c r="E723" t="s">
        <v>125</v>
      </c>
      <c r="F723" t="s">
        <v>329</v>
      </c>
      <c r="G723">
        <v>48</v>
      </c>
      <c r="I723" s="2">
        <v>44636</v>
      </c>
      <c r="J723">
        <v>21030449</v>
      </c>
      <c r="K723" t="s">
        <v>125</v>
      </c>
      <c r="L723" t="s">
        <v>500</v>
      </c>
      <c r="M723">
        <v>1</v>
      </c>
      <c r="P723" s="2"/>
      <c r="Q723" s="2"/>
      <c r="R723" s="2"/>
      <c r="S723" s="2"/>
      <c r="T723" s="2"/>
    </row>
    <row r="724" spans="2:20">
      <c r="B724" s="2">
        <v>44618</v>
      </c>
      <c r="C724" t="s">
        <v>289</v>
      </c>
      <c r="D724" t="s">
        <v>369</v>
      </c>
      <c r="E724" t="s">
        <v>125</v>
      </c>
      <c r="F724" t="s">
        <v>350</v>
      </c>
      <c r="G724">
        <v>3</v>
      </c>
      <c r="I724" s="2">
        <v>44636</v>
      </c>
      <c r="J724">
        <v>21030449</v>
      </c>
      <c r="K724" t="s">
        <v>125</v>
      </c>
      <c r="L724" t="s">
        <v>584</v>
      </c>
      <c r="M724">
        <v>1</v>
      </c>
      <c r="P724" s="2"/>
      <c r="Q724" s="2"/>
      <c r="R724" s="2"/>
      <c r="S724" s="2"/>
      <c r="T724" s="2"/>
    </row>
    <row r="725" spans="2:20">
      <c r="B725" s="2">
        <v>44618</v>
      </c>
      <c r="C725" t="s">
        <v>289</v>
      </c>
      <c r="D725" t="s">
        <v>369</v>
      </c>
      <c r="E725" t="s">
        <v>125</v>
      </c>
      <c r="F725" t="s">
        <v>460</v>
      </c>
      <c r="G725">
        <v>4</v>
      </c>
      <c r="I725" s="2">
        <v>44636</v>
      </c>
      <c r="J725">
        <v>21030450</v>
      </c>
      <c r="K725" t="s">
        <v>125</v>
      </c>
      <c r="L725" t="s">
        <v>532</v>
      </c>
      <c r="M725">
        <v>1</v>
      </c>
      <c r="P725" s="2"/>
      <c r="Q725" s="2"/>
      <c r="R725" s="2"/>
      <c r="S725" s="2"/>
      <c r="T725" s="2"/>
    </row>
    <row r="726" spans="2:20">
      <c r="B726" s="2">
        <v>44618</v>
      </c>
      <c r="C726" t="s">
        <v>289</v>
      </c>
      <c r="D726" t="s">
        <v>369</v>
      </c>
      <c r="E726" t="s">
        <v>125</v>
      </c>
      <c r="F726" t="s">
        <v>462</v>
      </c>
      <c r="G726">
        <v>2</v>
      </c>
      <c r="I726" s="2">
        <v>44636</v>
      </c>
      <c r="J726">
        <v>21030451</v>
      </c>
      <c r="K726" t="s">
        <v>125</v>
      </c>
      <c r="L726" t="s">
        <v>490</v>
      </c>
      <c r="M726">
        <v>1</v>
      </c>
      <c r="P726" s="2"/>
      <c r="Q726" s="2"/>
      <c r="R726" s="2"/>
      <c r="S726" s="2"/>
      <c r="T726" s="2"/>
    </row>
    <row r="727" spans="2:20">
      <c r="B727" s="2">
        <v>44618</v>
      </c>
      <c r="C727" t="s">
        <v>295</v>
      </c>
      <c r="D727" t="s">
        <v>372</v>
      </c>
      <c r="E727" t="s">
        <v>125</v>
      </c>
      <c r="F727" t="s">
        <v>306</v>
      </c>
      <c r="G727">
        <v>2</v>
      </c>
      <c r="I727" s="2">
        <v>44636</v>
      </c>
      <c r="J727">
        <v>21030452</v>
      </c>
      <c r="K727" t="s">
        <v>125</v>
      </c>
      <c r="L727" t="s">
        <v>498</v>
      </c>
      <c r="M727">
        <v>1</v>
      </c>
      <c r="P727" s="2"/>
      <c r="Q727" s="2"/>
      <c r="R727" s="2"/>
      <c r="S727" s="2"/>
      <c r="T727" s="2"/>
    </row>
    <row r="728" spans="2:20">
      <c r="B728" s="2">
        <v>44618</v>
      </c>
      <c r="C728" t="s">
        <v>295</v>
      </c>
      <c r="D728" t="s">
        <v>372</v>
      </c>
      <c r="E728" t="s">
        <v>125</v>
      </c>
      <c r="F728" t="s">
        <v>316</v>
      </c>
      <c r="G728">
        <v>32</v>
      </c>
      <c r="I728" s="2">
        <v>44636</v>
      </c>
      <c r="J728">
        <v>21030453</v>
      </c>
      <c r="K728" t="s">
        <v>125</v>
      </c>
      <c r="L728" t="s">
        <v>486</v>
      </c>
      <c r="M728">
        <v>1</v>
      </c>
      <c r="P728" s="2"/>
      <c r="Q728" s="2"/>
      <c r="R728" s="2"/>
      <c r="S728" s="2"/>
      <c r="T728" s="2"/>
    </row>
    <row r="729" spans="2:20">
      <c r="B729" s="2">
        <v>44618</v>
      </c>
      <c r="C729" t="s">
        <v>295</v>
      </c>
      <c r="D729" t="s">
        <v>372</v>
      </c>
      <c r="E729" t="s">
        <v>125</v>
      </c>
      <c r="F729" t="s">
        <v>353</v>
      </c>
      <c r="G729">
        <v>2</v>
      </c>
      <c r="I729" s="2">
        <v>44636</v>
      </c>
      <c r="J729">
        <v>21030454</v>
      </c>
      <c r="K729" t="s">
        <v>125</v>
      </c>
      <c r="L729" t="s">
        <v>530</v>
      </c>
      <c r="M729">
        <v>1</v>
      </c>
      <c r="P729" s="2"/>
      <c r="Q729" s="2"/>
      <c r="R729" s="2"/>
      <c r="S729" s="2"/>
      <c r="T729" s="2"/>
    </row>
    <row r="730" spans="2:20">
      <c r="B730" s="2">
        <v>44618</v>
      </c>
      <c r="C730" t="s">
        <v>295</v>
      </c>
      <c r="D730" t="s">
        <v>372</v>
      </c>
      <c r="E730" t="s">
        <v>125</v>
      </c>
      <c r="F730" t="s">
        <v>444</v>
      </c>
      <c r="G730">
        <v>4</v>
      </c>
      <c r="I730" s="2">
        <v>44637</v>
      </c>
      <c r="J730">
        <v>21030455</v>
      </c>
      <c r="K730" t="s">
        <v>125</v>
      </c>
      <c r="L730" t="s">
        <v>504</v>
      </c>
      <c r="M730">
        <v>1</v>
      </c>
      <c r="P730" s="2"/>
      <c r="Q730" s="2"/>
      <c r="R730" s="2"/>
      <c r="S730" s="2"/>
      <c r="T730" s="2"/>
    </row>
    <row r="731" spans="2:20">
      <c r="B731" s="2">
        <v>44618</v>
      </c>
      <c r="C731" t="s">
        <v>295</v>
      </c>
      <c r="D731" t="s">
        <v>372</v>
      </c>
      <c r="E731" t="s">
        <v>125</v>
      </c>
      <c r="F731" t="s">
        <v>464</v>
      </c>
      <c r="G731">
        <v>2</v>
      </c>
      <c r="I731" s="2">
        <v>44637</v>
      </c>
      <c r="J731">
        <v>21030456</v>
      </c>
      <c r="K731" t="s">
        <v>125</v>
      </c>
      <c r="L731" t="s">
        <v>504</v>
      </c>
      <c r="M731">
        <v>1</v>
      </c>
      <c r="P731" s="2"/>
      <c r="Q731" s="2"/>
      <c r="R731" s="2"/>
      <c r="S731" s="2"/>
      <c r="T731" s="2"/>
    </row>
    <row r="732" spans="2:20">
      <c r="B732" s="2">
        <v>44618</v>
      </c>
      <c r="C732" t="s">
        <v>300</v>
      </c>
      <c r="D732" t="s">
        <v>366</v>
      </c>
      <c r="E732" t="s">
        <v>125</v>
      </c>
      <c r="F732" t="s">
        <v>356</v>
      </c>
      <c r="G732">
        <v>1</v>
      </c>
      <c r="I732" s="2">
        <v>44637</v>
      </c>
      <c r="J732">
        <v>21030456</v>
      </c>
      <c r="K732" t="s">
        <v>125</v>
      </c>
      <c r="L732" t="s">
        <v>506</v>
      </c>
      <c r="M732">
        <v>1</v>
      </c>
      <c r="P732" s="2"/>
      <c r="Q732" s="2"/>
      <c r="R732" s="2"/>
      <c r="S732" s="2"/>
      <c r="T732" s="2"/>
    </row>
    <row r="733" spans="2:20">
      <c r="B733" s="2">
        <v>44618</v>
      </c>
      <c r="C733" t="s">
        <v>300</v>
      </c>
      <c r="D733" t="s">
        <v>366</v>
      </c>
      <c r="E733" t="s">
        <v>125</v>
      </c>
      <c r="F733" t="s">
        <v>359</v>
      </c>
      <c r="G733">
        <v>2</v>
      </c>
      <c r="I733" s="2">
        <v>44637</v>
      </c>
      <c r="J733">
        <v>21030457</v>
      </c>
      <c r="K733" t="s">
        <v>125</v>
      </c>
      <c r="L733" t="s">
        <v>532</v>
      </c>
      <c r="M733">
        <v>1</v>
      </c>
      <c r="P733" s="2"/>
      <c r="Q733" s="2"/>
      <c r="R733" s="2"/>
      <c r="S733" s="2"/>
      <c r="T733" s="2"/>
    </row>
    <row r="734" spans="2:20">
      <c r="B734" s="2">
        <v>44618</v>
      </c>
      <c r="C734" t="s">
        <v>300</v>
      </c>
      <c r="D734" t="s">
        <v>366</v>
      </c>
      <c r="E734" t="s">
        <v>125</v>
      </c>
      <c r="F734" t="s">
        <v>362</v>
      </c>
      <c r="G734">
        <v>24</v>
      </c>
      <c r="I734" s="2">
        <v>44637</v>
      </c>
      <c r="J734">
        <v>21030458</v>
      </c>
      <c r="K734" t="s">
        <v>125</v>
      </c>
      <c r="L734" t="s">
        <v>500</v>
      </c>
      <c r="M734">
        <v>1</v>
      </c>
      <c r="P734" s="2"/>
      <c r="Q734" s="2"/>
      <c r="R734" s="2"/>
      <c r="S734" s="2"/>
      <c r="T734" s="2"/>
    </row>
    <row r="735" spans="2:20">
      <c r="B735" s="2">
        <v>44618</v>
      </c>
      <c r="C735" t="s">
        <v>300</v>
      </c>
      <c r="D735" t="s">
        <v>366</v>
      </c>
      <c r="E735" t="s">
        <v>125</v>
      </c>
      <c r="F735" t="s">
        <v>466</v>
      </c>
      <c r="G735">
        <v>2</v>
      </c>
      <c r="I735" s="2">
        <v>44637</v>
      </c>
      <c r="J735">
        <v>21030459</v>
      </c>
      <c r="K735" t="s">
        <v>125</v>
      </c>
      <c r="L735" t="s">
        <v>498</v>
      </c>
      <c r="M735">
        <v>1</v>
      </c>
      <c r="P735" s="2"/>
      <c r="Q735" s="2"/>
      <c r="R735" s="2"/>
      <c r="S735" s="2"/>
      <c r="T735" s="2"/>
    </row>
    <row r="736" spans="2:20">
      <c r="B736" s="2">
        <v>44618</v>
      </c>
      <c r="C736" t="s">
        <v>300</v>
      </c>
      <c r="D736" t="s">
        <v>366</v>
      </c>
      <c r="E736" t="s">
        <v>125</v>
      </c>
      <c r="F736" t="s">
        <v>468</v>
      </c>
      <c r="G736">
        <v>2</v>
      </c>
      <c r="I736" s="2">
        <v>44637</v>
      </c>
      <c r="J736">
        <v>21030460</v>
      </c>
      <c r="K736" t="s">
        <v>125</v>
      </c>
      <c r="L736" t="s">
        <v>536</v>
      </c>
      <c r="M736">
        <v>1</v>
      </c>
      <c r="P736" s="2"/>
      <c r="Q736" s="2"/>
      <c r="R736" s="2"/>
      <c r="S736" s="2"/>
      <c r="T736" s="2"/>
    </row>
    <row r="737" spans="2:20">
      <c r="B737" s="2">
        <v>44618</v>
      </c>
      <c r="C737" t="s">
        <v>190</v>
      </c>
      <c r="D737" t="s">
        <v>360</v>
      </c>
      <c r="E737" t="s">
        <v>125</v>
      </c>
      <c r="F737" t="s">
        <v>262</v>
      </c>
      <c r="G737">
        <v>1</v>
      </c>
      <c r="I737" s="2">
        <v>44637</v>
      </c>
      <c r="J737">
        <v>21030461</v>
      </c>
      <c r="K737" t="s">
        <v>125</v>
      </c>
      <c r="L737" t="s">
        <v>490</v>
      </c>
      <c r="M737">
        <v>1</v>
      </c>
      <c r="P737" s="2"/>
      <c r="Q737" s="2"/>
      <c r="R737" s="2"/>
      <c r="S737" s="2"/>
      <c r="T737" s="2"/>
    </row>
    <row r="738" spans="2:20">
      <c r="B738" s="2">
        <v>44618</v>
      </c>
      <c r="C738" t="s">
        <v>190</v>
      </c>
      <c r="D738" t="s">
        <v>360</v>
      </c>
      <c r="E738" t="s">
        <v>125</v>
      </c>
      <c r="F738" t="s">
        <v>268</v>
      </c>
      <c r="G738">
        <v>2</v>
      </c>
      <c r="I738" s="2">
        <v>44637</v>
      </c>
      <c r="J738">
        <v>21030462</v>
      </c>
      <c r="K738" t="s">
        <v>125</v>
      </c>
      <c r="L738" t="s">
        <v>508</v>
      </c>
      <c r="M738">
        <v>1</v>
      </c>
      <c r="P738" s="2"/>
      <c r="Q738" s="2"/>
      <c r="R738" s="2"/>
      <c r="S738" s="2"/>
      <c r="T738" s="2"/>
    </row>
    <row r="739" spans="2:20">
      <c r="B739" s="2">
        <v>44618</v>
      </c>
      <c r="C739" t="s">
        <v>190</v>
      </c>
      <c r="D739" t="s">
        <v>360</v>
      </c>
      <c r="E739" t="s">
        <v>125</v>
      </c>
      <c r="F739" t="s">
        <v>274</v>
      </c>
      <c r="G739">
        <v>24</v>
      </c>
      <c r="I739" s="2">
        <v>44637</v>
      </c>
      <c r="J739">
        <v>21030463</v>
      </c>
      <c r="K739" t="s">
        <v>125</v>
      </c>
      <c r="L739" t="s">
        <v>540</v>
      </c>
      <c r="M739">
        <v>1</v>
      </c>
      <c r="P739" s="2"/>
      <c r="Q739" s="2"/>
      <c r="R739" s="2"/>
      <c r="S739" s="2"/>
      <c r="T739" s="2"/>
    </row>
    <row r="740" spans="2:20">
      <c r="B740" s="2">
        <v>44618</v>
      </c>
      <c r="C740" t="s">
        <v>190</v>
      </c>
      <c r="D740" t="s">
        <v>360</v>
      </c>
      <c r="E740" t="s">
        <v>125</v>
      </c>
      <c r="F740" t="s">
        <v>422</v>
      </c>
      <c r="G740">
        <v>2</v>
      </c>
      <c r="I740" s="2">
        <v>44638</v>
      </c>
      <c r="J740">
        <v>21030464</v>
      </c>
      <c r="K740" t="s">
        <v>125</v>
      </c>
      <c r="L740" t="s">
        <v>504</v>
      </c>
      <c r="M740">
        <v>1</v>
      </c>
      <c r="P740" s="2"/>
      <c r="Q740" s="2"/>
      <c r="R740" s="2"/>
      <c r="S740" s="2"/>
      <c r="T740" s="2"/>
    </row>
    <row r="741" spans="2:20">
      <c r="B741" s="2">
        <v>44618</v>
      </c>
      <c r="C741" t="s">
        <v>190</v>
      </c>
      <c r="D741" t="s">
        <v>360</v>
      </c>
      <c r="E741" t="s">
        <v>125</v>
      </c>
      <c r="F741" t="s">
        <v>425</v>
      </c>
      <c r="G741">
        <v>2</v>
      </c>
      <c r="I741" s="2">
        <v>44638</v>
      </c>
      <c r="J741">
        <v>21030464</v>
      </c>
      <c r="K741" t="s">
        <v>125</v>
      </c>
      <c r="L741" t="s">
        <v>506</v>
      </c>
      <c r="M741">
        <v>1</v>
      </c>
      <c r="P741" s="2"/>
      <c r="Q741" s="2"/>
      <c r="R741" s="2"/>
      <c r="S741" s="2"/>
      <c r="T741" s="2"/>
    </row>
    <row r="742" spans="2:20">
      <c r="B742" s="2">
        <v>44619</v>
      </c>
      <c r="C742" t="s">
        <v>283</v>
      </c>
      <c r="D742" t="s">
        <v>357</v>
      </c>
      <c r="E742" t="s">
        <v>125</v>
      </c>
      <c r="F742" t="s">
        <v>341</v>
      </c>
      <c r="G742">
        <v>1</v>
      </c>
      <c r="I742" s="2">
        <v>44638</v>
      </c>
      <c r="J742">
        <v>21030465</v>
      </c>
      <c r="K742" t="s">
        <v>125</v>
      </c>
      <c r="L742" t="s">
        <v>518</v>
      </c>
      <c r="M742">
        <v>1</v>
      </c>
      <c r="P742" s="2"/>
      <c r="Q742" s="2"/>
      <c r="R742" s="2"/>
      <c r="S742" s="2"/>
      <c r="T742" s="2"/>
    </row>
    <row r="743" spans="2:20">
      <c r="B743" s="2">
        <v>44619</v>
      </c>
      <c r="C743" t="s">
        <v>283</v>
      </c>
      <c r="D743" t="s">
        <v>357</v>
      </c>
      <c r="E743" t="s">
        <v>125</v>
      </c>
      <c r="F743" t="s">
        <v>344</v>
      </c>
      <c r="G743">
        <v>1</v>
      </c>
      <c r="I743" s="2">
        <v>44638</v>
      </c>
      <c r="J743">
        <v>21030466</v>
      </c>
      <c r="K743" t="s">
        <v>125</v>
      </c>
      <c r="L743" t="s">
        <v>504</v>
      </c>
      <c r="M743">
        <v>1</v>
      </c>
      <c r="P743" s="2"/>
      <c r="Q743" s="2"/>
      <c r="R743" s="2"/>
      <c r="S743" s="2"/>
      <c r="T743" s="2"/>
    </row>
    <row r="744" spans="2:20">
      <c r="B744" s="2">
        <v>44619</v>
      </c>
      <c r="C744" t="s">
        <v>283</v>
      </c>
      <c r="D744" t="s">
        <v>357</v>
      </c>
      <c r="E744" t="s">
        <v>125</v>
      </c>
      <c r="F744" t="s">
        <v>347</v>
      </c>
      <c r="G744">
        <v>8</v>
      </c>
      <c r="I744" s="2">
        <v>44638</v>
      </c>
      <c r="J744">
        <v>21030467</v>
      </c>
      <c r="K744" t="s">
        <v>125</v>
      </c>
      <c r="L744" t="s">
        <v>504</v>
      </c>
      <c r="M744">
        <v>1</v>
      </c>
      <c r="P744" s="2"/>
      <c r="Q744" s="2"/>
      <c r="R744" s="2"/>
      <c r="S744" s="2"/>
      <c r="T744" s="2"/>
    </row>
    <row r="745" spans="2:20">
      <c r="B745" s="2">
        <v>44619</v>
      </c>
      <c r="C745" t="s">
        <v>283</v>
      </c>
      <c r="D745" t="s">
        <v>357</v>
      </c>
      <c r="E745" t="s">
        <v>125</v>
      </c>
      <c r="F745" t="s">
        <v>456</v>
      </c>
      <c r="G745">
        <v>2</v>
      </c>
      <c r="I745" s="2">
        <v>44638</v>
      </c>
      <c r="J745">
        <v>21030468</v>
      </c>
      <c r="K745" t="s">
        <v>125</v>
      </c>
      <c r="L745" t="s">
        <v>504</v>
      </c>
      <c r="M745">
        <v>1</v>
      </c>
      <c r="P745" s="2"/>
      <c r="Q745" s="2"/>
      <c r="R745" s="2"/>
      <c r="S745" s="2"/>
      <c r="T745" s="2"/>
    </row>
    <row r="746" spans="2:20">
      <c r="B746" s="2">
        <v>44619</v>
      </c>
      <c r="C746" t="s">
        <v>283</v>
      </c>
      <c r="D746" t="s">
        <v>357</v>
      </c>
      <c r="E746" t="s">
        <v>125</v>
      </c>
      <c r="F746" t="s">
        <v>458</v>
      </c>
      <c r="G746">
        <v>2</v>
      </c>
      <c r="I746" s="2">
        <v>44638</v>
      </c>
      <c r="J746">
        <v>21030469</v>
      </c>
      <c r="K746" t="s">
        <v>125</v>
      </c>
      <c r="L746" t="s">
        <v>504</v>
      </c>
      <c r="M746">
        <v>1</v>
      </c>
      <c r="P746" s="2"/>
      <c r="Q746" s="2"/>
      <c r="R746" s="2"/>
      <c r="S746" s="2"/>
      <c r="T746" s="2"/>
    </row>
    <row r="747" spans="2:20">
      <c r="B747" s="2">
        <v>44619</v>
      </c>
      <c r="C747" t="s">
        <v>289</v>
      </c>
      <c r="D747" t="s">
        <v>369</v>
      </c>
      <c r="E747" t="s">
        <v>125</v>
      </c>
      <c r="F747" t="s">
        <v>323</v>
      </c>
      <c r="G747">
        <v>2</v>
      </c>
      <c r="I747" s="2">
        <v>44638</v>
      </c>
      <c r="J747">
        <v>21030469</v>
      </c>
      <c r="K747" t="s">
        <v>125</v>
      </c>
      <c r="L747" t="s">
        <v>506</v>
      </c>
      <c r="M747">
        <v>1</v>
      </c>
      <c r="P747" s="2"/>
      <c r="Q747" s="2"/>
      <c r="R747" s="2"/>
      <c r="S747" s="2"/>
      <c r="T747" s="2"/>
    </row>
    <row r="748" spans="2:20">
      <c r="B748" s="2">
        <v>44619</v>
      </c>
      <c r="C748" t="s">
        <v>289</v>
      </c>
      <c r="D748" t="s">
        <v>369</v>
      </c>
      <c r="E748" t="s">
        <v>125</v>
      </c>
      <c r="F748" t="s">
        <v>329</v>
      </c>
      <c r="G748">
        <v>40</v>
      </c>
      <c r="I748" s="2">
        <v>44638</v>
      </c>
      <c r="J748">
        <v>21030470</v>
      </c>
      <c r="K748" t="s">
        <v>125</v>
      </c>
      <c r="L748" t="s">
        <v>504</v>
      </c>
      <c r="M748">
        <v>1</v>
      </c>
      <c r="P748" s="2"/>
      <c r="Q748" s="2"/>
      <c r="R748" s="2"/>
      <c r="S748" s="2"/>
      <c r="T748" s="2"/>
    </row>
    <row r="749" spans="2:20">
      <c r="B749" s="2">
        <v>44619</v>
      </c>
      <c r="C749" t="s">
        <v>289</v>
      </c>
      <c r="D749" t="s">
        <v>369</v>
      </c>
      <c r="E749" t="s">
        <v>125</v>
      </c>
      <c r="F749" t="s">
        <v>350</v>
      </c>
      <c r="G749">
        <v>3</v>
      </c>
      <c r="I749" s="2">
        <v>44638</v>
      </c>
      <c r="J749">
        <v>21030471</v>
      </c>
      <c r="K749" t="s">
        <v>125</v>
      </c>
      <c r="L749" t="s">
        <v>504</v>
      </c>
      <c r="M749">
        <v>1</v>
      </c>
      <c r="P749" s="2"/>
      <c r="Q749" s="2"/>
      <c r="R749" s="2"/>
      <c r="S749" s="2"/>
      <c r="T749" s="2"/>
    </row>
    <row r="750" spans="2:20">
      <c r="B750" s="2">
        <v>44619</v>
      </c>
      <c r="C750" t="s">
        <v>289</v>
      </c>
      <c r="D750" t="s">
        <v>369</v>
      </c>
      <c r="E750" t="s">
        <v>125</v>
      </c>
      <c r="F750" t="s">
        <v>460</v>
      </c>
      <c r="G750">
        <v>4</v>
      </c>
      <c r="I750" s="2">
        <v>44638</v>
      </c>
      <c r="J750">
        <v>21030472</v>
      </c>
      <c r="K750" t="s">
        <v>125</v>
      </c>
      <c r="L750" t="s">
        <v>504</v>
      </c>
      <c r="M750">
        <v>1</v>
      </c>
      <c r="P750" s="2"/>
      <c r="Q750" s="2"/>
      <c r="R750" s="2"/>
      <c r="S750" s="2"/>
      <c r="T750" s="2"/>
    </row>
    <row r="751" spans="2:20">
      <c r="B751" s="2">
        <v>44619</v>
      </c>
      <c r="C751" t="s">
        <v>289</v>
      </c>
      <c r="D751" t="s">
        <v>369</v>
      </c>
      <c r="E751" t="s">
        <v>125</v>
      </c>
      <c r="F751" t="s">
        <v>462</v>
      </c>
      <c r="G751">
        <v>2</v>
      </c>
      <c r="I751" s="2">
        <v>44638</v>
      </c>
      <c r="J751">
        <v>21030473</v>
      </c>
      <c r="K751" t="s">
        <v>125</v>
      </c>
      <c r="L751" t="s">
        <v>504</v>
      </c>
      <c r="M751">
        <v>1</v>
      </c>
      <c r="P751" s="2"/>
      <c r="Q751" s="2"/>
      <c r="R751" s="2"/>
      <c r="S751" s="2"/>
      <c r="T751" s="2"/>
    </row>
    <row r="752" spans="2:20">
      <c r="B752" s="2">
        <v>44619</v>
      </c>
      <c r="C752" t="s">
        <v>295</v>
      </c>
      <c r="D752" t="s">
        <v>372</v>
      </c>
      <c r="E752" t="s">
        <v>125</v>
      </c>
      <c r="F752" t="s">
        <v>306</v>
      </c>
      <c r="G752">
        <v>2</v>
      </c>
      <c r="I752" s="2">
        <v>44638</v>
      </c>
      <c r="J752">
        <v>21030474</v>
      </c>
      <c r="K752" t="s">
        <v>125</v>
      </c>
      <c r="L752" t="s">
        <v>530</v>
      </c>
      <c r="M752">
        <v>1</v>
      </c>
      <c r="P752" s="2"/>
      <c r="Q752" s="2"/>
      <c r="R752" s="2"/>
      <c r="S752" s="2"/>
      <c r="T752" s="2"/>
    </row>
    <row r="753" spans="2:20">
      <c r="B753" s="2">
        <v>44619</v>
      </c>
      <c r="C753" t="s">
        <v>295</v>
      </c>
      <c r="D753" t="s">
        <v>372</v>
      </c>
      <c r="E753" t="s">
        <v>125</v>
      </c>
      <c r="F753" t="s">
        <v>316</v>
      </c>
      <c r="G753">
        <v>32</v>
      </c>
      <c r="I753" s="2">
        <v>44638</v>
      </c>
      <c r="J753">
        <v>21030474</v>
      </c>
      <c r="K753" t="s">
        <v>125</v>
      </c>
      <c r="L753" t="s">
        <v>498</v>
      </c>
      <c r="M753">
        <v>1</v>
      </c>
      <c r="P753" s="2"/>
      <c r="Q753" s="2"/>
      <c r="R753" s="2"/>
      <c r="S753" s="2"/>
      <c r="T753" s="2"/>
    </row>
    <row r="754" spans="2:20">
      <c r="B754" s="2">
        <v>44619</v>
      </c>
      <c r="C754" t="s">
        <v>295</v>
      </c>
      <c r="D754" t="s">
        <v>372</v>
      </c>
      <c r="E754" t="s">
        <v>125</v>
      </c>
      <c r="F754" t="s">
        <v>353</v>
      </c>
      <c r="G754">
        <v>2</v>
      </c>
      <c r="I754" s="2">
        <v>44638</v>
      </c>
      <c r="J754">
        <v>21030475</v>
      </c>
      <c r="K754" t="s">
        <v>125</v>
      </c>
      <c r="L754" t="s">
        <v>488</v>
      </c>
      <c r="M754">
        <v>1</v>
      </c>
      <c r="P754" s="2"/>
      <c r="Q754" s="2"/>
      <c r="R754" s="2"/>
      <c r="S754" s="2"/>
      <c r="T754" s="2"/>
    </row>
    <row r="755" spans="2:20">
      <c r="B755" s="2">
        <v>44619</v>
      </c>
      <c r="C755" t="s">
        <v>295</v>
      </c>
      <c r="D755" t="s">
        <v>372</v>
      </c>
      <c r="E755" t="s">
        <v>125</v>
      </c>
      <c r="F755" t="s">
        <v>444</v>
      </c>
      <c r="G755">
        <v>2</v>
      </c>
      <c r="I755" s="2">
        <v>44638</v>
      </c>
      <c r="J755">
        <v>21030475</v>
      </c>
      <c r="K755" t="s">
        <v>125</v>
      </c>
      <c r="L755" t="s">
        <v>580</v>
      </c>
      <c r="M755">
        <v>1</v>
      </c>
      <c r="P755" s="2"/>
      <c r="Q755" s="2"/>
      <c r="R755" s="2"/>
      <c r="S755" s="2"/>
      <c r="T755" s="2"/>
    </row>
    <row r="756" spans="2:20">
      <c r="B756" s="2">
        <v>44619</v>
      </c>
      <c r="C756" t="s">
        <v>295</v>
      </c>
      <c r="D756" t="s">
        <v>372</v>
      </c>
      <c r="E756" t="s">
        <v>125</v>
      </c>
      <c r="F756" t="s">
        <v>464</v>
      </c>
      <c r="G756">
        <v>2</v>
      </c>
      <c r="I756" s="2">
        <v>44638</v>
      </c>
      <c r="J756">
        <v>21030476</v>
      </c>
      <c r="K756" t="s">
        <v>125</v>
      </c>
      <c r="L756" t="s">
        <v>500</v>
      </c>
      <c r="M756">
        <v>1</v>
      </c>
      <c r="P756" s="2"/>
      <c r="Q756" s="2"/>
      <c r="R756" s="2"/>
      <c r="S756" s="2"/>
      <c r="T756" s="2"/>
    </row>
    <row r="757" spans="2:20">
      <c r="B757" s="2">
        <v>44619</v>
      </c>
      <c r="C757" t="s">
        <v>300</v>
      </c>
      <c r="D757" t="s">
        <v>366</v>
      </c>
      <c r="E757" t="s">
        <v>125</v>
      </c>
      <c r="F757" t="s">
        <v>356</v>
      </c>
      <c r="G757">
        <v>1</v>
      </c>
      <c r="I757" s="2">
        <v>44638</v>
      </c>
      <c r="J757">
        <v>21030477</v>
      </c>
      <c r="K757" t="s">
        <v>125</v>
      </c>
      <c r="L757" t="s">
        <v>500</v>
      </c>
      <c r="M757">
        <v>1</v>
      </c>
      <c r="P757" s="2"/>
      <c r="Q757" s="2"/>
      <c r="R757" s="2"/>
      <c r="S757" s="2"/>
      <c r="T757" s="2"/>
    </row>
    <row r="758" spans="2:20">
      <c r="B758" s="2">
        <v>44619</v>
      </c>
      <c r="C758" t="s">
        <v>300</v>
      </c>
      <c r="D758" t="s">
        <v>366</v>
      </c>
      <c r="E758" t="s">
        <v>125</v>
      </c>
      <c r="F758" t="s">
        <v>359</v>
      </c>
      <c r="G758">
        <v>2</v>
      </c>
      <c r="I758" s="2">
        <v>44638</v>
      </c>
      <c r="J758">
        <v>21030478</v>
      </c>
      <c r="K758" t="s">
        <v>125</v>
      </c>
      <c r="L758" t="s">
        <v>488</v>
      </c>
      <c r="M758">
        <v>1</v>
      </c>
      <c r="P758" s="2"/>
      <c r="Q758" s="2"/>
      <c r="R758" s="2"/>
      <c r="S758" s="2"/>
      <c r="T758" s="2"/>
    </row>
    <row r="759" spans="2:20">
      <c r="B759" s="2">
        <v>44619</v>
      </c>
      <c r="C759" t="s">
        <v>300</v>
      </c>
      <c r="D759" t="s">
        <v>366</v>
      </c>
      <c r="E759" t="s">
        <v>125</v>
      </c>
      <c r="F759" t="s">
        <v>362</v>
      </c>
      <c r="G759">
        <v>24</v>
      </c>
      <c r="I759" s="2">
        <v>44638</v>
      </c>
      <c r="J759">
        <v>21030479</v>
      </c>
      <c r="K759" t="s">
        <v>125</v>
      </c>
      <c r="L759" t="s">
        <v>524</v>
      </c>
      <c r="M759">
        <v>1</v>
      </c>
      <c r="P759" s="2"/>
      <c r="Q759" s="2"/>
      <c r="R759" s="2"/>
      <c r="S759" s="2"/>
      <c r="T759" s="2"/>
    </row>
    <row r="760" spans="2:20">
      <c r="B760" s="2">
        <v>44619</v>
      </c>
      <c r="C760" t="s">
        <v>300</v>
      </c>
      <c r="D760" t="s">
        <v>366</v>
      </c>
      <c r="E760" t="s">
        <v>125</v>
      </c>
      <c r="F760" t="s">
        <v>466</v>
      </c>
      <c r="G760">
        <v>2</v>
      </c>
      <c r="I760" s="2">
        <v>44638</v>
      </c>
      <c r="J760">
        <v>21030480</v>
      </c>
      <c r="K760" t="s">
        <v>125</v>
      </c>
      <c r="L760" t="s">
        <v>524</v>
      </c>
      <c r="M760">
        <v>1</v>
      </c>
      <c r="P760" s="2"/>
      <c r="Q760" s="2"/>
      <c r="R760" s="2"/>
      <c r="S760" s="2"/>
      <c r="T760" s="2"/>
    </row>
    <row r="761" spans="2:20">
      <c r="B761" s="2">
        <v>44619</v>
      </c>
      <c r="C761" t="s">
        <v>300</v>
      </c>
      <c r="D761" t="s">
        <v>366</v>
      </c>
      <c r="E761" t="s">
        <v>125</v>
      </c>
      <c r="F761" t="s">
        <v>468</v>
      </c>
      <c r="G761">
        <v>2</v>
      </c>
      <c r="I761" s="2">
        <v>44638</v>
      </c>
      <c r="J761">
        <v>21030481</v>
      </c>
      <c r="K761" t="s">
        <v>125</v>
      </c>
      <c r="L761" t="s">
        <v>508</v>
      </c>
      <c r="M761">
        <v>1</v>
      </c>
      <c r="P761" s="2"/>
      <c r="Q761" s="2"/>
      <c r="R761" s="2"/>
      <c r="S761" s="2"/>
      <c r="T761" s="2"/>
    </row>
    <row r="762" spans="2:20">
      <c r="B762" s="2">
        <v>44620</v>
      </c>
      <c r="C762" t="s">
        <v>289</v>
      </c>
      <c r="D762" t="s">
        <v>369</v>
      </c>
      <c r="E762" t="s">
        <v>125</v>
      </c>
      <c r="F762" t="s">
        <v>323</v>
      </c>
      <c r="G762">
        <v>2</v>
      </c>
      <c r="I762" s="2">
        <v>44639</v>
      </c>
      <c r="J762">
        <v>21030482</v>
      </c>
      <c r="K762" t="s">
        <v>125</v>
      </c>
      <c r="L762" t="s">
        <v>504</v>
      </c>
      <c r="M762">
        <v>1</v>
      </c>
      <c r="P762" s="2"/>
      <c r="Q762" s="2"/>
      <c r="R762" s="2"/>
      <c r="S762" s="2"/>
      <c r="T762" s="2"/>
    </row>
    <row r="763" spans="2:20">
      <c r="B763" s="2">
        <v>44620</v>
      </c>
      <c r="C763" t="s">
        <v>289</v>
      </c>
      <c r="D763" t="s">
        <v>369</v>
      </c>
      <c r="E763" t="s">
        <v>125</v>
      </c>
      <c r="F763" t="s">
        <v>329</v>
      </c>
      <c r="G763">
        <v>40</v>
      </c>
      <c r="I763" s="2">
        <v>44639</v>
      </c>
      <c r="J763">
        <v>21030482</v>
      </c>
      <c r="K763" t="s">
        <v>125</v>
      </c>
      <c r="L763" t="s">
        <v>506</v>
      </c>
      <c r="M763">
        <v>1</v>
      </c>
      <c r="P763" s="2"/>
      <c r="Q763" s="2"/>
      <c r="R763" s="2"/>
      <c r="S763" s="2"/>
      <c r="T763" s="2"/>
    </row>
    <row r="764" spans="2:20">
      <c r="B764" s="2">
        <v>44620</v>
      </c>
      <c r="C764" t="s">
        <v>289</v>
      </c>
      <c r="D764" t="s">
        <v>369</v>
      </c>
      <c r="E764" t="s">
        <v>125</v>
      </c>
      <c r="F764" t="s">
        <v>350</v>
      </c>
      <c r="G764">
        <v>2</v>
      </c>
      <c r="I764" s="2">
        <v>44639</v>
      </c>
      <c r="J764">
        <v>21030483</v>
      </c>
      <c r="K764" t="s">
        <v>125</v>
      </c>
      <c r="L764" t="s">
        <v>504</v>
      </c>
      <c r="M764">
        <v>1</v>
      </c>
      <c r="P764" s="2"/>
      <c r="Q764" s="2"/>
      <c r="R764" s="2"/>
      <c r="S764" s="2"/>
      <c r="T764" s="2"/>
    </row>
    <row r="765" spans="2:20">
      <c r="B765" s="2">
        <v>44620</v>
      </c>
      <c r="C765" t="s">
        <v>289</v>
      </c>
      <c r="D765" t="s">
        <v>369</v>
      </c>
      <c r="E765" t="s">
        <v>125</v>
      </c>
      <c r="F765" t="s">
        <v>460</v>
      </c>
      <c r="G765">
        <v>2</v>
      </c>
      <c r="I765" s="2">
        <v>44639</v>
      </c>
      <c r="J765">
        <v>21030484</v>
      </c>
      <c r="K765" t="s">
        <v>125</v>
      </c>
      <c r="L765" t="s">
        <v>504</v>
      </c>
      <c r="M765">
        <v>1</v>
      </c>
      <c r="P765" s="2"/>
      <c r="Q765" s="2"/>
      <c r="R765" s="2"/>
      <c r="S765" s="2"/>
      <c r="T765" s="2"/>
    </row>
    <row r="766" spans="2:20">
      <c r="B766" s="2">
        <v>44620</v>
      </c>
      <c r="C766" t="s">
        <v>289</v>
      </c>
      <c r="D766" t="s">
        <v>369</v>
      </c>
      <c r="E766" t="s">
        <v>125</v>
      </c>
      <c r="F766" t="s">
        <v>462</v>
      </c>
      <c r="G766">
        <v>2</v>
      </c>
      <c r="I766" s="2">
        <v>44639</v>
      </c>
      <c r="J766">
        <v>21030484</v>
      </c>
      <c r="K766" t="s">
        <v>125</v>
      </c>
      <c r="L766" t="s">
        <v>506</v>
      </c>
      <c r="M766">
        <v>1</v>
      </c>
      <c r="P766" s="2"/>
      <c r="Q766" s="2"/>
      <c r="R766" s="2"/>
      <c r="S766" s="2"/>
      <c r="T766" s="2"/>
    </row>
    <row r="767" spans="2:20">
      <c r="B767" s="2">
        <v>44620</v>
      </c>
      <c r="C767" t="s">
        <v>295</v>
      </c>
      <c r="D767" t="s">
        <v>372</v>
      </c>
      <c r="E767" t="s">
        <v>125</v>
      </c>
      <c r="F767" t="s">
        <v>306</v>
      </c>
      <c r="G767">
        <v>1</v>
      </c>
      <c r="I767" s="2">
        <v>44639</v>
      </c>
      <c r="J767">
        <v>21030485</v>
      </c>
      <c r="K767" t="s">
        <v>125</v>
      </c>
      <c r="L767" t="s">
        <v>504</v>
      </c>
      <c r="M767">
        <v>1</v>
      </c>
      <c r="P767" s="2"/>
      <c r="Q767" s="2"/>
      <c r="R767" s="2"/>
      <c r="S767" s="2"/>
      <c r="T767" s="2"/>
    </row>
    <row r="768" spans="2:20">
      <c r="B768" s="2">
        <v>44620</v>
      </c>
      <c r="C768" t="s">
        <v>295</v>
      </c>
      <c r="D768" t="s">
        <v>372</v>
      </c>
      <c r="E768" t="s">
        <v>125</v>
      </c>
      <c r="F768" t="s">
        <v>316</v>
      </c>
      <c r="G768">
        <v>24</v>
      </c>
      <c r="I768" s="2">
        <v>44639</v>
      </c>
      <c r="J768">
        <v>21030486</v>
      </c>
      <c r="K768" t="s">
        <v>125</v>
      </c>
      <c r="L768" t="s">
        <v>504</v>
      </c>
      <c r="M768">
        <v>1</v>
      </c>
      <c r="P768" s="2"/>
      <c r="Q768" s="2"/>
      <c r="R768" s="2"/>
      <c r="S768" s="2"/>
      <c r="T768" s="2"/>
    </row>
    <row r="769" spans="2:20">
      <c r="B769" s="2">
        <v>44620</v>
      </c>
      <c r="C769" t="s">
        <v>295</v>
      </c>
      <c r="D769" t="s">
        <v>372</v>
      </c>
      <c r="E769" t="s">
        <v>125</v>
      </c>
      <c r="F769" t="s">
        <v>353</v>
      </c>
      <c r="G769">
        <v>2</v>
      </c>
      <c r="I769" s="2">
        <v>44639</v>
      </c>
      <c r="J769">
        <v>21030487</v>
      </c>
      <c r="K769" t="s">
        <v>125</v>
      </c>
      <c r="L769" t="s">
        <v>500</v>
      </c>
      <c r="M769">
        <v>1</v>
      </c>
      <c r="P769" s="2"/>
      <c r="Q769" s="2"/>
      <c r="R769" s="2"/>
      <c r="S769" s="2"/>
      <c r="T769" s="2"/>
    </row>
    <row r="770" spans="2:20">
      <c r="B770" s="2">
        <v>44620</v>
      </c>
      <c r="C770" t="s">
        <v>295</v>
      </c>
      <c r="D770" t="s">
        <v>372</v>
      </c>
      <c r="E770" t="s">
        <v>125</v>
      </c>
      <c r="F770" t="s">
        <v>444</v>
      </c>
      <c r="G770">
        <v>2</v>
      </c>
      <c r="I770" s="2">
        <v>44639</v>
      </c>
      <c r="J770">
        <v>21030488</v>
      </c>
      <c r="K770" t="s">
        <v>125</v>
      </c>
      <c r="L770" t="s">
        <v>512</v>
      </c>
      <c r="M770">
        <v>1</v>
      </c>
      <c r="P770" s="2"/>
      <c r="Q770" s="2"/>
      <c r="R770" s="2"/>
      <c r="S770" s="2"/>
      <c r="T770" s="2"/>
    </row>
    <row r="771" spans="2:20">
      <c r="B771" s="2">
        <v>44620</v>
      </c>
      <c r="C771" t="s">
        <v>295</v>
      </c>
      <c r="D771" t="s">
        <v>372</v>
      </c>
      <c r="E771" t="s">
        <v>125</v>
      </c>
      <c r="F771" t="s">
        <v>464</v>
      </c>
      <c r="G771">
        <v>2</v>
      </c>
      <c r="I771" s="2">
        <v>44639</v>
      </c>
      <c r="J771">
        <v>21030489</v>
      </c>
      <c r="K771" t="s">
        <v>125</v>
      </c>
      <c r="L771" t="s">
        <v>508</v>
      </c>
      <c r="M771">
        <v>1</v>
      </c>
      <c r="P771" s="2"/>
      <c r="Q771" s="2"/>
      <c r="R771" s="2"/>
      <c r="S771" s="2"/>
      <c r="T771" s="2"/>
    </row>
    <row r="772" spans="2:20">
      <c r="B772" s="2">
        <v>44620</v>
      </c>
      <c r="C772" t="s">
        <v>300</v>
      </c>
      <c r="D772" t="s">
        <v>366</v>
      </c>
      <c r="E772" t="s">
        <v>125</v>
      </c>
      <c r="F772" t="s">
        <v>356</v>
      </c>
      <c r="G772">
        <v>1</v>
      </c>
      <c r="I772" s="2">
        <v>44639</v>
      </c>
      <c r="J772">
        <v>21030490</v>
      </c>
      <c r="K772" t="s">
        <v>125</v>
      </c>
      <c r="L772" t="s">
        <v>492</v>
      </c>
      <c r="M772">
        <v>1</v>
      </c>
      <c r="P772" s="2"/>
      <c r="Q772" s="2"/>
      <c r="R772" s="2"/>
      <c r="S772" s="2"/>
      <c r="T772" s="2"/>
    </row>
    <row r="773" spans="2:20">
      <c r="B773" s="2">
        <v>44620</v>
      </c>
      <c r="C773" t="s">
        <v>300</v>
      </c>
      <c r="D773" t="s">
        <v>366</v>
      </c>
      <c r="E773" t="s">
        <v>125</v>
      </c>
      <c r="F773" t="s">
        <v>359</v>
      </c>
      <c r="G773">
        <v>2</v>
      </c>
      <c r="I773" s="2">
        <v>44639</v>
      </c>
      <c r="J773">
        <v>21030491</v>
      </c>
      <c r="K773" t="s">
        <v>125</v>
      </c>
      <c r="L773" t="s">
        <v>492</v>
      </c>
      <c r="M773">
        <v>1</v>
      </c>
      <c r="P773" s="2"/>
      <c r="Q773" s="2"/>
      <c r="R773" s="2"/>
      <c r="S773" s="2"/>
      <c r="T773" s="2"/>
    </row>
    <row r="774" spans="2:20">
      <c r="B774" s="2">
        <v>44620</v>
      </c>
      <c r="C774" t="s">
        <v>300</v>
      </c>
      <c r="D774" t="s">
        <v>366</v>
      </c>
      <c r="E774" t="s">
        <v>125</v>
      </c>
      <c r="F774" t="s">
        <v>362</v>
      </c>
      <c r="G774">
        <v>24</v>
      </c>
      <c r="I774" s="2">
        <v>44639</v>
      </c>
      <c r="J774">
        <v>21030492</v>
      </c>
      <c r="K774" t="s">
        <v>125</v>
      </c>
      <c r="L774" t="s">
        <v>508</v>
      </c>
      <c r="M774">
        <v>1</v>
      </c>
      <c r="P774" s="2"/>
      <c r="Q774" s="2"/>
      <c r="R774" s="2"/>
      <c r="S774" s="2"/>
      <c r="T774" s="2"/>
    </row>
    <row r="775" spans="2:20">
      <c r="B775" s="2">
        <v>44620</v>
      </c>
      <c r="C775" t="s">
        <v>300</v>
      </c>
      <c r="D775" t="s">
        <v>366</v>
      </c>
      <c r="E775" t="s">
        <v>125</v>
      </c>
      <c r="F775" t="s">
        <v>466</v>
      </c>
      <c r="G775">
        <v>2</v>
      </c>
      <c r="I775" s="2">
        <v>44639</v>
      </c>
      <c r="J775">
        <v>21030493</v>
      </c>
      <c r="K775" t="s">
        <v>125</v>
      </c>
      <c r="L775" t="s">
        <v>512</v>
      </c>
      <c r="M775">
        <v>1</v>
      </c>
      <c r="P775" s="2"/>
      <c r="Q775" s="2"/>
      <c r="R775" s="2"/>
      <c r="S775" s="2"/>
      <c r="T775" s="2"/>
    </row>
    <row r="776" spans="2:20">
      <c r="B776" s="2">
        <v>44620</v>
      </c>
      <c r="C776" t="s">
        <v>300</v>
      </c>
      <c r="D776" t="s">
        <v>366</v>
      </c>
      <c r="E776" t="s">
        <v>125</v>
      </c>
      <c r="F776" t="s">
        <v>468</v>
      </c>
      <c r="G776">
        <v>2</v>
      </c>
      <c r="I776" s="2">
        <v>44639</v>
      </c>
      <c r="J776">
        <v>21030494</v>
      </c>
      <c r="K776" t="s">
        <v>125</v>
      </c>
      <c r="L776" t="s">
        <v>526</v>
      </c>
      <c r="M776">
        <v>1</v>
      </c>
      <c r="P776" s="2"/>
      <c r="Q776" s="2"/>
      <c r="R776" s="2"/>
      <c r="S776" s="2"/>
      <c r="T776" s="2"/>
    </row>
    <row r="777" spans="2:20">
      <c r="B777" s="2">
        <v>44620</v>
      </c>
      <c r="E777" t="s">
        <v>98</v>
      </c>
      <c r="F777" t="s">
        <v>79</v>
      </c>
      <c r="G777">
        <v>12</v>
      </c>
      <c r="I777" s="2">
        <v>44639</v>
      </c>
      <c r="J777">
        <v>21030494</v>
      </c>
      <c r="K777" t="s">
        <v>125</v>
      </c>
      <c r="L777" t="s">
        <v>508</v>
      </c>
      <c r="M777">
        <v>1</v>
      </c>
      <c r="P777" s="2"/>
      <c r="Q777" s="2"/>
      <c r="R777" s="2"/>
      <c r="S777" s="2"/>
      <c r="T777" s="2"/>
    </row>
    <row r="778" spans="2:20">
      <c r="B778" s="2">
        <v>44620</v>
      </c>
      <c r="E778" t="s">
        <v>98</v>
      </c>
      <c r="F778" t="s">
        <v>306</v>
      </c>
      <c r="G778">
        <v>22</v>
      </c>
      <c r="I778" s="2">
        <v>44639</v>
      </c>
      <c r="J778">
        <v>21030495</v>
      </c>
      <c r="K778" t="s">
        <v>125</v>
      </c>
      <c r="L778" t="s">
        <v>492</v>
      </c>
      <c r="M778">
        <v>1</v>
      </c>
      <c r="P778" s="2"/>
      <c r="Q778" s="2"/>
      <c r="R778" s="2"/>
      <c r="S778" s="2"/>
      <c r="T778" s="2"/>
    </row>
    <row r="779" spans="2:20">
      <c r="B779" s="2">
        <v>44620</v>
      </c>
      <c r="E779" t="s">
        <v>98</v>
      </c>
      <c r="F779" t="s">
        <v>323</v>
      </c>
      <c r="G779">
        <v>10</v>
      </c>
      <c r="I779" s="2">
        <v>44639</v>
      </c>
      <c r="J779">
        <v>21030496</v>
      </c>
      <c r="K779" t="s">
        <v>125</v>
      </c>
      <c r="L779" t="s">
        <v>510</v>
      </c>
      <c r="M779">
        <v>1</v>
      </c>
      <c r="P779" s="2"/>
      <c r="Q779" s="2"/>
      <c r="R779" s="2"/>
      <c r="S779" s="2"/>
      <c r="T779" s="2"/>
    </row>
    <row r="780" spans="2:20">
      <c r="B780" s="2">
        <v>44620</v>
      </c>
      <c r="E780" t="s">
        <v>98</v>
      </c>
      <c r="F780" t="s">
        <v>341</v>
      </c>
      <c r="G780">
        <v>3</v>
      </c>
      <c r="I780" s="2">
        <v>44639</v>
      </c>
      <c r="J780">
        <v>21030497</v>
      </c>
      <c r="K780" t="s">
        <v>125</v>
      </c>
      <c r="L780" t="s">
        <v>492</v>
      </c>
      <c r="M780">
        <v>1</v>
      </c>
      <c r="P780" s="2"/>
      <c r="Q780" s="2"/>
      <c r="R780" s="2"/>
      <c r="S780" s="2"/>
      <c r="T780" s="2"/>
    </row>
    <row r="781" spans="2:20">
      <c r="B781" s="2">
        <v>44620</v>
      </c>
      <c r="E781" t="s">
        <v>98</v>
      </c>
      <c r="F781" t="s">
        <v>158</v>
      </c>
      <c r="G781">
        <v>7</v>
      </c>
      <c r="I781" s="2">
        <v>44639</v>
      </c>
      <c r="J781">
        <v>21030498</v>
      </c>
      <c r="K781" t="s">
        <v>125</v>
      </c>
      <c r="L781" t="s">
        <v>540</v>
      </c>
      <c r="M781">
        <v>1</v>
      </c>
      <c r="P781" s="2"/>
      <c r="Q781" s="2"/>
      <c r="R781" s="2"/>
      <c r="S781" s="2"/>
      <c r="T781" s="2"/>
    </row>
    <row r="782" spans="2:20">
      <c r="B782" s="2">
        <v>44620</v>
      </c>
      <c r="E782" t="s">
        <v>98</v>
      </c>
      <c r="F782" t="s">
        <v>365</v>
      </c>
      <c r="G782">
        <v>2</v>
      </c>
      <c r="I782" s="2">
        <v>44639</v>
      </c>
      <c r="J782">
        <v>21030499</v>
      </c>
      <c r="K782" t="s">
        <v>125</v>
      </c>
      <c r="L782" t="s">
        <v>552</v>
      </c>
      <c r="M782">
        <v>1</v>
      </c>
      <c r="P782" s="2"/>
      <c r="Q782" s="2"/>
      <c r="R782" s="2"/>
      <c r="S782" s="2"/>
      <c r="T782" s="2"/>
    </row>
    <row r="783" spans="2:20">
      <c r="B783" s="2">
        <v>44620</v>
      </c>
      <c r="E783" t="s">
        <v>98</v>
      </c>
      <c r="F783" t="s">
        <v>374</v>
      </c>
      <c r="G783">
        <v>4</v>
      </c>
      <c r="I783" s="2">
        <v>44639</v>
      </c>
      <c r="J783">
        <v>21030499</v>
      </c>
      <c r="K783" t="s">
        <v>125</v>
      </c>
      <c r="L783" t="s">
        <v>524</v>
      </c>
      <c r="M783">
        <v>1</v>
      </c>
      <c r="P783" s="2"/>
      <c r="Q783" s="2"/>
      <c r="R783" s="2"/>
      <c r="S783" s="2"/>
      <c r="T783" s="2"/>
    </row>
    <row r="784" spans="2:20">
      <c r="B784" s="2">
        <v>44620</v>
      </c>
      <c r="E784" t="s">
        <v>98</v>
      </c>
      <c r="F784" t="s">
        <v>383</v>
      </c>
      <c r="G784">
        <v>7</v>
      </c>
      <c r="I784" s="2">
        <v>44639</v>
      </c>
      <c r="J784">
        <v>21030499</v>
      </c>
      <c r="K784" t="s">
        <v>125</v>
      </c>
      <c r="L784" t="s">
        <v>526</v>
      </c>
      <c r="M784">
        <v>1</v>
      </c>
      <c r="P784" s="2"/>
      <c r="Q784" s="2"/>
      <c r="R784" s="2"/>
      <c r="S784" s="2"/>
      <c r="T784" s="2"/>
    </row>
    <row r="785" spans="2:20">
      <c r="B785" s="2">
        <v>44620</v>
      </c>
      <c r="E785" t="s">
        <v>98</v>
      </c>
      <c r="F785" t="s">
        <v>392</v>
      </c>
      <c r="G785">
        <v>4</v>
      </c>
      <c r="I785" s="2">
        <v>44639</v>
      </c>
      <c r="J785">
        <v>21030500</v>
      </c>
      <c r="K785" t="s">
        <v>125</v>
      </c>
      <c r="L785" t="s">
        <v>510</v>
      </c>
      <c r="M785">
        <v>1</v>
      </c>
      <c r="P785" s="2"/>
      <c r="Q785" s="2"/>
      <c r="R785" s="2"/>
      <c r="S785" s="2"/>
      <c r="T785" s="2"/>
    </row>
    <row r="786" spans="2:20">
      <c r="B786" s="2">
        <v>44620</v>
      </c>
      <c r="E786" t="s">
        <v>98</v>
      </c>
      <c r="F786" t="s">
        <v>205</v>
      </c>
      <c r="G786">
        <v>6</v>
      </c>
      <c r="I786" s="2">
        <v>44639</v>
      </c>
      <c r="J786">
        <v>21030501</v>
      </c>
      <c r="K786" t="s">
        <v>125</v>
      </c>
      <c r="L786" t="s">
        <v>538</v>
      </c>
      <c r="M786">
        <v>1</v>
      </c>
      <c r="P786" s="2"/>
      <c r="Q786" s="2"/>
      <c r="R786" s="2"/>
      <c r="S786" s="2"/>
      <c r="T786" s="2"/>
    </row>
    <row r="787" spans="2:20">
      <c r="B787" s="2">
        <v>44620</v>
      </c>
      <c r="E787" t="s">
        <v>98</v>
      </c>
      <c r="F787" t="s">
        <v>237</v>
      </c>
      <c r="G787">
        <v>8</v>
      </c>
      <c r="I787" s="2">
        <v>44640</v>
      </c>
      <c r="J787">
        <v>21030502</v>
      </c>
      <c r="K787" t="s">
        <v>125</v>
      </c>
      <c r="L787" t="s">
        <v>494</v>
      </c>
      <c r="M787">
        <v>1</v>
      </c>
      <c r="P787" s="2"/>
      <c r="Q787" s="2"/>
      <c r="R787" s="2"/>
      <c r="S787" s="2"/>
      <c r="T787" s="2"/>
    </row>
    <row r="788" spans="2:20">
      <c r="B788" s="2">
        <v>44620</v>
      </c>
      <c r="E788" t="s">
        <v>98</v>
      </c>
      <c r="F788" t="s">
        <v>262</v>
      </c>
      <c r="G788">
        <v>14</v>
      </c>
      <c r="I788" s="2">
        <v>44640</v>
      </c>
      <c r="J788">
        <v>21030502</v>
      </c>
      <c r="K788" t="s">
        <v>125</v>
      </c>
      <c r="L788" t="s">
        <v>504</v>
      </c>
      <c r="M788">
        <v>1</v>
      </c>
      <c r="P788" s="2"/>
      <c r="Q788" s="2"/>
      <c r="R788" s="2"/>
      <c r="S788" s="2"/>
      <c r="T788" s="2"/>
    </row>
    <row r="789" spans="2:20">
      <c r="B789" s="2">
        <v>44620</v>
      </c>
      <c r="E789" t="s">
        <v>98</v>
      </c>
      <c r="F789" t="s">
        <v>404</v>
      </c>
      <c r="G789">
        <v>8</v>
      </c>
      <c r="I789" s="2">
        <v>44640</v>
      </c>
      <c r="J789">
        <v>21030502</v>
      </c>
      <c r="K789" t="s">
        <v>125</v>
      </c>
      <c r="L789" t="s">
        <v>506</v>
      </c>
      <c r="M789">
        <v>1</v>
      </c>
      <c r="P789" s="2"/>
      <c r="Q789" s="2"/>
      <c r="R789" s="2"/>
      <c r="S789" s="2"/>
      <c r="T789" s="2"/>
    </row>
    <row r="790" spans="2:20">
      <c r="B790" s="2">
        <v>44620</v>
      </c>
      <c r="E790" t="s">
        <v>98</v>
      </c>
      <c r="F790" t="s">
        <v>438</v>
      </c>
      <c r="G790">
        <v>10</v>
      </c>
      <c r="I790" s="2">
        <v>44640</v>
      </c>
      <c r="J790">
        <v>21030503</v>
      </c>
      <c r="K790" t="s">
        <v>125</v>
      </c>
      <c r="L790" t="s">
        <v>504</v>
      </c>
      <c r="M790">
        <v>1</v>
      </c>
      <c r="P790" s="2"/>
      <c r="Q790" s="2"/>
      <c r="R790" s="2"/>
      <c r="S790" s="2"/>
      <c r="T790" s="2"/>
    </row>
    <row r="791" spans="2:20">
      <c r="B791" s="2">
        <v>44620</v>
      </c>
      <c r="E791" t="s">
        <v>98</v>
      </c>
      <c r="F791" t="s">
        <v>442</v>
      </c>
      <c r="G791">
        <v>8</v>
      </c>
      <c r="I791" s="2">
        <v>44640</v>
      </c>
      <c r="J791">
        <v>21030504</v>
      </c>
      <c r="K791" t="s">
        <v>125</v>
      </c>
      <c r="L791" t="s">
        <v>494</v>
      </c>
      <c r="M791">
        <v>1</v>
      </c>
      <c r="P791" s="2"/>
      <c r="Q791" s="2"/>
      <c r="R791" s="2"/>
      <c r="S791" s="2"/>
      <c r="T791" s="2"/>
    </row>
    <row r="792" spans="2:20">
      <c r="B792" s="2">
        <v>44620</v>
      </c>
      <c r="E792" t="s">
        <v>98</v>
      </c>
      <c r="F792" t="s">
        <v>446</v>
      </c>
      <c r="G792">
        <v>4</v>
      </c>
      <c r="I792" s="2">
        <v>44640</v>
      </c>
      <c r="J792">
        <v>21030504</v>
      </c>
      <c r="K792" t="s">
        <v>125</v>
      </c>
      <c r="L792" t="s">
        <v>504</v>
      </c>
      <c r="M792">
        <v>1</v>
      </c>
      <c r="P792" s="2"/>
      <c r="Q792" s="2"/>
      <c r="R792" s="2"/>
      <c r="S792" s="2"/>
      <c r="T792" s="2"/>
    </row>
    <row r="793" spans="2:20">
      <c r="B793" s="2">
        <v>44620</v>
      </c>
      <c r="E793" t="s">
        <v>98</v>
      </c>
      <c r="F793" t="s">
        <v>450</v>
      </c>
      <c r="G793">
        <v>4</v>
      </c>
      <c r="I793" s="2">
        <v>44640</v>
      </c>
      <c r="J793">
        <v>21030504</v>
      </c>
      <c r="K793" t="s">
        <v>125</v>
      </c>
      <c r="L793" t="s">
        <v>506</v>
      </c>
      <c r="M793">
        <v>1</v>
      </c>
      <c r="P793" s="2"/>
      <c r="Q793" s="2"/>
      <c r="R793" s="2"/>
      <c r="S793" s="2"/>
      <c r="T793" s="2"/>
    </row>
    <row r="794" spans="2:20">
      <c r="B794" s="2">
        <v>44620</v>
      </c>
      <c r="E794" t="s">
        <v>98</v>
      </c>
      <c r="F794" t="s">
        <v>452</v>
      </c>
      <c r="G794">
        <v>8</v>
      </c>
      <c r="I794" s="2">
        <v>44640</v>
      </c>
      <c r="J794">
        <v>21030505</v>
      </c>
      <c r="K794" t="s">
        <v>125</v>
      </c>
      <c r="L794" t="s">
        <v>504</v>
      </c>
      <c r="M794">
        <v>1</v>
      </c>
      <c r="P794" s="2"/>
      <c r="Q794" s="2"/>
      <c r="R794" s="2"/>
      <c r="S794" s="2"/>
      <c r="T794" s="2"/>
    </row>
    <row r="795" spans="2:20">
      <c r="B795" s="2">
        <v>44620</v>
      </c>
      <c r="E795" t="s">
        <v>98</v>
      </c>
      <c r="F795" t="s">
        <v>454</v>
      </c>
      <c r="G795">
        <v>8</v>
      </c>
      <c r="I795" s="2">
        <v>44640</v>
      </c>
      <c r="J795">
        <v>21030506</v>
      </c>
      <c r="K795" t="s">
        <v>125</v>
      </c>
      <c r="L795" t="s">
        <v>504</v>
      </c>
      <c r="M795">
        <v>1</v>
      </c>
      <c r="P795" s="2"/>
      <c r="Q795" s="2"/>
      <c r="R795" s="2"/>
      <c r="S795" s="2"/>
      <c r="T795" s="2"/>
    </row>
    <row r="796" spans="2:20">
      <c r="B796" s="2">
        <v>44620</v>
      </c>
      <c r="E796" t="s">
        <v>98</v>
      </c>
      <c r="F796" t="s">
        <v>458</v>
      </c>
      <c r="G796">
        <v>6</v>
      </c>
      <c r="I796" s="2">
        <v>44640</v>
      </c>
      <c r="J796">
        <v>21030506</v>
      </c>
      <c r="K796" t="s">
        <v>125</v>
      </c>
      <c r="L796" t="s">
        <v>506</v>
      </c>
      <c r="M796">
        <v>1</v>
      </c>
      <c r="P796" s="2"/>
      <c r="Q796" s="2"/>
      <c r="R796" s="2"/>
      <c r="S796" s="2"/>
      <c r="T796" s="2"/>
    </row>
    <row r="797" spans="2:20">
      <c r="B797" s="2">
        <v>44620</v>
      </c>
      <c r="E797" t="s">
        <v>98</v>
      </c>
      <c r="F797" t="s">
        <v>462</v>
      </c>
      <c r="G797">
        <v>10</v>
      </c>
      <c r="I797" s="2">
        <v>44640</v>
      </c>
      <c r="J797">
        <v>21030507</v>
      </c>
      <c r="K797" t="s">
        <v>125</v>
      </c>
      <c r="L797" t="s">
        <v>546</v>
      </c>
      <c r="M797">
        <v>1</v>
      </c>
      <c r="P797" s="2"/>
      <c r="Q797" s="2"/>
      <c r="R797" s="2"/>
      <c r="S797" s="2"/>
      <c r="T797" s="2"/>
    </row>
    <row r="798" spans="2:20">
      <c r="B798" s="2">
        <v>44620</v>
      </c>
      <c r="E798" t="s">
        <v>98</v>
      </c>
      <c r="F798" t="s">
        <v>410</v>
      </c>
      <c r="G798">
        <v>8</v>
      </c>
      <c r="I798" s="2">
        <v>44640</v>
      </c>
      <c r="J798">
        <v>21030508</v>
      </c>
      <c r="K798" t="s">
        <v>125</v>
      </c>
      <c r="L798" t="s">
        <v>504</v>
      </c>
      <c r="M798">
        <v>1</v>
      </c>
      <c r="P798" s="2"/>
      <c r="Q798" s="2"/>
      <c r="R798" s="2"/>
      <c r="S798" s="2"/>
      <c r="T798" s="2"/>
    </row>
    <row r="799" spans="2:20">
      <c r="B799" s="2">
        <v>44620</v>
      </c>
      <c r="E799" t="s">
        <v>98</v>
      </c>
      <c r="F799" t="s">
        <v>464</v>
      </c>
      <c r="G799">
        <v>8</v>
      </c>
      <c r="I799" s="2">
        <v>44641</v>
      </c>
      <c r="J799">
        <v>21030509</v>
      </c>
      <c r="K799" t="s">
        <v>125</v>
      </c>
      <c r="L799" t="s">
        <v>504</v>
      </c>
      <c r="M799">
        <v>1</v>
      </c>
      <c r="P799" s="2"/>
      <c r="Q799" s="2"/>
      <c r="R799" s="2"/>
      <c r="S799" s="2"/>
      <c r="T799" s="2"/>
    </row>
    <row r="800" spans="2:20">
      <c r="B800" s="2">
        <v>44620</v>
      </c>
      <c r="E800" t="s">
        <v>98</v>
      </c>
      <c r="F800" t="s">
        <v>472</v>
      </c>
      <c r="G800">
        <v>4</v>
      </c>
      <c r="I800" s="2">
        <v>44641</v>
      </c>
      <c r="J800">
        <v>21030510</v>
      </c>
      <c r="K800" t="s">
        <v>125</v>
      </c>
      <c r="L800" t="s">
        <v>504</v>
      </c>
      <c r="M800">
        <v>1</v>
      </c>
      <c r="P800" s="2"/>
      <c r="Q800" s="2"/>
      <c r="R800" s="2"/>
      <c r="S800" s="2"/>
      <c r="T800" s="2"/>
    </row>
    <row r="801" spans="2:20">
      <c r="B801" s="2">
        <v>44620</v>
      </c>
      <c r="E801" t="s">
        <v>98</v>
      </c>
      <c r="F801" t="s">
        <v>476</v>
      </c>
      <c r="G801">
        <v>8</v>
      </c>
      <c r="I801" s="2">
        <v>44642</v>
      </c>
      <c r="J801">
        <v>21030511</v>
      </c>
      <c r="K801" t="s">
        <v>125</v>
      </c>
      <c r="L801" t="s">
        <v>504</v>
      </c>
      <c r="M801">
        <v>1</v>
      </c>
      <c r="P801" s="2"/>
      <c r="Q801" s="2"/>
      <c r="R801" s="2"/>
      <c r="S801" s="2"/>
      <c r="T801" s="2"/>
    </row>
    <row r="802" spans="2:20">
      <c r="B802" s="2">
        <v>44620</v>
      </c>
      <c r="E802" t="s">
        <v>98</v>
      </c>
      <c r="F802" t="s">
        <v>480</v>
      </c>
      <c r="G802">
        <v>14</v>
      </c>
      <c r="I802" s="2">
        <v>44642</v>
      </c>
      <c r="J802">
        <v>21030512</v>
      </c>
      <c r="K802" t="s">
        <v>125</v>
      </c>
      <c r="L802" t="s">
        <v>498</v>
      </c>
      <c r="M802">
        <v>1</v>
      </c>
      <c r="P802" s="2"/>
      <c r="Q802" s="2"/>
      <c r="R802" s="2"/>
      <c r="S802" s="2"/>
      <c r="T802" s="2"/>
    </row>
    <row r="803" spans="2:20">
      <c r="B803" s="2">
        <v>44620</v>
      </c>
      <c r="E803" t="s">
        <v>98</v>
      </c>
      <c r="F803" t="s">
        <v>484</v>
      </c>
      <c r="G803">
        <v>8</v>
      </c>
      <c r="I803" s="2">
        <v>44642</v>
      </c>
      <c r="J803">
        <v>21030512</v>
      </c>
      <c r="K803" t="s">
        <v>125</v>
      </c>
      <c r="L803" t="s">
        <v>584</v>
      </c>
      <c r="M803">
        <v>1</v>
      </c>
      <c r="P803" s="2"/>
      <c r="Q803" s="2"/>
      <c r="R803" s="2"/>
      <c r="S803" s="2"/>
      <c r="T803" s="2"/>
    </row>
    <row r="804" spans="2:20">
      <c r="B804" s="2">
        <v>44620</v>
      </c>
      <c r="E804" t="s">
        <v>98</v>
      </c>
      <c r="F804" t="s">
        <v>416</v>
      </c>
      <c r="G804">
        <v>4</v>
      </c>
      <c r="I804" s="2">
        <v>44642</v>
      </c>
      <c r="J804">
        <v>21030513</v>
      </c>
      <c r="K804" t="s">
        <v>125</v>
      </c>
      <c r="L804" t="s">
        <v>500</v>
      </c>
      <c r="M804">
        <v>1</v>
      </c>
      <c r="P804" s="2"/>
      <c r="Q804" s="2"/>
      <c r="R804" s="2"/>
      <c r="S804" s="2"/>
      <c r="T804" s="2"/>
    </row>
    <row r="805" spans="2:20">
      <c r="B805" s="2">
        <v>44620</v>
      </c>
      <c r="E805" t="s">
        <v>98</v>
      </c>
      <c r="F805" t="s">
        <v>419</v>
      </c>
      <c r="G805">
        <v>6</v>
      </c>
      <c r="I805" s="2">
        <v>44642</v>
      </c>
      <c r="J805">
        <v>21030514</v>
      </c>
      <c r="K805" t="s">
        <v>125</v>
      </c>
      <c r="L805" t="s">
        <v>488</v>
      </c>
      <c r="M805">
        <v>1</v>
      </c>
      <c r="P805" s="2"/>
      <c r="Q805" s="2"/>
      <c r="R805" s="2"/>
      <c r="S805" s="2"/>
      <c r="T805" s="2"/>
    </row>
    <row r="806" spans="2:20">
      <c r="B806" s="2">
        <v>44620</v>
      </c>
      <c r="E806" t="s">
        <v>98</v>
      </c>
      <c r="F806" t="s">
        <v>425</v>
      </c>
      <c r="G806">
        <v>10</v>
      </c>
      <c r="I806" s="2">
        <v>44642</v>
      </c>
      <c r="J806">
        <v>21030515</v>
      </c>
      <c r="K806" t="s">
        <v>125</v>
      </c>
      <c r="L806" t="s">
        <v>492</v>
      </c>
      <c r="M806">
        <v>1</v>
      </c>
      <c r="P806" s="2"/>
      <c r="Q806" s="2"/>
      <c r="R806" s="2"/>
      <c r="S806" s="2"/>
      <c r="T806" s="2"/>
    </row>
    <row r="807" spans="2:20">
      <c r="B807" s="2">
        <v>44620</v>
      </c>
      <c r="E807" t="s">
        <v>98</v>
      </c>
      <c r="F807" t="s">
        <v>430</v>
      </c>
      <c r="G807">
        <v>4</v>
      </c>
      <c r="I807" s="2">
        <v>44643</v>
      </c>
      <c r="J807">
        <v>21030516</v>
      </c>
      <c r="K807" t="s">
        <v>125</v>
      </c>
      <c r="L807" t="s">
        <v>504</v>
      </c>
      <c r="M807">
        <v>1</v>
      </c>
      <c r="P807" s="2"/>
      <c r="Q807" s="2"/>
      <c r="R807" s="2"/>
      <c r="S807" s="2"/>
      <c r="T807" s="2"/>
    </row>
    <row r="808" spans="2:20">
      <c r="B808" s="2">
        <v>44620</v>
      </c>
      <c r="E808" t="s">
        <v>98</v>
      </c>
      <c r="F808" t="s">
        <v>432</v>
      </c>
      <c r="G808">
        <v>4</v>
      </c>
      <c r="I808" s="2">
        <v>44643</v>
      </c>
      <c r="J808">
        <v>21030517</v>
      </c>
      <c r="K808" t="s">
        <v>125</v>
      </c>
      <c r="L808" t="s">
        <v>546</v>
      </c>
      <c r="M808">
        <v>1</v>
      </c>
      <c r="P808" s="2"/>
      <c r="Q808" s="2"/>
      <c r="R808" s="2"/>
      <c r="S808" s="2"/>
      <c r="T808" s="2"/>
    </row>
    <row r="809" spans="2:20">
      <c r="B809" s="2">
        <v>44620</v>
      </c>
      <c r="E809" t="s">
        <v>98</v>
      </c>
      <c r="F809" t="s">
        <v>436</v>
      </c>
      <c r="G809">
        <v>8</v>
      </c>
      <c r="I809" s="2">
        <v>44643</v>
      </c>
      <c r="J809">
        <v>21030518</v>
      </c>
      <c r="K809" t="s">
        <v>125</v>
      </c>
      <c r="L809" t="s">
        <v>504</v>
      </c>
      <c r="M809">
        <v>1</v>
      </c>
      <c r="P809" s="2"/>
      <c r="Q809" s="2"/>
      <c r="R809" s="2"/>
      <c r="S809" s="2"/>
      <c r="T809" s="2"/>
    </row>
    <row r="810" spans="2:20">
      <c r="B810" s="2">
        <v>44620</v>
      </c>
      <c r="E810" t="s">
        <v>98</v>
      </c>
      <c r="F810" t="s">
        <v>132</v>
      </c>
      <c r="G810">
        <v>264</v>
      </c>
      <c r="I810" s="2">
        <v>44643</v>
      </c>
      <c r="J810">
        <v>21030519</v>
      </c>
      <c r="K810" t="s">
        <v>125</v>
      </c>
      <c r="L810" t="s">
        <v>530</v>
      </c>
      <c r="M810">
        <v>1</v>
      </c>
      <c r="P810" s="2"/>
      <c r="Q810" s="2"/>
      <c r="R810" s="2"/>
      <c r="S810" s="2"/>
      <c r="T810" s="2"/>
    </row>
    <row r="811" spans="2:20">
      <c r="B811" s="2">
        <v>44620</v>
      </c>
      <c r="E811" t="s">
        <v>98</v>
      </c>
      <c r="F811" t="s">
        <v>316</v>
      </c>
      <c r="G811">
        <v>440</v>
      </c>
      <c r="I811" s="2">
        <v>44643</v>
      </c>
      <c r="J811">
        <v>21030519</v>
      </c>
      <c r="K811" t="s">
        <v>125</v>
      </c>
      <c r="L811" t="s">
        <v>486</v>
      </c>
      <c r="M811">
        <v>1</v>
      </c>
      <c r="P811" s="2"/>
      <c r="Q811" s="2"/>
      <c r="R811" s="2"/>
      <c r="S811" s="2"/>
      <c r="T811" s="2"/>
    </row>
    <row r="812" spans="2:20">
      <c r="B812" s="2">
        <v>44620</v>
      </c>
      <c r="E812" t="s">
        <v>98</v>
      </c>
      <c r="F812" t="s">
        <v>329</v>
      </c>
      <c r="G812">
        <v>160</v>
      </c>
      <c r="I812" s="2">
        <v>44643</v>
      </c>
      <c r="J812">
        <v>21030520</v>
      </c>
      <c r="K812" t="s">
        <v>125</v>
      </c>
      <c r="L812" t="s">
        <v>498</v>
      </c>
      <c r="M812">
        <v>1</v>
      </c>
      <c r="P812" s="2"/>
      <c r="Q812" s="2"/>
      <c r="R812" s="2"/>
      <c r="S812" s="2"/>
      <c r="T812" s="2"/>
    </row>
    <row r="813" spans="2:20">
      <c r="B813" s="2">
        <v>44620</v>
      </c>
      <c r="E813" t="s">
        <v>98</v>
      </c>
      <c r="F813" t="s">
        <v>347</v>
      </c>
      <c r="G813">
        <v>56</v>
      </c>
      <c r="I813" s="2">
        <v>44644</v>
      </c>
      <c r="J813">
        <v>21030521</v>
      </c>
      <c r="K813" t="s">
        <v>125</v>
      </c>
      <c r="L813" t="s">
        <v>524</v>
      </c>
      <c r="M813">
        <v>1</v>
      </c>
      <c r="P813" s="2"/>
      <c r="Q813" s="2"/>
      <c r="R813" s="2"/>
      <c r="S813" s="2"/>
      <c r="T813" s="2"/>
    </row>
    <row r="814" spans="2:20">
      <c r="B814" s="2">
        <v>44620</v>
      </c>
      <c r="E814" t="s">
        <v>98</v>
      </c>
      <c r="F814" t="s">
        <v>193</v>
      </c>
      <c r="G814">
        <v>160</v>
      </c>
      <c r="I814" s="2">
        <v>44645</v>
      </c>
      <c r="J814">
        <v>21030522</v>
      </c>
      <c r="K814" t="s">
        <v>125</v>
      </c>
      <c r="L814" t="s">
        <v>542</v>
      </c>
      <c r="M814">
        <v>1</v>
      </c>
      <c r="P814" s="2"/>
      <c r="Q814" s="2"/>
      <c r="R814" s="2"/>
      <c r="S814" s="2"/>
      <c r="T814" s="2"/>
    </row>
    <row r="815" spans="2:20">
      <c r="B815" s="2">
        <v>44620</v>
      </c>
      <c r="E815" t="s">
        <v>98</v>
      </c>
      <c r="F815" t="s">
        <v>371</v>
      </c>
      <c r="G815">
        <v>48</v>
      </c>
      <c r="I815" s="2">
        <v>44645</v>
      </c>
      <c r="J815">
        <v>21030522</v>
      </c>
      <c r="K815" t="s">
        <v>125</v>
      </c>
      <c r="L815" t="s">
        <v>616</v>
      </c>
      <c r="M815">
        <v>1</v>
      </c>
      <c r="P815" s="2"/>
      <c r="Q815" s="2"/>
      <c r="R815" s="2"/>
      <c r="S815" s="2"/>
      <c r="T815" s="2"/>
    </row>
    <row r="816" spans="2:20">
      <c r="B816" s="2">
        <v>44620</v>
      </c>
      <c r="E816" t="s">
        <v>98</v>
      </c>
      <c r="F816" t="s">
        <v>380</v>
      </c>
      <c r="G816">
        <v>88</v>
      </c>
      <c r="I816" s="2">
        <v>44645</v>
      </c>
      <c r="J816">
        <v>21030523</v>
      </c>
      <c r="K816" t="s">
        <v>125</v>
      </c>
      <c r="L816" t="s">
        <v>504</v>
      </c>
      <c r="M816">
        <v>1</v>
      </c>
      <c r="P816" s="2"/>
      <c r="Q816" s="2"/>
      <c r="R816" s="2"/>
      <c r="S816" s="2"/>
      <c r="T816" s="2"/>
    </row>
    <row r="817" spans="2:20">
      <c r="B817" s="2">
        <v>44620</v>
      </c>
      <c r="E817" t="s">
        <v>98</v>
      </c>
      <c r="F817" t="s">
        <v>389</v>
      </c>
      <c r="G817">
        <v>144</v>
      </c>
      <c r="I817" s="2">
        <v>44645</v>
      </c>
      <c r="J817">
        <v>21030524</v>
      </c>
      <c r="K817" t="s">
        <v>125</v>
      </c>
      <c r="L817" t="s">
        <v>504</v>
      </c>
      <c r="M817">
        <v>1</v>
      </c>
      <c r="P817" s="2"/>
      <c r="Q817" s="2"/>
      <c r="R817" s="2"/>
      <c r="S817" s="2"/>
      <c r="T817" s="2"/>
    </row>
    <row r="818" spans="2:20">
      <c r="B818" s="2">
        <v>44620</v>
      </c>
      <c r="E818" t="s">
        <v>98</v>
      </c>
      <c r="F818" t="s">
        <v>398</v>
      </c>
      <c r="G818">
        <v>64</v>
      </c>
      <c r="I818" s="2">
        <v>44645</v>
      </c>
      <c r="J818">
        <v>21030525</v>
      </c>
      <c r="K818" t="s">
        <v>125</v>
      </c>
      <c r="L818" t="s">
        <v>500</v>
      </c>
      <c r="M818">
        <v>1</v>
      </c>
      <c r="P818" s="2"/>
      <c r="Q818" s="2"/>
      <c r="R818" s="2"/>
      <c r="S818" s="2"/>
      <c r="T818" s="2"/>
    </row>
    <row r="819" spans="2:20">
      <c r="B819" s="2">
        <v>44620</v>
      </c>
      <c r="E819" t="s">
        <v>98</v>
      </c>
      <c r="F819" t="s">
        <v>229</v>
      </c>
      <c r="G819">
        <v>128</v>
      </c>
      <c r="I819" s="2">
        <v>44645</v>
      </c>
      <c r="J819">
        <v>21030526</v>
      </c>
      <c r="K819" t="s">
        <v>125</v>
      </c>
      <c r="L819" t="s">
        <v>534</v>
      </c>
      <c r="M819">
        <v>1</v>
      </c>
      <c r="P819" s="2"/>
      <c r="Q819" s="2"/>
      <c r="R819" s="2"/>
      <c r="S819" s="2"/>
      <c r="T819" s="2"/>
    </row>
    <row r="820" spans="2:20">
      <c r="B820" s="2">
        <v>44620</v>
      </c>
      <c r="E820" t="s">
        <v>98</v>
      </c>
      <c r="F820" t="s">
        <v>250</v>
      </c>
      <c r="G820">
        <v>152</v>
      </c>
      <c r="I820" s="2">
        <v>44645</v>
      </c>
      <c r="J820">
        <v>21030526</v>
      </c>
      <c r="K820" t="s">
        <v>125</v>
      </c>
      <c r="L820" t="s">
        <v>562</v>
      </c>
      <c r="M820">
        <v>1</v>
      </c>
      <c r="P820" s="2"/>
      <c r="Q820" s="2"/>
      <c r="R820" s="2"/>
      <c r="S820" s="2"/>
      <c r="T820" s="2"/>
    </row>
    <row r="821" spans="2:20">
      <c r="B821" s="2">
        <v>44620</v>
      </c>
      <c r="E821" t="s">
        <v>98</v>
      </c>
      <c r="F821" t="s">
        <v>274</v>
      </c>
      <c r="G821">
        <v>248</v>
      </c>
      <c r="I821" s="2">
        <v>44645</v>
      </c>
      <c r="J821">
        <v>21030527</v>
      </c>
      <c r="K821" t="s">
        <v>125</v>
      </c>
      <c r="L821" t="s">
        <v>486</v>
      </c>
      <c r="M821">
        <v>1</v>
      </c>
      <c r="P821" s="2"/>
      <c r="Q821" s="2"/>
      <c r="R821" s="2"/>
      <c r="S821" s="2"/>
      <c r="T821" s="2"/>
    </row>
    <row r="822" spans="2:20">
      <c r="B822" s="2">
        <v>44620</v>
      </c>
      <c r="E822" t="s">
        <v>98</v>
      </c>
      <c r="F822" t="s">
        <v>106</v>
      </c>
      <c r="G822">
        <v>7</v>
      </c>
      <c r="I822" s="2">
        <v>44645</v>
      </c>
      <c r="J822">
        <v>21030528</v>
      </c>
      <c r="K822" t="s">
        <v>125</v>
      </c>
      <c r="L822" t="s">
        <v>488</v>
      </c>
      <c r="M822">
        <v>1</v>
      </c>
      <c r="P822" s="2"/>
      <c r="Q822" s="2"/>
      <c r="R822" s="2"/>
      <c r="S822" s="2"/>
      <c r="T822" s="2"/>
    </row>
    <row r="823" spans="2:20">
      <c r="B823" s="2">
        <v>44620</v>
      </c>
      <c r="E823" t="s">
        <v>98</v>
      </c>
      <c r="F823" t="s">
        <v>297</v>
      </c>
      <c r="G823">
        <v>8</v>
      </c>
      <c r="I823" s="2">
        <v>44645</v>
      </c>
      <c r="J823">
        <v>21030529</v>
      </c>
      <c r="K823" t="s">
        <v>125</v>
      </c>
      <c r="L823" t="s">
        <v>488</v>
      </c>
      <c r="M823">
        <v>1</v>
      </c>
      <c r="P823" s="2"/>
      <c r="Q823" s="2"/>
      <c r="R823" s="2"/>
      <c r="S823" s="2"/>
      <c r="T823" s="2"/>
    </row>
    <row r="824" spans="2:20">
      <c r="B824" s="2">
        <v>44620</v>
      </c>
      <c r="E824" t="s">
        <v>98</v>
      </c>
      <c r="F824" t="s">
        <v>302</v>
      </c>
      <c r="G824">
        <v>4</v>
      </c>
      <c r="I824" s="2">
        <v>44646</v>
      </c>
      <c r="J824">
        <v>21030530</v>
      </c>
      <c r="K824" t="s">
        <v>125</v>
      </c>
      <c r="L824" t="s">
        <v>504</v>
      </c>
      <c r="M824">
        <v>1</v>
      </c>
      <c r="P824" s="2"/>
      <c r="Q824" s="2"/>
      <c r="R824" s="2"/>
      <c r="S824" s="2"/>
      <c r="T824" s="2"/>
    </row>
    <row r="825" spans="2:20">
      <c r="B825" s="2">
        <v>44620</v>
      </c>
      <c r="E825" t="s">
        <v>98</v>
      </c>
      <c r="F825" t="s">
        <v>311</v>
      </c>
      <c r="G825">
        <v>5</v>
      </c>
      <c r="I825" s="2">
        <v>44646</v>
      </c>
      <c r="J825">
        <v>21030531</v>
      </c>
      <c r="K825" t="s">
        <v>125</v>
      </c>
      <c r="L825" t="s">
        <v>606</v>
      </c>
      <c r="M825">
        <v>1</v>
      </c>
      <c r="P825" s="2"/>
      <c r="Q825" s="2"/>
      <c r="R825" s="2"/>
      <c r="S825" s="2"/>
      <c r="T825" s="2"/>
    </row>
    <row r="826" spans="2:20">
      <c r="B826" s="2">
        <v>44620</v>
      </c>
      <c r="E826" t="s">
        <v>98</v>
      </c>
      <c r="F826" t="s">
        <v>320</v>
      </c>
      <c r="G826">
        <v>4</v>
      </c>
      <c r="I826" s="2">
        <v>44646</v>
      </c>
      <c r="J826">
        <v>21030531</v>
      </c>
      <c r="K826" t="s">
        <v>125</v>
      </c>
      <c r="L826" t="s">
        <v>498</v>
      </c>
      <c r="M826">
        <v>1</v>
      </c>
      <c r="P826" s="2"/>
      <c r="Q826" s="2"/>
      <c r="R826" s="2"/>
      <c r="S826" s="2"/>
      <c r="T826" s="2"/>
    </row>
    <row r="827" spans="2:20">
      <c r="B827" s="2">
        <v>44620</v>
      </c>
      <c r="E827" t="s">
        <v>98</v>
      </c>
      <c r="F827" t="s">
        <v>326</v>
      </c>
      <c r="G827">
        <v>4</v>
      </c>
      <c r="I827" s="2">
        <v>44646</v>
      </c>
      <c r="J827">
        <v>21030531</v>
      </c>
      <c r="K827" t="s">
        <v>125</v>
      </c>
      <c r="L827" t="s">
        <v>582</v>
      </c>
      <c r="M827">
        <v>1</v>
      </c>
      <c r="P827" s="2"/>
      <c r="Q827" s="2"/>
      <c r="R827" s="2"/>
      <c r="S827" s="2"/>
      <c r="T827" s="2"/>
    </row>
    <row r="828" spans="2:20">
      <c r="B828" s="2">
        <v>44620</v>
      </c>
      <c r="E828" t="s">
        <v>98</v>
      </c>
      <c r="F828" t="s">
        <v>332</v>
      </c>
      <c r="G828">
        <v>4</v>
      </c>
      <c r="I828" s="2">
        <v>44646</v>
      </c>
      <c r="J828">
        <v>21030532</v>
      </c>
      <c r="K828" t="s">
        <v>125</v>
      </c>
      <c r="L828" t="s">
        <v>490</v>
      </c>
      <c r="M828">
        <v>1</v>
      </c>
      <c r="P828" s="2"/>
      <c r="Q828" s="2"/>
      <c r="R828" s="2"/>
      <c r="S828" s="2"/>
      <c r="T828" s="2"/>
    </row>
    <row r="829" spans="2:20">
      <c r="B829" s="2">
        <v>44620</v>
      </c>
      <c r="E829" t="s">
        <v>98</v>
      </c>
      <c r="F829" t="s">
        <v>335</v>
      </c>
      <c r="G829">
        <v>6</v>
      </c>
      <c r="I829" s="2">
        <v>44646</v>
      </c>
      <c r="J829">
        <v>21030533</v>
      </c>
      <c r="K829" t="s">
        <v>125</v>
      </c>
      <c r="L829" t="s">
        <v>488</v>
      </c>
      <c r="M829">
        <v>1</v>
      </c>
      <c r="P829" s="2"/>
      <c r="Q829" s="2"/>
      <c r="R829" s="2"/>
      <c r="S829" s="2"/>
      <c r="T829" s="2"/>
    </row>
    <row r="830" spans="2:20">
      <c r="B830" s="2">
        <v>44620</v>
      </c>
      <c r="E830" t="s">
        <v>98</v>
      </c>
      <c r="F830" t="s">
        <v>338</v>
      </c>
      <c r="G830">
        <v>9</v>
      </c>
      <c r="I830" s="2">
        <v>44646</v>
      </c>
      <c r="J830">
        <v>21030534</v>
      </c>
      <c r="K830" t="s">
        <v>125</v>
      </c>
      <c r="L830" t="s">
        <v>490</v>
      </c>
      <c r="M830">
        <v>1</v>
      </c>
      <c r="P830" s="2"/>
      <c r="Q830" s="2"/>
      <c r="R830" s="2"/>
      <c r="S830" s="2"/>
      <c r="T830" s="2"/>
    </row>
    <row r="831" spans="2:20">
      <c r="B831" s="2">
        <v>44620</v>
      </c>
      <c r="E831" t="s">
        <v>98</v>
      </c>
      <c r="F831" t="s">
        <v>344</v>
      </c>
      <c r="G831">
        <v>4</v>
      </c>
      <c r="I831" s="2">
        <v>44647</v>
      </c>
      <c r="J831">
        <v>21030535</v>
      </c>
      <c r="K831" t="s">
        <v>125</v>
      </c>
      <c r="L831" t="s">
        <v>492</v>
      </c>
      <c r="M831">
        <v>1</v>
      </c>
      <c r="P831" s="2"/>
      <c r="Q831" s="2"/>
      <c r="R831" s="2"/>
      <c r="S831" s="2"/>
      <c r="T831" s="2"/>
    </row>
    <row r="832" spans="2:20">
      <c r="B832" s="2">
        <v>44620</v>
      </c>
      <c r="E832" t="s">
        <v>98</v>
      </c>
      <c r="F832" t="s">
        <v>350</v>
      </c>
      <c r="G832">
        <v>7</v>
      </c>
      <c r="I832" s="2">
        <v>44647</v>
      </c>
      <c r="J832">
        <v>21030536</v>
      </c>
      <c r="K832" t="s">
        <v>125</v>
      </c>
      <c r="L832" t="s">
        <v>512</v>
      </c>
      <c r="M832">
        <v>1</v>
      </c>
      <c r="P832" s="2"/>
      <c r="Q832" s="2"/>
      <c r="R832" s="2"/>
      <c r="S832" s="2"/>
      <c r="T832" s="2"/>
    </row>
    <row r="833" spans="2:20">
      <c r="B833" s="2">
        <v>44620</v>
      </c>
      <c r="E833" t="s">
        <v>98</v>
      </c>
      <c r="F833" t="s">
        <v>177</v>
      </c>
      <c r="G833">
        <v>9</v>
      </c>
      <c r="I833" s="2">
        <v>44647</v>
      </c>
      <c r="J833">
        <v>21030537</v>
      </c>
      <c r="K833" t="s">
        <v>125</v>
      </c>
      <c r="L833" t="s">
        <v>598</v>
      </c>
      <c r="M833">
        <v>1</v>
      </c>
      <c r="P833" s="2"/>
      <c r="Q833" s="2"/>
      <c r="R833" s="2"/>
      <c r="S833" s="2"/>
      <c r="T833" s="2"/>
    </row>
    <row r="834" spans="2:20">
      <c r="B834" s="2">
        <v>44620</v>
      </c>
      <c r="E834" t="s">
        <v>98</v>
      </c>
      <c r="F834" t="s">
        <v>353</v>
      </c>
      <c r="G834">
        <v>7</v>
      </c>
      <c r="I834" s="2">
        <v>44647</v>
      </c>
      <c r="J834">
        <v>21030537</v>
      </c>
      <c r="K834" t="s">
        <v>125</v>
      </c>
      <c r="L834" t="s">
        <v>510</v>
      </c>
      <c r="M834">
        <v>1</v>
      </c>
      <c r="P834" s="2"/>
      <c r="Q834" s="2"/>
      <c r="R834" s="2"/>
      <c r="S834" s="2"/>
      <c r="T834" s="2"/>
    </row>
    <row r="835" spans="2:20">
      <c r="B835" s="2">
        <v>44620</v>
      </c>
      <c r="E835" t="s">
        <v>98</v>
      </c>
      <c r="F835" t="s">
        <v>368</v>
      </c>
      <c r="G835">
        <v>4</v>
      </c>
      <c r="I835" s="2">
        <v>44647</v>
      </c>
      <c r="J835">
        <v>21030538</v>
      </c>
      <c r="K835" t="s">
        <v>125</v>
      </c>
      <c r="L835" t="s">
        <v>540</v>
      </c>
      <c r="M835">
        <v>1</v>
      </c>
      <c r="P835" s="2"/>
      <c r="Q835" s="2"/>
      <c r="R835" s="2"/>
      <c r="S835" s="2"/>
      <c r="T835" s="2"/>
    </row>
    <row r="836" spans="2:20">
      <c r="B836" s="2">
        <v>44620</v>
      </c>
      <c r="E836" t="s">
        <v>98</v>
      </c>
      <c r="F836" t="s">
        <v>377</v>
      </c>
      <c r="G836">
        <v>9</v>
      </c>
      <c r="I836" s="2">
        <v>44647</v>
      </c>
      <c r="J836">
        <v>21030539</v>
      </c>
      <c r="K836" t="s">
        <v>125</v>
      </c>
      <c r="L836" t="s">
        <v>510</v>
      </c>
      <c r="M836">
        <v>1</v>
      </c>
      <c r="P836" s="2"/>
      <c r="Q836" s="2"/>
      <c r="R836" s="2"/>
      <c r="S836" s="2"/>
      <c r="T836" s="2"/>
    </row>
    <row r="837" spans="2:20">
      <c r="B837" s="2">
        <v>44620</v>
      </c>
      <c r="E837" t="s">
        <v>98</v>
      </c>
      <c r="F837" t="s">
        <v>386</v>
      </c>
      <c r="G837">
        <v>14</v>
      </c>
      <c r="I837" s="2">
        <v>44647</v>
      </c>
      <c r="J837">
        <v>21030540</v>
      </c>
      <c r="K837" t="s">
        <v>125</v>
      </c>
      <c r="L837" t="s">
        <v>524</v>
      </c>
      <c r="M837">
        <v>1</v>
      </c>
      <c r="P837" s="2"/>
      <c r="Q837" s="2"/>
      <c r="R837" s="2"/>
      <c r="S837" s="2"/>
      <c r="T837" s="2"/>
    </row>
    <row r="838" spans="2:20">
      <c r="B838" s="2">
        <v>44620</v>
      </c>
      <c r="E838" t="s">
        <v>98</v>
      </c>
      <c r="F838" t="s">
        <v>395</v>
      </c>
      <c r="G838">
        <v>4</v>
      </c>
      <c r="I838" s="2">
        <v>44647</v>
      </c>
      <c r="J838">
        <v>21030541</v>
      </c>
      <c r="K838" t="s">
        <v>125</v>
      </c>
      <c r="L838" t="s">
        <v>540</v>
      </c>
      <c r="M838">
        <v>1</v>
      </c>
      <c r="P838" s="2"/>
      <c r="Q838" s="2"/>
      <c r="R838" s="2"/>
      <c r="S838" s="2"/>
      <c r="T838" s="2"/>
    </row>
    <row r="839" spans="2:20">
      <c r="B839" s="2">
        <v>44620</v>
      </c>
      <c r="E839" t="s">
        <v>98</v>
      </c>
      <c r="F839" t="s">
        <v>217</v>
      </c>
      <c r="G839">
        <v>4</v>
      </c>
      <c r="I839" s="2">
        <v>44648</v>
      </c>
      <c r="J839">
        <v>21030542</v>
      </c>
      <c r="K839" t="s">
        <v>125</v>
      </c>
      <c r="L839" t="s">
        <v>542</v>
      </c>
      <c r="M839">
        <v>1</v>
      </c>
      <c r="P839" s="2"/>
      <c r="Q839" s="2"/>
      <c r="R839" s="2"/>
      <c r="S839" s="2"/>
      <c r="T839" s="2"/>
    </row>
    <row r="840" spans="2:20">
      <c r="B840" s="2">
        <v>44620</v>
      </c>
      <c r="E840" t="s">
        <v>98</v>
      </c>
      <c r="F840" t="s">
        <v>244</v>
      </c>
      <c r="G840">
        <v>6</v>
      </c>
      <c r="I840" s="2">
        <v>44649</v>
      </c>
      <c r="J840">
        <v>21030543</v>
      </c>
      <c r="K840" t="s">
        <v>125</v>
      </c>
      <c r="L840" t="s">
        <v>496</v>
      </c>
      <c r="M840">
        <v>1</v>
      </c>
      <c r="P840" s="2"/>
      <c r="Q840" s="2"/>
      <c r="R840" s="2"/>
      <c r="S840" s="2"/>
      <c r="T840" s="2"/>
    </row>
    <row r="841" spans="2:20">
      <c r="B841" s="2">
        <v>44620</v>
      </c>
      <c r="E841" t="s">
        <v>98</v>
      </c>
      <c r="F841" t="s">
        <v>256</v>
      </c>
      <c r="G841">
        <v>7</v>
      </c>
      <c r="I841" s="2">
        <v>44649</v>
      </c>
      <c r="J841">
        <v>21030543</v>
      </c>
      <c r="K841" t="s">
        <v>125</v>
      </c>
      <c r="L841" t="s">
        <v>504</v>
      </c>
      <c r="M841">
        <v>1</v>
      </c>
      <c r="P841" s="2"/>
      <c r="Q841" s="2"/>
      <c r="R841" s="2"/>
      <c r="S841" s="2"/>
      <c r="T841" s="2"/>
    </row>
    <row r="842" spans="2:20">
      <c r="B842" s="2">
        <v>44620</v>
      </c>
      <c r="E842" t="s">
        <v>98</v>
      </c>
      <c r="F842" t="s">
        <v>268</v>
      </c>
      <c r="G842">
        <v>9</v>
      </c>
      <c r="I842" s="2">
        <v>44649</v>
      </c>
      <c r="J842">
        <v>21030543</v>
      </c>
      <c r="K842" t="s">
        <v>125</v>
      </c>
      <c r="L842" t="s">
        <v>506</v>
      </c>
      <c r="M842">
        <v>1</v>
      </c>
      <c r="P842" s="2"/>
      <c r="Q842" s="2"/>
      <c r="R842" s="2"/>
      <c r="S842" s="2"/>
      <c r="T842" s="2"/>
    </row>
    <row r="843" spans="2:20">
      <c r="B843" s="2">
        <v>44620</v>
      </c>
      <c r="E843" t="s">
        <v>98</v>
      </c>
      <c r="F843" t="s">
        <v>280</v>
      </c>
      <c r="G843">
        <v>4</v>
      </c>
      <c r="I843" s="2">
        <v>44649</v>
      </c>
      <c r="J843">
        <v>21030544</v>
      </c>
      <c r="K843" t="s">
        <v>125</v>
      </c>
      <c r="L843" t="s">
        <v>504</v>
      </c>
      <c r="M843">
        <v>1</v>
      </c>
      <c r="P843" s="2"/>
      <c r="Q843" s="2"/>
      <c r="R843" s="2"/>
      <c r="S843" s="2"/>
      <c r="T843" s="2"/>
    </row>
    <row r="844" spans="2:20">
      <c r="B844" s="2">
        <v>44620</v>
      </c>
      <c r="E844" t="s">
        <v>98</v>
      </c>
      <c r="F844" t="s">
        <v>286</v>
      </c>
      <c r="G844">
        <v>3</v>
      </c>
      <c r="I844" s="2">
        <v>44649</v>
      </c>
      <c r="J844">
        <v>21030544</v>
      </c>
      <c r="K844" t="s">
        <v>125</v>
      </c>
      <c r="L844" t="s">
        <v>506</v>
      </c>
      <c r="M844">
        <v>1</v>
      </c>
      <c r="P844" s="2"/>
      <c r="Q844" s="2"/>
      <c r="R844" s="2"/>
      <c r="S844" s="2"/>
      <c r="T844" s="2"/>
    </row>
    <row r="845" spans="2:20">
      <c r="B845" s="2">
        <v>44620</v>
      </c>
      <c r="E845" t="s">
        <v>98</v>
      </c>
      <c r="F845" t="s">
        <v>292</v>
      </c>
      <c r="G845">
        <v>7</v>
      </c>
      <c r="I845" s="2">
        <v>44649</v>
      </c>
      <c r="J845">
        <v>21030545</v>
      </c>
      <c r="K845" t="s">
        <v>125</v>
      </c>
      <c r="L845" t="s">
        <v>504</v>
      </c>
      <c r="M845">
        <v>1</v>
      </c>
      <c r="P845" s="2"/>
      <c r="Q845" s="2"/>
      <c r="R845" s="2"/>
      <c r="S845" s="2"/>
      <c r="T845" s="2"/>
    </row>
    <row r="846" spans="2:20">
      <c r="B846" s="2">
        <v>44620</v>
      </c>
      <c r="E846" t="s">
        <v>98</v>
      </c>
      <c r="F846" t="s">
        <v>401</v>
      </c>
      <c r="G846">
        <v>10</v>
      </c>
      <c r="I846" s="2">
        <v>44649</v>
      </c>
      <c r="J846">
        <v>21030546</v>
      </c>
      <c r="K846" t="s">
        <v>125</v>
      </c>
      <c r="L846" t="s">
        <v>486</v>
      </c>
      <c r="M846">
        <v>1</v>
      </c>
      <c r="P846" s="2"/>
      <c r="Q846" s="2"/>
      <c r="R846" s="2"/>
      <c r="S846" s="2"/>
      <c r="T846" s="2"/>
    </row>
    <row r="847" spans="2:20">
      <c r="B847" s="2">
        <v>44620</v>
      </c>
      <c r="E847" t="s">
        <v>98</v>
      </c>
      <c r="F847" t="s">
        <v>440</v>
      </c>
      <c r="G847">
        <v>10</v>
      </c>
      <c r="I847" s="2">
        <v>44650</v>
      </c>
      <c r="J847">
        <v>21030547</v>
      </c>
      <c r="K847" t="s">
        <v>125</v>
      </c>
      <c r="L847" t="s">
        <v>546</v>
      </c>
      <c r="M847">
        <v>1</v>
      </c>
      <c r="P847" s="2"/>
      <c r="Q847" s="2"/>
      <c r="R847" s="2"/>
      <c r="S847" s="2"/>
      <c r="T847" s="2"/>
    </row>
    <row r="848" spans="2:20">
      <c r="B848" s="2">
        <v>44620</v>
      </c>
      <c r="E848" t="s">
        <v>98</v>
      </c>
      <c r="F848" t="s">
        <v>444</v>
      </c>
      <c r="G848">
        <v>34</v>
      </c>
      <c r="I848" s="2">
        <v>44650</v>
      </c>
      <c r="J848">
        <v>21030548</v>
      </c>
      <c r="K848" t="s">
        <v>125</v>
      </c>
      <c r="L848" t="s">
        <v>504</v>
      </c>
      <c r="M848">
        <v>1</v>
      </c>
      <c r="P848" s="2"/>
      <c r="Q848" s="2"/>
      <c r="R848" s="2"/>
      <c r="S848" s="2"/>
      <c r="T848" s="2"/>
    </row>
    <row r="849" spans="2:20">
      <c r="B849" s="2">
        <v>44620</v>
      </c>
      <c r="E849" t="s">
        <v>98</v>
      </c>
      <c r="F849" t="s">
        <v>448</v>
      </c>
      <c r="G849">
        <v>6</v>
      </c>
      <c r="I849" s="2">
        <v>44650</v>
      </c>
      <c r="J849">
        <v>21030549</v>
      </c>
      <c r="K849" t="s">
        <v>125</v>
      </c>
      <c r="L849" t="s">
        <v>504</v>
      </c>
      <c r="M849">
        <v>1</v>
      </c>
      <c r="P849" s="2"/>
      <c r="Q849" s="2"/>
      <c r="R849" s="2"/>
      <c r="S849" s="2"/>
      <c r="T849" s="2"/>
    </row>
    <row r="850" spans="2:20">
      <c r="B850" s="2">
        <v>44620</v>
      </c>
      <c r="E850" t="s">
        <v>98</v>
      </c>
      <c r="F850" t="s">
        <v>456</v>
      </c>
      <c r="G850">
        <v>6</v>
      </c>
      <c r="I850" s="2">
        <v>44650</v>
      </c>
      <c r="J850">
        <v>21030550</v>
      </c>
      <c r="K850" t="s">
        <v>125</v>
      </c>
      <c r="L850" t="s">
        <v>504</v>
      </c>
      <c r="M850">
        <v>1</v>
      </c>
      <c r="P850" s="2"/>
      <c r="Q850" s="2"/>
      <c r="R850" s="2"/>
      <c r="S850" s="2"/>
      <c r="T850" s="2"/>
    </row>
    <row r="851" spans="2:20">
      <c r="B851" s="2">
        <v>44620</v>
      </c>
      <c r="E851" t="s">
        <v>98</v>
      </c>
      <c r="F851" t="s">
        <v>460</v>
      </c>
      <c r="G851">
        <v>12</v>
      </c>
      <c r="I851" s="2">
        <v>44650</v>
      </c>
      <c r="J851">
        <v>21030551</v>
      </c>
      <c r="K851" t="s">
        <v>125</v>
      </c>
      <c r="L851" t="s">
        <v>546</v>
      </c>
      <c r="M851">
        <v>1</v>
      </c>
      <c r="P851" s="2"/>
      <c r="Q851" s="2"/>
      <c r="R851" s="2"/>
      <c r="S851" s="2"/>
      <c r="T851" s="2"/>
    </row>
    <row r="852" spans="2:20">
      <c r="B852" s="2">
        <v>44620</v>
      </c>
      <c r="E852" t="s">
        <v>98</v>
      </c>
      <c r="F852" t="s">
        <v>407</v>
      </c>
      <c r="G852">
        <v>8</v>
      </c>
      <c r="I852" s="2">
        <v>44650</v>
      </c>
      <c r="J852">
        <v>21030552</v>
      </c>
      <c r="K852" t="s">
        <v>125</v>
      </c>
      <c r="L852" t="s">
        <v>502</v>
      </c>
      <c r="M852">
        <v>1</v>
      </c>
      <c r="P852" s="2"/>
      <c r="Q852" s="2"/>
      <c r="R852" s="2"/>
      <c r="S852" s="2"/>
      <c r="T852" s="2"/>
    </row>
    <row r="853" spans="2:20">
      <c r="B853" s="2">
        <v>44620</v>
      </c>
      <c r="E853" t="s">
        <v>98</v>
      </c>
      <c r="F853" t="s">
        <v>470</v>
      </c>
      <c r="G853">
        <v>4</v>
      </c>
      <c r="I853" s="2">
        <v>44650</v>
      </c>
      <c r="J853">
        <v>21030552</v>
      </c>
      <c r="K853" t="s">
        <v>125</v>
      </c>
      <c r="L853" t="s">
        <v>578</v>
      </c>
      <c r="M853">
        <v>1</v>
      </c>
      <c r="P853" s="2"/>
      <c r="Q853" s="2"/>
      <c r="R853" s="2"/>
      <c r="S853" s="2"/>
      <c r="T853" s="2"/>
    </row>
    <row r="854" spans="2:20">
      <c r="B854" s="2">
        <v>44620</v>
      </c>
      <c r="E854" t="s">
        <v>98</v>
      </c>
      <c r="F854" t="s">
        <v>474</v>
      </c>
      <c r="G854">
        <v>8</v>
      </c>
      <c r="I854" s="2">
        <v>44650</v>
      </c>
      <c r="J854">
        <v>21030553</v>
      </c>
      <c r="K854" t="s">
        <v>125</v>
      </c>
      <c r="L854" t="s">
        <v>490</v>
      </c>
      <c r="M854">
        <v>1</v>
      </c>
      <c r="P854" s="2"/>
      <c r="Q854" s="2"/>
      <c r="R854" s="2"/>
      <c r="S854" s="2"/>
      <c r="T854" s="2"/>
    </row>
    <row r="855" spans="2:20">
      <c r="B855" s="2">
        <v>44620</v>
      </c>
      <c r="E855" t="s">
        <v>98</v>
      </c>
      <c r="F855" t="s">
        <v>478</v>
      </c>
      <c r="G855">
        <v>14</v>
      </c>
      <c r="I855" s="2">
        <v>44650</v>
      </c>
      <c r="J855">
        <v>21030554</v>
      </c>
      <c r="K855" t="s">
        <v>125</v>
      </c>
      <c r="L855" t="s">
        <v>502</v>
      </c>
      <c r="M855">
        <v>1</v>
      </c>
      <c r="P855" s="2"/>
      <c r="Q855" s="2"/>
      <c r="R855" s="2"/>
      <c r="S855" s="2"/>
      <c r="T855" s="2"/>
    </row>
    <row r="856" spans="2:20">
      <c r="B856" s="2">
        <v>44620</v>
      </c>
      <c r="E856" t="s">
        <v>98</v>
      </c>
      <c r="F856" t="s">
        <v>482</v>
      </c>
      <c r="G856">
        <v>8</v>
      </c>
      <c r="I856" s="2">
        <v>44650</v>
      </c>
      <c r="J856">
        <v>21030555</v>
      </c>
      <c r="K856" t="s">
        <v>125</v>
      </c>
      <c r="L856" t="s">
        <v>490</v>
      </c>
      <c r="M856">
        <v>1</v>
      </c>
      <c r="P856" s="2"/>
      <c r="Q856" s="2"/>
      <c r="R856" s="2"/>
      <c r="S856" s="2"/>
      <c r="T856" s="2"/>
    </row>
    <row r="857" spans="2:20">
      <c r="B857" s="2">
        <v>44620</v>
      </c>
      <c r="E857" t="s">
        <v>98</v>
      </c>
      <c r="F857" t="s">
        <v>413</v>
      </c>
      <c r="G857">
        <v>14</v>
      </c>
      <c r="I857" s="2">
        <v>44650</v>
      </c>
      <c r="J857">
        <v>21030555</v>
      </c>
      <c r="K857" t="s">
        <v>125</v>
      </c>
      <c r="L857" t="s">
        <v>590</v>
      </c>
      <c r="M857">
        <v>1</v>
      </c>
      <c r="P857" s="2"/>
      <c r="Q857" s="2"/>
      <c r="R857" s="2"/>
      <c r="S857" s="2"/>
      <c r="T857" s="2"/>
    </row>
    <row r="858" spans="2:20">
      <c r="B858" s="2">
        <v>44620</v>
      </c>
      <c r="E858" t="s">
        <v>98</v>
      </c>
      <c r="F858" t="s">
        <v>422</v>
      </c>
      <c r="G858">
        <v>24</v>
      </c>
      <c r="I858" s="2">
        <v>44650</v>
      </c>
      <c r="J858">
        <v>21030556</v>
      </c>
      <c r="K858" t="s">
        <v>125</v>
      </c>
      <c r="L858" t="s">
        <v>500</v>
      </c>
      <c r="M858">
        <v>1</v>
      </c>
      <c r="P858" s="2"/>
      <c r="Q858" s="2"/>
      <c r="R858" s="2"/>
      <c r="S858" s="2"/>
      <c r="T858" s="2"/>
    </row>
    <row r="859" spans="2:20">
      <c r="B859" s="2">
        <v>44620</v>
      </c>
      <c r="E859" t="s">
        <v>98</v>
      </c>
      <c r="F859" t="s">
        <v>428</v>
      </c>
      <c r="G859">
        <v>4</v>
      </c>
      <c r="I859" s="2">
        <v>44650</v>
      </c>
      <c r="J859">
        <v>21030557</v>
      </c>
      <c r="K859" t="s">
        <v>125</v>
      </c>
      <c r="L859" t="s">
        <v>526</v>
      </c>
      <c r="M859">
        <v>1</v>
      </c>
      <c r="P859" s="2"/>
      <c r="Q859" s="2"/>
      <c r="R859" s="2"/>
      <c r="S859" s="2"/>
      <c r="T859" s="2"/>
    </row>
    <row r="860" spans="2:20">
      <c r="B860" s="2">
        <v>44620</v>
      </c>
      <c r="E860" t="s">
        <v>98</v>
      </c>
      <c r="F860" t="s">
        <v>434</v>
      </c>
      <c r="G860">
        <v>8</v>
      </c>
      <c r="I860" s="2">
        <v>44650</v>
      </c>
      <c r="J860">
        <v>21030557</v>
      </c>
      <c r="K860" t="s">
        <v>125</v>
      </c>
      <c r="L860" t="s">
        <v>612</v>
      </c>
      <c r="M860">
        <v>1</v>
      </c>
      <c r="P860" s="2"/>
      <c r="Q860" s="2"/>
      <c r="R860" s="2"/>
      <c r="S860" s="2"/>
      <c r="T860" s="2"/>
    </row>
    <row r="861" spans="2:20">
      <c r="B861" s="2">
        <v>44621</v>
      </c>
      <c r="C861" t="s">
        <v>253</v>
      </c>
      <c r="D861" t="s">
        <v>375</v>
      </c>
      <c r="E861" t="s">
        <v>125</v>
      </c>
      <c r="F861" t="s">
        <v>306</v>
      </c>
      <c r="G861">
        <v>2</v>
      </c>
      <c r="I861" s="2">
        <v>44650</v>
      </c>
      <c r="J861">
        <v>21030557</v>
      </c>
      <c r="K861" t="s">
        <v>125</v>
      </c>
      <c r="L861" t="s">
        <v>508</v>
      </c>
      <c r="M861">
        <v>1</v>
      </c>
      <c r="P861" s="2"/>
      <c r="Q861" s="2"/>
      <c r="R861" s="2"/>
      <c r="S861" s="2"/>
      <c r="T861" s="2"/>
    </row>
    <row r="862" spans="2:20">
      <c r="B862" s="2">
        <v>44621</v>
      </c>
      <c r="C862" t="s">
        <v>253</v>
      </c>
      <c r="D862" t="s">
        <v>375</v>
      </c>
      <c r="E862" t="s">
        <v>125</v>
      </c>
      <c r="F862" t="s">
        <v>316</v>
      </c>
      <c r="G862">
        <v>40</v>
      </c>
      <c r="I862" s="2">
        <v>44650</v>
      </c>
      <c r="J862">
        <v>21030558</v>
      </c>
      <c r="K862" t="s">
        <v>125</v>
      </c>
      <c r="L862" t="s">
        <v>510</v>
      </c>
      <c r="M862">
        <v>1</v>
      </c>
      <c r="P862" s="2"/>
      <c r="Q862" s="2"/>
      <c r="R862" s="2"/>
      <c r="S862" s="2"/>
      <c r="T862" s="2"/>
    </row>
    <row r="863" spans="2:20">
      <c r="B863" s="2">
        <v>44621</v>
      </c>
      <c r="C863" t="s">
        <v>253</v>
      </c>
      <c r="D863" t="s">
        <v>375</v>
      </c>
      <c r="E863" t="s">
        <v>125</v>
      </c>
      <c r="F863" t="s">
        <v>320</v>
      </c>
      <c r="G863">
        <v>2</v>
      </c>
      <c r="I863" s="2">
        <v>44650</v>
      </c>
      <c r="J863">
        <v>21030559</v>
      </c>
      <c r="K863" t="s">
        <v>125</v>
      </c>
      <c r="L863" t="s">
        <v>508</v>
      </c>
      <c r="M863">
        <v>1</v>
      </c>
      <c r="P863" s="2"/>
      <c r="Q863" s="2"/>
      <c r="R863" s="2"/>
      <c r="S863" s="2"/>
      <c r="T863" s="2"/>
    </row>
    <row r="864" spans="2:20">
      <c r="B864" s="2">
        <v>44621</v>
      </c>
      <c r="C864" t="s">
        <v>253</v>
      </c>
      <c r="D864" t="s">
        <v>375</v>
      </c>
      <c r="E864" t="s">
        <v>125</v>
      </c>
      <c r="F864" t="s">
        <v>444</v>
      </c>
      <c r="G864">
        <v>4</v>
      </c>
      <c r="I864" s="2">
        <v>44650</v>
      </c>
      <c r="J864">
        <v>21030560</v>
      </c>
      <c r="K864" t="s">
        <v>125</v>
      </c>
      <c r="L864" t="s">
        <v>512</v>
      </c>
      <c r="M864">
        <v>1</v>
      </c>
      <c r="P864" s="2"/>
      <c r="Q864" s="2"/>
      <c r="R864" s="2"/>
      <c r="S864" s="2"/>
      <c r="T864" s="2"/>
    </row>
    <row r="865" spans="2:20">
      <c r="B865" s="2">
        <v>44621</v>
      </c>
      <c r="C865" t="s">
        <v>253</v>
      </c>
      <c r="D865" t="s">
        <v>375</v>
      </c>
      <c r="E865" t="s">
        <v>125</v>
      </c>
      <c r="F865" t="s">
        <v>446</v>
      </c>
      <c r="G865">
        <v>2</v>
      </c>
      <c r="I865" s="2">
        <v>44651</v>
      </c>
      <c r="J865">
        <v>21030561</v>
      </c>
      <c r="K865" t="s">
        <v>125</v>
      </c>
      <c r="L865" t="s">
        <v>504</v>
      </c>
      <c r="M865">
        <v>1</v>
      </c>
      <c r="P865" s="2"/>
      <c r="Q865" s="2"/>
      <c r="R865" s="2"/>
      <c r="S865" s="2"/>
      <c r="T865" s="2"/>
    </row>
    <row r="866" spans="2:20">
      <c r="B866" s="2">
        <v>44621</v>
      </c>
      <c r="C866" t="s">
        <v>283</v>
      </c>
      <c r="D866" t="s">
        <v>378</v>
      </c>
      <c r="E866" t="s">
        <v>125</v>
      </c>
      <c r="F866" t="s">
        <v>341</v>
      </c>
      <c r="G866">
        <v>1</v>
      </c>
      <c r="I866" s="2">
        <v>44651</v>
      </c>
      <c r="J866">
        <v>21030562</v>
      </c>
      <c r="K866" t="s">
        <v>125</v>
      </c>
      <c r="L866" t="s">
        <v>504</v>
      </c>
      <c r="M866">
        <v>1</v>
      </c>
      <c r="P866" s="2"/>
      <c r="Q866" s="2"/>
      <c r="R866" s="2"/>
      <c r="S866" s="2"/>
      <c r="T866" s="2"/>
    </row>
    <row r="867" spans="2:20">
      <c r="B867" s="2">
        <v>44621</v>
      </c>
      <c r="C867" t="s">
        <v>283</v>
      </c>
      <c r="D867" t="s">
        <v>378</v>
      </c>
      <c r="E867" t="s">
        <v>125</v>
      </c>
      <c r="F867" t="s">
        <v>344</v>
      </c>
      <c r="G867">
        <v>1</v>
      </c>
      <c r="I867" s="2">
        <v>44651</v>
      </c>
      <c r="J867">
        <v>21030562</v>
      </c>
      <c r="K867" t="s">
        <v>125</v>
      </c>
      <c r="L867" t="s">
        <v>506</v>
      </c>
      <c r="M867">
        <v>1</v>
      </c>
      <c r="P867" s="2"/>
      <c r="Q867" s="2"/>
      <c r="R867" s="2"/>
      <c r="S867" s="2"/>
      <c r="T867" s="2"/>
    </row>
    <row r="868" spans="2:20">
      <c r="B868" s="2">
        <v>44621</v>
      </c>
      <c r="C868" t="s">
        <v>283</v>
      </c>
      <c r="D868" t="s">
        <v>378</v>
      </c>
      <c r="E868" t="s">
        <v>125</v>
      </c>
      <c r="F868" t="s">
        <v>347</v>
      </c>
      <c r="G868">
        <v>16</v>
      </c>
      <c r="I868" s="2">
        <v>44651</v>
      </c>
      <c r="J868">
        <v>21030563</v>
      </c>
      <c r="K868" t="s">
        <v>125</v>
      </c>
      <c r="L868" t="s">
        <v>504</v>
      </c>
      <c r="M868">
        <v>1</v>
      </c>
      <c r="P868" s="2"/>
      <c r="Q868" s="2"/>
      <c r="R868" s="2"/>
      <c r="S868" s="2"/>
      <c r="T868" s="2"/>
    </row>
    <row r="869" spans="2:20">
      <c r="B869" s="2">
        <v>44621</v>
      </c>
      <c r="C869" t="s">
        <v>283</v>
      </c>
      <c r="D869" t="s">
        <v>378</v>
      </c>
      <c r="E869" t="s">
        <v>125</v>
      </c>
      <c r="F869" t="s">
        <v>456</v>
      </c>
      <c r="G869">
        <v>2</v>
      </c>
      <c r="I869" s="2">
        <v>44651</v>
      </c>
      <c r="J869">
        <v>21030564</v>
      </c>
      <c r="K869" t="s">
        <v>125</v>
      </c>
      <c r="L869" t="s">
        <v>504</v>
      </c>
      <c r="M869">
        <v>1</v>
      </c>
      <c r="P869" s="2"/>
      <c r="Q869" s="2"/>
      <c r="R869" s="2"/>
      <c r="S869" s="2"/>
      <c r="T869" s="2"/>
    </row>
    <row r="870" spans="2:20">
      <c r="B870" s="2">
        <v>44621</v>
      </c>
      <c r="C870" t="s">
        <v>283</v>
      </c>
      <c r="D870" t="s">
        <v>378</v>
      </c>
      <c r="E870" t="s">
        <v>125</v>
      </c>
      <c r="F870" t="s">
        <v>458</v>
      </c>
      <c r="G870">
        <v>2</v>
      </c>
      <c r="I870" s="2">
        <v>44651</v>
      </c>
      <c r="J870">
        <v>21030565</v>
      </c>
      <c r="K870" t="s">
        <v>125</v>
      </c>
      <c r="L870" t="s">
        <v>504</v>
      </c>
      <c r="M870">
        <v>1</v>
      </c>
      <c r="P870" s="2"/>
      <c r="Q870" s="2"/>
      <c r="R870" s="2"/>
      <c r="S870" s="2"/>
      <c r="T870" s="2"/>
    </row>
    <row r="871" spans="2:20">
      <c r="B871" s="2">
        <v>44621</v>
      </c>
      <c r="C871" t="s">
        <v>289</v>
      </c>
      <c r="D871" t="s">
        <v>369</v>
      </c>
      <c r="E871" t="s">
        <v>125</v>
      </c>
      <c r="F871" t="s">
        <v>323</v>
      </c>
      <c r="G871">
        <v>2</v>
      </c>
      <c r="I871" s="2">
        <v>44651</v>
      </c>
      <c r="J871">
        <v>21030565</v>
      </c>
      <c r="K871" t="s">
        <v>125</v>
      </c>
      <c r="L871" t="s">
        <v>506</v>
      </c>
      <c r="M871">
        <v>1</v>
      </c>
      <c r="P871" s="2"/>
      <c r="Q871" s="2"/>
      <c r="R871" s="2"/>
      <c r="S871" s="2"/>
      <c r="T871" s="2"/>
    </row>
    <row r="872" spans="2:20">
      <c r="B872" s="2">
        <v>44621</v>
      </c>
      <c r="C872" t="s">
        <v>289</v>
      </c>
      <c r="D872" t="s">
        <v>369</v>
      </c>
      <c r="E872" t="s">
        <v>125</v>
      </c>
      <c r="F872" t="s">
        <v>329</v>
      </c>
      <c r="G872">
        <v>32</v>
      </c>
      <c r="I872" s="2">
        <v>44651</v>
      </c>
      <c r="J872">
        <v>21030566</v>
      </c>
      <c r="K872" t="s">
        <v>125</v>
      </c>
      <c r="L872" t="s">
        <v>504</v>
      </c>
      <c r="M872">
        <v>1</v>
      </c>
      <c r="P872" s="2"/>
      <c r="Q872" s="2"/>
      <c r="R872" s="2"/>
      <c r="S872" s="2"/>
      <c r="T872" s="2"/>
    </row>
    <row r="873" spans="2:20">
      <c r="B873" s="2">
        <v>44621</v>
      </c>
      <c r="C873" t="s">
        <v>289</v>
      </c>
      <c r="D873" t="s">
        <v>369</v>
      </c>
      <c r="E873" t="s">
        <v>125</v>
      </c>
      <c r="F873" t="s">
        <v>350</v>
      </c>
      <c r="G873">
        <v>2</v>
      </c>
      <c r="I873" s="2">
        <v>44651</v>
      </c>
      <c r="J873">
        <v>21030567</v>
      </c>
      <c r="K873" t="s">
        <v>125</v>
      </c>
      <c r="L873" t="s">
        <v>504</v>
      </c>
      <c r="M873">
        <v>1</v>
      </c>
      <c r="P873" s="2"/>
      <c r="Q873" s="2"/>
      <c r="R873" s="2"/>
      <c r="S873" s="2"/>
      <c r="T873" s="2"/>
    </row>
    <row r="874" spans="2:20">
      <c r="B874" s="2">
        <v>44621</v>
      </c>
      <c r="C874" t="s">
        <v>289</v>
      </c>
      <c r="D874" t="s">
        <v>369</v>
      </c>
      <c r="E874" t="s">
        <v>125</v>
      </c>
      <c r="F874" t="s">
        <v>460</v>
      </c>
      <c r="G874">
        <v>2</v>
      </c>
      <c r="I874" s="2">
        <v>44651</v>
      </c>
      <c r="J874">
        <v>21030568</v>
      </c>
      <c r="K874" t="s">
        <v>125</v>
      </c>
      <c r="L874" t="s">
        <v>504</v>
      </c>
      <c r="M874">
        <v>1</v>
      </c>
      <c r="P874" s="2"/>
      <c r="Q874" s="2"/>
      <c r="R874" s="2"/>
      <c r="S874" s="2"/>
      <c r="T874" s="2"/>
    </row>
    <row r="875" spans="2:20">
      <c r="B875" s="2">
        <v>44621</v>
      </c>
      <c r="C875" t="s">
        <v>289</v>
      </c>
      <c r="D875" t="s">
        <v>369</v>
      </c>
      <c r="E875" t="s">
        <v>125</v>
      </c>
      <c r="F875" t="s">
        <v>462</v>
      </c>
      <c r="G875">
        <v>2</v>
      </c>
      <c r="I875" s="2">
        <v>44651</v>
      </c>
      <c r="J875">
        <v>21030569</v>
      </c>
      <c r="K875" t="s">
        <v>125</v>
      </c>
      <c r="L875" t="s">
        <v>540</v>
      </c>
      <c r="M875">
        <v>1</v>
      </c>
      <c r="P875" s="2"/>
      <c r="Q875" s="2"/>
      <c r="R875" s="2"/>
      <c r="S875" s="2"/>
      <c r="T875" s="2"/>
    </row>
    <row r="876" spans="2:20">
      <c r="B876" s="2">
        <v>44621</v>
      </c>
      <c r="C876" t="s">
        <v>295</v>
      </c>
      <c r="D876" t="s">
        <v>372</v>
      </c>
      <c r="E876" t="s">
        <v>125</v>
      </c>
      <c r="F876" t="s">
        <v>306</v>
      </c>
      <c r="G876">
        <v>1</v>
      </c>
      <c r="I876" s="2">
        <v>44651</v>
      </c>
      <c r="K876" s="2" t="s">
        <v>98</v>
      </c>
      <c r="L876" t="s">
        <v>552</v>
      </c>
      <c r="M876" s="13">
        <v>1</v>
      </c>
      <c r="P876" s="2"/>
      <c r="Q876" s="2"/>
      <c r="R876" s="2"/>
      <c r="S876" s="2"/>
      <c r="T876" s="2"/>
    </row>
    <row r="877" spans="2:20">
      <c r="B877" s="2">
        <v>44621</v>
      </c>
      <c r="C877" t="s">
        <v>295</v>
      </c>
      <c r="D877" t="s">
        <v>372</v>
      </c>
      <c r="E877" t="s">
        <v>125</v>
      </c>
      <c r="F877" t="s">
        <v>316</v>
      </c>
      <c r="G877">
        <v>24</v>
      </c>
      <c r="I877" s="2">
        <v>44651</v>
      </c>
      <c r="K877" s="2" t="s">
        <v>98</v>
      </c>
      <c r="L877" t="s">
        <v>532</v>
      </c>
      <c r="M877" s="13">
        <v>5</v>
      </c>
      <c r="P877" s="2"/>
      <c r="Q877" s="2"/>
      <c r="R877" s="2"/>
      <c r="S877" s="2"/>
      <c r="T877" s="2"/>
    </row>
    <row r="878" spans="2:20">
      <c r="B878" s="2">
        <v>44621</v>
      </c>
      <c r="C878" t="s">
        <v>295</v>
      </c>
      <c r="D878" t="s">
        <v>372</v>
      </c>
      <c r="E878" t="s">
        <v>125</v>
      </c>
      <c r="F878" t="s">
        <v>353</v>
      </c>
      <c r="G878">
        <v>2</v>
      </c>
      <c r="I878" s="2">
        <v>44651</v>
      </c>
      <c r="K878" s="2" t="s">
        <v>98</v>
      </c>
      <c r="L878" t="s">
        <v>534</v>
      </c>
      <c r="M878" s="13">
        <v>2</v>
      </c>
      <c r="P878" s="2"/>
      <c r="Q878" s="2"/>
      <c r="R878" s="2"/>
      <c r="S878" s="2"/>
      <c r="T878" s="2"/>
    </row>
    <row r="879" spans="2:20">
      <c r="B879" s="2">
        <v>44621</v>
      </c>
      <c r="C879" t="s">
        <v>295</v>
      </c>
      <c r="D879" t="s">
        <v>372</v>
      </c>
      <c r="E879" t="s">
        <v>125</v>
      </c>
      <c r="F879" t="s">
        <v>444</v>
      </c>
      <c r="G879">
        <v>2</v>
      </c>
      <c r="I879" s="2">
        <v>44651</v>
      </c>
      <c r="K879" s="2" t="s">
        <v>98</v>
      </c>
      <c r="L879" t="s">
        <v>536</v>
      </c>
      <c r="M879" s="13">
        <v>2</v>
      </c>
      <c r="P879" s="2"/>
      <c r="Q879" s="2"/>
      <c r="R879" s="2"/>
      <c r="S879" s="2"/>
      <c r="T879" s="2"/>
    </row>
    <row r="880" spans="2:20">
      <c r="B880" s="2">
        <v>44621</v>
      </c>
      <c r="C880" t="s">
        <v>295</v>
      </c>
      <c r="D880" t="s">
        <v>372</v>
      </c>
      <c r="E880" t="s">
        <v>125</v>
      </c>
      <c r="F880" t="s">
        <v>464</v>
      </c>
      <c r="G880">
        <v>2</v>
      </c>
      <c r="I880" s="2">
        <v>44651</v>
      </c>
      <c r="K880" s="2" t="s">
        <v>98</v>
      </c>
      <c r="L880" t="s">
        <v>538</v>
      </c>
      <c r="M880" s="13">
        <v>4</v>
      </c>
      <c r="P880" s="2"/>
      <c r="Q880" s="2"/>
      <c r="R880" s="2"/>
      <c r="S880" s="2"/>
      <c r="T880" s="2"/>
    </row>
    <row r="881" spans="2:20">
      <c r="B881" s="2">
        <v>44622</v>
      </c>
      <c r="C881" t="s">
        <v>253</v>
      </c>
      <c r="D881" t="s">
        <v>375</v>
      </c>
      <c r="E881" t="s">
        <v>125</v>
      </c>
      <c r="F881" t="s">
        <v>306</v>
      </c>
      <c r="G881">
        <v>2</v>
      </c>
      <c r="I881" s="2">
        <v>44651</v>
      </c>
      <c r="K881" s="2" t="s">
        <v>98</v>
      </c>
      <c r="L881" t="s">
        <v>540</v>
      </c>
      <c r="M881" s="13">
        <v>2</v>
      </c>
      <c r="P881" s="2"/>
      <c r="Q881" s="2"/>
      <c r="R881" s="2"/>
      <c r="S881" s="2"/>
      <c r="T881" s="2"/>
    </row>
    <row r="882" spans="2:20">
      <c r="B882" s="2">
        <v>44622</v>
      </c>
      <c r="C882" t="s">
        <v>253</v>
      </c>
      <c r="D882" t="s">
        <v>375</v>
      </c>
      <c r="E882" t="s">
        <v>125</v>
      </c>
      <c r="F882" t="s">
        <v>316</v>
      </c>
      <c r="G882">
        <v>32</v>
      </c>
      <c r="I882" s="2">
        <v>44651</v>
      </c>
      <c r="K882" s="2" t="s">
        <v>98</v>
      </c>
      <c r="L882" t="s">
        <v>542</v>
      </c>
      <c r="M882" s="13">
        <v>7</v>
      </c>
      <c r="P882" s="2"/>
      <c r="Q882" s="2"/>
      <c r="R882" s="2"/>
      <c r="S882" s="2"/>
      <c r="T882" s="2"/>
    </row>
    <row r="883" spans="2:20">
      <c r="B883" s="2">
        <v>44622</v>
      </c>
      <c r="C883" t="s">
        <v>253</v>
      </c>
      <c r="D883" t="s">
        <v>375</v>
      </c>
      <c r="E883" t="s">
        <v>125</v>
      </c>
      <c r="F883" t="s">
        <v>320</v>
      </c>
      <c r="G883">
        <v>2</v>
      </c>
      <c r="I883" s="2">
        <v>44651</v>
      </c>
      <c r="K883" s="2" t="s">
        <v>98</v>
      </c>
      <c r="L883" t="s">
        <v>544</v>
      </c>
      <c r="M883" s="13">
        <v>6</v>
      </c>
      <c r="P883" s="2"/>
      <c r="Q883" s="2"/>
      <c r="R883" s="2"/>
      <c r="S883" s="2"/>
      <c r="T883" s="2"/>
    </row>
    <row r="884" spans="2:20">
      <c r="B884" s="2">
        <v>44622</v>
      </c>
      <c r="C884" t="s">
        <v>253</v>
      </c>
      <c r="D884" t="s">
        <v>375</v>
      </c>
      <c r="E884" t="s">
        <v>125</v>
      </c>
      <c r="F884" t="s">
        <v>444</v>
      </c>
      <c r="G884">
        <v>2</v>
      </c>
      <c r="I884" s="2">
        <v>44651</v>
      </c>
      <c r="K884" s="2" t="s">
        <v>98</v>
      </c>
      <c r="L884" t="s">
        <v>546</v>
      </c>
      <c r="M884" s="13">
        <v>4</v>
      </c>
      <c r="P884" s="2"/>
      <c r="Q884" s="2"/>
      <c r="R884" s="2"/>
      <c r="S884" s="2"/>
      <c r="T884" s="2"/>
    </row>
    <row r="885" spans="2:20">
      <c r="B885" s="2">
        <v>44622</v>
      </c>
      <c r="C885" t="s">
        <v>253</v>
      </c>
      <c r="D885" t="s">
        <v>375</v>
      </c>
      <c r="E885" t="s">
        <v>125</v>
      </c>
      <c r="F885" t="s">
        <v>446</v>
      </c>
      <c r="G885">
        <v>2</v>
      </c>
      <c r="I885" s="2">
        <v>44651</v>
      </c>
      <c r="K885" s="2" t="s">
        <v>98</v>
      </c>
      <c r="L885" t="s">
        <v>524</v>
      </c>
      <c r="M885" s="13">
        <v>12</v>
      </c>
      <c r="P885" s="2"/>
      <c r="Q885" s="2"/>
      <c r="R885" s="2"/>
      <c r="S885" s="2"/>
      <c r="T885" s="2"/>
    </row>
    <row r="886" spans="2:20">
      <c r="B886" s="2">
        <v>44622</v>
      </c>
      <c r="C886" t="s">
        <v>265</v>
      </c>
      <c r="D886" t="s">
        <v>381</v>
      </c>
      <c r="E886" t="s">
        <v>125</v>
      </c>
      <c r="F886" t="s">
        <v>306</v>
      </c>
      <c r="G886">
        <v>1</v>
      </c>
      <c r="I886" s="2">
        <v>44651</v>
      </c>
      <c r="K886" s="2" t="s">
        <v>98</v>
      </c>
      <c r="L886" t="s">
        <v>526</v>
      </c>
      <c r="M886" s="13">
        <v>2</v>
      </c>
      <c r="P886" s="2"/>
      <c r="Q886" s="2"/>
      <c r="R886" s="2"/>
      <c r="S886" s="2"/>
      <c r="T886" s="2"/>
    </row>
    <row r="887" spans="2:20">
      <c r="B887" s="2">
        <v>44622</v>
      </c>
      <c r="C887" t="s">
        <v>265</v>
      </c>
      <c r="D887" t="s">
        <v>381</v>
      </c>
      <c r="E887" t="s">
        <v>125</v>
      </c>
      <c r="F887" t="s">
        <v>316</v>
      </c>
      <c r="G887">
        <v>8</v>
      </c>
      <c r="I887" s="2">
        <v>44651</v>
      </c>
      <c r="K887" s="2" t="s">
        <v>98</v>
      </c>
      <c r="L887" t="s">
        <v>528</v>
      </c>
      <c r="M887" s="13">
        <v>4</v>
      </c>
      <c r="P887" s="2"/>
      <c r="Q887" s="2"/>
      <c r="R887" s="2"/>
      <c r="S887" s="2"/>
      <c r="T887" s="2"/>
    </row>
    <row r="888" spans="2:20">
      <c r="B888" s="2">
        <v>44622</v>
      </c>
      <c r="C888" t="s">
        <v>265</v>
      </c>
      <c r="D888" t="s">
        <v>381</v>
      </c>
      <c r="E888" t="s">
        <v>125</v>
      </c>
      <c r="F888" t="s">
        <v>332</v>
      </c>
      <c r="G888">
        <v>1</v>
      </c>
      <c r="I888" s="2">
        <v>44651</v>
      </c>
      <c r="K888" s="2" t="s">
        <v>98</v>
      </c>
      <c r="L888" t="s">
        <v>530</v>
      </c>
      <c r="M888" s="13">
        <v>9</v>
      </c>
      <c r="P888" s="2"/>
      <c r="Q888" s="2"/>
      <c r="R888" s="2"/>
      <c r="S888" s="2"/>
      <c r="T888" s="2"/>
    </row>
    <row r="889" spans="2:20">
      <c r="B889" s="2">
        <v>44622</v>
      </c>
      <c r="C889" t="s">
        <v>265</v>
      </c>
      <c r="D889" t="s">
        <v>381</v>
      </c>
      <c r="E889" t="s">
        <v>125</v>
      </c>
      <c r="F889" t="s">
        <v>444</v>
      </c>
      <c r="G889">
        <v>2</v>
      </c>
      <c r="I889" s="2">
        <v>44651</v>
      </c>
      <c r="K889" s="2" t="s">
        <v>98</v>
      </c>
      <c r="L889" t="s">
        <v>612</v>
      </c>
      <c r="M889" s="13">
        <v>1</v>
      </c>
      <c r="P889" s="2"/>
      <c r="Q889" s="2"/>
      <c r="R889" s="2"/>
      <c r="S889" s="2"/>
      <c r="T889" s="2"/>
    </row>
    <row r="890" spans="2:20">
      <c r="B890" s="2">
        <v>44622</v>
      </c>
      <c r="C890" t="s">
        <v>265</v>
      </c>
      <c r="D890" t="s">
        <v>381</v>
      </c>
      <c r="E890" t="s">
        <v>125</v>
      </c>
      <c r="F890" t="s">
        <v>452</v>
      </c>
      <c r="G890">
        <v>2</v>
      </c>
      <c r="I890" s="2">
        <v>44651</v>
      </c>
      <c r="K890" s="2" t="s">
        <v>98</v>
      </c>
      <c r="L890" t="s">
        <v>486</v>
      </c>
      <c r="M890" s="13">
        <v>2</v>
      </c>
      <c r="P890" s="2"/>
      <c r="Q890" s="2"/>
      <c r="R890" s="2"/>
      <c r="S890" s="2"/>
      <c r="T890" s="2"/>
    </row>
    <row r="891" spans="2:20">
      <c r="B891" s="2">
        <v>44622</v>
      </c>
      <c r="C891" t="s">
        <v>283</v>
      </c>
      <c r="D891" t="s">
        <v>378</v>
      </c>
      <c r="E891" t="s">
        <v>125</v>
      </c>
      <c r="F891" t="s">
        <v>341</v>
      </c>
      <c r="G891">
        <v>1</v>
      </c>
      <c r="I891" s="2">
        <v>44651</v>
      </c>
      <c r="K891" s="2" t="s">
        <v>98</v>
      </c>
      <c r="L891" t="s">
        <v>488</v>
      </c>
      <c r="M891" s="13">
        <v>6</v>
      </c>
      <c r="P891" s="2"/>
      <c r="Q891" s="2"/>
      <c r="R891" s="2"/>
      <c r="S891" s="2"/>
      <c r="T891" s="2"/>
    </row>
    <row r="892" spans="2:20">
      <c r="B892" s="2">
        <v>44622</v>
      </c>
      <c r="C892" t="s">
        <v>283</v>
      </c>
      <c r="D892" t="s">
        <v>378</v>
      </c>
      <c r="E892" t="s">
        <v>125</v>
      </c>
      <c r="F892" t="s">
        <v>344</v>
      </c>
      <c r="G892">
        <v>1</v>
      </c>
      <c r="I892" s="2">
        <v>44651</v>
      </c>
      <c r="K892" s="2" t="s">
        <v>98</v>
      </c>
      <c r="L892" t="s">
        <v>490</v>
      </c>
      <c r="M892" s="13">
        <v>6</v>
      </c>
      <c r="P892" s="2"/>
      <c r="Q892" s="2"/>
      <c r="R892" s="2"/>
      <c r="S892" s="2"/>
      <c r="T892" s="2"/>
    </row>
    <row r="893" spans="2:20">
      <c r="B893" s="2">
        <v>44622</v>
      </c>
      <c r="C893" t="s">
        <v>283</v>
      </c>
      <c r="D893" t="s">
        <v>378</v>
      </c>
      <c r="E893" t="s">
        <v>125</v>
      </c>
      <c r="F893" t="s">
        <v>347</v>
      </c>
      <c r="G893">
        <v>16</v>
      </c>
      <c r="I893" s="2">
        <v>44651</v>
      </c>
      <c r="K893" s="2" t="s">
        <v>98</v>
      </c>
      <c r="L893" t="s">
        <v>492</v>
      </c>
      <c r="M893" s="13">
        <v>7</v>
      </c>
      <c r="P893" s="2"/>
      <c r="Q893" s="2"/>
      <c r="R893" s="2"/>
      <c r="S893" s="2"/>
      <c r="T893" s="2"/>
    </row>
    <row r="894" spans="2:20">
      <c r="B894" s="2">
        <v>44622</v>
      </c>
      <c r="C894" t="s">
        <v>283</v>
      </c>
      <c r="D894" t="s">
        <v>378</v>
      </c>
      <c r="E894" t="s">
        <v>125</v>
      </c>
      <c r="F894" t="s">
        <v>456</v>
      </c>
      <c r="G894">
        <v>2</v>
      </c>
      <c r="I894" s="2">
        <v>44651</v>
      </c>
      <c r="K894" s="2" t="s">
        <v>98</v>
      </c>
      <c r="L894" t="s">
        <v>494</v>
      </c>
      <c r="M894" s="13">
        <v>1</v>
      </c>
      <c r="P894" s="2"/>
      <c r="Q894" s="2"/>
      <c r="R894" s="2"/>
      <c r="S894" s="2"/>
      <c r="T894" s="2"/>
    </row>
    <row r="895" spans="2:20">
      <c r="B895" s="2">
        <v>44622</v>
      </c>
      <c r="C895" t="s">
        <v>283</v>
      </c>
      <c r="D895" t="s">
        <v>378</v>
      </c>
      <c r="E895" t="s">
        <v>125</v>
      </c>
      <c r="F895" t="s">
        <v>458</v>
      </c>
      <c r="G895">
        <v>2</v>
      </c>
      <c r="I895" s="2">
        <v>44651</v>
      </c>
      <c r="K895" s="2" t="s">
        <v>98</v>
      </c>
      <c r="L895" t="s">
        <v>496</v>
      </c>
      <c r="M895" s="13">
        <v>1</v>
      </c>
      <c r="P895" s="2"/>
      <c r="Q895" s="2"/>
      <c r="R895" s="2"/>
      <c r="S895" s="2"/>
      <c r="T895" s="2"/>
    </row>
    <row r="896" spans="2:20">
      <c r="B896" s="2">
        <v>44622</v>
      </c>
      <c r="C896" t="s">
        <v>226</v>
      </c>
      <c r="D896" t="s">
        <v>384</v>
      </c>
      <c r="E896" t="s">
        <v>125</v>
      </c>
      <c r="F896" t="s">
        <v>79</v>
      </c>
      <c r="G896">
        <v>2</v>
      </c>
      <c r="I896" s="2">
        <v>44651</v>
      </c>
      <c r="K896" s="2" t="s">
        <v>98</v>
      </c>
      <c r="L896" t="s">
        <v>514</v>
      </c>
      <c r="M896" s="13">
        <v>1</v>
      </c>
      <c r="P896" s="2"/>
      <c r="Q896" s="2"/>
      <c r="R896" s="2"/>
      <c r="S896" s="2"/>
      <c r="T896" s="2"/>
    </row>
    <row r="897" spans="2:20">
      <c r="B897" s="2">
        <v>44622</v>
      </c>
      <c r="C897" t="s">
        <v>226</v>
      </c>
      <c r="D897" t="s">
        <v>384</v>
      </c>
      <c r="E897" t="s">
        <v>125</v>
      </c>
      <c r="F897" t="s">
        <v>132</v>
      </c>
      <c r="G897">
        <v>32</v>
      </c>
      <c r="I897" s="2">
        <v>44651</v>
      </c>
      <c r="K897" s="2" t="s">
        <v>98</v>
      </c>
      <c r="L897" t="s">
        <v>516</v>
      </c>
      <c r="M897" s="13">
        <v>1</v>
      </c>
      <c r="P897" s="2"/>
      <c r="Q897" s="2"/>
      <c r="R897" s="2"/>
      <c r="S897" s="2"/>
      <c r="T897" s="2"/>
    </row>
    <row r="898" spans="2:20">
      <c r="B898" s="2">
        <v>44622</v>
      </c>
      <c r="C898" t="s">
        <v>226</v>
      </c>
      <c r="D898" t="s">
        <v>384</v>
      </c>
      <c r="E898" t="s">
        <v>125</v>
      </c>
      <c r="F898" t="s">
        <v>292</v>
      </c>
      <c r="G898">
        <v>2</v>
      </c>
      <c r="I898" s="2">
        <v>44651</v>
      </c>
      <c r="K898" s="2" t="s">
        <v>98</v>
      </c>
      <c r="L898" t="s">
        <v>518</v>
      </c>
      <c r="M898" s="13">
        <v>7</v>
      </c>
      <c r="P898" s="2"/>
      <c r="Q898" s="2"/>
      <c r="R898" s="2"/>
      <c r="S898" s="2"/>
      <c r="T898" s="2"/>
    </row>
    <row r="899" spans="2:20">
      <c r="B899" s="2">
        <v>44622</v>
      </c>
      <c r="C899" t="s">
        <v>226</v>
      </c>
      <c r="D899" t="s">
        <v>384</v>
      </c>
      <c r="E899" t="s">
        <v>125</v>
      </c>
      <c r="F899" t="s">
        <v>434</v>
      </c>
      <c r="G899">
        <v>2</v>
      </c>
      <c r="I899" s="2">
        <v>44651</v>
      </c>
      <c r="K899" s="2" t="s">
        <v>98</v>
      </c>
      <c r="L899" t="s">
        <v>564</v>
      </c>
      <c r="M899" s="13">
        <v>1</v>
      </c>
      <c r="P899" s="2"/>
      <c r="Q899" s="2"/>
      <c r="R899" s="2"/>
      <c r="S899" s="2"/>
      <c r="T899" s="2"/>
    </row>
    <row r="900" spans="2:20">
      <c r="B900" s="2">
        <v>44622</v>
      </c>
      <c r="C900" t="s">
        <v>226</v>
      </c>
      <c r="D900" t="s">
        <v>384</v>
      </c>
      <c r="E900" t="s">
        <v>125</v>
      </c>
      <c r="F900" t="s">
        <v>436</v>
      </c>
      <c r="G900">
        <v>2</v>
      </c>
      <c r="I900" s="2">
        <v>44651</v>
      </c>
      <c r="K900" s="2" t="s">
        <v>98</v>
      </c>
      <c r="L900" t="s">
        <v>568</v>
      </c>
      <c r="M900" s="13">
        <v>1</v>
      </c>
      <c r="P900" s="2"/>
      <c r="Q900" s="2"/>
      <c r="R900" s="2"/>
      <c r="S900" s="2"/>
      <c r="T900" s="2"/>
    </row>
    <row r="901" spans="2:20">
      <c r="B901" s="2">
        <v>44623</v>
      </c>
      <c r="C901" t="s">
        <v>265</v>
      </c>
      <c r="D901" t="s">
        <v>381</v>
      </c>
      <c r="E901" t="s">
        <v>125</v>
      </c>
      <c r="F901" t="s">
        <v>306</v>
      </c>
      <c r="G901">
        <v>1</v>
      </c>
      <c r="I901" s="2">
        <v>44651</v>
      </c>
      <c r="K901" s="2" t="s">
        <v>98</v>
      </c>
      <c r="L901" t="s">
        <v>616</v>
      </c>
      <c r="M901" s="13">
        <v>1</v>
      </c>
      <c r="P901" s="2"/>
      <c r="Q901" s="2"/>
      <c r="R901" s="2"/>
      <c r="S901" s="2"/>
      <c r="T901" s="2"/>
    </row>
    <row r="902" spans="2:20">
      <c r="B902" s="2">
        <v>44623</v>
      </c>
      <c r="C902" t="s">
        <v>265</v>
      </c>
      <c r="D902" t="s">
        <v>381</v>
      </c>
      <c r="E902" t="s">
        <v>125</v>
      </c>
      <c r="F902" t="s">
        <v>316</v>
      </c>
      <c r="G902">
        <v>8</v>
      </c>
      <c r="I902" s="2">
        <v>44651</v>
      </c>
      <c r="K902" s="2" t="s">
        <v>98</v>
      </c>
      <c r="L902" t="s">
        <v>622</v>
      </c>
      <c r="M902" s="13">
        <v>1</v>
      </c>
      <c r="P902" s="2"/>
      <c r="Q902" s="2"/>
      <c r="R902" s="2"/>
      <c r="S902" s="2"/>
      <c r="T902" s="2"/>
    </row>
    <row r="903" spans="2:20">
      <c r="B903" s="2">
        <v>44623</v>
      </c>
      <c r="C903" t="s">
        <v>265</v>
      </c>
      <c r="D903" t="s">
        <v>381</v>
      </c>
      <c r="E903" t="s">
        <v>125</v>
      </c>
      <c r="F903" t="s">
        <v>332</v>
      </c>
      <c r="G903">
        <v>1</v>
      </c>
      <c r="I903" s="2">
        <v>44651</v>
      </c>
      <c r="K903" s="2" t="s">
        <v>98</v>
      </c>
      <c r="L903" t="s">
        <v>590</v>
      </c>
      <c r="M903" s="13">
        <v>1</v>
      </c>
      <c r="P903" s="2"/>
      <c r="Q903" s="2"/>
      <c r="R903" s="2"/>
      <c r="S903" s="2"/>
      <c r="T903" s="2"/>
    </row>
    <row r="904" spans="2:20">
      <c r="B904" s="2">
        <v>44623</v>
      </c>
      <c r="C904" t="s">
        <v>265</v>
      </c>
      <c r="D904" t="s">
        <v>381</v>
      </c>
      <c r="E904" t="s">
        <v>125</v>
      </c>
      <c r="F904" t="s">
        <v>444</v>
      </c>
      <c r="G904">
        <v>2</v>
      </c>
      <c r="I904" s="2">
        <v>44651</v>
      </c>
      <c r="K904" s="2" t="s">
        <v>98</v>
      </c>
      <c r="L904" t="s">
        <v>592</v>
      </c>
      <c r="M904" s="13">
        <v>2</v>
      </c>
      <c r="P904" s="2"/>
      <c r="Q904" s="2"/>
      <c r="R904" s="2"/>
      <c r="S904" s="2"/>
      <c r="T904" s="2"/>
    </row>
    <row r="905" spans="2:20">
      <c r="B905" s="2">
        <v>44623</v>
      </c>
      <c r="C905" t="s">
        <v>265</v>
      </c>
      <c r="D905" t="s">
        <v>381</v>
      </c>
      <c r="E905" t="s">
        <v>125</v>
      </c>
      <c r="F905" t="s">
        <v>452</v>
      </c>
      <c r="G905">
        <v>2</v>
      </c>
      <c r="I905" s="2">
        <v>44651</v>
      </c>
      <c r="K905" s="2" t="s">
        <v>98</v>
      </c>
      <c r="L905" t="s">
        <v>594</v>
      </c>
      <c r="M905" s="13">
        <v>1</v>
      </c>
      <c r="P905" s="2"/>
      <c r="Q905" s="2"/>
      <c r="R905" s="2"/>
      <c r="S905" s="2"/>
      <c r="T905" s="2"/>
    </row>
    <row r="906" spans="2:20">
      <c r="B906" s="2">
        <v>44623</v>
      </c>
      <c r="C906" t="s">
        <v>283</v>
      </c>
      <c r="D906" t="s">
        <v>378</v>
      </c>
      <c r="E906" t="s">
        <v>125</v>
      </c>
      <c r="F906" t="s">
        <v>341</v>
      </c>
      <c r="G906">
        <v>1</v>
      </c>
      <c r="I906" s="2">
        <v>44651</v>
      </c>
      <c r="K906" s="2" t="s">
        <v>98</v>
      </c>
      <c r="L906" t="s">
        <v>596</v>
      </c>
      <c r="M906" s="13">
        <v>1</v>
      </c>
      <c r="P906" s="2"/>
      <c r="Q906" s="2"/>
      <c r="R906" s="2"/>
      <c r="S906" s="2"/>
      <c r="T906" s="2"/>
    </row>
    <row r="907" spans="2:20">
      <c r="B907" s="2">
        <v>44623</v>
      </c>
      <c r="C907" t="s">
        <v>283</v>
      </c>
      <c r="D907" t="s">
        <v>378</v>
      </c>
      <c r="E907" t="s">
        <v>125</v>
      </c>
      <c r="F907" t="s">
        <v>344</v>
      </c>
      <c r="G907">
        <v>2</v>
      </c>
      <c r="I907" s="2">
        <v>44651</v>
      </c>
      <c r="K907" s="2" t="s">
        <v>98</v>
      </c>
      <c r="L907" t="s">
        <v>598</v>
      </c>
      <c r="M907" s="13">
        <v>2</v>
      </c>
      <c r="P907" s="2"/>
      <c r="Q907" s="2"/>
      <c r="R907" s="2"/>
      <c r="S907" s="2"/>
      <c r="T907" s="2"/>
    </row>
    <row r="908" spans="2:20">
      <c r="B908" s="2">
        <v>44623</v>
      </c>
      <c r="C908" t="s">
        <v>283</v>
      </c>
      <c r="D908" t="s">
        <v>378</v>
      </c>
      <c r="E908" t="s">
        <v>125</v>
      </c>
      <c r="F908" t="s">
        <v>347</v>
      </c>
      <c r="G908">
        <v>24</v>
      </c>
      <c r="I908" s="2">
        <v>44651</v>
      </c>
      <c r="K908" s="2" t="s">
        <v>98</v>
      </c>
      <c r="L908" t="s">
        <v>498</v>
      </c>
      <c r="M908" s="13">
        <v>6</v>
      </c>
      <c r="P908" s="2"/>
      <c r="Q908" s="2"/>
      <c r="R908" s="2"/>
      <c r="S908" s="2"/>
      <c r="T908" s="2"/>
    </row>
    <row r="909" spans="2:20">
      <c r="B909" s="2">
        <v>44623</v>
      </c>
      <c r="C909" t="s">
        <v>283</v>
      </c>
      <c r="D909" t="s">
        <v>378</v>
      </c>
      <c r="E909" t="s">
        <v>125</v>
      </c>
      <c r="F909" t="s">
        <v>456</v>
      </c>
      <c r="G909">
        <v>2</v>
      </c>
      <c r="I909" s="2">
        <v>44651</v>
      </c>
      <c r="K909" s="2" t="s">
        <v>98</v>
      </c>
      <c r="L909" t="s">
        <v>500</v>
      </c>
      <c r="M909" s="13">
        <v>6</v>
      </c>
      <c r="P909" s="2"/>
      <c r="Q909" s="2"/>
      <c r="R909" s="2"/>
      <c r="S909" s="2"/>
      <c r="T909" s="2"/>
    </row>
    <row r="910" spans="2:20">
      <c r="B910" s="2">
        <v>44623</v>
      </c>
      <c r="C910" t="s">
        <v>283</v>
      </c>
      <c r="D910" t="s">
        <v>378</v>
      </c>
      <c r="E910" t="s">
        <v>125</v>
      </c>
      <c r="F910" t="s">
        <v>458</v>
      </c>
      <c r="G910">
        <v>2</v>
      </c>
      <c r="I910" s="2">
        <v>44651</v>
      </c>
      <c r="K910" s="2" t="s">
        <v>98</v>
      </c>
      <c r="L910" t="s">
        <v>502</v>
      </c>
      <c r="M910" s="13">
        <v>3</v>
      </c>
      <c r="P910" s="2"/>
      <c r="Q910" s="2"/>
      <c r="R910" s="2"/>
      <c r="S910" s="2"/>
      <c r="T910" s="2"/>
    </row>
    <row r="911" spans="2:20">
      <c r="B911" s="2">
        <v>44623</v>
      </c>
      <c r="C911" t="s">
        <v>226</v>
      </c>
      <c r="D911" t="s">
        <v>384</v>
      </c>
      <c r="E911" t="s">
        <v>125</v>
      </c>
      <c r="F911" t="s">
        <v>79</v>
      </c>
      <c r="G911">
        <v>2</v>
      </c>
      <c r="I911" s="2">
        <v>44651</v>
      </c>
      <c r="K911" s="2" t="s">
        <v>98</v>
      </c>
      <c r="L911" t="s">
        <v>504</v>
      </c>
      <c r="M911" s="13">
        <v>67</v>
      </c>
      <c r="P911" s="2"/>
      <c r="Q911" s="2"/>
      <c r="R911" s="2"/>
      <c r="S911" s="2"/>
      <c r="T911" s="2"/>
    </row>
    <row r="912" spans="2:20">
      <c r="B912" s="2">
        <v>44623</v>
      </c>
      <c r="C912" t="s">
        <v>226</v>
      </c>
      <c r="D912" t="s">
        <v>384</v>
      </c>
      <c r="E912" t="s">
        <v>125</v>
      </c>
      <c r="F912" t="s">
        <v>132</v>
      </c>
      <c r="G912">
        <v>48</v>
      </c>
      <c r="I912" s="2">
        <v>44651</v>
      </c>
      <c r="K912" s="2" t="s">
        <v>98</v>
      </c>
      <c r="L912" t="s">
        <v>506</v>
      </c>
      <c r="M912" s="13">
        <v>16</v>
      </c>
      <c r="P912" s="2"/>
      <c r="Q912" s="2"/>
      <c r="R912" s="2"/>
      <c r="S912" s="2"/>
      <c r="T912" s="2"/>
    </row>
    <row r="913" spans="2:20">
      <c r="B913" s="2">
        <v>44623</v>
      </c>
      <c r="C913" t="s">
        <v>226</v>
      </c>
      <c r="D913" t="s">
        <v>384</v>
      </c>
      <c r="E913" t="s">
        <v>125</v>
      </c>
      <c r="F913" t="s">
        <v>292</v>
      </c>
      <c r="G913">
        <v>3</v>
      </c>
      <c r="I913" s="2">
        <v>44651</v>
      </c>
      <c r="K913" s="2" t="s">
        <v>98</v>
      </c>
      <c r="L913" t="s">
        <v>508</v>
      </c>
      <c r="M913" s="13">
        <v>8</v>
      </c>
      <c r="P913" s="2"/>
      <c r="Q913" s="2"/>
      <c r="R913" s="2"/>
      <c r="S913" s="2"/>
      <c r="T913" s="2"/>
    </row>
    <row r="914" spans="2:20">
      <c r="B914" s="2">
        <v>44623</v>
      </c>
      <c r="C914" t="s">
        <v>226</v>
      </c>
      <c r="D914" t="s">
        <v>384</v>
      </c>
      <c r="E914" t="s">
        <v>125</v>
      </c>
      <c r="F914" t="s">
        <v>434</v>
      </c>
      <c r="G914">
        <v>4</v>
      </c>
      <c r="I914" s="2">
        <v>44651</v>
      </c>
      <c r="K914" s="2" t="s">
        <v>98</v>
      </c>
      <c r="L914" t="s">
        <v>510</v>
      </c>
      <c r="M914" s="13">
        <v>5</v>
      </c>
      <c r="P914" s="2"/>
      <c r="Q914" s="2"/>
      <c r="R914" s="2"/>
      <c r="S914" s="2"/>
      <c r="T914" s="2"/>
    </row>
    <row r="915" spans="2:20">
      <c r="B915" s="2">
        <v>44623</v>
      </c>
      <c r="C915" t="s">
        <v>226</v>
      </c>
      <c r="D915" t="s">
        <v>384</v>
      </c>
      <c r="E915" t="s">
        <v>125</v>
      </c>
      <c r="F915" t="s">
        <v>436</v>
      </c>
      <c r="G915">
        <v>4</v>
      </c>
      <c r="I915" s="2">
        <v>44651</v>
      </c>
      <c r="K915" s="2" t="s">
        <v>98</v>
      </c>
      <c r="L915" t="s">
        <v>512</v>
      </c>
      <c r="M915" s="13">
        <v>9</v>
      </c>
      <c r="P915" s="2"/>
      <c r="Q915" s="2"/>
      <c r="R915" s="2"/>
      <c r="S915" s="2"/>
      <c r="T915" s="2"/>
    </row>
    <row r="916" spans="2:20">
      <c r="B916" s="2">
        <v>44624</v>
      </c>
      <c r="C916" t="s">
        <v>259</v>
      </c>
      <c r="D916" t="s">
        <v>387</v>
      </c>
      <c r="E916" t="s">
        <v>125</v>
      </c>
      <c r="F916" t="s">
        <v>323</v>
      </c>
      <c r="G916">
        <v>1</v>
      </c>
      <c r="I916" s="2">
        <v>44651</v>
      </c>
      <c r="K916" s="2" t="s">
        <v>98</v>
      </c>
      <c r="L916" t="s">
        <v>580</v>
      </c>
      <c r="M916" s="13">
        <v>1</v>
      </c>
      <c r="P916" s="2"/>
      <c r="Q916" s="2"/>
      <c r="R916" s="2"/>
      <c r="S916" s="2"/>
      <c r="T916" s="2"/>
    </row>
    <row r="917" spans="2:20">
      <c r="B917" s="2">
        <v>44624</v>
      </c>
      <c r="C917" t="s">
        <v>259</v>
      </c>
      <c r="D917" t="s">
        <v>387</v>
      </c>
      <c r="E917" t="s">
        <v>125</v>
      </c>
      <c r="F917" t="s">
        <v>326</v>
      </c>
      <c r="G917">
        <v>1</v>
      </c>
      <c r="I917" s="2">
        <v>44651</v>
      </c>
      <c r="K917" s="2" t="s">
        <v>98</v>
      </c>
      <c r="L917" t="s">
        <v>582</v>
      </c>
      <c r="M917" s="13">
        <v>1</v>
      </c>
      <c r="P917" s="2"/>
      <c r="Q917" s="2"/>
      <c r="R917" s="2"/>
      <c r="S917" s="2"/>
      <c r="T917" s="2"/>
    </row>
    <row r="918" spans="2:20">
      <c r="B918" s="2">
        <v>44624</v>
      </c>
      <c r="C918" t="s">
        <v>259</v>
      </c>
      <c r="D918" t="s">
        <v>387</v>
      </c>
      <c r="E918" t="s">
        <v>125</v>
      </c>
      <c r="F918" t="s">
        <v>329</v>
      </c>
      <c r="G918">
        <v>16</v>
      </c>
      <c r="I918" s="2">
        <v>44651</v>
      </c>
      <c r="K918" s="2" t="s">
        <v>98</v>
      </c>
      <c r="L918" t="s">
        <v>586</v>
      </c>
      <c r="M918" s="13">
        <v>2</v>
      </c>
      <c r="P918" s="2"/>
      <c r="Q918" s="2"/>
      <c r="R918" s="2"/>
      <c r="S918" s="2"/>
      <c r="T918" s="2"/>
    </row>
    <row r="919" spans="2:20">
      <c r="B919" s="2">
        <v>44624</v>
      </c>
      <c r="C919" t="s">
        <v>259</v>
      </c>
      <c r="D919" t="s">
        <v>387</v>
      </c>
      <c r="E919" t="s">
        <v>125</v>
      </c>
      <c r="F919" t="s">
        <v>448</v>
      </c>
      <c r="G919">
        <v>2</v>
      </c>
      <c r="I919" s="2">
        <v>44651</v>
      </c>
      <c r="K919" s="2" t="s">
        <v>98</v>
      </c>
      <c r="L919" t="s">
        <v>588</v>
      </c>
      <c r="M919" s="13">
        <v>1</v>
      </c>
      <c r="P919" s="2"/>
      <c r="Q919" s="2"/>
      <c r="R919" s="2"/>
      <c r="S919" s="2"/>
      <c r="T919" s="2"/>
    </row>
    <row r="920" spans="2:20">
      <c r="B920" s="2">
        <v>44624</v>
      </c>
      <c r="C920" t="s">
        <v>259</v>
      </c>
      <c r="D920" t="s">
        <v>387</v>
      </c>
      <c r="E920" t="s">
        <v>125</v>
      </c>
      <c r="F920" t="s">
        <v>450</v>
      </c>
      <c r="G920">
        <v>2</v>
      </c>
      <c r="I920" s="2">
        <v>44652</v>
      </c>
      <c r="J920">
        <v>21040570</v>
      </c>
      <c r="K920" t="s">
        <v>125</v>
      </c>
      <c r="L920" t="s">
        <v>504</v>
      </c>
      <c r="M920">
        <v>1</v>
      </c>
      <c r="P920" s="2"/>
      <c r="Q920" s="2"/>
      <c r="R920" s="2"/>
      <c r="S920" s="2"/>
      <c r="T920" s="2"/>
    </row>
    <row r="921" spans="2:20">
      <c r="B921" s="2">
        <v>44624</v>
      </c>
      <c r="C921" t="s">
        <v>265</v>
      </c>
      <c r="D921" t="s">
        <v>381</v>
      </c>
      <c r="E921" t="s">
        <v>125</v>
      </c>
      <c r="F921" t="s">
        <v>306</v>
      </c>
      <c r="G921">
        <v>1</v>
      </c>
      <c r="I921" s="2">
        <v>44652</v>
      </c>
      <c r="J921">
        <v>21040571</v>
      </c>
      <c r="K921" t="s">
        <v>125</v>
      </c>
      <c r="L921" t="s">
        <v>504</v>
      </c>
      <c r="M921">
        <v>1</v>
      </c>
      <c r="P921" s="2"/>
      <c r="Q921" s="2"/>
      <c r="R921" s="2"/>
      <c r="S921" s="2"/>
      <c r="T921" s="2"/>
    </row>
    <row r="922" spans="2:20">
      <c r="B922" s="2">
        <v>44624</v>
      </c>
      <c r="C922" t="s">
        <v>265</v>
      </c>
      <c r="D922" t="s">
        <v>381</v>
      </c>
      <c r="E922" t="s">
        <v>125</v>
      </c>
      <c r="F922" t="s">
        <v>316</v>
      </c>
      <c r="G922">
        <v>8</v>
      </c>
      <c r="I922" s="2">
        <v>44652</v>
      </c>
      <c r="J922">
        <v>21040572</v>
      </c>
      <c r="K922" t="s">
        <v>125</v>
      </c>
      <c r="L922" t="s">
        <v>504</v>
      </c>
      <c r="M922">
        <v>1</v>
      </c>
      <c r="P922" s="2"/>
      <c r="Q922" s="2"/>
      <c r="R922" s="2"/>
      <c r="S922" s="2"/>
      <c r="T922" s="2"/>
    </row>
    <row r="923" spans="2:20">
      <c r="B923" s="2">
        <v>44624</v>
      </c>
      <c r="C923" t="s">
        <v>265</v>
      </c>
      <c r="D923" t="s">
        <v>381</v>
      </c>
      <c r="E923" t="s">
        <v>125</v>
      </c>
      <c r="F923" t="s">
        <v>332</v>
      </c>
      <c r="G923">
        <v>1</v>
      </c>
      <c r="I923" s="2">
        <v>44652</v>
      </c>
      <c r="J923">
        <v>21040573</v>
      </c>
      <c r="K923" t="s">
        <v>125</v>
      </c>
      <c r="L923" t="s">
        <v>504</v>
      </c>
      <c r="M923">
        <v>1</v>
      </c>
      <c r="P923" s="2"/>
      <c r="Q923" s="2"/>
      <c r="R923" s="2"/>
      <c r="S923" s="2"/>
      <c r="T923" s="2"/>
    </row>
    <row r="924" spans="2:20">
      <c r="B924" s="2">
        <v>44624</v>
      </c>
      <c r="C924" t="s">
        <v>265</v>
      </c>
      <c r="D924" t="s">
        <v>381</v>
      </c>
      <c r="E924" t="s">
        <v>125</v>
      </c>
      <c r="F924" t="s">
        <v>444</v>
      </c>
      <c r="G924">
        <v>2</v>
      </c>
      <c r="I924" s="2">
        <v>44657</v>
      </c>
      <c r="J924">
        <v>21040574</v>
      </c>
      <c r="K924" t="s">
        <v>125</v>
      </c>
      <c r="L924" t="s">
        <v>504</v>
      </c>
      <c r="M924">
        <v>1</v>
      </c>
      <c r="P924" s="2"/>
      <c r="Q924" s="2"/>
      <c r="R924" s="2"/>
      <c r="S924" s="2"/>
      <c r="T924" s="2"/>
    </row>
    <row r="925" spans="2:20">
      <c r="B925" s="2">
        <v>44624</v>
      </c>
      <c r="C925" t="s">
        <v>265</v>
      </c>
      <c r="D925" t="s">
        <v>381</v>
      </c>
      <c r="E925" t="s">
        <v>125</v>
      </c>
      <c r="F925" t="s">
        <v>452</v>
      </c>
      <c r="G925">
        <v>2</v>
      </c>
      <c r="I925" s="2">
        <v>44657</v>
      </c>
      <c r="J925">
        <v>21040575</v>
      </c>
      <c r="K925" t="s">
        <v>125</v>
      </c>
      <c r="L925" t="s">
        <v>504</v>
      </c>
      <c r="M925">
        <v>1</v>
      </c>
      <c r="P925" s="2"/>
      <c r="Q925" s="2"/>
      <c r="R925" s="2"/>
      <c r="S925" s="2"/>
      <c r="T925" s="2"/>
    </row>
    <row r="926" spans="2:20">
      <c r="B926" s="2">
        <v>44624</v>
      </c>
      <c r="C926" t="s">
        <v>202</v>
      </c>
      <c r="D926" t="s">
        <v>390</v>
      </c>
      <c r="E926" t="s">
        <v>125</v>
      </c>
      <c r="F926" t="s">
        <v>237</v>
      </c>
      <c r="G926">
        <v>2</v>
      </c>
      <c r="I926" s="2">
        <v>44657</v>
      </c>
      <c r="J926">
        <v>21040575</v>
      </c>
      <c r="K926" t="s">
        <v>125</v>
      </c>
      <c r="L926" t="s">
        <v>506</v>
      </c>
      <c r="M926">
        <v>1</v>
      </c>
      <c r="P926" s="2"/>
      <c r="Q926" s="2"/>
      <c r="R926" s="2"/>
      <c r="S926" s="2"/>
      <c r="T926" s="2"/>
    </row>
    <row r="927" spans="2:20">
      <c r="B927" s="2">
        <v>44624</v>
      </c>
      <c r="C927" t="s">
        <v>202</v>
      </c>
      <c r="D927" t="s">
        <v>390</v>
      </c>
      <c r="E927" t="s">
        <v>125</v>
      </c>
      <c r="F927" t="s">
        <v>250</v>
      </c>
      <c r="G927">
        <v>32</v>
      </c>
      <c r="I927" s="2">
        <v>44657</v>
      </c>
      <c r="J927">
        <v>21040576</v>
      </c>
      <c r="K927" t="s">
        <v>125</v>
      </c>
      <c r="L927" t="s">
        <v>546</v>
      </c>
      <c r="M927">
        <v>1</v>
      </c>
      <c r="P927" s="2"/>
      <c r="Q927" s="2"/>
      <c r="R927" s="2"/>
      <c r="S927" s="2"/>
      <c r="T927" s="2"/>
    </row>
    <row r="928" spans="2:20">
      <c r="B928" s="2">
        <v>44624</v>
      </c>
      <c r="C928" t="s">
        <v>202</v>
      </c>
      <c r="D928" t="s">
        <v>390</v>
      </c>
      <c r="E928" t="s">
        <v>125</v>
      </c>
      <c r="F928" t="s">
        <v>280</v>
      </c>
      <c r="G928">
        <v>2</v>
      </c>
      <c r="I928" s="2">
        <v>44657</v>
      </c>
      <c r="J928">
        <v>21040577</v>
      </c>
      <c r="K928" t="s">
        <v>125</v>
      </c>
      <c r="L928" t="s">
        <v>504</v>
      </c>
      <c r="M928">
        <v>1</v>
      </c>
      <c r="P928" s="2"/>
      <c r="Q928" s="2"/>
      <c r="R928" s="2"/>
      <c r="S928" s="2"/>
      <c r="T928" s="2"/>
    </row>
    <row r="929" spans="2:20">
      <c r="B929" s="2">
        <v>44624</v>
      </c>
      <c r="C929" t="s">
        <v>202</v>
      </c>
      <c r="D929" t="s">
        <v>390</v>
      </c>
      <c r="E929" t="s">
        <v>125</v>
      </c>
      <c r="F929" t="s">
        <v>428</v>
      </c>
      <c r="G929">
        <v>2</v>
      </c>
      <c r="I929" s="2">
        <v>44657</v>
      </c>
      <c r="J929">
        <v>21040577</v>
      </c>
      <c r="K929" t="s">
        <v>125</v>
      </c>
      <c r="L929" t="s">
        <v>506</v>
      </c>
      <c r="M929">
        <v>1</v>
      </c>
      <c r="P929" s="2"/>
      <c r="Q929" s="2"/>
      <c r="R929" s="2"/>
      <c r="S929" s="2"/>
      <c r="T929" s="2"/>
    </row>
    <row r="930" spans="2:20">
      <c r="B930" s="2">
        <v>44624</v>
      </c>
      <c r="C930" t="s">
        <v>202</v>
      </c>
      <c r="D930" t="s">
        <v>390</v>
      </c>
      <c r="E930" t="s">
        <v>125</v>
      </c>
      <c r="F930" t="s">
        <v>430</v>
      </c>
      <c r="G930">
        <v>2</v>
      </c>
      <c r="I930" s="2">
        <v>44657</v>
      </c>
      <c r="J930">
        <v>21040578</v>
      </c>
      <c r="K930" t="s">
        <v>125</v>
      </c>
      <c r="L930" t="s">
        <v>504</v>
      </c>
      <c r="M930">
        <v>1</v>
      </c>
      <c r="P930" s="2"/>
      <c r="Q930" s="2"/>
      <c r="R930" s="2"/>
      <c r="S930" s="2"/>
      <c r="T930" s="2"/>
    </row>
    <row r="931" spans="2:20">
      <c r="B931" s="2">
        <v>44624</v>
      </c>
      <c r="C931" t="s">
        <v>226</v>
      </c>
      <c r="D931" t="s">
        <v>384</v>
      </c>
      <c r="E931" t="s">
        <v>125</v>
      </c>
      <c r="F931" t="s">
        <v>79</v>
      </c>
      <c r="G931">
        <v>1</v>
      </c>
      <c r="I931" s="2">
        <v>44657</v>
      </c>
      <c r="J931">
        <v>21040579</v>
      </c>
      <c r="K931" t="s">
        <v>125</v>
      </c>
      <c r="L931" t="s">
        <v>530</v>
      </c>
      <c r="M931">
        <v>1</v>
      </c>
      <c r="P931" s="2"/>
      <c r="Q931" s="2"/>
      <c r="R931" s="2"/>
      <c r="S931" s="2"/>
      <c r="T931" s="2"/>
    </row>
    <row r="932" spans="2:20">
      <c r="B932" s="2">
        <v>44624</v>
      </c>
      <c r="C932" t="s">
        <v>226</v>
      </c>
      <c r="D932" t="s">
        <v>384</v>
      </c>
      <c r="E932" t="s">
        <v>125</v>
      </c>
      <c r="F932" t="s">
        <v>132</v>
      </c>
      <c r="G932">
        <v>24</v>
      </c>
      <c r="I932" s="2">
        <v>44657</v>
      </c>
      <c r="J932">
        <v>21040579</v>
      </c>
      <c r="K932" t="s">
        <v>125</v>
      </c>
      <c r="L932" t="s">
        <v>592</v>
      </c>
      <c r="M932">
        <v>1</v>
      </c>
      <c r="P932" s="2"/>
      <c r="Q932" s="2"/>
      <c r="R932" s="2"/>
      <c r="S932" s="2"/>
      <c r="T932" s="2"/>
    </row>
    <row r="933" spans="2:20">
      <c r="B933" s="2">
        <v>44624</v>
      </c>
      <c r="C933" t="s">
        <v>226</v>
      </c>
      <c r="D933" t="s">
        <v>384</v>
      </c>
      <c r="E933" t="s">
        <v>125</v>
      </c>
      <c r="F933" t="s">
        <v>292</v>
      </c>
      <c r="G933">
        <v>2</v>
      </c>
      <c r="I933" s="2">
        <v>44657</v>
      </c>
      <c r="J933">
        <v>21040580</v>
      </c>
      <c r="K933" t="s">
        <v>125</v>
      </c>
      <c r="L933" t="s">
        <v>502</v>
      </c>
      <c r="M933">
        <v>1</v>
      </c>
      <c r="P933" s="2"/>
      <c r="Q933" s="2"/>
      <c r="R933" s="2"/>
      <c r="S933" s="2"/>
      <c r="T933" s="2"/>
    </row>
    <row r="934" spans="2:20">
      <c r="B934" s="2">
        <v>44624</v>
      </c>
      <c r="C934" t="s">
        <v>226</v>
      </c>
      <c r="D934" t="s">
        <v>384</v>
      </c>
      <c r="E934" t="s">
        <v>125</v>
      </c>
      <c r="F934" t="s">
        <v>434</v>
      </c>
      <c r="G934">
        <v>2</v>
      </c>
      <c r="I934" s="2">
        <v>44657</v>
      </c>
      <c r="J934">
        <v>21040581</v>
      </c>
      <c r="K934" t="s">
        <v>125</v>
      </c>
      <c r="L934" t="s">
        <v>530</v>
      </c>
      <c r="M934">
        <v>1</v>
      </c>
      <c r="P934" s="2"/>
      <c r="Q934" s="2"/>
      <c r="R934" s="2"/>
      <c r="S934" s="2"/>
      <c r="T934" s="2"/>
    </row>
    <row r="935" spans="2:20">
      <c r="B935" s="2">
        <v>44624</v>
      </c>
      <c r="C935" t="s">
        <v>226</v>
      </c>
      <c r="D935" t="s">
        <v>384</v>
      </c>
      <c r="E935" t="s">
        <v>125</v>
      </c>
      <c r="F935" t="s">
        <v>436</v>
      </c>
      <c r="G935">
        <v>2</v>
      </c>
      <c r="I935" s="2">
        <v>44657</v>
      </c>
      <c r="J935">
        <v>21040582</v>
      </c>
      <c r="K935" t="s">
        <v>125</v>
      </c>
      <c r="L935" t="s">
        <v>488</v>
      </c>
      <c r="M935">
        <v>1</v>
      </c>
      <c r="P935" s="2"/>
      <c r="Q935" s="2"/>
      <c r="R935" s="2"/>
      <c r="S935" s="2"/>
      <c r="T935" s="2"/>
    </row>
    <row r="936" spans="2:20">
      <c r="B936" s="2">
        <v>44625</v>
      </c>
      <c r="C936" t="s">
        <v>259</v>
      </c>
      <c r="D936" t="s">
        <v>387</v>
      </c>
      <c r="E936" t="s">
        <v>125</v>
      </c>
      <c r="F936" t="s">
        <v>323</v>
      </c>
      <c r="G936">
        <v>2</v>
      </c>
      <c r="I936" s="2">
        <v>44657</v>
      </c>
      <c r="J936">
        <v>21040583</v>
      </c>
      <c r="K936" t="s">
        <v>125</v>
      </c>
      <c r="L936" t="s">
        <v>498</v>
      </c>
      <c r="M936">
        <v>1</v>
      </c>
      <c r="P936" s="2"/>
      <c r="Q936" s="2"/>
      <c r="R936" s="2"/>
      <c r="S936" s="2"/>
      <c r="T936" s="2"/>
    </row>
    <row r="937" spans="2:20">
      <c r="B937" s="2">
        <v>44625</v>
      </c>
      <c r="C937" t="s">
        <v>259</v>
      </c>
      <c r="D937" t="s">
        <v>387</v>
      </c>
      <c r="E937" t="s">
        <v>125</v>
      </c>
      <c r="F937" t="s">
        <v>326</v>
      </c>
      <c r="G937">
        <v>3</v>
      </c>
      <c r="I937" s="2">
        <v>44657</v>
      </c>
      <c r="J937">
        <v>21040584</v>
      </c>
      <c r="K937" t="s">
        <v>125</v>
      </c>
      <c r="L937" t="s">
        <v>534</v>
      </c>
      <c r="M937">
        <v>1</v>
      </c>
      <c r="P937" s="2"/>
      <c r="Q937" s="2"/>
      <c r="R937" s="2"/>
      <c r="S937" s="2"/>
      <c r="T937" s="2"/>
    </row>
    <row r="938" spans="2:20">
      <c r="B938" s="2">
        <v>44625</v>
      </c>
      <c r="C938" t="s">
        <v>259</v>
      </c>
      <c r="D938" t="s">
        <v>387</v>
      </c>
      <c r="E938" t="s">
        <v>125</v>
      </c>
      <c r="F938" t="s">
        <v>329</v>
      </c>
      <c r="G938">
        <v>40</v>
      </c>
      <c r="I938" s="2">
        <v>44657</v>
      </c>
      <c r="J938">
        <v>21040584</v>
      </c>
      <c r="K938" t="s">
        <v>125</v>
      </c>
      <c r="L938" t="s">
        <v>564</v>
      </c>
      <c r="M938">
        <v>1</v>
      </c>
      <c r="P938" s="2"/>
      <c r="Q938" s="2"/>
      <c r="R938" s="2"/>
      <c r="S938" s="2"/>
      <c r="T938" s="2"/>
    </row>
    <row r="939" spans="2:20">
      <c r="B939" s="2">
        <v>44625</v>
      </c>
      <c r="C939" t="s">
        <v>259</v>
      </c>
      <c r="D939" t="s">
        <v>387</v>
      </c>
      <c r="E939" t="s">
        <v>125</v>
      </c>
      <c r="F939" t="s">
        <v>448</v>
      </c>
      <c r="G939">
        <v>4</v>
      </c>
      <c r="I939" s="2">
        <v>44657</v>
      </c>
      <c r="J939">
        <v>21040585</v>
      </c>
      <c r="K939" t="s">
        <v>125</v>
      </c>
      <c r="L939" t="s">
        <v>490</v>
      </c>
      <c r="M939">
        <v>1</v>
      </c>
      <c r="P939" s="2"/>
      <c r="Q939" s="2"/>
      <c r="R939" s="2"/>
      <c r="S939" s="2"/>
      <c r="T939" s="2"/>
    </row>
    <row r="940" spans="2:20">
      <c r="B940" s="2">
        <v>44625</v>
      </c>
      <c r="C940" t="s">
        <v>259</v>
      </c>
      <c r="D940" t="s">
        <v>387</v>
      </c>
      <c r="E940" t="s">
        <v>125</v>
      </c>
      <c r="F940" t="s">
        <v>450</v>
      </c>
      <c r="G940">
        <v>2</v>
      </c>
      <c r="I940" s="2">
        <v>44657</v>
      </c>
      <c r="J940">
        <v>21040586</v>
      </c>
      <c r="K940" t="s">
        <v>125</v>
      </c>
      <c r="L940" t="s">
        <v>532</v>
      </c>
      <c r="M940">
        <v>1</v>
      </c>
      <c r="P940" s="2"/>
      <c r="Q940" s="2"/>
      <c r="R940" s="2"/>
      <c r="S940" s="2"/>
      <c r="T940" s="2"/>
    </row>
    <row r="941" spans="2:20">
      <c r="B941" s="2">
        <v>44625</v>
      </c>
      <c r="C941" t="s">
        <v>265</v>
      </c>
      <c r="D941" t="s">
        <v>381</v>
      </c>
      <c r="E941" t="s">
        <v>125</v>
      </c>
      <c r="F941" t="s">
        <v>306</v>
      </c>
      <c r="G941">
        <v>1</v>
      </c>
      <c r="I941" s="2">
        <v>44657</v>
      </c>
      <c r="J941">
        <v>21040587</v>
      </c>
      <c r="K941" t="s">
        <v>125</v>
      </c>
      <c r="L941" t="s">
        <v>498</v>
      </c>
      <c r="M941">
        <v>1</v>
      </c>
      <c r="P941" s="2"/>
      <c r="Q941" s="2"/>
      <c r="R941" s="2"/>
      <c r="S941" s="2"/>
      <c r="T941" s="2"/>
    </row>
    <row r="942" spans="2:20">
      <c r="B942" s="2">
        <v>44625</v>
      </c>
      <c r="C942" t="s">
        <v>265</v>
      </c>
      <c r="D942" t="s">
        <v>381</v>
      </c>
      <c r="E942" t="s">
        <v>125</v>
      </c>
      <c r="F942" t="s">
        <v>316</v>
      </c>
      <c r="G942">
        <v>8</v>
      </c>
      <c r="I942" s="2">
        <v>44657</v>
      </c>
      <c r="J942">
        <v>21040588</v>
      </c>
      <c r="K942" t="s">
        <v>125</v>
      </c>
      <c r="L942" t="s">
        <v>500</v>
      </c>
      <c r="M942">
        <v>1</v>
      </c>
      <c r="P942" s="2"/>
      <c r="Q942" s="2"/>
      <c r="R942" s="2"/>
      <c r="S942" s="2"/>
      <c r="T942" s="2"/>
    </row>
    <row r="943" spans="2:20">
      <c r="B943" s="2">
        <v>44625</v>
      </c>
      <c r="C943" t="s">
        <v>265</v>
      </c>
      <c r="D943" t="s">
        <v>381</v>
      </c>
      <c r="E943" t="s">
        <v>125</v>
      </c>
      <c r="F943" t="s">
        <v>332</v>
      </c>
      <c r="G943">
        <v>1</v>
      </c>
      <c r="I943" s="2">
        <v>44657</v>
      </c>
      <c r="J943">
        <v>21040589</v>
      </c>
      <c r="K943" t="s">
        <v>125</v>
      </c>
      <c r="L943" t="s">
        <v>530</v>
      </c>
      <c r="M943">
        <v>1</v>
      </c>
      <c r="P943" s="2"/>
      <c r="Q943" s="2"/>
      <c r="R943" s="2"/>
      <c r="S943" s="2"/>
      <c r="T943" s="2"/>
    </row>
    <row r="944" spans="2:20">
      <c r="B944" s="2">
        <v>44625</v>
      </c>
      <c r="C944" t="s">
        <v>265</v>
      </c>
      <c r="D944" t="s">
        <v>381</v>
      </c>
      <c r="E944" t="s">
        <v>125</v>
      </c>
      <c r="F944" t="s">
        <v>444</v>
      </c>
      <c r="G944">
        <v>2</v>
      </c>
      <c r="I944" s="2">
        <v>44657</v>
      </c>
      <c r="J944">
        <v>21040590</v>
      </c>
      <c r="K944" t="s">
        <v>125</v>
      </c>
      <c r="L944" t="s">
        <v>530</v>
      </c>
      <c r="M944">
        <v>1</v>
      </c>
      <c r="P944" s="2"/>
      <c r="Q944" s="2"/>
      <c r="R944" s="2"/>
      <c r="S944" s="2"/>
      <c r="T944" s="2"/>
    </row>
    <row r="945" spans="2:20">
      <c r="B945" s="2">
        <v>44625</v>
      </c>
      <c r="C945" t="s">
        <v>265</v>
      </c>
      <c r="D945" t="s">
        <v>381</v>
      </c>
      <c r="E945" t="s">
        <v>125</v>
      </c>
      <c r="F945" t="s">
        <v>452</v>
      </c>
      <c r="G945">
        <v>2</v>
      </c>
      <c r="I945" s="2">
        <v>44657</v>
      </c>
      <c r="J945">
        <v>21040591</v>
      </c>
      <c r="K945" t="s">
        <v>125</v>
      </c>
      <c r="L945" t="s">
        <v>486</v>
      </c>
      <c r="M945">
        <v>1</v>
      </c>
      <c r="P945" s="2"/>
      <c r="Q945" s="2"/>
      <c r="R945" s="2"/>
      <c r="S945" s="2"/>
      <c r="T945" s="2"/>
    </row>
    <row r="946" spans="2:20">
      <c r="B946" s="2">
        <v>44625</v>
      </c>
      <c r="C946" t="s">
        <v>152</v>
      </c>
      <c r="D946" t="s">
        <v>393</v>
      </c>
      <c r="E946" t="s">
        <v>125</v>
      </c>
      <c r="F946" t="s">
        <v>237</v>
      </c>
      <c r="G946">
        <v>2</v>
      </c>
      <c r="I946" s="2">
        <v>44657</v>
      </c>
      <c r="J946">
        <v>21040592</v>
      </c>
      <c r="K946" t="s">
        <v>125</v>
      </c>
      <c r="L946" t="s">
        <v>540</v>
      </c>
      <c r="M946">
        <v>1</v>
      </c>
      <c r="P946" s="2"/>
      <c r="Q946" s="2"/>
      <c r="R946" s="2"/>
      <c r="S946" s="2"/>
      <c r="T946" s="2"/>
    </row>
    <row r="947" spans="2:20">
      <c r="B947" s="2">
        <v>44625</v>
      </c>
      <c r="C947" t="s">
        <v>152</v>
      </c>
      <c r="D947" t="s">
        <v>393</v>
      </c>
      <c r="E947" t="s">
        <v>125</v>
      </c>
      <c r="F947" t="s">
        <v>244</v>
      </c>
      <c r="G947">
        <v>2</v>
      </c>
      <c r="I947" s="2">
        <v>44657</v>
      </c>
      <c r="J947">
        <v>21040592</v>
      </c>
      <c r="K947" t="s">
        <v>125</v>
      </c>
      <c r="L947" t="s">
        <v>516</v>
      </c>
      <c r="M947">
        <v>1</v>
      </c>
      <c r="P947" s="2"/>
      <c r="Q947" s="2"/>
      <c r="R947" s="2"/>
      <c r="S947" s="2"/>
      <c r="T947" s="2"/>
    </row>
    <row r="948" spans="2:20">
      <c r="B948" s="2">
        <v>44625</v>
      </c>
      <c r="C948" t="s">
        <v>152</v>
      </c>
      <c r="D948" t="s">
        <v>393</v>
      </c>
      <c r="E948" t="s">
        <v>125</v>
      </c>
      <c r="F948" t="s">
        <v>250</v>
      </c>
      <c r="G948">
        <v>32</v>
      </c>
      <c r="I948" s="2">
        <v>44657</v>
      </c>
      <c r="J948">
        <v>21040593</v>
      </c>
      <c r="K948" t="s">
        <v>125</v>
      </c>
      <c r="L948" t="s">
        <v>508</v>
      </c>
      <c r="M948">
        <v>1</v>
      </c>
      <c r="P948" s="2"/>
      <c r="Q948" s="2"/>
      <c r="R948" s="2"/>
      <c r="S948" s="2"/>
      <c r="T948" s="2"/>
    </row>
    <row r="949" spans="2:20">
      <c r="B949" s="2">
        <v>44625</v>
      </c>
      <c r="C949" t="s">
        <v>202</v>
      </c>
      <c r="D949" t="s">
        <v>390</v>
      </c>
      <c r="E949" t="s">
        <v>125</v>
      </c>
      <c r="F949" t="s">
        <v>237</v>
      </c>
      <c r="G949">
        <v>1</v>
      </c>
      <c r="I949" s="2">
        <v>44657</v>
      </c>
      <c r="J949">
        <v>21040594</v>
      </c>
      <c r="K949" t="s">
        <v>125</v>
      </c>
      <c r="L949" t="s">
        <v>524</v>
      </c>
      <c r="M949">
        <v>1</v>
      </c>
      <c r="P949" s="2"/>
      <c r="Q949" s="2"/>
      <c r="R949" s="2"/>
      <c r="S949" s="2"/>
      <c r="T949" s="2"/>
    </row>
    <row r="950" spans="2:20">
      <c r="B950" s="2">
        <v>44625</v>
      </c>
      <c r="C950" t="s">
        <v>202</v>
      </c>
      <c r="D950" t="s">
        <v>390</v>
      </c>
      <c r="E950" t="s">
        <v>125</v>
      </c>
      <c r="F950" t="s">
        <v>250</v>
      </c>
      <c r="G950">
        <v>24</v>
      </c>
      <c r="I950" s="2">
        <v>44657</v>
      </c>
      <c r="J950">
        <v>21040595</v>
      </c>
      <c r="K950" t="s">
        <v>125</v>
      </c>
      <c r="L950" t="s">
        <v>524</v>
      </c>
      <c r="M950">
        <v>1</v>
      </c>
      <c r="P950" s="2"/>
      <c r="Q950" s="2"/>
      <c r="R950" s="2"/>
      <c r="S950" s="2"/>
      <c r="T950" s="2"/>
    </row>
    <row r="951" spans="2:20">
      <c r="B951" s="2">
        <v>44625</v>
      </c>
      <c r="C951" t="s">
        <v>202</v>
      </c>
      <c r="D951" t="s">
        <v>390</v>
      </c>
      <c r="E951" t="s">
        <v>125</v>
      </c>
      <c r="F951" t="s">
        <v>280</v>
      </c>
      <c r="G951">
        <v>2</v>
      </c>
      <c r="I951" s="2">
        <v>44657</v>
      </c>
      <c r="J951">
        <v>21040596</v>
      </c>
      <c r="K951" t="s">
        <v>125</v>
      </c>
      <c r="L951" t="s">
        <v>492</v>
      </c>
      <c r="M951">
        <v>1</v>
      </c>
      <c r="P951" s="2"/>
      <c r="Q951" s="2"/>
      <c r="R951" s="2"/>
      <c r="S951" s="2"/>
      <c r="T951" s="2"/>
    </row>
    <row r="952" spans="2:20">
      <c r="B952" s="2">
        <v>44625</v>
      </c>
      <c r="C952" t="s">
        <v>202</v>
      </c>
      <c r="D952" t="s">
        <v>390</v>
      </c>
      <c r="E952" t="s">
        <v>125</v>
      </c>
      <c r="F952" t="s">
        <v>428</v>
      </c>
      <c r="G952">
        <v>2</v>
      </c>
      <c r="I952" s="2">
        <v>44658</v>
      </c>
      <c r="J952">
        <v>21040597</v>
      </c>
      <c r="K952" t="s">
        <v>125</v>
      </c>
      <c r="L952" t="s">
        <v>504</v>
      </c>
      <c r="M952">
        <v>1</v>
      </c>
      <c r="P952" s="2"/>
      <c r="Q952" s="2"/>
      <c r="R952" s="2"/>
      <c r="S952" s="2"/>
      <c r="T952" s="2"/>
    </row>
    <row r="953" spans="2:20">
      <c r="B953" s="2">
        <v>44625</v>
      </c>
      <c r="C953" t="s">
        <v>202</v>
      </c>
      <c r="D953" t="s">
        <v>390</v>
      </c>
      <c r="E953" t="s">
        <v>125</v>
      </c>
      <c r="F953" t="s">
        <v>430</v>
      </c>
      <c r="G953">
        <v>2</v>
      </c>
      <c r="I953" s="2">
        <v>44658</v>
      </c>
      <c r="J953">
        <v>21040597</v>
      </c>
      <c r="K953" t="s">
        <v>125</v>
      </c>
      <c r="L953" t="s">
        <v>506</v>
      </c>
      <c r="M953">
        <v>1</v>
      </c>
      <c r="P953" s="2"/>
      <c r="Q953" s="2"/>
      <c r="R953" s="2"/>
      <c r="S953" s="2"/>
      <c r="T953" s="2"/>
    </row>
    <row r="954" spans="2:20">
      <c r="B954" s="2">
        <v>44626</v>
      </c>
      <c r="C954" t="s">
        <v>152</v>
      </c>
      <c r="D954" t="s">
        <v>393</v>
      </c>
      <c r="E954" t="s">
        <v>125</v>
      </c>
      <c r="F954" t="s">
        <v>237</v>
      </c>
      <c r="G954">
        <v>3</v>
      </c>
      <c r="I954" s="2">
        <v>44658</v>
      </c>
      <c r="J954">
        <v>21040598</v>
      </c>
      <c r="K954" t="s">
        <v>125</v>
      </c>
      <c r="L954" t="s">
        <v>494</v>
      </c>
      <c r="M954">
        <v>1</v>
      </c>
      <c r="P954" s="2"/>
      <c r="Q954" s="2"/>
      <c r="R954" s="2"/>
      <c r="S954" s="2"/>
      <c r="T954" s="2"/>
    </row>
    <row r="955" spans="2:20">
      <c r="B955" s="2">
        <v>44626</v>
      </c>
      <c r="C955" t="s">
        <v>152</v>
      </c>
      <c r="D955" t="s">
        <v>393</v>
      </c>
      <c r="E955" t="s">
        <v>125</v>
      </c>
      <c r="F955" t="s">
        <v>244</v>
      </c>
      <c r="G955">
        <v>4</v>
      </c>
      <c r="I955" s="2">
        <v>44658</v>
      </c>
      <c r="J955">
        <v>21040598</v>
      </c>
      <c r="K955" t="s">
        <v>125</v>
      </c>
      <c r="L955" t="s">
        <v>504</v>
      </c>
      <c r="M955">
        <v>1</v>
      </c>
      <c r="P955" s="2"/>
      <c r="Q955" s="2"/>
      <c r="R955" s="2"/>
      <c r="S955" s="2"/>
      <c r="T955" s="2"/>
    </row>
    <row r="956" spans="2:20">
      <c r="B956" s="2">
        <v>44626</v>
      </c>
      <c r="C956" t="s">
        <v>152</v>
      </c>
      <c r="D956" t="s">
        <v>393</v>
      </c>
      <c r="E956" t="s">
        <v>125</v>
      </c>
      <c r="F956" t="s">
        <v>250</v>
      </c>
      <c r="G956">
        <v>56</v>
      </c>
      <c r="I956" s="2">
        <v>44658</v>
      </c>
      <c r="J956">
        <v>21040598</v>
      </c>
      <c r="K956" t="s">
        <v>125</v>
      </c>
      <c r="L956" t="s">
        <v>506</v>
      </c>
      <c r="M956">
        <v>1</v>
      </c>
      <c r="P956" s="2"/>
      <c r="Q956" s="2"/>
      <c r="R956" s="2"/>
      <c r="S956" s="2"/>
      <c r="T956" s="2"/>
    </row>
    <row r="957" spans="2:20">
      <c r="B957" s="2">
        <v>44629</v>
      </c>
      <c r="C957" t="s">
        <v>234</v>
      </c>
      <c r="D957" t="s">
        <v>396</v>
      </c>
      <c r="E957" t="s">
        <v>125</v>
      </c>
      <c r="F957" t="s">
        <v>262</v>
      </c>
      <c r="G957">
        <v>1</v>
      </c>
      <c r="I957" s="2">
        <v>44658</v>
      </c>
      <c r="J957">
        <v>21040599</v>
      </c>
      <c r="K957" t="s">
        <v>125</v>
      </c>
      <c r="L957" t="s">
        <v>504</v>
      </c>
      <c r="M957">
        <v>1</v>
      </c>
      <c r="P957" s="2"/>
      <c r="Q957" s="2"/>
      <c r="R957" s="2"/>
      <c r="S957" s="2"/>
      <c r="T957" s="2"/>
    </row>
    <row r="958" spans="2:20">
      <c r="B958" s="2">
        <v>44629</v>
      </c>
      <c r="C958" t="s">
        <v>234</v>
      </c>
      <c r="D958" t="s">
        <v>396</v>
      </c>
      <c r="E958" t="s">
        <v>125</v>
      </c>
      <c r="F958" t="s">
        <v>274</v>
      </c>
      <c r="G958">
        <v>16</v>
      </c>
      <c r="I958" s="2">
        <v>44658</v>
      </c>
      <c r="J958">
        <v>21040600</v>
      </c>
      <c r="K958" t="s">
        <v>125</v>
      </c>
      <c r="L958" t="s">
        <v>504</v>
      </c>
      <c r="M958">
        <v>1</v>
      </c>
      <c r="P958" s="2"/>
      <c r="Q958" s="2"/>
      <c r="R958" s="2"/>
      <c r="S958" s="2"/>
      <c r="T958" s="2"/>
    </row>
    <row r="959" spans="2:20">
      <c r="B959" s="2">
        <v>44629</v>
      </c>
      <c r="C959" t="s">
        <v>234</v>
      </c>
      <c r="D959" t="s">
        <v>396</v>
      </c>
      <c r="E959" t="s">
        <v>125</v>
      </c>
      <c r="F959" t="s">
        <v>297</v>
      </c>
      <c r="G959">
        <v>1</v>
      </c>
      <c r="I959" s="2">
        <v>44658</v>
      </c>
      <c r="J959">
        <v>21040601</v>
      </c>
      <c r="K959" t="s">
        <v>125</v>
      </c>
      <c r="L959" t="s">
        <v>504</v>
      </c>
      <c r="M959">
        <v>1</v>
      </c>
      <c r="P959" s="2"/>
      <c r="Q959" s="2"/>
      <c r="R959" s="2"/>
      <c r="S959" s="2"/>
      <c r="T959" s="2"/>
    </row>
    <row r="960" spans="2:20">
      <c r="B960" s="2">
        <v>44629</v>
      </c>
      <c r="C960" t="s">
        <v>234</v>
      </c>
      <c r="D960" t="s">
        <v>396</v>
      </c>
      <c r="E960" t="s">
        <v>125</v>
      </c>
      <c r="F960" t="s">
        <v>422</v>
      </c>
      <c r="G960">
        <v>2</v>
      </c>
      <c r="I960" s="2">
        <v>44658</v>
      </c>
      <c r="J960">
        <v>21040601</v>
      </c>
      <c r="K960" t="s">
        <v>125</v>
      </c>
      <c r="L960" t="s">
        <v>506</v>
      </c>
      <c r="M960">
        <v>1</v>
      </c>
      <c r="P960" s="2"/>
      <c r="Q960" s="2"/>
      <c r="R960" s="2"/>
      <c r="S960" s="2"/>
      <c r="T960" s="2"/>
    </row>
    <row r="961" spans="2:20">
      <c r="B961" s="2">
        <v>44629</v>
      </c>
      <c r="C961" t="s">
        <v>234</v>
      </c>
      <c r="D961" t="s">
        <v>396</v>
      </c>
      <c r="E961" t="s">
        <v>125</v>
      </c>
      <c r="F961" t="s">
        <v>438</v>
      </c>
      <c r="G961">
        <v>2</v>
      </c>
      <c r="I961" s="2">
        <v>44658</v>
      </c>
      <c r="J961">
        <v>21040602</v>
      </c>
      <c r="K961" t="s">
        <v>125</v>
      </c>
      <c r="L961" t="s">
        <v>504</v>
      </c>
      <c r="M961">
        <v>1</v>
      </c>
      <c r="P961" s="2"/>
      <c r="Q961" s="2"/>
      <c r="R961" s="2"/>
      <c r="S961" s="2"/>
      <c r="T961" s="2"/>
    </row>
    <row r="962" spans="2:20">
      <c r="B962" s="2">
        <v>44630</v>
      </c>
      <c r="C962" t="s">
        <v>234</v>
      </c>
      <c r="D962" t="s">
        <v>396</v>
      </c>
      <c r="E962" t="s">
        <v>125</v>
      </c>
      <c r="F962" t="s">
        <v>262</v>
      </c>
      <c r="G962">
        <v>1</v>
      </c>
      <c r="I962" s="2">
        <v>44658</v>
      </c>
      <c r="J962">
        <v>21040603</v>
      </c>
      <c r="K962" t="s">
        <v>125</v>
      </c>
      <c r="L962" t="s">
        <v>504</v>
      </c>
      <c r="M962">
        <v>1</v>
      </c>
      <c r="P962" s="2"/>
      <c r="Q962" s="2"/>
      <c r="R962" s="2"/>
      <c r="S962" s="2"/>
      <c r="T962" s="2"/>
    </row>
    <row r="963" spans="2:20">
      <c r="B963" s="2">
        <v>44630</v>
      </c>
      <c r="C963" t="s">
        <v>234</v>
      </c>
      <c r="D963" t="s">
        <v>396</v>
      </c>
      <c r="E963" t="s">
        <v>125</v>
      </c>
      <c r="F963" t="s">
        <v>274</v>
      </c>
      <c r="G963">
        <v>16</v>
      </c>
      <c r="I963" s="2">
        <v>44658</v>
      </c>
      <c r="J963">
        <v>21040604</v>
      </c>
      <c r="K963" t="s">
        <v>125</v>
      </c>
      <c r="L963" t="s">
        <v>504</v>
      </c>
      <c r="M963">
        <v>1</v>
      </c>
      <c r="P963" s="2"/>
      <c r="Q963" s="2"/>
      <c r="R963" s="2"/>
      <c r="S963" s="2"/>
      <c r="T963" s="2"/>
    </row>
    <row r="964" spans="2:20">
      <c r="B964" s="2">
        <v>44630</v>
      </c>
      <c r="C964" t="s">
        <v>234</v>
      </c>
      <c r="D964" t="s">
        <v>396</v>
      </c>
      <c r="E964" t="s">
        <v>125</v>
      </c>
      <c r="F964" t="s">
        <v>297</v>
      </c>
      <c r="G964">
        <v>1</v>
      </c>
      <c r="I964" s="2">
        <v>44658</v>
      </c>
      <c r="J964">
        <v>21040605</v>
      </c>
      <c r="K964" t="s">
        <v>125</v>
      </c>
      <c r="L964" t="s">
        <v>504</v>
      </c>
      <c r="M964">
        <v>1</v>
      </c>
      <c r="P964" s="2"/>
      <c r="Q964" s="2"/>
      <c r="R964" s="2"/>
      <c r="S964" s="2"/>
      <c r="T964" s="2"/>
    </row>
    <row r="965" spans="2:20">
      <c r="B965" s="2">
        <v>44630</v>
      </c>
      <c r="C965" t="s">
        <v>234</v>
      </c>
      <c r="D965" t="s">
        <v>396</v>
      </c>
      <c r="E965" t="s">
        <v>125</v>
      </c>
      <c r="F965" t="s">
        <v>422</v>
      </c>
      <c r="G965">
        <v>2</v>
      </c>
      <c r="I965" s="2">
        <v>44658</v>
      </c>
      <c r="J965">
        <v>21040606</v>
      </c>
      <c r="K965" t="s">
        <v>125</v>
      </c>
      <c r="L965" t="s">
        <v>504</v>
      </c>
      <c r="M965">
        <v>1</v>
      </c>
      <c r="P965" s="2"/>
      <c r="Q965" s="2"/>
      <c r="R965" s="2"/>
      <c r="S965" s="2"/>
      <c r="T965" s="2"/>
    </row>
    <row r="966" spans="2:20">
      <c r="B966" s="2">
        <v>44630</v>
      </c>
      <c r="C966" t="s">
        <v>234</v>
      </c>
      <c r="D966" t="s">
        <v>396</v>
      </c>
      <c r="E966" t="s">
        <v>125</v>
      </c>
      <c r="F966" t="s">
        <v>438</v>
      </c>
      <c r="G966">
        <v>2</v>
      </c>
      <c r="I966" s="2">
        <v>44658</v>
      </c>
      <c r="J966">
        <v>21040606</v>
      </c>
      <c r="K966" t="s">
        <v>125</v>
      </c>
      <c r="L966" t="s">
        <v>506</v>
      </c>
      <c r="M966">
        <v>1</v>
      </c>
      <c r="P966" s="2"/>
      <c r="Q966" s="2"/>
      <c r="R966" s="2"/>
      <c r="S966" s="2"/>
      <c r="T966" s="2"/>
    </row>
    <row r="967" spans="2:20">
      <c r="B967" s="2">
        <v>44630</v>
      </c>
      <c r="C967" t="s">
        <v>241</v>
      </c>
      <c r="D967" t="s">
        <v>399</v>
      </c>
      <c r="E967" t="s">
        <v>125</v>
      </c>
      <c r="F967" t="s">
        <v>158</v>
      </c>
      <c r="G967">
        <v>1</v>
      </c>
      <c r="I967" s="2">
        <v>44658</v>
      </c>
      <c r="J967">
        <v>21040607</v>
      </c>
      <c r="K967" t="s">
        <v>125</v>
      </c>
      <c r="L967" t="s">
        <v>504</v>
      </c>
      <c r="M967">
        <v>1</v>
      </c>
      <c r="P967" s="2"/>
      <c r="Q967" s="2"/>
      <c r="R967" s="2"/>
      <c r="S967" s="2"/>
      <c r="T967" s="2"/>
    </row>
    <row r="968" spans="2:20">
      <c r="B968" s="2">
        <v>44630</v>
      </c>
      <c r="C968" t="s">
        <v>241</v>
      </c>
      <c r="D968" t="s">
        <v>399</v>
      </c>
      <c r="E968" t="s">
        <v>125</v>
      </c>
      <c r="F968" t="s">
        <v>193</v>
      </c>
      <c r="G968">
        <v>16</v>
      </c>
      <c r="I968" s="2">
        <v>44658</v>
      </c>
      <c r="J968">
        <v>21040608</v>
      </c>
      <c r="K968" t="s">
        <v>125</v>
      </c>
      <c r="L968" t="s">
        <v>504</v>
      </c>
      <c r="M968">
        <v>1</v>
      </c>
      <c r="P968" s="2"/>
      <c r="Q968" s="2"/>
      <c r="R968" s="2"/>
      <c r="S968" s="2"/>
      <c r="T968" s="2"/>
    </row>
    <row r="969" spans="2:20">
      <c r="B969" s="2">
        <v>44630</v>
      </c>
      <c r="C969" t="s">
        <v>241</v>
      </c>
      <c r="D969" t="s">
        <v>399</v>
      </c>
      <c r="E969" t="s">
        <v>125</v>
      </c>
      <c r="F969" t="s">
        <v>302</v>
      </c>
      <c r="G969">
        <v>1</v>
      </c>
      <c r="I969" s="2">
        <v>44658</v>
      </c>
      <c r="J969">
        <v>21040609</v>
      </c>
      <c r="K969" t="s">
        <v>125</v>
      </c>
      <c r="L969" t="s">
        <v>504</v>
      </c>
      <c r="M969">
        <v>1</v>
      </c>
      <c r="P969" s="2"/>
      <c r="Q969" s="2"/>
      <c r="R969" s="2"/>
      <c r="S969" s="2"/>
      <c r="T969" s="2"/>
    </row>
    <row r="970" spans="2:20">
      <c r="B970" s="2">
        <v>44630</v>
      </c>
      <c r="C970" t="s">
        <v>241</v>
      </c>
      <c r="D970" t="s">
        <v>399</v>
      </c>
      <c r="E970" t="s">
        <v>125</v>
      </c>
      <c r="F970" t="s">
        <v>440</v>
      </c>
      <c r="G970">
        <v>2</v>
      </c>
      <c r="I970" s="2">
        <v>44658</v>
      </c>
      <c r="J970">
        <v>21040610</v>
      </c>
      <c r="K970" t="s">
        <v>125</v>
      </c>
      <c r="L970" t="s">
        <v>504</v>
      </c>
      <c r="M970">
        <v>1</v>
      </c>
      <c r="P970" s="2"/>
      <c r="Q970" s="2"/>
      <c r="R970" s="2"/>
      <c r="S970" s="2"/>
      <c r="T970" s="2"/>
    </row>
    <row r="971" spans="2:20">
      <c r="B971" s="2">
        <v>44630</v>
      </c>
      <c r="C971" t="s">
        <v>241</v>
      </c>
      <c r="D971" t="s">
        <v>399</v>
      </c>
      <c r="E971" t="s">
        <v>125</v>
      </c>
      <c r="F971" t="s">
        <v>442</v>
      </c>
      <c r="G971">
        <v>2</v>
      </c>
      <c r="I971" s="2">
        <v>44658</v>
      </c>
      <c r="J971">
        <v>21040611</v>
      </c>
      <c r="K971" t="s">
        <v>125</v>
      </c>
      <c r="L971" t="s">
        <v>544</v>
      </c>
      <c r="M971">
        <v>1</v>
      </c>
      <c r="P971" s="2"/>
      <c r="Q971" s="2"/>
      <c r="R971" s="2"/>
      <c r="S971" s="2"/>
      <c r="T971" s="2"/>
    </row>
    <row r="972" spans="2:20">
      <c r="B972" s="2">
        <v>44631</v>
      </c>
      <c r="C972" t="s">
        <v>72</v>
      </c>
      <c r="D972" t="s">
        <v>402</v>
      </c>
      <c r="E972" t="s">
        <v>125</v>
      </c>
      <c r="F972" t="s">
        <v>79</v>
      </c>
      <c r="G972">
        <v>2</v>
      </c>
      <c r="I972" s="2">
        <v>44658</v>
      </c>
      <c r="J972">
        <v>21040612</v>
      </c>
      <c r="K972" t="s">
        <v>125</v>
      </c>
      <c r="L972" t="s">
        <v>544</v>
      </c>
      <c r="M972">
        <v>1</v>
      </c>
      <c r="P972" s="2"/>
      <c r="Q972" s="2"/>
      <c r="R972" s="2"/>
      <c r="S972" s="2"/>
      <c r="T972" s="2"/>
    </row>
    <row r="973" spans="2:20">
      <c r="B973" s="2">
        <v>44631</v>
      </c>
      <c r="C973" t="s">
        <v>72</v>
      </c>
      <c r="D973" t="s">
        <v>402</v>
      </c>
      <c r="E973" t="s">
        <v>125</v>
      </c>
      <c r="F973" t="s">
        <v>106</v>
      </c>
      <c r="G973">
        <v>2</v>
      </c>
      <c r="I973" s="2">
        <v>44658</v>
      </c>
      <c r="J973">
        <v>21040612</v>
      </c>
      <c r="K973" t="s">
        <v>125</v>
      </c>
      <c r="L973" t="s">
        <v>518</v>
      </c>
      <c r="M973">
        <v>1</v>
      </c>
      <c r="P973" s="2"/>
      <c r="Q973" s="2"/>
      <c r="R973" s="2"/>
      <c r="S973" s="2"/>
      <c r="T973" s="2"/>
    </row>
    <row r="974" spans="2:20">
      <c r="B974" s="2">
        <v>44631</v>
      </c>
      <c r="C974" t="s">
        <v>72</v>
      </c>
      <c r="D974" t="s">
        <v>402</v>
      </c>
      <c r="E974" t="s">
        <v>125</v>
      </c>
      <c r="F974" t="s">
        <v>132</v>
      </c>
      <c r="G974">
        <v>32</v>
      </c>
      <c r="I974" s="2">
        <v>44658</v>
      </c>
      <c r="J974">
        <v>21040613</v>
      </c>
      <c r="K974" t="s">
        <v>125</v>
      </c>
      <c r="L974" t="s">
        <v>542</v>
      </c>
      <c r="M974">
        <v>1</v>
      </c>
      <c r="P974" s="2"/>
      <c r="Q974" s="2"/>
      <c r="R974" s="2"/>
      <c r="S974" s="2"/>
      <c r="T974" s="2"/>
    </row>
    <row r="975" spans="2:20">
      <c r="B975" s="2">
        <v>44631</v>
      </c>
      <c r="C975" t="s">
        <v>72</v>
      </c>
      <c r="D975" t="s">
        <v>402</v>
      </c>
      <c r="E975" t="s">
        <v>125</v>
      </c>
      <c r="F975" t="s">
        <v>401</v>
      </c>
      <c r="G975">
        <v>2</v>
      </c>
      <c r="I975" s="2">
        <v>44658</v>
      </c>
      <c r="J975">
        <v>21040614</v>
      </c>
      <c r="K975" t="s">
        <v>125</v>
      </c>
      <c r="L975" t="s">
        <v>504</v>
      </c>
      <c r="M975">
        <v>1</v>
      </c>
      <c r="P975" s="2"/>
      <c r="Q975" s="2"/>
      <c r="R975" s="2"/>
      <c r="S975" s="2"/>
      <c r="T975" s="2"/>
    </row>
    <row r="976" spans="2:20">
      <c r="B976" s="2">
        <v>44631</v>
      </c>
      <c r="C976" t="s">
        <v>72</v>
      </c>
      <c r="D976" t="s">
        <v>402</v>
      </c>
      <c r="E976" t="s">
        <v>125</v>
      </c>
      <c r="F976" t="s">
        <v>404</v>
      </c>
      <c r="G976">
        <v>2</v>
      </c>
      <c r="I976" s="2">
        <v>44658</v>
      </c>
      <c r="J976">
        <v>21040615</v>
      </c>
      <c r="K976" t="s">
        <v>125</v>
      </c>
      <c r="L976" t="s">
        <v>542</v>
      </c>
      <c r="M976">
        <v>1</v>
      </c>
      <c r="P976" s="2"/>
      <c r="Q976" s="2"/>
      <c r="R976" s="2"/>
      <c r="S976" s="2"/>
      <c r="T976" s="2"/>
    </row>
    <row r="977" spans="2:20">
      <c r="B977" s="2">
        <v>44631</v>
      </c>
      <c r="C977" t="s">
        <v>241</v>
      </c>
      <c r="D977" t="s">
        <v>399</v>
      </c>
      <c r="E977" t="s">
        <v>125</v>
      </c>
      <c r="F977" t="s">
        <v>158</v>
      </c>
      <c r="G977">
        <v>1</v>
      </c>
      <c r="I977" s="2">
        <v>44658</v>
      </c>
      <c r="J977">
        <v>21040616</v>
      </c>
      <c r="K977" t="s">
        <v>125</v>
      </c>
      <c r="L977" t="s">
        <v>488</v>
      </c>
      <c r="M977">
        <v>1</v>
      </c>
      <c r="P977" s="2"/>
      <c r="Q977" s="2"/>
      <c r="R977" s="2"/>
      <c r="S977" s="2"/>
      <c r="T977" s="2"/>
    </row>
    <row r="978" spans="2:20">
      <c r="B978" s="2">
        <v>44631</v>
      </c>
      <c r="C978" t="s">
        <v>241</v>
      </c>
      <c r="D978" t="s">
        <v>399</v>
      </c>
      <c r="E978" t="s">
        <v>125</v>
      </c>
      <c r="F978" t="s">
        <v>193</v>
      </c>
      <c r="G978">
        <v>16</v>
      </c>
      <c r="I978" s="2">
        <v>44658</v>
      </c>
      <c r="J978">
        <v>21040617</v>
      </c>
      <c r="K978" t="s">
        <v>125</v>
      </c>
      <c r="L978" t="s">
        <v>512</v>
      </c>
      <c r="M978">
        <v>1</v>
      </c>
      <c r="P978" s="2"/>
      <c r="Q978" s="2"/>
      <c r="R978" s="2"/>
      <c r="S978" s="2"/>
      <c r="T978" s="2"/>
    </row>
    <row r="979" spans="2:20">
      <c r="B979" s="2">
        <v>44631</v>
      </c>
      <c r="C979" t="s">
        <v>241</v>
      </c>
      <c r="D979" t="s">
        <v>399</v>
      </c>
      <c r="E979" t="s">
        <v>125</v>
      </c>
      <c r="F979" t="s">
        <v>302</v>
      </c>
      <c r="G979">
        <v>1</v>
      </c>
      <c r="I979" s="2">
        <v>44658</v>
      </c>
      <c r="J979">
        <v>21040618</v>
      </c>
      <c r="K979" t="s">
        <v>125</v>
      </c>
      <c r="L979" t="s">
        <v>524</v>
      </c>
      <c r="M979">
        <v>1</v>
      </c>
      <c r="P979" s="2"/>
      <c r="Q979" s="2"/>
      <c r="R979" s="2"/>
      <c r="S979" s="2"/>
      <c r="T979" s="2"/>
    </row>
    <row r="980" spans="2:20">
      <c r="B980" s="2">
        <v>44631</v>
      </c>
      <c r="C980" t="s">
        <v>241</v>
      </c>
      <c r="D980" t="s">
        <v>399</v>
      </c>
      <c r="E980" t="s">
        <v>125</v>
      </c>
      <c r="F980" t="s">
        <v>440</v>
      </c>
      <c r="G980">
        <v>2</v>
      </c>
      <c r="I980" s="2">
        <v>44658</v>
      </c>
      <c r="J980">
        <v>21040619</v>
      </c>
      <c r="K980" t="s">
        <v>125</v>
      </c>
      <c r="L980" t="s">
        <v>524</v>
      </c>
      <c r="M980">
        <v>1</v>
      </c>
      <c r="P980" s="2"/>
      <c r="Q980" s="2"/>
      <c r="R980" s="2"/>
      <c r="S980" s="2"/>
      <c r="T980" s="2"/>
    </row>
    <row r="981" spans="2:20">
      <c r="B981" s="2">
        <v>44631</v>
      </c>
      <c r="C981" t="s">
        <v>241</v>
      </c>
      <c r="D981" t="s">
        <v>399</v>
      </c>
      <c r="E981" t="s">
        <v>125</v>
      </c>
      <c r="F981" t="s">
        <v>442</v>
      </c>
      <c r="G981">
        <v>2</v>
      </c>
      <c r="I981" s="2">
        <v>44658</v>
      </c>
      <c r="J981">
        <v>21040620</v>
      </c>
      <c r="K981" t="s">
        <v>125</v>
      </c>
      <c r="L981" t="s">
        <v>512</v>
      </c>
      <c r="M981">
        <v>1</v>
      </c>
      <c r="P981" s="2"/>
      <c r="Q981" s="2"/>
      <c r="R981" s="2"/>
      <c r="S981" s="2"/>
      <c r="T981" s="2"/>
    </row>
    <row r="982" spans="2:20">
      <c r="B982" s="2">
        <v>44632</v>
      </c>
      <c r="C982" t="s">
        <v>72</v>
      </c>
      <c r="D982" t="s">
        <v>402</v>
      </c>
      <c r="E982" t="s">
        <v>125</v>
      </c>
      <c r="F982" t="s">
        <v>79</v>
      </c>
      <c r="G982">
        <v>2</v>
      </c>
      <c r="I982" s="2">
        <v>44659</v>
      </c>
      <c r="J982">
        <v>21040621</v>
      </c>
      <c r="K982" t="s">
        <v>125</v>
      </c>
      <c r="L982" t="s">
        <v>490</v>
      </c>
      <c r="M982">
        <v>1</v>
      </c>
      <c r="P982" s="2"/>
      <c r="Q982" s="2"/>
      <c r="R982" s="2"/>
      <c r="S982" s="2"/>
      <c r="T982" s="2"/>
    </row>
    <row r="983" spans="2:20">
      <c r="B983" s="2">
        <v>44632</v>
      </c>
      <c r="C983" t="s">
        <v>72</v>
      </c>
      <c r="D983" t="s">
        <v>402</v>
      </c>
      <c r="E983" t="s">
        <v>125</v>
      </c>
      <c r="F983" t="s">
        <v>106</v>
      </c>
      <c r="G983">
        <v>2</v>
      </c>
      <c r="I983" s="2">
        <v>44659</v>
      </c>
      <c r="J983">
        <v>21040622</v>
      </c>
      <c r="K983" t="s">
        <v>125</v>
      </c>
      <c r="L983" t="s">
        <v>532</v>
      </c>
      <c r="M983">
        <v>1</v>
      </c>
      <c r="P983" s="2"/>
      <c r="Q983" s="2"/>
      <c r="R983" s="2"/>
      <c r="S983" s="2"/>
      <c r="T983" s="2"/>
    </row>
    <row r="984" spans="2:20">
      <c r="B984" s="2">
        <v>44632</v>
      </c>
      <c r="C984" t="s">
        <v>72</v>
      </c>
      <c r="D984" t="s">
        <v>402</v>
      </c>
      <c r="E984" t="s">
        <v>125</v>
      </c>
      <c r="F984" t="s">
        <v>132</v>
      </c>
      <c r="G984">
        <v>32</v>
      </c>
      <c r="I984" s="2">
        <v>44660</v>
      </c>
      <c r="J984">
        <v>21040623</v>
      </c>
      <c r="K984" t="s">
        <v>125</v>
      </c>
      <c r="L984" t="s">
        <v>504</v>
      </c>
      <c r="M984">
        <v>1</v>
      </c>
      <c r="P984" s="2"/>
      <c r="Q984" s="2"/>
      <c r="R984" s="2"/>
      <c r="S984" s="2"/>
      <c r="T984" s="2"/>
    </row>
    <row r="985" spans="2:20">
      <c r="B985" s="2">
        <v>44632</v>
      </c>
      <c r="C985" t="s">
        <v>72</v>
      </c>
      <c r="D985" t="s">
        <v>402</v>
      </c>
      <c r="E985" t="s">
        <v>125</v>
      </c>
      <c r="F985" t="s">
        <v>401</v>
      </c>
      <c r="G985">
        <v>2</v>
      </c>
      <c r="I985" s="2">
        <v>44660</v>
      </c>
      <c r="J985">
        <v>21040623</v>
      </c>
      <c r="K985" t="s">
        <v>125</v>
      </c>
      <c r="L985" t="s">
        <v>506</v>
      </c>
      <c r="M985">
        <v>1</v>
      </c>
      <c r="P985" s="2"/>
      <c r="Q985" s="2"/>
      <c r="R985" s="2"/>
      <c r="S985" s="2"/>
      <c r="T985" s="2"/>
    </row>
    <row r="986" spans="2:20">
      <c r="B986" s="2">
        <v>44632</v>
      </c>
      <c r="C986" t="s">
        <v>72</v>
      </c>
      <c r="D986" t="s">
        <v>402</v>
      </c>
      <c r="E986" t="s">
        <v>125</v>
      </c>
      <c r="F986" t="s">
        <v>404</v>
      </c>
      <c r="G986">
        <v>2</v>
      </c>
      <c r="I986" s="2">
        <v>44660</v>
      </c>
      <c r="J986">
        <v>21040624</v>
      </c>
      <c r="K986" t="s">
        <v>125</v>
      </c>
      <c r="L986" t="s">
        <v>546</v>
      </c>
      <c r="M986">
        <v>1</v>
      </c>
      <c r="P986" s="2"/>
      <c r="Q986" s="2"/>
      <c r="R986" s="2"/>
      <c r="S986" s="2"/>
      <c r="T986" s="2"/>
    </row>
    <row r="987" spans="2:20">
      <c r="B987" s="2">
        <v>44632</v>
      </c>
      <c r="C987" t="s">
        <v>234</v>
      </c>
      <c r="D987" t="s">
        <v>396</v>
      </c>
      <c r="E987" t="s">
        <v>125</v>
      </c>
      <c r="F987" t="s">
        <v>262</v>
      </c>
      <c r="G987">
        <v>2</v>
      </c>
      <c r="I987" s="2">
        <v>44660</v>
      </c>
      <c r="J987">
        <v>21040624</v>
      </c>
      <c r="K987" t="s">
        <v>125</v>
      </c>
      <c r="L987" t="s">
        <v>518</v>
      </c>
      <c r="M987">
        <v>1</v>
      </c>
      <c r="P987" s="2"/>
      <c r="Q987" s="2"/>
      <c r="R987" s="2"/>
      <c r="S987" s="2"/>
      <c r="T987" s="2"/>
    </row>
    <row r="988" spans="2:20">
      <c r="B988" s="2">
        <v>44632</v>
      </c>
      <c r="C988" t="s">
        <v>234</v>
      </c>
      <c r="D988" t="s">
        <v>396</v>
      </c>
      <c r="E988" t="s">
        <v>125</v>
      </c>
      <c r="F988" t="s">
        <v>274</v>
      </c>
      <c r="G988">
        <v>32</v>
      </c>
      <c r="I988" s="2">
        <v>44660</v>
      </c>
      <c r="J988">
        <v>21040625</v>
      </c>
      <c r="K988" t="s">
        <v>125</v>
      </c>
      <c r="L988" t="s">
        <v>504</v>
      </c>
      <c r="M988">
        <v>1</v>
      </c>
      <c r="P988" s="2"/>
      <c r="Q988" s="2"/>
      <c r="R988" s="2"/>
      <c r="S988" s="2"/>
      <c r="T988" s="2"/>
    </row>
    <row r="989" spans="2:20">
      <c r="B989" s="2">
        <v>44632</v>
      </c>
      <c r="C989" t="s">
        <v>234</v>
      </c>
      <c r="D989" t="s">
        <v>396</v>
      </c>
      <c r="E989" t="s">
        <v>125</v>
      </c>
      <c r="F989" t="s">
        <v>297</v>
      </c>
      <c r="G989">
        <v>2</v>
      </c>
      <c r="I989" s="2">
        <v>44660</v>
      </c>
      <c r="J989">
        <v>21040626</v>
      </c>
      <c r="K989" t="s">
        <v>125</v>
      </c>
      <c r="L989" t="s">
        <v>504</v>
      </c>
      <c r="M989">
        <v>1</v>
      </c>
      <c r="P989" s="2"/>
      <c r="Q989" s="2"/>
      <c r="R989" s="2"/>
      <c r="S989" s="2"/>
      <c r="T989" s="2"/>
    </row>
    <row r="990" spans="2:20">
      <c r="B990" s="2">
        <v>44632</v>
      </c>
      <c r="C990" t="s">
        <v>234</v>
      </c>
      <c r="D990" t="s">
        <v>396</v>
      </c>
      <c r="E990" t="s">
        <v>125</v>
      </c>
      <c r="F990" t="s">
        <v>422</v>
      </c>
      <c r="G990">
        <v>2</v>
      </c>
      <c r="I990" s="2">
        <v>44660</v>
      </c>
      <c r="J990">
        <v>21040627</v>
      </c>
      <c r="K990" t="s">
        <v>125</v>
      </c>
      <c r="L990" t="s">
        <v>504</v>
      </c>
      <c r="M990">
        <v>1</v>
      </c>
      <c r="P990" s="2"/>
      <c r="Q990" s="2"/>
      <c r="R990" s="2"/>
      <c r="S990" s="2"/>
      <c r="T990" s="2"/>
    </row>
    <row r="991" spans="2:20">
      <c r="B991" s="2">
        <v>44632</v>
      </c>
      <c r="C991" t="s">
        <v>234</v>
      </c>
      <c r="D991" t="s">
        <v>396</v>
      </c>
      <c r="E991" t="s">
        <v>125</v>
      </c>
      <c r="F991" t="s">
        <v>438</v>
      </c>
      <c r="G991">
        <v>2</v>
      </c>
      <c r="I991" s="2">
        <v>44660</v>
      </c>
      <c r="J991">
        <v>21040628</v>
      </c>
      <c r="K991" t="s">
        <v>125</v>
      </c>
      <c r="L991" t="s">
        <v>504</v>
      </c>
      <c r="M991">
        <v>1</v>
      </c>
      <c r="P991" s="2"/>
      <c r="Q991" s="2"/>
      <c r="R991" s="2"/>
      <c r="S991" s="2"/>
      <c r="T991" s="2"/>
    </row>
    <row r="992" spans="2:20">
      <c r="B992" s="2">
        <v>44632</v>
      </c>
      <c r="C992" t="s">
        <v>241</v>
      </c>
      <c r="D992" t="s">
        <v>399</v>
      </c>
      <c r="E992" t="s">
        <v>125</v>
      </c>
      <c r="F992" t="s">
        <v>158</v>
      </c>
      <c r="G992">
        <v>1</v>
      </c>
      <c r="I992" s="2">
        <v>44660</v>
      </c>
      <c r="J992">
        <v>21040629</v>
      </c>
      <c r="K992" t="s">
        <v>125</v>
      </c>
      <c r="L992" t="s">
        <v>504</v>
      </c>
      <c r="M992">
        <v>1</v>
      </c>
      <c r="P992" s="2"/>
      <c r="Q992" s="2"/>
      <c r="R992" s="2"/>
      <c r="S992" s="2"/>
      <c r="T992" s="2"/>
    </row>
    <row r="993" spans="2:20">
      <c r="B993" s="2">
        <v>44632</v>
      </c>
      <c r="C993" t="s">
        <v>241</v>
      </c>
      <c r="D993" t="s">
        <v>399</v>
      </c>
      <c r="E993" t="s">
        <v>125</v>
      </c>
      <c r="F993" t="s">
        <v>193</v>
      </c>
      <c r="G993">
        <v>16</v>
      </c>
      <c r="I993" s="2">
        <v>44661</v>
      </c>
      <c r="J993">
        <v>21040630</v>
      </c>
      <c r="K993" t="s">
        <v>125</v>
      </c>
      <c r="L993" t="s">
        <v>524</v>
      </c>
      <c r="M993">
        <v>1</v>
      </c>
      <c r="P993" s="2"/>
      <c r="Q993" s="2"/>
      <c r="R993" s="2"/>
      <c r="S993" s="2"/>
      <c r="T993" s="2"/>
    </row>
    <row r="994" spans="2:20">
      <c r="B994" s="2">
        <v>44632</v>
      </c>
      <c r="C994" t="s">
        <v>241</v>
      </c>
      <c r="D994" t="s">
        <v>399</v>
      </c>
      <c r="E994" t="s">
        <v>125</v>
      </c>
      <c r="F994" t="s">
        <v>302</v>
      </c>
      <c r="G994">
        <v>1</v>
      </c>
      <c r="I994" s="2">
        <v>44661</v>
      </c>
      <c r="J994">
        <v>21040631</v>
      </c>
      <c r="K994" t="s">
        <v>125</v>
      </c>
      <c r="L994" t="s">
        <v>492</v>
      </c>
      <c r="M994">
        <v>1</v>
      </c>
      <c r="P994" s="2"/>
      <c r="Q994" s="2"/>
      <c r="R994" s="2"/>
      <c r="S994" s="2"/>
      <c r="T994" s="2"/>
    </row>
    <row r="995" spans="2:20">
      <c r="B995" s="2">
        <v>44632</v>
      </c>
      <c r="C995" t="s">
        <v>241</v>
      </c>
      <c r="D995" t="s">
        <v>399</v>
      </c>
      <c r="E995" t="s">
        <v>125</v>
      </c>
      <c r="F995" t="s">
        <v>440</v>
      </c>
      <c r="G995">
        <v>2</v>
      </c>
      <c r="I995" s="2">
        <v>44661</v>
      </c>
      <c r="J995">
        <v>21040632</v>
      </c>
      <c r="K995" t="s">
        <v>125</v>
      </c>
      <c r="L995" t="s">
        <v>492</v>
      </c>
      <c r="M995">
        <v>1</v>
      </c>
      <c r="P995" s="2"/>
      <c r="Q995" s="2"/>
      <c r="R995" s="2"/>
      <c r="S995" s="2"/>
      <c r="T995" s="2"/>
    </row>
    <row r="996" spans="2:20">
      <c r="B996" s="2">
        <v>44632</v>
      </c>
      <c r="C996" t="s">
        <v>241</v>
      </c>
      <c r="D996" t="s">
        <v>399</v>
      </c>
      <c r="E996" t="s">
        <v>125</v>
      </c>
      <c r="F996" t="s">
        <v>442</v>
      </c>
      <c r="G996">
        <v>2</v>
      </c>
      <c r="I996" s="2">
        <v>44661</v>
      </c>
      <c r="J996">
        <v>21040633</v>
      </c>
      <c r="K996" t="s">
        <v>125</v>
      </c>
      <c r="L996" t="s">
        <v>512</v>
      </c>
      <c r="M996">
        <v>1</v>
      </c>
      <c r="P996" s="2"/>
      <c r="Q996" s="2"/>
      <c r="R996" s="2"/>
      <c r="S996" s="2"/>
      <c r="T996" s="2"/>
    </row>
    <row r="997" spans="2:20">
      <c r="B997" s="2">
        <v>44633</v>
      </c>
      <c r="C997" t="s">
        <v>72</v>
      </c>
      <c r="D997" t="s">
        <v>402</v>
      </c>
      <c r="E997" t="s">
        <v>125</v>
      </c>
      <c r="F997" t="s">
        <v>79</v>
      </c>
      <c r="G997">
        <v>2</v>
      </c>
      <c r="I997" s="2">
        <v>44662</v>
      </c>
      <c r="J997">
        <v>21040634</v>
      </c>
      <c r="K997" t="s">
        <v>125</v>
      </c>
      <c r="L997" t="s">
        <v>504</v>
      </c>
      <c r="M997">
        <v>1</v>
      </c>
      <c r="P997" s="2"/>
      <c r="Q997" s="2"/>
      <c r="R997" s="2"/>
      <c r="S997" s="2"/>
      <c r="T997" s="2"/>
    </row>
    <row r="998" spans="2:20">
      <c r="B998" s="2">
        <v>44633</v>
      </c>
      <c r="C998" t="s">
        <v>72</v>
      </c>
      <c r="D998" t="s">
        <v>402</v>
      </c>
      <c r="E998" t="s">
        <v>125</v>
      </c>
      <c r="F998" t="s">
        <v>106</v>
      </c>
      <c r="G998">
        <v>2</v>
      </c>
      <c r="I998" s="2">
        <v>44663</v>
      </c>
      <c r="J998">
        <v>21040635</v>
      </c>
      <c r="K998" t="s">
        <v>125</v>
      </c>
      <c r="L998" t="s">
        <v>504</v>
      </c>
      <c r="M998">
        <v>1</v>
      </c>
      <c r="P998" s="2"/>
      <c r="Q998" s="2"/>
      <c r="R998" s="2"/>
      <c r="S998" s="2"/>
      <c r="T998" s="2"/>
    </row>
    <row r="999" spans="2:20">
      <c r="B999" s="2">
        <v>44633</v>
      </c>
      <c r="C999" t="s">
        <v>72</v>
      </c>
      <c r="D999" t="s">
        <v>402</v>
      </c>
      <c r="E999" t="s">
        <v>125</v>
      </c>
      <c r="F999" t="s">
        <v>132</v>
      </c>
      <c r="G999">
        <v>32</v>
      </c>
      <c r="I999" s="2">
        <v>44663</v>
      </c>
      <c r="J999">
        <v>21040636</v>
      </c>
      <c r="K999" t="s">
        <v>125</v>
      </c>
      <c r="L999" t="s">
        <v>504</v>
      </c>
      <c r="M999">
        <v>1</v>
      </c>
      <c r="P999" s="2"/>
      <c r="Q999" s="2"/>
      <c r="R999" s="2"/>
      <c r="S999" s="2"/>
      <c r="T999" s="2"/>
    </row>
    <row r="1000" spans="2:20">
      <c r="B1000" s="2">
        <v>44633</v>
      </c>
      <c r="C1000" t="s">
        <v>72</v>
      </c>
      <c r="D1000" t="s">
        <v>402</v>
      </c>
      <c r="E1000" t="s">
        <v>125</v>
      </c>
      <c r="F1000" t="s">
        <v>401</v>
      </c>
      <c r="G1000">
        <v>2</v>
      </c>
      <c r="I1000" s="2">
        <v>44663</v>
      </c>
      <c r="J1000">
        <v>21040637</v>
      </c>
      <c r="K1000" t="s">
        <v>125</v>
      </c>
      <c r="L1000" t="s">
        <v>532</v>
      </c>
      <c r="M1000">
        <v>1</v>
      </c>
      <c r="P1000" s="2"/>
      <c r="Q1000" s="2"/>
      <c r="R1000" s="2"/>
      <c r="S1000" s="2"/>
      <c r="T1000" s="2"/>
    </row>
    <row r="1001" spans="2:20">
      <c r="B1001" s="2">
        <v>44633</v>
      </c>
      <c r="C1001" t="s">
        <v>72</v>
      </c>
      <c r="D1001" t="s">
        <v>402</v>
      </c>
      <c r="E1001" t="s">
        <v>125</v>
      </c>
      <c r="F1001" t="s">
        <v>404</v>
      </c>
      <c r="G1001">
        <v>2</v>
      </c>
      <c r="I1001" s="2">
        <v>44663</v>
      </c>
      <c r="J1001">
        <v>21040637</v>
      </c>
      <c r="K1001" t="s">
        <v>125</v>
      </c>
      <c r="L1001" t="s">
        <v>514</v>
      </c>
      <c r="M1001">
        <v>1</v>
      </c>
      <c r="P1001" s="2"/>
      <c r="Q1001" s="2"/>
      <c r="R1001" s="2"/>
      <c r="S1001" s="2"/>
      <c r="T1001" s="2"/>
    </row>
    <row r="1002" spans="2:20">
      <c r="B1002" s="2">
        <v>44633</v>
      </c>
      <c r="C1002" t="s">
        <v>234</v>
      </c>
      <c r="D1002" t="s">
        <v>396</v>
      </c>
      <c r="E1002" t="s">
        <v>125</v>
      </c>
      <c r="F1002" t="s">
        <v>262</v>
      </c>
      <c r="G1002">
        <v>3</v>
      </c>
      <c r="I1002" s="2">
        <v>44663</v>
      </c>
      <c r="J1002">
        <v>21040638</v>
      </c>
      <c r="K1002" t="s">
        <v>125</v>
      </c>
      <c r="L1002" t="s">
        <v>534</v>
      </c>
      <c r="M1002">
        <v>1</v>
      </c>
      <c r="P1002" s="2"/>
      <c r="Q1002" s="2"/>
      <c r="R1002" s="2"/>
      <c r="S1002" s="2"/>
      <c r="T1002" s="2"/>
    </row>
    <row r="1003" spans="2:20">
      <c r="B1003" s="2">
        <v>44633</v>
      </c>
      <c r="C1003" t="s">
        <v>234</v>
      </c>
      <c r="D1003" t="s">
        <v>396</v>
      </c>
      <c r="E1003" t="s">
        <v>125</v>
      </c>
      <c r="F1003" t="s">
        <v>274</v>
      </c>
      <c r="G1003">
        <v>48</v>
      </c>
      <c r="I1003" s="2">
        <v>44664</v>
      </c>
      <c r="J1003">
        <v>21040639</v>
      </c>
      <c r="K1003" t="s">
        <v>125</v>
      </c>
      <c r="L1003" t="s">
        <v>504</v>
      </c>
      <c r="M1003">
        <v>1</v>
      </c>
      <c r="P1003" s="2"/>
      <c r="Q1003" s="2"/>
      <c r="R1003" s="2"/>
      <c r="S1003" s="2"/>
      <c r="T1003" s="2"/>
    </row>
    <row r="1004" spans="2:20">
      <c r="B1004" s="2">
        <v>44633</v>
      </c>
      <c r="C1004" t="s">
        <v>234</v>
      </c>
      <c r="D1004" t="s">
        <v>396</v>
      </c>
      <c r="E1004" t="s">
        <v>125</v>
      </c>
      <c r="F1004" t="s">
        <v>297</v>
      </c>
      <c r="G1004">
        <v>4</v>
      </c>
      <c r="I1004" s="2">
        <v>44664</v>
      </c>
      <c r="J1004">
        <v>21040640</v>
      </c>
      <c r="K1004" t="s">
        <v>125</v>
      </c>
      <c r="L1004" t="s">
        <v>500</v>
      </c>
      <c r="M1004">
        <v>1</v>
      </c>
      <c r="P1004" s="2"/>
      <c r="Q1004" s="2"/>
      <c r="R1004" s="2"/>
      <c r="S1004" s="2"/>
      <c r="T1004" s="2"/>
    </row>
    <row r="1005" spans="2:20">
      <c r="B1005" s="2">
        <v>44633</v>
      </c>
      <c r="C1005" t="s">
        <v>234</v>
      </c>
      <c r="D1005" t="s">
        <v>396</v>
      </c>
      <c r="E1005" t="s">
        <v>125</v>
      </c>
      <c r="F1005" t="s">
        <v>422</v>
      </c>
      <c r="G1005">
        <v>4</v>
      </c>
      <c r="I1005" s="2">
        <v>44664</v>
      </c>
      <c r="J1005">
        <v>21040640</v>
      </c>
      <c r="K1005" t="s">
        <v>125</v>
      </c>
      <c r="L1005" t="s">
        <v>580</v>
      </c>
      <c r="M1005">
        <v>1</v>
      </c>
      <c r="P1005" s="2"/>
      <c r="Q1005" s="2"/>
      <c r="R1005" s="2"/>
      <c r="S1005" s="2"/>
      <c r="T1005" s="2"/>
    </row>
    <row r="1006" spans="2:20">
      <c r="B1006" s="2">
        <v>44633</v>
      </c>
      <c r="C1006" t="s">
        <v>234</v>
      </c>
      <c r="D1006" t="s">
        <v>396</v>
      </c>
      <c r="E1006" t="s">
        <v>125</v>
      </c>
      <c r="F1006" t="s">
        <v>438</v>
      </c>
      <c r="G1006">
        <v>4</v>
      </c>
      <c r="I1006" s="2">
        <v>44664</v>
      </c>
      <c r="J1006">
        <v>21040641</v>
      </c>
      <c r="K1006" t="s">
        <v>125</v>
      </c>
      <c r="L1006" t="s">
        <v>490</v>
      </c>
      <c r="M1006">
        <v>1</v>
      </c>
      <c r="P1006" s="2"/>
      <c r="Q1006" s="2"/>
      <c r="R1006" s="2"/>
      <c r="S1006" s="2"/>
      <c r="T1006" s="2"/>
    </row>
    <row r="1007" spans="2:20">
      <c r="B1007" s="2">
        <v>44633</v>
      </c>
      <c r="C1007" t="s">
        <v>241</v>
      </c>
      <c r="D1007" t="s">
        <v>399</v>
      </c>
      <c r="E1007" t="s">
        <v>125</v>
      </c>
      <c r="F1007" t="s">
        <v>158</v>
      </c>
      <c r="G1007">
        <v>1</v>
      </c>
      <c r="I1007" s="2">
        <v>44664</v>
      </c>
      <c r="J1007">
        <v>21040642</v>
      </c>
      <c r="K1007" t="s">
        <v>125</v>
      </c>
      <c r="L1007" t="s">
        <v>530</v>
      </c>
      <c r="M1007">
        <v>1</v>
      </c>
      <c r="P1007" s="2"/>
      <c r="Q1007" s="2"/>
      <c r="R1007" s="2"/>
      <c r="S1007" s="2"/>
      <c r="T1007" s="2"/>
    </row>
    <row r="1008" spans="2:20">
      <c r="B1008" s="2">
        <v>44633</v>
      </c>
      <c r="C1008" t="s">
        <v>241</v>
      </c>
      <c r="D1008" t="s">
        <v>399</v>
      </c>
      <c r="E1008" t="s">
        <v>125</v>
      </c>
      <c r="F1008" t="s">
        <v>193</v>
      </c>
      <c r="G1008">
        <v>16</v>
      </c>
      <c r="I1008" s="2">
        <v>44664</v>
      </c>
      <c r="J1008">
        <v>21040643</v>
      </c>
      <c r="K1008" t="s">
        <v>125</v>
      </c>
      <c r="L1008" t="s">
        <v>528</v>
      </c>
      <c r="M1008">
        <v>1</v>
      </c>
      <c r="P1008" s="2"/>
      <c r="Q1008" s="2"/>
      <c r="R1008" s="2"/>
      <c r="S1008" s="2"/>
      <c r="T1008" s="2"/>
    </row>
    <row r="1009" spans="2:20">
      <c r="B1009" s="2">
        <v>44633</v>
      </c>
      <c r="C1009" t="s">
        <v>241</v>
      </c>
      <c r="D1009" t="s">
        <v>399</v>
      </c>
      <c r="E1009" t="s">
        <v>125</v>
      </c>
      <c r="F1009" t="s">
        <v>302</v>
      </c>
      <c r="G1009">
        <v>1</v>
      </c>
      <c r="I1009" s="2">
        <v>44664</v>
      </c>
      <c r="J1009">
        <v>21040643</v>
      </c>
      <c r="K1009" t="s">
        <v>125</v>
      </c>
      <c r="L1009" t="s">
        <v>512</v>
      </c>
      <c r="M1009">
        <v>1</v>
      </c>
      <c r="P1009" s="2"/>
      <c r="Q1009" s="2"/>
      <c r="R1009" s="2"/>
      <c r="S1009" s="2"/>
      <c r="T1009" s="2"/>
    </row>
    <row r="1010" spans="2:20">
      <c r="B1010" s="2">
        <v>44633</v>
      </c>
      <c r="C1010" t="s">
        <v>241</v>
      </c>
      <c r="D1010" t="s">
        <v>399</v>
      </c>
      <c r="E1010" t="s">
        <v>125</v>
      </c>
      <c r="F1010" t="s">
        <v>440</v>
      </c>
      <c r="G1010">
        <v>2</v>
      </c>
      <c r="I1010" s="2">
        <v>44664</v>
      </c>
      <c r="J1010">
        <v>21040644</v>
      </c>
      <c r="K1010" t="s">
        <v>125</v>
      </c>
      <c r="L1010" t="s">
        <v>512</v>
      </c>
      <c r="M1010">
        <v>1</v>
      </c>
      <c r="P1010" s="2"/>
      <c r="Q1010" s="2"/>
      <c r="R1010" s="2"/>
      <c r="S1010" s="2"/>
      <c r="T1010" s="2"/>
    </row>
    <row r="1011" spans="2:20">
      <c r="B1011" s="2">
        <v>44633</v>
      </c>
      <c r="C1011" t="s">
        <v>241</v>
      </c>
      <c r="D1011" t="s">
        <v>399</v>
      </c>
      <c r="E1011" t="s">
        <v>125</v>
      </c>
      <c r="F1011" t="s">
        <v>442</v>
      </c>
      <c r="G1011">
        <v>2</v>
      </c>
      <c r="I1011" s="2">
        <v>44664</v>
      </c>
      <c r="J1011">
        <v>21040645</v>
      </c>
      <c r="K1011" t="s">
        <v>125</v>
      </c>
      <c r="L1011" t="s">
        <v>512</v>
      </c>
      <c r="M1011">
        <v>1</v>
      </c>
      <c r="P1011" s="2"/>
      <c r="Q1011" s="2"/>
      <c r="R1011" s="2"/>
      <c r="S1011" s="2"/>
      <c r="T1011" s="2"/>
    </row>
    <row r="1012" spans="2:20">
      <c r="B1012" s="2">
        <v>44634</v>
      </c>
      <c r="C1012" t="s">
        <v>72</v>
      </c>
      <c r="D1012" t="s">
        <v>402</v>
      </c>
      <c r="E1012" t="s">
        <v>125</v>
      </c>
      <c r="F1012" t="s">
        <v>79</v>
      </c>
      <c r="G1012">
        <v>2</v>
      </c>
      <c r="I1012" s="2">
        <v>44664</v>
      </c>
      <c r="J1012">
        <v>21040646</v>
      </c>
      <c r="K1012" t="s">
        <v>125</v>
      </c>
      <c r="L1012" t="s">
        <v>524</v>
      </c>
      <c r="M1012">
        <v>1</v>
      </c>
      <c r="P1012" s="2"/>
      <c r="Q1012" s="2"/>
      <c r="R1012" s="2"/>
      <c r="S1012" s="2"/>
      <c r="T1012" s="2"/>
    </row>
    <row r="1013" spans="2:20">
      <c r="B1013" s="2">
        <v>44634</v>
      </c>
      <c r="C1013" t="s">
        <v>72</v>
      </c>
      <c r="D1013" t="s">
        <v>402</v>
      </c>
      <c r="E1013" t="s">
        <v>125</v>
      </c>
      <c r="F1013" t="s">
        <v>106</v>
      </c>
      <c r="G1013">
        <v>2</v>
      </c>
      <c r="I1013" s="2">
        <v>44664</v>
      </c>
      <c r="J1013">
        <v>21040647</v>
      </c>
      <c r="K1013" t="s">
        <v>125</v>
      </c>
      <c r="L1013" t="s">
        <v>528</v>
      </c>
      <c r="M1013">
        <v>1</v>
      </c>
      <c r="P1013" s="2"/>
      <c r="Q1013" s="2"/>
      <c r="R1013" s="2"/>
      <c r="S1013" s="2"/>
      <c r="T1013" s="2"/>
    </row>
    <row r="1014" spans="2:20">
      <c r="B1014" s="2">
        <v>44634</v>
      </c>
      <c r="C1014" t="s">
        <v>72</v>
      </c>
      <c r="D1014" t="s">
        <v>402</v>
      </c>
      <c r="E1014" t="s">
        <v>125</v>
      </c>
      <c r="F1014" t="s">
        <v>132</v>
      </c>
      <c r="G1014">
        <v>32</v>
      </c>
      <c r="I1014" s="2">
        <v>44664</v>
      </c>
      <c r="J1014">
        <v>21040647</v>
      </c>
      <c r="K1014" t="s">
        <v>125</v>
      </c>
      <c r="L1014" t="s">
        <v>492</v>
      </c>
      <c r="M1014">
        <v>1</v>
      </c>
      <c r="P1014" s="2"/>
      <c r="Q1014" s="2"/>
      <c r="R1014" s="2"/>
      <c r="S1014" s="2"/>
      <c r="T1014" s="2"/>
    </row>
    <row r="1015" spans="2:20">
      <c r="B1015" s="2">
        <v>44634</v>
      </c>
      <c r="C1015" t="s">
        <v>72</v>
      </c>
      <c r="D1015" t="s">
        <v>402</v>
      </c>
      <c r="E1015" t="s">
        <v>125</v>
      </c>
      <c r="F1015" t="s">
        <v>401</v>
      </c>
      <c r="G1015">
        <v>2</v>
      </c>
      <c r="I1015" s="2">
        <v>44665</v>
      </c>
      <c r="J1015">
        <v>21040648</v>
      </c>
      <c r="K1015" t="s">
        <v>125</v>
      </c>
      <c r="L1015" t="s">
        <v>518</v>
      </c>
      <c r="M1015">
        <v>1</v>
      </c>
      <c r="P1015" s="2"/>
      <c r="Q1015" s="2"/>
      <c r="R1015" s="2"/>
      <c r="S1015" s="2"/>
      <c r="T1015" s="2"/>
    </row>
    <row r="1016" spans="2:20">
      <c r="B1016" s="2">
        <v>44634</v>
      </c>
      <c r="C1016" t="s">
        <v>72</v>
      </c>
      <c r="D1016" t="s">
        <v>402</v>
      </c>
      <c r="E1016" t="s">
        <v>125</v>
      </c>
      <c r="F1016" t="s">
        <v>404</v>
      </c>
      <c r="G1016">
        <v>2</v>
      </c>
      <c r="I1016" s="2">
        <v>44665</v>
      </c>
      <c r="J1016">
        <v>21040649</v>
      </c>
      <c r="K1016" t="s">
        <v>125</v>
      </c>
      <c r="L1016" t="s">
        <v>504</v>
      </c>
      <c r="M1016">
        <v>1</v>
      </c>
      <c r="P1016" s="2"/>
      <c r="Q1016" s="2"/>
      <c r="R1016" s="2"/>
      <c r="S1016" s="2"/>
      <c r="T1016" s="2"/>
    </row>
    <row r="1017" spans="2:20">
      <c r="B1017" s="2">
        <v>44635</v>
      </c>
      <c r="C1017" t="s">
        <v>315</v>
      </c>
      <c r="D1017" t="s">
        <v>405</v>
      </c>
      <c r="E1017" t="s">
        <v>125</v>
      </c>
      <c r="F1017" t="s">
        <v>383</v>
      </c>
      <c r="G1017">
        <v>1</v>
      </c>
      <c r="I1017" s="2">
        <v>44665</v>
      </c>
      <c r="J1017">
        <v>21040650</v>
      </c>
      <c r="K1017" t="s">
        <v>125</v>
      </c>
      <c r="L1017" t="s">
        <v>504</v>
      </c>
      <c r="M1017">
        <v>1</v>
      </c>
      <c r="P1017" s="2"/>
      <c r="Q1017" s="2"/>
      <c r="R1017" s="2"/>
      <c r="S1017" s="2"/>
      <c r="T1017" s="2"/>
    </row>
    <row r="1018" spans="2:20">
      <c r="B1018" s="2">
        <v>44635</v>
      </c>
      <c r="C1018" t="s">
        <v>315</v>
      </c>
      <c r="D1018" t="s">
        <v>405</v>
      </c>
      <c r="E1018" t="s">
        <v>125</v>
      </c>
      <c r="F1018" t="s">
        <v>386</v>
      </c>
      <c r="G1018">
        <v>2</v>
      </c>
      <c r="I1018" s="2">
        <v>44665</v>
      </c>
      <c r="J1018">
        <v>21040651</v>
      </c>
      <c r="K1018" t="s">
        <v>125</v>
      </c>
      <c r="L1018" t="s">
        <v>502</v>
      </c>
      <c r="M1018">
        <v>1</v>
      </c>
      <c r="P1018" s="2"/>
      <c r="Q1018" s="2"/>
      <c r="R1018" s="2"/>
      <c r="S1018" s="2"/>
      <c r="T1018" s="2"/>
    </row>
    <row r="1019" spans="2:20">
      <c r="B1019" s="2">
        <v>44635</v>
      </c>
      <c r="C1019" t="s">
        <v>315</v>
      </c>
      <c r="D1019" t="s">
        <v>405</v>
      </c>
      <c r="E1019" t="s">
        <v>125</v>
      </c>
      <c r="F1019" t="s">
        <v>389</v>
      </c>
      <c r="G1019">
        <v>24</v>
      </c>
      <c r="I1019" s="2">
        <v>44665</v>
      </c>
      <c r="J1019">
        <v>21040652</v>
      </c>
      <c r="K1019" t="s">
        <v>125</v>
      </c>
      <c r="L1019" t="s">
        <v>492</v>
      </c>
      <c r="M1019">
        <v>1</v>
      </c>
      <c r="P1019" s="2"/>
      <c r="Q1019" s="2"/>
      <c r="R1019" s="2"/>
      <c r="S1019" s="2"/>
      <c r="T1019" s="2"/>
    </row>
    <row r="1020" spans="2:20">
      <c r="B1020" s="2">
        <v>44635</v>
      </c>
      <c r="C1020" t="s">
        <v>315</v>
      </c>
      <c r="D1020" t="s">
        <v>405</v>
      </c>
      <c r="E1020" t="s">
        <v>125</v>
      </c>
      <c r="F1020" t="s">
        <v>478</v>
      </c>
      <c r="G1020">
        <v>2</v>
      </c>
      <c r="I1020" s="2">
        <v>44665</v>
      </c>
      <c r="J1020">
        <v>21040653</v>
      </c>
      <c r="K1020" t="s">
        <v>125</v>
      </c>
      <c r="L1020" t="s">
        <v>538</v>
      </c>
      <c r="M1020">
        <v>1</v>
      </c>
      <c r="P1020" s="2"/>
      <c r="Q1020" s="2"/>
      <c r="R1020" s="2"/>
      <c r="S1020" s="2"/>
      <c r="T1020" s="2"/>
    </row>
    <row r="1021" spans="2:20">
      <c r="B1021" s="2">
        <v>44635</v>
      </c>
      <c r="C1021" t="s">
        <v>315</v>
      </c>
      <c r="D1021" t="s">
        <v>405</v>
      </c>
      <c r="E1021" t="s">
        <v>125</v>
      </c>
      <c r="F1021" t="s">
        <v>480</v>
      </c>
      <c r="G1021">
        <v>2</v>
      </c>
      <c r="I1021" s="2">
        <v>44666</v>
      </c>
      <c r="J1021">
        <v>21040654</v>
      </c>
      <c r="K1021" t="s">
        <v>125</v>
      </c>
      <c r="L1021" t="s">
        <v>504</v>
      </c>
      <c r="M1021">
        <v>1</v>
      </c>
      <c r="P1021" s="2"/>
      <c r="Q1021" s="2"/>
      <c r="R1021" s="2"/>
      <c r="S1021" s="2"/>
      <c r="T1021" s="2"/>
    </row>
    <row r="1022" spans="2:20">
      <c r="B1022" s="2">
        <v>44636</v>
      </c>
      <c r="C1022" t="s">
        <v>247</v>
      </c>
      <c r="D1022" t="s">
        <v>414</v>
      </c>
      <c r="E1022" t="s">
        <v>125</v>
      </c>
      <c r="F1022" t="s">
        <v>306</v>
      </c>
      <c r="G1022">
        <v>1</v>
      </c>
      <c r="I1022" s="2">
        <v>44666</v>
      </c>
      <c r="J1022">
        <v>21040655</v>
      </c>
      <c r="K1022" t="s">
        <v>125</v>
      </c>
      <c r="L1022" t="s">
        <v>504</v>
      </c>
      <c r="M1022">
        <v>1</v>
      </c>
      <c r="P1022" s="2"/>
      <c r="Q1022" s="2"/>
      <c r="R1022" s="2"/>
      <c r="S1022" s="2"/>
      <c r="T1022" s="2"/>
    </row>
    <row r="1023" spans="2:20">
      <c r="B1023" s="2">
        <v>44636</v>
      </c>
      <c r="C1023" t="s">
        <v>247</v>
      </c>
      <c r="D1023" t="s">
        <v>414</v>
      </c>
      <c r="E1023" t="s">
        <v>125</v>
      </c>
      <c r="F1023" t="s">
        <v>311</v>
      </c>
      <c r="G1023">
        <v>1</v>
      </c>
      <c r="I1023" s="2">
        <v>44666</v>
      </c>
      <c r="J1023">
        <v>21040655</v>
      </c>
      <c r="K1023" t="s">
        <v>125</v>
      </c>
      <c r="L1023" t="s">
        <v>506</v>
      </c>
      <c r="M1023">
        <v>1</v>
      </c>
      <c r="P1023" s="2"/>
      <c r="Q1023" s="2"/>
      <c r="R1023" s="2"/>
      <c r="S1023" s="2"/>
      <c r="T1023" s="2"/>
    </row>
    <row r="1024" spans="2:20">
      <c r="B1024" s="2">
        <v>44636</v>
      </c>
      <c r="C1024" t="s">
        <v>247</v>
      </c>
      <c r="D1024" t="s">
        <v>414</v>
      </c>
      <c r="E1024" t="s">
        <v>125</v>
      </c>
      <c r="F1024" t="s">
        <v>316</v>
      </c>
      <c r="G1024">
        <v>16</v>
      </c>
      <c r="I1024" s="2">
        <v>44666</v>
      </c>
      <c r="J1024">
        <v>21040656</v>
      </c>
      <c r="K1024" t="s">
        <v>125</v>
      </c>
      <c r="L1024" t="s">
        <v>544</v>
      </c>
      <c r="M1024">
        <v>1</v>
      </c>
      <c r="P1024" s="2"/>
      <c r="Q1024" s="2"/>
      <c r="R1024" s="2"/>
      <c r="S1024" s="2"/>
      <c r="T1024" s="2"/>
    </row>
    <row r="1025" spans="2:20">
      <c r="B1025" s="2">
        <v>44636</v>
      </c>
      <c r="C1025" t="s">
        <v>295</v>
      </c>
      <c r="D1025" t="s">
        <v>408</v>
      </c>
      <c r="E1025" t="s">
        <v>125</v>
      </c>
      <c r="F1025" t="s">
        <v>306</v>
      </c>
      <c r="G1025">
        <v>1</v>
      </c>
      <c r="I1025" s="2">
        <v>44666</v>
      </c>
      <c r="J1025">
        <v>21040657</v>
      </c>
      <c r="K1025" t="s">
        <v>125</v>
      </c>
      <c r="L1025" t="s">
        <v>504</v>
      </c>
      <c r="M1025">
        <v>1</v>
      </c>
      <c r="P1025" s="2"/>
      <c r="Q1025" s="2"/>
      <c r="R1025" s="2"/>
      <c r="S1025" s="2"/>
      <c r="T1025" s="2"/>
    </row>
    <row r="1026" spans="2:20">
      <c r="B1026" s="2">
        <v>44636</v>
      </c>
      <c r="C1026" t="s">
        <v>295</v>
      </c>
      <c r="D1026" t="s">
        <v>408</v>
      </c>
      <c r="E1026" t="s">
        <v>125</v>
      </c>
      <c r="F1026" t="s">
        <v>316</v>
      </c>
      <c r="G1026">
        <v>16</v>
      </c>
      <c r="I1026" s="2">
        <v>44666</v>
      </c>
      <c r="J1026">
        <v>21040658</v>
      </c>
      <c r="K1026" t="s">
        <v>125</v>
      </c>
      <c r="L1026" t="s">
        <v>504</v>
      </c>
      <c r="M1026">
        <v>1</v>
      </c>
      <c r="P1026" s="2"/>
      <c r="Q1026" s="2"/>
      <c r="R1026" s="2"/>
      <c r="S1026" s="2"/>
      <c r="T1026" s="2"/>
    </row>
    <row r="1027" spans="2:20">
      <c r="B1027" s="2">
        <v>44636</v>
      </c>
      <c r="C1027" t="s">
        <v>295</v>
      </c>
      <c r="D1027" t="s">
        <v>408</v>
      </c>
      <c r="E1027" t="s">
        <v>125</v>
      </c>
      <c r="F1027" t="s">
        <v>353</v>
      </c>
      <c r="G1027">
        <v>1</v>
      </c>
      <c r="I1027" s="2">
        <v>44666</v>
      </c>
      <c r="J1027">
        <v>21040659</v>
      </c>
      <c r="K1027" t="s">
        <v>125</v>
      </c>
      <c r="L1027" t="s">
        <v>504</v>
      </c>
      <c r="M1027">
        <v>1</v>
      </c>
      <c r="P1027" s="2"/>
      <c r="Q1027" s="2"/>
      <c r="R1027" s="2"/>
      <c r="S1027" s="2"/>
      <c r="T1027" s="2"/>
    </row>
    <row r="1028" spans="2:20">
      <c r="B1028" s="2">
        <v>44636</v>
      </c>
      <c r="C1028" t="s">
        <v>295</v>
      </c>
      <c r="D1028" t="s">
        <v>408</v>
      </c>
      <c r="E1028" t="s">
        <v>125</v>
      </c>
      <c r="F1028" t="s">
        <v>444</v>
      </c>
      <c r="G1028">
        <v>2</v>
      </c>
      <c r="I1028" s="2">
        <v>44670</v>
      </c>
      <c r="J1028">
        <v>21040660</v>
      </c>
      <c r="K1028" t="s">
        <v>125</v>
      </c>
      <c r="L1028" t="s">
        <v>530</v>
      </c>
      <c r="M1028">
        <v>1</v>
      </c>
      <c r="P1028" s="2"/>
      <c r="Q1028" s="2"/>
      <c r="R1028" s="2"/>
      <c r="S1028" s="2"/>
      <c r="T1028" s="2"/>
    </row>
    <row r="1029" spans="2:20">
      <c r="B1029" s="2">
        <v>44636</v>
      </c>
      <c r="C1029" t="s">
        <v>295</v>
      </c>
      <c r="D1029" t="s">
        <v>408</v>
      </c>
      <c r="E1029" t="s">
        <v>125</v>
      </c>
      <c r="F1029" t="s">
        <v>464</v>
      </c>
      <c r="G1029">
        <v>2</v>
      </c>
      <c r="I1029" s="2">
        <v>44670</v>
      </c>
      <c r="J1029">
        <v>21040660</v>
      </c>
      <c r="K1029" t="s">
        <v>125</v>
      </c>
      <c r="L1029" t="s">
        <v>582</v>
      </c>
      <c r="M1029">
        <v>1</v>
      </c>
      <c r="P1029" s="2"/>
      <c r="Q1029" s="2"/>
      <c r="R1029" s="2"/>
      <c r="S1029" s="2"/>
      <c r="T1029" s="2"/>
    </row>
    <row r="1030" spans="2:20">
      <c r="B1030" s="2">
        <v>44636</v>
      </c>
      <c r="C1030" t="s">
        <v>315</v>
      </c>
      <c r="D1030" t="s">
        <v>405</v>
      </c>
      <c r="E1030" t="s">
        <v>125</v>
      </c>
      <c r="F1030" t="s">
        <v>383</v>
      </c>
      <c r="G1030">
        <v>1</v>
      </c>
      <c r="I1030" s="2">
        <v>44670</v>
      </c>
      <c r="J1030">
        <v>21040661</v>
      </c>
      <c r="K1030" t="s">
        <v>125</v>
      </c>
      <c r="L1030" t="s">
        <v>498</v>
      </c>
      <c r="M1030">
        <v>1</v>
      </c>
      <c r="P1030" s="2"/>
      <c r="Q1030" s="2"/>
      <c r="R1030" s="2"/>
      <c r="S1030" s="2"/>
      <c r="T1030" s="2"/>
    </row>
    <row r="1031" spans="2:20">
      <c r="B1031" s="2">
        <v>44636</v>
      </c>
      <c r="C1031" t="s">
        <v>315</v>
      </c>
      <c r="D1031" t="s">
        <v>405</v>
      </c>
      <c r="E1031" t="s">
        <v>125</v>
      </c>
      <c r="F1031" t="s">
        <v>386</v>
      </c>
      <c r="G1031">
        <v>2</v>
      </c>
      <c r="I1031" s="2">
        <v>44670</v>
      </c>
      <c r="J1031">
        <v>21040662</v>
      </c>
      <c r="K1031" t="s">
        <v>125</v>
      </c>
      <c r="L1031" t="s">
        <v>488</v>
      </c>
      <c r="M1031">
        <v>1</v>
      </c>
      <c r="P1031" s="2"/>
      <c r="Q1031" s="2"/>
      <c r="R1031" s="2"/>
      <c r="S1031" s="2"/>
      <c r="T1031" s="2"/>
    </row>
    <row r="1032" spans="2:20">
      <c r="B1032" s="2">
        <v>44636</v>
      </c>
      <c r="C1032" t="s">
        <v>315</v>
      </c>
      <c r="D1032" t="s">
        <v>405</v>
      </c>
      <c r="E1032" t="s">
        <v>125</v>
      </c>
      <c r="F1032" t="s">
        <v>389</v>
      </c>
      <c r="G1032">
        <v>16</v>
      </c>
      <c r="I1032" s="2">
        <v>44670</v>
      </c>
      <c r="J1032">
        <v>21040663</v>
      </c>
      <c r="K1032" t="s">
        <v>125</v>
      </c>
      <c r="L1032" t="s">
        <v>486</v>
      </c>
      <c r="M1032">
        <v>1</v>
      </c>
      <c r="P1032" s="2"/>
      <c r="Q1032" s="2"/>
      <c r="R1032" s="2"/>
      <c r="S1032" s="2"/>
      <c r="T1032" s="2"/>
    </row>
    <row r="1033" spans="2:20">
      <c r="B1033" s="2">
        <v>44636</v>
      </c>
      <c r="C1033" t="s">
        <v>315</v>
      </c>
      <c r="D1033" t="s">
        <v>405</v>
      </c>
      <c r="E1033" t="s">
        <v>125</v>
      </c>
      <c r="F1033" t="s">
        <v>478</v>
      </c>
      <c r="G1033">
        <v>2</v>
      </c>
      <c r="I1033" s="2">
        <v>44670</v>
      </c>
      <c r="J1033">
        <v>21040664</v>
      </c>
      <c r="K1033" t="s">
        <v>125</v>
      </c>
      <c r="L1033" t="s">
        <v>500</v>
      </c>
      <c r="M1033">
        <v>1</v>
      </c>
      <c r="P1033" s="2"/>
      <c r="Q1033" s="2"/>
      <c r="R1033" s="2"/>
      <c r="S1033" s="2"/>
      <c r="T1033" s="2"/>
    </row>
    <row r="1034" spans="2:20">
      <c r="B1034" s="2">
        <v>44636</v>
      </c>
      <c r="C1034" t="s">
        <v>315</v>
      </c>
      <c r="D1034" t="s">
        <v>405</v>
      </c>
      <c r="E1034" t="s">
        <v>125</v>
      </c>
      <c r="F1034" t="s">
        <v>480</v>
      </c>
      <c r="G1034">
        <v>2</v>
      </c>
      <c r="I1034" s="2">
        <v>44671</v>
      </c>
      <c r="J1034">
        <v>21040665</v>
      </c>
      <c r="K1034" t="s">
        <v>125</v>
      </c>
      <c r="L1034" t="s">
        <v>504</v>
      </c>
      <c r="M1034">
        <v>1</v>
      </c>
      <c r="P1034" s="2"/>
      <c r="Q1034" s="2"/>
      <c r="R1034" s="2"/>
      <c r="S1034" s="2"/>
      <c r="T1034" s="2"/>
    </row>
    <row r="1035" spans="2:20">
      <c r="B1035" s="2">
        <v>44636</v>
      </c>
      <c r="C1035" t="s">
        <v>190</v>
      </c>
      <c r="D1035" t="s">
        <v>411</v>
      </c>
      <c r="E1035" t="s">
        <v>125</v>
      </c>
      <c r="F1035" t="s">
        <v>262</v>
      </c>
      <c r="G1035">
        <v>1</v>
      </c>
      <c r="I1035" s="2">
        <v>44671</v>
      </c>
      <c r="J1035">
        <v>21040666</v>
      </c>
      <c r="K1035" t="s">
        <v>125</v>
      </c>
      <c r="L1035" t="s">
        <v>500</v>
      </c>
      <c r="M1035">
        <v>1</v>
      </c>
      <c r="P1035" s="2"/>
      <c r="Q1035" s="2"/>
      <c r="R1035" s="2"/>
      <c r="S1035" s="2"/>
      <c r="T1035" s="2"/>
    </row>
    <row r="1036" spans="2:20">
      <c r="B1036" s="2">
        <v>44636</v>
      </c>
      <c r="C1036" t="s">
        <v>190</v>
      </c>
      <c r="D1036" t="s">
        <v>411</v>
      </c>
      <c r="E1036" t="s">
        <v>125</v>
      </c>
      <c r="F1036" t="s">
        <v>268</v>
      </c>
      <c r="G1036">
        <v>1</v>
      </c>
      <c r="I1036" s="2">
        <v>44671</v>
      </c>
      <c r="J1036">
        <v>21040667</v>
      </c>
      <c r="K1036" t="s">
        <v>125</v>
      </c>
      <c r="L1036" t="s">
        <v>502</v>
      </c>
      <c r="M1036">
        <v>1</v>
      </c>
      <c r="P1036" s="2"/>
      <c r="Q1036" s="2"/>
      <c r="R1036" s="2"/>
      <c r="S1036" s="2"/>
      <c r="T1036" s="2"/>
    </row>
    <row r="1037" spans="2:20">
      <c r="B1037" s="2">
        <v>44636</v>
      </c>
      <c r="C1037" t="s">
        <v>190</v>
      </c>
      <c r="D1037" t="s">
        <v>411</v>
      </c>
      <c r="E1037" t="s">
        <v>125</v>
      </c>
      <c r="F1037" t="s">
        <v>274</v>
      </c>
      <c r="G1037">
        <v>16</v>
      </c>
      <c r="I1037" s="2">
        <v>44671</v>
      </c>
      <c r="J1037">
        <v>21040668</v>
      </c>
      <c r="K1037" t="s">
        <v>125</v>
      </c>
      <c r="L1037" t="s">
        <v>492</v>
      </c>
      <c r="M1037">
        <v>1</v>
      </c>
      <c r="P1037" s="2"/>
      <c r="Q1037" s="2"/>
      <c r="R1037" s="2"/>
      <c r="S1037" s="2"/>
      <c r="T1037" s="2"/>
    </row>
    <row r="1038" spans="2:20">
      <c r="B1038" s="2">
        <v>44636</v>
      </c>
      <c r="C1038" t="s">
        <v>190</v>
      </c>
      <c r="D1038" t="s">
        <v>411</v>
      </c>
      <c r="E1038" t="s">
        <v>125</v>
      </c>
      <c r="F1038" t="s">
        <v>422</v>
      </c>
      <c r="G1038">
        <v>2</v>
      </c>
      <c r="I1038" s="2">
        <v>44671</v>
      </c>
      <c r="J1038">
        <v>21040669</v>
      </c>
      <c r="K1038" t="s">
        <v>125</v>
      </c>
      <c r="L1038" t="s">
        <v>526</v>
      </c>
      <c r="M1038">
        <v>1</v>
      </c>
      <c r="P1038" s="2"/>
      <c r="Q1038" s="2"/>
      <c r="R1038" s="2"/>
      <c r="S1038" s="2"/>
      <c r="T1038" s="2"/>
    </row>
    <row r="1039" spans="2:20">
      <c r="B1039" s="2">
        <v>44636</v>
      </c>
      <c r="C1039" t="s">
        <v>190</v>
      </c>
      <c r="D1039" t="s">
        <v>411</v>
      </c>
      <c r="E1039" t="s">
        <v>125</v>
      </c>
      <c r="F1039" t="s">
        <v>425</v>
      </c>
      <c r="G1039">
        <v>2</v>
      </c>
      <c r="I1039" s="2">
        <v>44671</v>
      </c>
      <c r="J1039">
        <v>21040669</v>
      </c>
      <c r="K1039" t="s">
        <v>125</v>
      </c>
      <c r="L1039" t="s">
        <v>510</v>
      </c>
      <c r="M1039">
        <v>1</v>
      </c>
      <c r="P1039" s="2"/>
      <c r="Q1039" s="2"/>
      <c r="R1039" s="2"/>
      <c r="S1039" s="2"/>
      <c r="T1039" s="2"/>
    </row>
    <row r="1040" spans="2:20">
      <c r="B1040" s="2">
        <v>44637</v>
      </c>
      <c r="C1040" t="s">
        <v>247</v>
      </c>
      <c r="D1040" t="s">
        <v>414</v>
      </c>
      <c r="E1040" t="s">
        <v>125</v>
      </c>
      <c r="F1040" t="s">
        <v>306</v>
      </c>
      <c r="G1040">
        <v>1</v>
      </c>
      <c r="I1040" s="2">
        <v>44671</v>
      </c>
      <c r="J1040">
        <v>21040670</v>
      </c>
      <c r="K1040" t="s">
        <v>125</v>
      </c>
      <c r="L1040" t="s">
        <v>508</v>
      </c>
      <c r="M1040">
        <v>1</v>
      </c>
      <c r="P1040" s="2"/>
      <c r="Q1040" s="2"/>
      <c r="R1040" s="2"/>
      <c r="S1040" s="2"/>
      <c r="T1040" s="2"/>
    </row>
    <row r="1041" spans="2:20">
      <c r="B1041" s="2">
        <v>44637</v>
      </c>
      <c r="C1041" t="s">
        <v>247</v>
      </c>
      <c r="D1041" t="s">
        <v>414</v>
      </c>
      <c r="E1041" t="s">
        <v>125</v>
      </c>
      <c r="F1041" t="s">
        <v>311</v>
      </c>
      <c r="G1041">
        <v>1</v>
      </c>
      <c r="I1041" s="2">
        <v>44672</v>
      </c>
      <c r="J1041">
        <v>21040671</v>
      </c>
      <c r="K1041" t="s">
        <v>125</v>
      </c>
      <c r="L1041" t="s">
        <v>504</v>
      </c>
      <c r="M1041">
        <v>1</v>
      </c>
      <c r="P1041" s="2"/>
      <c r="Q1041" s="2"/>
      <c r="R1041" s="2"/>
      <c r="S1041" s="2"/>
      <c r="T1041" s="2"/>
    </row>
    <row r="1042" spans="2:20">
      <c r="B1042" s="2">
        <v>44637</v>
      </c>
      <c r="C1042" t="s">
        <v>247</v>
      </c>
      <c r="D1042" t="s">
        <v>414</v>
      </c>
      <c r="E1042" t="s">
        <v>125</v>
      </c>
      <c r="F1042" t="s">
        <v>316</v>
      </c>
      <c r="G1042">
        <v>16</v>
      </c>
      <c r="I1042" s="2">
        <v>44672</v>
      </c>
      <c r="J1042">
        <v>21040671</v>
      </c>
      <c r="K1042" t="s">
        <v>125</v>
      </c>
      <c r="L1042" t="s">
        <v>506</v>
      </c>
      <c r="M1042">
        <v>1</v>
      </c>
      <c r="P1042" s="2"/>
      <c r="Q1042" s="2"/>
      <c r="R1042" s="2"/>
      <c r="S1042" s="2"/>
      <c r="T1042" s="2"/>
    </row>
    <row r="1043" spans="2:20">
      <c r="B1043" s="2">
        <v>44637</v>
      </c>
      <c r="C1043" t="s">
        <v>289</v>
      </c>
      <c r="D1043" t="s">
        <v>417</v>
      </c>
      <c r="E1043" t="s">
        <v>125</v>
      </c>
      <c r="F1043" t="s">
        <v>323</v>
      </c>
      <c r="G1043">
        <v>1</v>
      </c>
      <c r="I1043" s="2">
        <v>44672</v>
      </c>
      <c r="J1043">
        <v>21040672</v>
      </c>
      <c r="K1043" t="s">
        <v>125</v>
      </c>
      <c r="L1043" t="s">
        <v>518</v>
      </c>
      <c r="M1043">
        <v>1</v>
      </c>
      <c r="P1043" s="2"/>
      <c r="Q1043" s="2"/>
      <c r="R1043" s="2"/>
      <c r="S1043" s="2"/>
      <c r="T1043" s="2"/>
    </row>
    <row r="1044" spans="2:20">
      <c r="B1044" s="2">
        <v>44637</v>
      </c>
      <c r="C1044" t="s">
        <v>289</v>
      </c>
      <c r="D1044" t="s">
        <v>417</v>
      </c>
      <c r="E1044" t="s">
        <v>125</v>
      </c>
      <c r="F1044" t="s">
        <v>329</v>
      </c>
      <c r="G1044">
        <v>16</v>
      </c>
      <c r="I1044" s="2">
        <v>44672</v>
      </c>
      <c r="J1044">
        <v>21040673</v>
      </c>
      <c r="K1044" t="s">
        <v>125</v>
      </c>
      <c r="L1044" t="s">
        <v>504</v>
      </c>
      <c r="M1044">
        <v>1</v>
      </c>
      <c r="P1044" s="2"/>
      <c r="Q1044" s="2"/>
      <c r="R1044" s="2"/>
      <c r="S1044" s="2"/>
      <c r="T1044" s="2"/>
    </row>
    <row r="1045" spans="2:20">
      <c r="B1045" s="2">
        <v>44637</v>
      </c>
      <c r="C1045" t="s">
        <v>289</v>
      </c>
      <c r="D1045" t="s">
        <v>417</v>
      </c>
      <c r="E1045" t="s">
        <v>125</v>
      </c>
      <c r="F1045" t="s">
        <v>350</v>
      </c>
      <c r="G1045">
        <v>1</v>
      </c>
      <c r="I1045" s="2">
        <v>44672</v>
      </c>
      <c r="J1045">
        <v>21040674</v>
      </c>
      <c r="K1045" t="s">
        <v>125</v>
      </c>
      <c r="L1045" t="s">
        <v>504</v>
      </c>
      <c r="M1045">
        <v>1</v>
      </c>
      <c r="P1045" s="2"/>
      <c r="Q1045" s="2"/>
      <c r="R1045" s="2"/>
      <c r="S1045" s="2"/>
      <c r="T1045" s="2"/>
    </row>
    <row r="1046" spans="2:20">
      <c r="B1046" s="2">
        <v>44637</v>
      </c>
      <c r="C1046" t="s">
        <v>289</v>
      </c>
      <c r="D1046" t="s">
        <v>417</v>
      </c>
      <c r="E1046" t="s">
        <v>125</v>
      </c>
      <c r="F1046" t="s">
        <v>460</v>
      </c>
      <c r="G1046">
        <v>2</v>
      </c>
      <c r="I1046" s="2">
        <v>44672</v>
      </c>
      <c r="J1046">
        <v>21040675</v>
      </c>
      <c r="K1046" t="s">
        <v>125</v>
      </c>
      <c r="L1046" t="s">
        <v>504</v>
      </c>
      <c r="M1046">
        <v>1</v>
      </c>
      <c r="P1046" s="2"/>
      <c r="Q1046" s="2"/>
      <c r="R1046" s="2"/>
      <c r="S1046" s="2"/>
      <c r="T1046" s="2"/>
    </row>
    <row r="1047" spans="2:20">
      <c r="B1047" s="2">
        <v>44637</v>
      </c>
      <c r="C1047" t="s">
        <v>289</v>
      </c>
      <c r="D1047" t="s">
        <v>417</v>
      </c>
      <c r="E1047" t="s">
        <v>125</v>
      </c>
      <c r="F1047" t="s">
        <v>462</v>
      </c>
      <c r="G1047">
        <v>2</v>
      </c>
      <c r="I1047" s="2">
        <v>44672</v>
      </c>
      <c r="J1047">
        <v>21040676</v>
      </c>
      <c r="K1047" t="s">
        <v>125</v>
      </c>
      <c r="L1047" t="s">
        <v>504</v>
      </c>
      <c r="M1047">
        <v>1</v>
      </c>
      <c r="P1047" s="2"/>
      <c r="Q1047" s="2"/>
      <c r="R1047" s="2"/>
      <c r="S1047" s="2"/>
      <c r="T1047" s="2"/>
    </row>
    <row r="1048" spans="2:20">
      <c r="B1048" s="2">
        <v>44637</v>
      </c>
      <c r="C1048" t="s">
        <v>99</v>
      </c>
      <c r="D1048" t="s">
        <v>420</v>
      </c>
      <c r="E1048" t="s">
        <v>125</v>
      </c>
      <c r="F1048" t="s">
        <v>158</v>
      </c>
      <c r="G1048">
        <v>1</v>
      </c>
      <c r="I1048" s="2">
        <v>44672</v>
      </c>
      <c r="J1048">
        <v>21040677</v>
      </c>
      <c r="K1048" t="s">
        <v>125</v>
      </c>
      <c r="L1048" t="s">
        <v>542</v>
      </c>
      <c r="M1048">
        <v>1</v>
      </c>
      <c r="P1048" s="2"/>
      <c r="Q1048" s="2"/>
      <c r="R1048" s="2"/>
      <c r="S1048" s="2"/>
      <c r="T1048" s="2"/>
    </row>
    <row r="1049" spans="2:20">
      <c r="B1049" s="2">
        <v>44637</v>
      </c>
      <c r="C1049" t="s">
        <v>99</v>
      </c>
      <c r="D1049" t="s">
        <v>420</v>
      </c>
      <c r="E1049" t="s">
        <v>125</v>
      </c>
      <c r="F1049" t="s">
        <v>177</v>
      </c>
      <c r="G1049">
        <v>2</v>
      </c>
      <c r="I1049" s="2">
        <v>44672</v>
      </c>
      <c r="J1049">
        <v>21040678</v>
      </c>
      <c r="K1049" t="s">
        <v>125</v>
      </c>
      <c r="L1049" t="s">
        <v>504</v>
      </c>
      <c r="M1049">
        <v>1</v>
      </c>
      <c r="P1049" s="2"/>
      <c r="Q1049" s="2"/>
      <c r="R1049" s="2"/>
      <c r="S1049" s="2"/>
      <c r="T1049" s="2"/>
    </row>
    <row r="1050" spans="2:20">
      <c r="B1050" s="2">
        <v>44637</v>
      </c>
      <c r="C1050" t="s">
        <v>99</v>
      </c>
      <c r="D1050" t="s">
        <v>420</v>
      </c>
      <c r="E1050" t="s">
        <v>125</v>
      </c>
      <c r="F1050" t="s">
        <v>193</v>
      </c>
      <c r="G1050">
        <v>24</v>
      </c>
      <c r="I1050" s="2">
        <v>44672</v>
      </c>
      <c r="J1050">
        <v>21040679</v>
      </c>
      <c r="K1050" t="s">
        <v>125</v>
      </c>
      <c r="L1050" t="s">
        <v>504</v>
      </c>
      <c r="M1050">
        <v>1</v>
      </c>
      <c r="P1050" s="2"/>
      <c r="Q1050" s="2"/>
      <c r="R1050" s="2"/>
      <c r="S1050" s="2"/>
      <c r="T1050" s="2"/>
    </row>
    <row r="1051" spans="2:20">
      <c r="B1051" s="2">
        <v>44637</v>
      </c>
      <c r="C1051" t="s">
        <v>99</v>
      </c>
      <c r="D1051" t="s">
        <v>420</v>
      </c>
      <c r="E1051" t="s">
        <v>125</v>
      </c>
      <c r="F1051" t="s">
        <v>407</v>
      </c>
      <c r="G1051">
        <v>2</v>
      </c>
      <c r="I1051" s="2">
        <v>44672</v>
      </c>
      <c r="J1051">
        <v>21040680</v>
      </c>
      <c r="K1051" t="s">
        <v>125</v>
      </c>
      <c r="L1051" t="s">
        <v>496</v>
      </c>
      <c r="M1051">
        <v>1</v>
      </c>
      <c r="P1051" s="2"/>
      <c r="Q1051" s="2"/>
      <c r="R1051" s="2"/>
      <c r="S1051" s="2"/>
      <c r="T1051" s="2"/>
    </row>
    <row r="1052" spans="2:20">
      <c r="B1052" s="2">
        <v>44637</v>
      </c>
      <c r="C1052" t="s">
        <v>99</v>
      </c>
      <c r="D1052" t="s">
        <v>420</v>
      </c>
      <c r="E1052" t="s">
        <v>125</v>
      </c>
      <c r="F1052" t="s">
        <v>410</v>
      </c>
      <c r="G1052">
        <v>2</v>
      </c>
      <c r="I1052" s="2">
        <v>44672</v>
      </c>
      <c r="J1052">
        <v>21040680</v>
      </c>
      <c r="K1052" t="s">
        <v>125</v>
      </c>
      <c r="L1052" t="s">
        <v>504</v>
      </c>
      <c r="M1052">
        <v>1</v>
      </c>
      <c r="P1052" s="2"/>
      <c r="Q1052" s="2"/>
      <c r="R1052" s="2"/>
      <c r="S1052" s="2"/>
      <c r="T1052" s="2"/>
    </row>
    <row r="1053" spans="2:20">
      <c r="B1053" s="2">
        <v>44637</v>
      </c>
      <c r="C1053" t="s">
        <v>295</v>
      </c>
      <c r="D1053" t="s">
        <v>408</v>
      </c>
      <c r="E1053" t="s">
        <v>125</v>
      </c>
      <c r="F1053" t="s">
        <v>306</v>
      </c>
      <c r="G1053">
        <v>1</v>
      </c>
      <c r="I1053" s="2">
        <v>44672</v>
      </c>
      <c r="J1053">
        <v>21040680</v>
      </c>
      <c r="K1053" t="s">
        <v>125</v>
      </c>
      <c r="L1053" t="s">
        <v>506</v>
      </c>
      <c r="M1053">
        <v>1</v>
      </c>
      <c r="P1053" s="2"/>
      <c r="Q1053" s="2"/>
      <c r="R1053" s="2"/>
      <c r="S1053" s="2"/>
      <c r="T1053" s="2"/>
    </row>
    <row r="1054" spans="2:20">
      <c r="B1054" s="2">
        <v>44637</v>
      </c>
      <c r="C1054" t="s">
        <v>295</v>
      </c>
      <c r="D1054" t="s">
        <v>408</v>
      </c>
      <c r="E1054" t="s">
        <v>125</v>
      </c>
      <c r="F1054" t="s">
        <v>316</v>
      </c>
      <c r="G1054">
        <v>16</v>
      </c>
      <c r="I1054" s="2">
        <v>44672</v>
      </c>
      <c r="J1054">
        <v>21040681</v>
      </c>
      <c r="K1054" t="s">
        <v>125</v>
      </c>
      <c r="L1054" t="s">
        <v>544</v>
      </c>
      <c r="M1054">
        <v>1</v>
      </c>
      <c r="P1054" s="2"/>
      <c r="Q1054" s="2"/>
      <c r="R1054" s="2"/>
      <c r="S1054" s="2"/>
      <c r="T1054" s="2"/>
    </row>
    <row r="1055" spans="2:20">
      <c r="B1055" s="2">
        <v>44637</v>
      </c>
      <c r="C1055" t="s">
        <v>295</v>
      </c>
      <c r="D1055" t="s">
        <v>408</v>
      </c>
      <c r="E1055" t="s">
        <v>125</v>
      </c>
      <c r="F1055" t="s">
        <v>353</v>
      </c>
      <c r="G1055">
        <v>1</v>
      </c>
      <c r="I1055" s="2">
        <v>44672</v>
      </c>
      <c r="J1055">
        <v>21040682</v>
      </c>
      <c r="K1055" t="s">
        <v>125</v>
      </c>
      <c r="L1055" t="s">
        <v>504</v>
      </c>
      <c r="M1055">
        <v>1</v>
      </c>
      <c r="P1055" s="2"/>
      <c r="Q1055" s="2"/>
      <c r="R1055" s="2"/>
      <c r="S1055" s="2"/>
      <c r="T1055" s="2"/>
    </row>
    <row r="1056" spans="2:20">
      <c r="B1056" s="2">
        <v>44637</v>
      </c>
      <c r="C1056" t="s">
        <v>295</v>
      </c>
      <c r="D1056" t="s">
        <v>408</v>
      </c>
      <c r="E1056" t="s">
        <v>125</v>
      </c>
      <c r="F1056" t="s">
        <v>444</v>
      </c>
      <c r="G1056">
        <v>2</v>
      </c>
      <c r="I1056" s="2">
        <v>44672</v>
      </c>
      <c r="J1056">
        <v>21040683</v>
      </c>
      <c r="K1056" t="s">
        <v>125</v>
      </c>
      <c r="L1056" t="s">
        <v>536</v>
      </c>
      <c r="M1056">
        <v>1</v>
      </c>
      <c r="P1056" s="2"/>
      <c r="Q1056" s="2"/>
      <c r="R1056" s="2"/>
      <c r="S1056" s="2"/>
      <c r="T1056" s="2"/>
    </row>
    <row r="1057" spans="2:20">
      <c r="B1057" s="2">
        <v>44637</v>
      </c>
      <c r="C1057" t="s">
        <v>295</v>
      </c>
      <c r="D1057" t="s">
        <v>408</v>
      </c>
      <c r="E1057" t="s">
        <v>125</v>
      </c>
      <c r="F1057" t="s">
        <v>464</v>
      </c>
      <c r="G1057">
        <v>2</v>
      </c>
      <c r="I1057" s="2">
        <v>44672</v>
      </c>
      <c r="J1057">
        <v>21040684</v>
      </c>
      <c r="K1057" t="s">
        <v>125</v>
      </c>
      <c r="L1057" t="s">
        <v>498</v>
      </c>
      <c r="M1057">
        <v>1</v>
      </c>
      <c r="P1057" s="2"/>
      <c r="Q1057" s="2"/>
      <c r="R1057" s="2"/>
      <c r="S1057" s="2"/>
      <c r="T1057" s="2"/>
    </row>
    <row r="1058" spans="2:20">
      <c r="B1058" s="2">
        <v>44637</v>
      </c>
      <c r="C1058" t="s">
        <v>315</v>
      </c>
      <c r="D1058" t="s">
        <v>405</v>
      </c>
      <c r="E1058" t="s">
        <v>125</v>
      </c>
      <c r="F1058" t="s">
        <v>383</v>
      </c>
      <c r="G1058">
        <v>1</v>
      </c>
      <c r="I1058" s="2">
        <v>44672</v>
      </c>
      <c r="J1058">
        <v>21040685</v>
      </c>
      <c r="K1058" t="s">
        <v>125</v>
      </c>
      <c r="L1058" t="s">
        <v>488</v>
      </c>
      <c r="M1058">
        <v>1</v>
      </c>
      <c r="P1058" s="2"/>
      <c r="Q1058" s="2"/>
      <c r="R1058" s="2"/>
      <c r="S1058" s="2"/>
      <c r="T1058" s="2"/>
    </row>
    <row r="1059" spans="2:20">
      <c r="B1059" s="2">
        <v>44637</v>
      </c>
      <c r="C1059" t="s">
        <v>315</v>
      </c>
      <c r="D1059" t="s">
        <v>405</v>
      </c>
      <c r="E1059" t="s">
        <v>125</v>
      </c>
      <c r="F1059" t="s">
        <v>386</v>
      </c>
      <c r="G1059">
        <v>2</v>
      </c>
      <c r="I1059" s="2">
        <v>44672</v>
      </c>
      <c r="J1059">
        <v>21040686</v>
      </c>
      <c r="K1059" t="s">
        <v>125</v>
      </c>
      <c r="L1059" t="s">
        <v>508</v>
      </c>
      <c r="M1059">
        <v>1</v>
      </c>
      <c r="P1059" s="2"/>
      <c r="Q1059" s="2"/>
      <c r="R1059" s="2"/>
      <c r="S1059" s="2"/>
      <c r="T1059" s="2"/>
    </row>
    <row r="1060" spans="2:20">
      <c r="B1060" s="2">
        <v>44637</v>
      </c>
      <c r="C1060" t="s">
        <v>315</v>
      </c>
      <c r="D1060" t="s">
        <v>405</v>
      </c>
      <c r="E1060" t="s">
        <v>125</v>
      </c>
      <c r="F1060" t="s">
        <v>389</v>
      </c>
      <c r="G1060">
        <v>16</v>
      </c>
      <c r="I1060" s="2">
        <v>44672</v>
      </c>
      <c r="J1060">
        <v>21040687</v>
      </c>
      <c r="K1060" t="s">
        <v>125</v>
      </c>
      <c r="L1060" t="s">
        <v>524</v>
      </c>
      <c r="M1060">
        <v>1</v>
      </c>
      <c r="P1060" s="2"/>
      <c r="Q1060" s="2"/>
      <c r="R1060" s="2"/>
      <c r="S1060" s="2"/>
      <c r="T1060" s="2"/>
    </row>
    <row r="1061" spans="2:20">
      <c r="B1061" s="2">
        <v>44637</v>
      </c>
      <c r="C1061" t="s">
        <v>315</v>
      </c>
      <c r="D1061" t="s">
        <v>405</v>
      </c>
      <c r="E1061" t="s">
        <v>125</v>
      </c>
      <c r="F1061" t="s">
        <v>478</v>
      </c>
      <c r="G1061">
        <v>2</v>
      </c>
      <c r="I1061" s="2">
        <v>44673</v>
      </c>
      <c r="J1061">
        <v>21040688</v>
      </c>
      <c r="K1061" t="s">
        <v>125</v>
      </c>
      <c r="L1061" t="s">
        <v>504</v>
      </c>
      <c r="M1061">
        <v>1</v>
      </c>
      <c r="P1061" s="2"/>
      <c r="Q1061" s="2"/>
      <c r="R1061" s="2"/>
      <c r="S1061" s="2"/>
      <c r="T1061" s="2"/>
    </row>
    <row r="1062" spans="2:20">
      <c r="B1062" s="2">
        <v>44637</v>
      </c>
      <c r="C1062" t="s">
        <v>315</v>
      </c>
      <c r="D1062" t="s">
        <v>405</v>
      </c>
      <c r="E1062" t="s">
        <v>125</v>
      </c>
      <c r="F1062" t="s">
        <v>480</v>
      </c>
      <c r="G1062">
        <v>2</v>
      </c>
      <c r="I1062" s="2">
        <v>44673</v>
      </c>
      <c r="J1062">
        <v>21040689</v>
      </c>
      <c r="K1062" t="s">
        <v>125</v>
      </c>
      <c r="L1062" t="s">
        <v>504</v>
      </c>
      <c r="M1062">
        <v>1</v>
      </c>
      <c r="P1062" s="2"/>
      <c r="Q1062" s="2"/>
      <c r="R1062" s="2"/>
      <c r="S1062" s="2"/>
      <c r="T1062" s="2"/>
    </row>
    <row r="1063" spans="2:20">
      <c r="B1063" s="2">
        <v>44637</v>
      </c>
      <c r="C1063" t="s">
        <v>171</v>
      </c>
      <c r="D1063" t="s">
        <v>423</v>
      </c>
      <c r="E1063" t="s">
        <v>125</v>
      </c>
      <c r="F1063" t="s">
        <v>205</v>
      </c>
      <c r="G1063">
        <v>1</v>
      </c>
      <c r="I1063" s="2">
        <v>44673</v>
      </c>
      <c r="J1063">
        <v>21040690</v>
      </c>
      <c r="K1063" t="s">
        <v>125</v>
      </c>
      <c r="L1063" t="s">
        <v>546</v>
      </c>
      <c r="M1063">
        <v>1</v>
      </c>
      <c r="P1063" s="2"/>
      <c r="Q1063" s="2"/>
      <c r="R1063" s="2"/>
      <c r="S1063" s="2"/>
      <c r="T1063" s="2"/>
    </row>
    <row r="1064" spans="2:20">
      <c r="B1064" s="2">
        <v>44637</v>
      </c>
      <c r="C1064" t="s">
        <v>171</v>
      </c>
      <c r="D1064" t="s">
        <v>423</v>
      </c>
      <c r="E1064" t="s">
        <v>125</v>
      </c>
      <c r="F1064" t="s">
        <v>229</v>
      </c>
      <c r="G1064">
        <v>24</v>
      </c>
      <c r="I1064" s="2">
        <v>44673</v>
      </c>
      <c r="J1064">
        <v>21040690</v>
      </c>
      <c r="K1064" t="s">
        <v>125</v>
      </c>
      <c r="L1064" t="s">
        <v>616</v>
      </c>
      <c r="M1064">
        <v>1</v>
      </c>
      <c r="P1064" s="2"/>
      <c r="Q1064" s="2"/>
      <c r="R1064" s="2"/>
      <c r="S1064" s="2"/>
      <c r="T1064" s="2"/>
    </row>
    <row r="1065" spans="2:20">
      <c r="B1065" s="2">
        <v>44637</v>
      </c>
      <c r="C1065" t="s">
        <v>171</v>
      </c>
      <c r="D1065" t="s">
        <v>423</v>
      </c>
      <c r="E1065" t="s">
        <v>125</v>
      </c>
      <c r="F1065" t="s">
        <v>256</v>
      </c>
      <c r="G1065">
        <v>2</v>
      </c>
      <c r="I1065" s="2">
        <v>44673</v>
      </c>
      <c r="J1065">
        <v>21040691</v>
      </c>
      <c r="K1065" t="s">
        <v>125</v>
      </c>
      <c r="L1065" t="s">
        <v>504</v>
      </c>
      <c r="M1065">
        <v>1</v>
      </c>
      <c r="P1065" s="2"/>
      <c r="Q1065" s="2"/>
      <c r="R1065" s="2"/>
      <c r="S1065" s="2"/>
      <c r="T1065" s="2"/>
    </row>
    <row r="1066" spans="2:20">
      <c r="B1066" s="2">
        <v>44637</v>
      </c>
      <c r="C1066" t="s">
        <v>171</v>
      </c>
      <c r="D1066" t="s">
        <v>423</v>
      </c>
      <c r="E1066" t="s">
        <v>125</v>
      </c>
      <c r="F1066" t="s">
        <v>413</v>
      </c>
      <c r="G1066">
        <v>2</v>
      </c>
      <c r="I1066" s="2">
        <v>44673</v>
      </c>
      <c r="J1066">
        <v>21040692</v>
      </c>
      <c r="K1066" t="s">
        <v>125</v>
      </c>
      <c r="L1066" t="s">
        <v>504</v>
      </c>
      <c r="M1066">
        <v>1</v>
      </c>
      <c r="P1066" s="2"/>
      <c r="Q1066" s="2"/>
      <c r="R1066" s="2"/>
      <c r="S1066" s="2"/>
      <c r="T1066" s="2"/>
    </row>
    <row r="1067" spans="2:20">
      <c r="B1067" s="2">
        <v>44637</v>
      </c>
      <c r="C1067" t="s">
        <v>171</v>
      </c>
      <c r="D1067" t="s">
        <v>423</v>
      </c>
      <c r="E1067" t="s">
        <v>125</v>
      </c>
      <c r="F1067" t="s">
        <v>419</v>
      </c>
      <c r="G1067">
        <v>2</v>
      </c>
      <c r="I1067" s="2">
        <v>44673</v>
      </c>
      <c r="J1067">
        <v>21040693</v>
      </c>
      <c r="K1067" t="s">
        <v>125</v>
      </c>
      <c r="L1067" t="s">
        <v>542</v>
      </c>
      <c r="M1067">
        <v>1</v>
      </c>
      <c r="P1067" s="2"/>
      <c r="Q1067" s="2"/>
      <c r="R1067" s="2"/>
      <c r="S1067" s="2"/>
      <c r="T1067" s="2"/>
    </row>
    <row r="1068" spans="2:20">
      <c r="B1068" s="2">
        <v>44637</v>
      </c>
      <c r="C1068" t="s">
        <v>190</v>
      </c>
      <c r="D1068" t="s">
        <v>411</v>
      </c>
      <c r="E1068" t="s">
        <v>125</v>
      </c>
      <c r="F1068" t="s">
        <v>262</v>
      </c>
      <c r="G1068">
        <v>1</v>
      </c>
      <c r="I1068" s="2">
        <v>44673</v>
      </c>
      <c r="J1068">
        <v>21040694</v>
      </c>
      <c r="K1068" t="s">
        <v>125</v>
      </c>
      <c r="L1068" t="s">
        <v>504</v>
      </c>
      <c r="M1068">
        <v>1</v>
      </c>
      <c r="P1068" s="2"/>
      <c r="Q1068" s="2"/>
      <c r="R1068" s="2"/>
      <c r="S1068" s="2"/>
      <c r="T1068" s="2"/>
    </row>
    <row r="1069" spans="2:20">
      <c r="B1069" s="2">
        <v>44637</v>
      </c>
      <c r="C1069" t="s">
        <v>190</v>
      </c>
      <c r="D1069" t="s">
        <v>411</v>
      </c>
      <c r="E1069" t="s">
        <v>125</v>
      </c>
      <c r="F1069" t="s">
        <v>268</v>
      </c>
      <c r="G1069">
        <v>1</v>
      </c>
      <c r="I1069" s="2">
        <v>44673</v>
      </c>
      <c r="J1069">
        <v>21040695</v>
      </c>
      <c r="K1069" t="s">
        <v>125</v>
      </c>
      <c r="L1069" t="s">
        <v>488</v>
      </c>
      <c r="M1069">
        <v>1</v>
      </c>
      <c r="P1069" s="2"/>
      <c r="Q1069" s="2"/>
      <c r="R1069" s="2"/>
      <c r="S1069" s="2"/>
      <c r="T1069" s="2"/>
    </row>
    <row r="1070" spans="2:20">
      <c r="B1070" s="2">
        <v>44637</v>
      </c>
      <c r="C1070" t="s">
        <v>190</v>
      </c>
      <c r="D1070" t="s">
        <v>411</v>
      </c>
      <c r="E1070" t="s">
        <v>125</v>
      </c>
      <c r="F1070" t="s">
        <v>274</v>
      </c>
      <c r="G1070">
        <v>16</v>
      </c>
      <c r="I1070" s="2">
        <v>44673</v>
      </c>
      <c r="J1070">
        <v>21040696</v>
      </c>
      <c r="K1070" t="s">
        <v>125</v>
      </c>
      <c r="L1070" t="s">
        <v>528</v>
      </c>
      <c r="M1070">
        <v>1</v>
      </c>
      <c r="P1070" s="2"/>
      <c r="Q1070" s="2"/>
      <c r="R1070" s="2"/>
      <c r="S1070" s="2"/>
      <c r="T1070" s="2"/>
    </row>
    <row r="1071" spans="2:20">
      <c r="B1071" s="2">
        <v>44637</v>
      </c>
      <c r="C1071" t="s">
        <v>190</v>
      </c>
      <c r="D1071" t="s">
        <v>411</v>
      </c>
      <c r="E1071" t="s">
        <v>125</v>
      </c>
      <c r="F1071" t="s">
        <v>422</v>
      </c>
      <c r="G1071">
        <v>2</v>
      </c>
      <c r="I1071" s="2">
        <v>44673</v>
      </c>
      <c r="J1071">
        <v>21040696</v>
      </c>
      <c r="K1071" t="s">
        <v>125</v>
      </c>
      <c r="L1071" t="s">
        <v>612</v>
      </c>
      <c r="M1071">
        <v>1</v>
      </c>
      <c r="P1071" s="2"/>
      <c r="Q1071" s="2"/>
      <c r="R1071" s="2"/>
      <c r="S1071" s="2"/>
      <c r="T1071" s="2"/>
    </row>
    <row r="1072" spans="2:20">
      <c r="B1072" s="2">
        <v>44637</v>
      </c>
      <c r="C1072" t="s">
        <v>190</v>
      </c>
      <c r="D1072" t="s">
        <v>411</v>
      </c>
      <c r="E1072" t="s">
        <v>125</v>
      </c>
      <c r="F1072" t="s">
        <v>425</v>
      </c>
      <c r="G1072">
        <v>2</v>
      </c>
      <c r="I1072" s="2">
        <v>44673</v>
      </c>
      <c r="J1072">
        <v>21040696</v>
      </c>
      <c r="K1072" t="s">
        <v>125</v>
      </c>
      <c r="L1072" t="s">
        <v>510</v>
      </c>
      <c r="M1072">
        <v>1</v>
      </c>
      <c r="P1072" s="2"/>
      <c r="Q1072" s="2"/>
      <c r="R1072" s="2"/>
      <c r="S1072" s="2"/>
      <c r="T1072" s="2"/>
    </row>
    <row r="1073" spans="2:20">
      <c r="B1073" s="2">
        <v>44638</v>
      </c>
      <c r="C1073" t="s">
        <v>289</v>
      </c>
      <c r="D1073" t="s">
        <v>417</v>
      </c>
      <c r="E1073" t="s">
        <v>125</v>
      </c>
      <c r="F1073" t="s">
        <v>323</v>
      </c>
      <c r="G1073">
        <v>1</v>
      </c>
      <c r="I1073" s="2">
        <v>44673</v>
      </c>
      <c r="J1073">
        <v>21040697</v>
      </c>
      <c r="K1073" t="s">
        <v>125</v>
      </c>
      <c r="L1073" t="s">
        <v>540</v>
      </c>
      <c r="M1073">
        <v>1</v>
      </c>
      <c r="P1073" s="2"/>
      <c r="Q1073" s="2"/>
      <c r="R1073" s="2"/>
      <c r="S1073" s="2"/>
      <c r="T1073" s="2"/>
    </row>
    <row r="1074" spans="2:20">
      <c r="B1074" s="2">
        <v>44638</v>
      </c>
      <c r="C1074" t="s">
        <v>289</v>
      </c>
      <c r="D1074" t="s">
        <v>417</v>
      </c>
      <c r="E1074" t="s">
        <v>125</v>
      </c>
      <c r="F1074" t="s">
        <v>329</v>
      </c>
      <c r="G1074">
        <v>16</v>
      </c>
      <c r="I1074" s="2">
        <v>44673</v>
      </c>
      <c r="J1074">
        <v>21040697</v>
      </c>
      <c r="K1074" t="s">
        <v>125</v>
      </c>
      <c r="L1074" t="s">
        <v>568</v>
      </c>
      <c r="M1074">
        <v>1</v>
      </c>
      <c r="P1074" s="2"/>
      <c r="Q1074" s="2"/>
      <c r="R1074" s="2"/>
      <c r="S1074" s="2"/>
      <c r="T1074" s="2"/>
    </row>
    <row r="1075" spans="2:20">
      <c r="B1075" s="2">
        <v>44638</v>
      </c>
      <c r="C1075" t="s">
        <v>289</v>
      </c>
      <c r="D1075" t="s">
        <v>417</v>
      </c>
      <c r="E1075" t="s">
        <v>125</v>
      </c>
      <c r="F1075" t="s">
        <v>350</v>
      </c>
      <c r="G1075">
        <v>1</v>
      </c>
      <c r="I1075" s="2">
        <v>44673</v>
      </c>
      <c r="J1075">
        <v>21040698</v>
      </c>
      <c r="K1075" t="s">
        <v>125</v>
      </c>
      <c r="L1075" t="s">
        <v>512</v>
      </c>
      <c r="M1075">
        <v>1</v>
      </c>
      <c r="P1075" s="2"/>
      <c r="Q1075" s="2"/>
      <c r="R1075" s="2"/>
      <c r="S1075" s="2"/>
      <c r="T1075" s="2"/>
    </row>
    <row r="1076" spans="2:20">
      <c r="B1076" s="2">
        <v>44638</v>
      </c>
      <c r="C1076" t="s">
        <v>289</v>
      </c>
      <c r="D1076" t="s">
        <v>417</v>
      </c>
      <c r="E1076" t="s">
        <v>125</v>
      </c>
      <c r="F1076" t="s">
        <v>460</v>
      </c>
      <c r="G1076">
        <v>2</v>
      </c>
      <c r="I1076" s="2">
        <v>44673</v>
      </c>
      <c r="J1076">
        <v>21040699</v>
      </c>
      <c r="K1076" t="s">
        <v>125</v>
      </c>
      <c r="L1076" t="s">
        <v>524</v>
      </c>
      <c r="M1076">
        <v>1</v>
      </c>
      <c r="P1076" s="2"/>
      <c r="Q1076" s="2"/>
      <c r="R1076" s="2"/>
      <c r="S1076" s="2"/>
      <c r="T1076" s="2"/>
    </row>
    <row r="1077" spans="2:20">
      <c r="B1077" s="2">
        <v>44638</v>
      </c>
      <c r="C1077" t="s">
        <v>289</v>
      </c>
      <c r="D1077" t="s">
        <v>417</v>
      </c>
      <c r="E1077" t="s">
        <v>125</v>
      </c>
      <c r="F1077" t="s">
        <v>462</v>
      </c>
      <c r="G1077">
        <v>2</v>
      </c>
      <c r="I1077" s="2">
        <v>44673</v>
      </c>
      <c r="J1077">
        <v>21040700</v>
      </c>
      <c r="K1077" t="s">
        <v>125</v>
      </c>
      <c r="L1077" t="s">
        <v>552</v>
      </c>
      <c r="M1077">
        <v>1</v>
      </c>
      <c r="P1077" s="2"/>
      <c r="Q1077" s="2"/>
      <c r="R1077" s="2"/>
      <c r="S1077" s="2"/>
      <c r="T1077" s="2"/>
    </row>
    <row r="1078" spans="2:20">
      <c r="B1078" s="2">
        <v>44638</v>
      </c>
      <c r="C1078" t="s">
        <v>99</v>
      </c>
      <c r="D1078" t="s">
        <v>420</v>
      </c>
      <c r="E1078" t="s">
        <v>125</v>
      </c>
      <c r="F1078" t="s">
        <v>158</v>
      </c>
      <c r="G1078">
        <v>1</v>
      </c>
      <c r="I1078" s="2">
        <v>44673</v>
      </c>
      <c r="J1078">
        <v>21040700</v>
      </c>
      <c r="K1078" t="s">
        <v>125</v>
      </c>
      <c r="L1078" t="s">
        <v>524</v>
      </c>
      <c r="M1078">
        <v>1</v>
      </c>
      <c r="P1078" s="2"/>
      <c r="Q1078" s="2"/>
      <c r="R1078" s="2"/>
      <c r="S1078" s="2"/>
      <c r="T1078" s="2"/>
    </row>
    <row r="1079" spans="2:20">
      <c r="B1079" s="2">
        <v>44638</v>
      </c>
      <c r="C1079" t="s">
        <v>99</v>
      </c>
      <c r="D1079" t="s">
        <v>420</v>
      </c>
      <c r="E1079" t="s">
        <v>125</v>
      </c>
      <c r="F1079" t="s">
        <v>177</v>
      </c>
      <c r="G1079">
        <v>2</v>
      </c>
      <c r="I1079" s="2">
        <v>44673</v>
      </c>
      <c r="J1079">
        <v>21040700</v>
      </c>
      <c r="K1079" t="s">
        <v>125</v>
      </c>
      <c r="L1079" t="s">
        <v>598</v>
      </c>
      <c r="M1079">
        <v>1</v>
      </c>
      <c r="P1079" s="2"/>
      <c r="Q1079" s="2"/>
      <c r="R1079" s="2"/>
      <c r="S1079" s="2"/>
      <c r="T1079" s="2"/>
    </row>
    <row r="1080" spans="2:20">
      <c r="B1080" s="2">
        <v>44638</v>
      </c>
      <c r="C1080" t="s">
        <v>99</v>
      </c>
      <c r="D1080" t="s">
        <v>420</v>
      </c>
      <c r="E1080" t="s">
        <v>125</v>
      </c>
      <c r="F1080" t="s">
        <v>193</v>
      </c>
      <c r="G1080">
        <v>24</v>
      </c>
      <c r="I1080" s="2">
        <v>44673</v>
      </c>
      <c r="J1080">
        <v>21040701</v>
      </c>
      <c r="K1080" t="s">
        <v>125</v>
      </c>
      <c r="L1080" t="s">
        <v>492</v>
      </c>
      <c r="M1080">
        <v>1</v>
      </c>
      <c r="P1080" s="2"/>
      <c r="Q1080" s="2"/>
      <c r="R1080" s="2"/>
      <c r="S1080" s="2"/>
      <c r="T1080" s="2"/>
    </row>
    <row r="1081" spans="2:20">
      <c r="B1081" s="2">
        <v>44638</v>
      </c>
      <c r="C1081" t="s">
        <v>99</v>
      </c>
      <c r="D1081" t="s">
        <v>420</v>
      </c>
      <c r="E1081" t="s">
        <v>125</v>
      </c>
      <c r="F1081" t="s">
        <v>407</v>
      </c>
      <c r="G1081">
        <v>2</v>
      </c>
      <c r="I1081" s="2">
        <v>44673</v>
      </c>
      <c r="J1081">
        <v>21040702</v>
      </c>
      <c r="K1081" t="s">
        <v>125</v>
      </c>
      <c r="L1081" t="s">
        <v>538</v>
      </c>
      <c r="M1081">
        <v>1</v>
      </c>
      <c r="P1081" s="2"/>
      <c r="Q1081" s="2"/>
      <c r="R1081" s="2"/>
      <c r="S1081" s="2"/>
      <c r="T1081" s="2"/>
    </row>
    <row r="1082" spans="2:20">
      <c r="B1082" s="2">
        <v>44638</v>
      </c>
      <c r="C1082" t="s">
        <v>99</v>
      </c>
      <c r="D1082" t="s">
        <v>420</v>
      </c>
      <c r="E1082" t="s">
        <v>125</v>
      </c>
      <c r="F1082" t="s">
        <v>410</v>
      </c>
      <c r="G1082">
        <v>2</v>
      </c>
      <c r="I1082" s="2">
        <v>44673</v>
      </c>
      <c r="J1082">
        <v>21040703</v>
      </c>
      <c r="K1082" t="s">
        <v>125</v>
      </c>
      <c r="L1082" t="s">
        <v>524</v>
      </c>
      <c r="M1082">
        <v>1</v>
      </c>
      <c r="P1082" s="2"/>
      <c r="Q1082" s="2"/>
      <c r="R1082" s="2"/>
      <c r="S1082" s="2"/>
      <c r="T1082" s="2"/>
    </row>
    <row r="1083" spans="2:20">
      <c r="B1083" s="2">
        <v>44638</v>
      </c>
      <c r="C1083" t="s">
        <v>295</v>
      </c>
      <c r="D1083" t="s">
        <v>408</v>
      </c>
      <c r="E1083" t="s">
        <v>125</v>
      </c>
      <c r="F1083" t="s">
        <v>306</v>
      </c>
      <c r="G1083">
        <v>1</v>
      </c>
      <c r="I1083" s="2">
        <v>44674</v>
      </c>
      <c r="J1083">
        <v>21040704</v>
      </c>
      <c r="K1083" t="s">
        <v>125</v>
      </c>
      <c r="L1083" t="s">
        <v>542</v>
      </c>
      <c r="M1083">
        <v>1</v>
      </c>
      <c r="P1083" s="2"/>
      <c r="Q1083" s="2"/>
      <c r="R1083" s="2"/>
      <c r="S1083" s="2"/>
      <c r="T1083" s="2"/>
    </row>
    <row r="1084" spans="2:20">
      <c r="B1084" s="2">
        <v>44638</v>
      </c>
      <c r="C1084" t="s">
        <v>295</v>
      </c>
      <c r="D1084" t="s">
        <v>408</v>
      </c>
      <c r="E1084" t="s">
        <v>125</v>
      </c>
      <c r="F1084" t="s">
        <v>316</v>
      </c>
      <c r="G1084">
        <v>24</v>
      </c>
      <c r="I1084" s="2">
        <v>44674</v>
      </c>
      <c r="J1084">
        <v>21040704</v>
      </c>
      <c r="K1084" t="s">
        <v>125</v>
      </c>
      <c r="L1084" t="s">
        <v>518</v>
      </c>
      <c r="M1084">
        <v>1</v>
      </c>
      <c r="P1084" s="2"/>
      <c r="Q1084" s="2"/>
      <c r="R1084" s="2"/>
      <c r="S1084" s="2"/>
      <c r="T1084" s="2"/>
    </row>
    <row r="1085" spans="2:20">
      <c r="B1085" s="2">
        <v>44638</v>
      </c>
      <c r="C1085" t="s">
        <v>295</v>
      </c>
      <c r="D1085" t="s">
        <v>408</v>
      </c>
      <c r="E1085" t="s">
        <v>125</v>
      </c>
      <c r="F1085" t="s">
        <v>353</v>
      </c>
      <c r="G1085">
        <v>2</v>
      </c>
      <c r="I1085" s="2">
        <v>44674</v>
      </c>
      <c r="J1085">
        <v>21040704</v>
      </c>
      <c r="K1085" t="s">
        <v>125</v>
      </c>
      <c r="L1085" t="s">
        <v>622</v>
      </c>
      <c r="M1085">
        <v>1</v>
      </c>
      <c r="P1085" s="2"/>
      <c r="Q1085" s="2"/>
      <c r="R1085" s="2"/>
      <c r="S1085" s="2"/>
      <c r="T1085" s="2"/>
    </row>
    <row r="1086" spans="2:20">
      <c r="B1086" s="2">
        <v>44638</v>
      </c>
      <c r="C1086" t="s">
        <v>295</v>
      </c>
      <c r="D1086" t="s">
        <v>408</v>
      </c>
      <c r="E1086" t="s">
        <v>125</v>
      </c>
      <c r="F1086" t="s">
        <v>444</v>
      </c>
      <c r="G1086">
        <v>2</v>
      </c>
      <c r="I1086" s="2">
        <v>44674</v>
      </c>
      <c r="J1086">
        <v>21040705</v>
      </c>
      <c r="K1086" t="s">
        <v>125</v>
      </c>
      <c r="L1086" t="s">
        <v>504</v>
      </c>
      <c r="M1086">
        <v>1</v>
      </c>
      <c r="P1086" s="2"/>
      <c r="Q1086" s="2"/>
      <c r="R1086" s="2"/>
      <c r="S1086" s="2"/>
      <c r="T1086" s="2"/>
    </row>
    <row r="1087" spans="2:20">
      <c r="B1087" s="2">
        <v>44638</v>
      </c>
      <c r="C1087" t="s">
        <v>295</v>
      </c>
      <c r="D1087" t="s">
        <v>408</v>
      </c>
      <c r="E1087" t="s">
        <v>125</v>
      </c>
      <c r="F1087" t="s">
        <v>464</v>
      </c>
      <c r="G1087">
        <v>2</v>
      </c>
      <c r="I1087" s="2">
        <v>44674</v>
      </c>
      <c r="J1087">
        <v>21040706</v>
      </c>
      <c r="K1087" t="s">
        <v>125</v>
      </c>
      <c r="L1087" t="s">
        <v>504</v>
      </c>
      <c r="M1087">
        <v>1</v>
      </c>
      <c r="P1087" s="2"/>
      <c r="Q1087" s="2"/>
      <c r="R1087" s="2"/>
      <c r="S1087" s="2"/>
      <c r="T1087" s="2"/>
    </row>
    <row r="1088" spans="2:20">
      <c r="B1088" s="2">
        <v>44638</v>
      </c>
      <c r="C1088" t="s">
        <v>305</v>
      </c>
      <c r="D1088" t="s">
        <v>426</v>
      </c>
      <c r="E1088" t="s">
        <v>125</v>
      </c>
      <c r="F1088" t="s">
        <v>365</v>
      </c>
      <c r="G1088">
        <v>1</v>
      </c>
      <c r="I1088" s="2">
        <v>44674</v>
      </c>
      <c r="J1088">
        <v>21040707</v>
      </c>
      <c r="K1088" t="s">
        <v>125</v>
      </c>
      <c r="L1088" t="s">
        <v>504</v>
      </c>
      <c r="M1088">
        <v>1</v>
      </c>
      <c r="P1088" s="2"/>
      <c r="Q1088" s="2"/>
      <c r="R1088" s="2"/>
      <c r="S1088" s="2"/>
      <c r="T1088" s="2"/>
    </row>
    <row r="1089" spans="2:20">
      <c r="B1089" s="2">
        <v>44638</v>
      </c>
      <c r="C1089" t="s">
        <v>305</v>
      </c>
      <c r="D1089" t="s">
        <v>426</v>
      </c>
      <c r="E1089" t="s">
        <v>125</v>
      </c>
      <c r="F1089" t="s">
        <v>368</v>
      </c>
      <c r="G1089">
        <v>2</v>
      </c>
      <c r="I1089" s="2">
        <v>44674</v>
      </c>
      <c r="J1089">
        <v>21040708</v>
      </c>
      <c r="K1089" t="s">
        <v>125</v>
      </c>
      <c r="L1089" t="s">
        <v>544</v>
      </c>
      <c r="M1089">
        <v>1</v>
      </c>
      <c r="P1089" s="2"/>
      <c r="Q1089" s="2"/>
      <c r="R1089" s="2"/>
      <c r="S1089" s="2"/>
      <c r="T1089" s="2"/>
    </row>
    <row r="1090" spans="2:20">
      <c r="B1090" s="2">
        <v>44638</v>
      </c>
      <c r="C1090" t="s">
        <v>305</v>
      </c>
      <c r="D1090" t="s">
        <v>426</v>
      </c>
      <c r="E1090" t="s">
        <v>125</v>
      </c>
      <c r="F1090" t="s">
        <v>371</v>
      </c>
      <c r="G1090">
        <v>24</v>
      </c>
      <c r="I1090" s="2">
        <v>44674</v>
      </c>
      <c r="J1090">
        <v>21040709</v>
      </c>
      <c r="K1090" t="s">
        <v>125</v>
      </c>
      <c r="L1090" t="s">
        <v>504</v>
      </c>
      <c r="M1090">
        <v>1</v>
      </c>
      <c r="P1090" s="2"/>
      <c r="Q1090" s="2"/>
      <c r="R1090" s="2"/>
      <c r="S1090" s="2"/>
      <c r="T1090" s="2"/>
    </row>
    <row r="1091" spans="2:20">
      <c r="B1091" s="2">
        <v>44638</v>
      </c>
      <c r="C1091" t="s">
        <v>305</v>
      </c>
      <c r="D1091" t="s">
        <v>426</v>
      </c>
      <c r="E1091" t="s">
        <v>125</v>
      </c>
      <c r="F1091" t="s">
        <v>470</v>
      </c>
      <c r="G1091">
        <v>2</v>
      </c>
      <c r="I1091" s="2">
        <v>44674</v>
      </c>
      <c r="J1091">
        <v>21040710</v>
      </c>
      <c r="K1091" t="s">
        <v>125</v>
      </c>
      <c r="L1091" t="s">
        <v>504</v>
      </c>
      <c r="M1091">
        <v>1</v>
      </c>
      <c r="P1091" s="2"/>
      <c r="Q1091" s="2"/>
      <c r="R1091" s="2"/>
      <c r="S1091" s="2"/>
      <c r="T1091" s="2"/>
    </row>
    <row r="1092" spans="2:20">
      <c r="B1092" s="2">
        <v>44638</v>
      </c>
      <c r="C1092" t="s">
        <v>305</v>
      </c>
      <c r="D1092" t="s">
        <v>426</v>
      </c>
      <c r="E1092" t="s">
        <v>125</v>
      </c>
      <c r="F1092" t="s">
        <v>472</v>
      </c>
      <c r="G1092">
        <v>2</v>
      </c>
      <c r="I1092" s="2">
        <v>44674</v>
      </c>
      <c r="J1092">
        <v>21040711</v>
      </c>
      <c r="K1092" t="s">
        <v>125</v>
      </c>
      <c r="L1092" t="s">
        <v>518</v>
      </c>
      <c r="M1092">
        <v>1</v>
      </c>
      <c r="P1092" s="2"/>
      <c r="Q1092" s="2"/>
      <c r="R1092" s="2"/>
      <c r="S1092" s="2"/>
      <c r="T1092" s="2"/>
    </row>
    <row r="1093" spans="2:20">
      <c r="B1093" s="2">
        <v>44638</v>
      </c>
      <c r="C1093" t="s">
        <v>310</v>
      </c>
      <c r="D1093" t="s">
        <v>429</v>
      </c>
      <c r="E1093" t="s">
        <v>125</v>
      </c>
      <c r="F1093" t="s">
        <v>374</v>
      </c>
      <c r="G1093">
        <v>1</v>
      </c>
      <c r="I1093" s="2">
        <v>44674</v>
      </c>
      <c r="J1093">
        <v>21040712</v>
      </c>
      <c r="K1093" t="s">
        <v>125</v>
      </c>
      <c r="L1093" t="s">
        <v>504</v>
      </c>
      <c r="M1093">
        <v>1</v>
      </c>
      <c r="P1093" s="2"/>
      <c r="Q1093" s="2"/>
      <c r="R1093" s="2"/>
      <c r="S1093" s="2"/>
      <c r="T1093" s="2"/>
    </row>
    <row r="1094" spans="2:20">
      <c r="B1094" s="2">
        <v>44638</v>
      </c>
      <c r="C1094" t="s">
        <v>310</v>
      </c>
      <c r="D1094" t="s">
        <v>429</v>
      </c>
      <c r="E1094" t="s">
        <v>125</v>
      </c>
      <c r="F1094" t="s">
        <v>377</v>
      </c>
      <c r="G1094">
        <v>2</v>
      </c>
      <c r="I1094" s="2">
        <v>44674</v>
      </c>
      <c r="J1094">
        <v>21040713</v>
      </c>
      <c r="K1094" t="s">
        <v>125</v>
      </c>
      <c r="L1094" t="s">
        <v>504</v>
      </c>
      <c r="M1094">
        <v>1</v>
      </c>
      <c r="P1094" s="2"/>
      <c r="Q1094" s="2"/>
      <c r="R1094" s="2"/>
      <c r="S1094" s="2"/>
      <c r="T1094" s="2"/>
    </row>
    <row r="1095" spans="2:20">
      <c r="B1095" s="2">
        <v>44638</v>
      </c>
      <c r="C1095" t="s">
        <v>310</v>
      </c>
      <c r="D1095" t="s">
        <v>429</v>
      </c>
      <c r="E1095" t="s">
        <v>125</v>
      </c>
      <c r="F1095" t="s">
        <v>380</v>
      </c>
      <c r="G1095">
        <v>24</v>
      </c>
      <c r="I1095" s="2">
        <v>44674</v>
      </c>
      <c r="J1095">
        <v>21040714</v>
      </c>
      <c r="K1095" t="s">
        <v>125</v>
      </c>
      <c r="L1095" t="s">
        <v>490</v>
      </c>
      <c r="M1095">
        <v>1</v>
      </c>
      <c r="P1095" s="2"/>
      <c r="Q1095" s="2"/>
      <c r="R1095" s="2"/>
      <c r="S1095" s="2"/>
      <c r="T1095" s="2"/>
    </row>
    <row r="1096" spans="2:20">
      <c r="B1096" s="2">
        <v>44638</v>
      </c>
      <c r="C1096" t="s">
        <v>310</v>
      </c>
      <c r="D1096" t="s">
        <v>429</v>
      </c>
      <c r="E1096" t="s">
        <v>125</v>
      </c>
      <c r="F1096" t="s">
        <v>474</v>
      </c>
      <c r="G1096">
        <v>2</v>
      </c>
      <c r="I1096" s="2">
        <v>44674</v>
      </c>
      <c r="J1096">
        <v>21040715</v>
      </c>
      <c r="K1096" t="s">
        <v>125</v>
      </c>
      <c r="L1096" t="s">
        <v>508</v>
      </c>
      <c r="M1096">
        <v>1</v>
      </c>
      <c r="P1096" s="2"/>
      <c r="Q1096" s="2"/>
      <c r="R1096" s="2"/>
      <c r="S1096" s="2"/>
      <c r="T1096" s="2"/>
    </row>
    <row r="1097" spans="2:20">
      <c r="B1097" s="2">
        <v>44638</v>
      </c>
      <c r="C1097" t="s">
        <v>310</v>
      </c>
      <c r="D1097" t="s">
        <v>429</v>
      </c>
      <c r="E1097" t="s">
        <v>125</v>
      </c>
      <c r="F1097" t="s">
        <v>476</v>
      </c>
      <c r="G1097">
        <v>2</v>
      </c>
      <c r="I1097" s="2">
        <v>44674</v>
      </c>
      <c r="J1097">
        <v>21040715</v>
      </c>
      <c r="K1097" t="s">
        <v>125</v>
      </c>
      <c r="L1097" t="s">
        <v>586</v>
      </c>
      <c r="M1097">
        <v>1</v>
      </c>
      <c r="P1097" s="2"/>
      <c r="Q1097" s="2"/>
      <c r="R1097" s="2"/>
      <c r="S1097" s="2"/>
      <c r="T1097" s="2"/>
    </row>
    <row r="1098" spans="2:20">
      <c r="B1098" s="2">
        <v>44638</v>
      </c>
      <c r="C1098" t="s">
        <v>315</v>
      </c>
      <c r="D1098" t="s">
        <v>405</v>
      </c>
      <c r="E1098" t="s">
        <v>125</v>
      </c>
      <c r="F1098" t="s">
        <v>383</v>
      </c>
      <c r="G1098">
        <v>1</v>
      </c>
      <c r="I1098" s="2">
        <v>44675</v>
      </c>
      <c r="J1098">
        <v>21040716</v>
      </c>
      <c r="K1098" t="s">
        <v>125</v>
      </c>
      <c r="L1098" t="s">
        <v>504</v>
      </c>
      <c r="M1098">
        <v>1</v>
      </c>
      <c r="P1098" s="2"/>
      <c r="Q1098" s="2"/>
      <c r="R1098" s="2"/>
      <c r="S1098" s="2"/>
      <c r="T1098" s="2"/>
    </row>
    <row r="1099" spans="2:20">
      <c r="B1099" s="2">
        <v>44638</v>
      </c>
      <c r="C1099" t="s">
        <v>315</v>
      </c>
      <c r="D1099" t="s">
        <v>405</v>
      </c>
      <c r="E1099" t="s">
        <v>125</v>
      </c>
      <c r="F1099" t="s">
        <v>386</v>
      </c>
      <c r="G1099">
        <v>2</v>
      </c>
      <c r="I1099" s="2">
        <v>44675</v>
      </c>
      <c r="J1099">
        <v>21040717</v>
      </c>
      <c r="K1099" t="s">
        <v>125</v>
      </c>
      <c r="L1099" t="s">
        <v>504</v>
      </c>
      <c r="M1099">
        <v>1</v>
      </c>
      <c r="P1099" s="2"/>
      <c r="Q1099" s="2"/>
      <c r="R1099" s="2"/>
      <c r="S1099" s="2"/>
      <c r="T1099" s="2"/>
    </row>
    <row r="1100" spans="2:20">
      <c r="B1100" s="2">
        <v>44638</v>
      </c>
      <c r="C1100" t="s">
        <v>315</v>
      </c>
      <c r="D1100" t="s">
        <v>405</v>
      </c>
      <c r="E1100" t="s">
        <v>125</v>
      </c>
      <c r="F1100" t="s">
        <v>389</v>
      </c>
      <c r="G1100">
        <v>16</v>
      </c>
      <c r="I1100" s="2">
        <v>44675</v>
      </c>
      <c r="J1100">
        <v>21040718</v>
      </c>
      <c r="K1100" t="s">
        <v>125</v>
      </c>
      <c r="L1100" t="s">
        <v>508</v>
      </c>
      <c r="M1100">
        <v>1</v>
      </c>
      <c r="P1100" s="2"/>
      <c r="Q1100" s="2"/>
      <c r="R1100" s="2"/>
      <c r="S1100" s="2"/>
      <c r="T1100" s="2"/>
    </row>
    <row r="1101" spans="2:20">
      <c r="B1101" s="2">
        <v>44638</v>
      </c>
      <c r="C1101" t="s">
        <v>315</v>
      </c>
      <c r="D1101" t="s">
        <v>405</v>
      </c>
      <c r="E1101" t="s">
        <v>125</v>
      </c>
      <c r="F1101" t="s">
        <v>478</v>
      </c>
      <c r="G1101">
        <v>2</v>
      </c>
      <c r="I1101" s="2">
        <v>44678</v>
      </c>
      <c r="J1101">
        <v>21040719</v>
      </c>
      <c r="K1101" t="s">
        <v>125</v>
      </c>
      <c r="L1101" t="s">
        <v>490</v>
      </c>
      <c r="M1101">
        <v>1</v>
      </c>
      <c r="P1101" s="2"/>
      <c r="Q1101" s="2"/>
      <c r="R1101" s="2"/>
      <c r="S1101" s="2"/>
      <c r="T1101" s="2"/>
    </row>
    <row r="1102" spans="2:20">
      <c r="B1102" s="2">
        <v>44638</v>
      </c>
      <c r="C1102" t="s">
        <v>315</v>
      </c>
      <c r="D1102" t="s">
        <v>405</v>
      </c>
      <c r="E1102" t="s">
        <v>125</v>
      </c>
      <c r="F1102" t="s">
        <v>480</v>
      </c>
      <c r="G1102">
        <v>2</v>
      </c>
      <c r="I1102" s="2">
        <v>44678</v>
      </c>
      <c r="J1102">
        <v>21040719</v>
      </c>
      <c r="K1102" t="s">
        <v>125</v>
      </c>
      <c r="L1102" t="s">
        <v>592</v>
      </c>
      <c r="M1102">
        <v>1</v>
      </c>
      <c r="P1102" s="2"/>
      <c r="Q1102" s="2"/>
      <c r="R1102" s="2"/>
      <c r="S1102" s="2"/>
      <c r="T1102" s="2"/>
    </row>
    <row r="1103" spans="2:20">
      <c r="B1103" s="2">
        <v>44638</v>
      </c>
      <c r="C1103" t="s">
        <v>190</v>
      </c>
      <c r="D1103" t="s">
        <v>411</v>
      </c>
      <c r="E1103" t="s">
        <v>125</v>
      </c>
      <c r="F1103" t="s">
        <v>262</v>
      </c>
      <c r="G1103">
        <v>1</v>
      </c>
      <c r="I1103" s="2">
        <v>44678</v>
      </c>
      <c r="J1103">
        <v>21040720</v>
      </c>
      <c r="K1103" t="s">
        <v>125</v>
      </c>
      <c r="L1103" t="s">
        <v>498</v>
      </c>
      <c r="M1103">
        <v>1</v>
      </c>
      <c r="P1103" s="2"/>
      <c r="Q1103" s="2"/>
      <c r="R1103" s="2"/>
      <c r="S1103" s="2"/>
      <c r="T1103" s="2"/>
    </row>
    <row r="1104" spans="2:20">
      <c r="B1104" s="2">
        <v>44638</v>
      </c>
      <c r="C1104" t="s">
        <v>190</v>
      </c>
      <c r="D1104" t="s">
        <v>411</v>
      </c>
      <c r="E1104" t="s">
        <v>125</v>
      </c>
      <c r="F1104" t="s">
        <v>268</v>
      </c>
      <c r="G1104">
        <v>2</v>
      </c>
      <c r="I1104" s="2">
        <v>44678</v>
      </c>
      <c r="J1104">
        <v>21040721</v>
      </c>
      <c r="K1104" t="s">
        <v>125</v>
      </c>
      <c r="L1104" t="s">
        <v>498</v>
      </c>
      <c r="M1104">
        <v>1</v>
      </c>
      <c r="P1104" s="2"/>
      <c r="Q1104" s="2"/>
      <c r="R1104" s="2"/>
      <c r="S1104" s="2"/>
      <c r="T1104" s="2"/>
    </row>
    <row r="1105" spans="2:20">
      <c r="B1105" s="2">
        <v>44638</v>
      </c>
      <c r="C1105" t="s">
        <v>190</v>
      </c>
      <c r="D1105" t="s">
        <v>411</v>
      </c>
      <c r="E1105" t="s">
        <v>125</v>
      </c>
      <c r="F1105" t="s">
        <v>274</v>
      </c>
      <c r="G1105">
        <v>32</v>
      </c>
      <c r="I1105" s="2">
        <v>44678</v>
      </c>
      <c r="J1105">
        <v>21040722</v>
      </c>
      <c r="K1105" t="s">
        <v>125</v>
      </c>
      <c r="L1105" t="s">
        <v>536</v>
      </c>
      <c r="M1105">
        <v>1</v>
      </c>
      <c r="P1105" s="2"/>
      <c r="Q1105" s="2"/>
      <c r="R1105" s="2"/>
      <c r="S1105" s="2"/>
      <c r="T1105" s="2"/>
    </row>
    <row r="1106" spans="2:20">
      <c r="B1106" s="2">
        <v>44638</v>
      </c>
      <c r="C1106" t="s">
        <v>190</v>
      </c>
      <c r="D1106" t="s">
        <v>411</v>
      </c>
      <c r="E1106" t="s">
        <v>125</v>
      </c>
      <c r="F1106" t="s">
        <v>422</v>
      </c>
      <c r="G1106">
        <v>2</v>
      </c>
      <c r="I1106" s="2">
        <v>44678</v>
      </c>
      <c r="J1106">
        <v>21040723</v>
      </c>
      <c r="K1106" t="s">
        <v>125</v>
      </c>
      <c r="L1106" t="s">
        <v>530</v>
      </c>
      <c r="M1106">
        <v>1</v>
      </c>
      <c r="P1106" s="2"/>
      <c r="Q1106" s="2"/>
      <c r="R1106" s="2"/>
      <c r="S1106" s="2"/>
      <c r="T1106" s="2"/>
    </row>
    <row r="1107" spans="2:20">
      <c r="B1107" s="2">
        <v>44638</v>
      </c>
      <c r="C1107" t="s">
        <v>190</v>
      </c>
      <c r="D1107" t="s">
        <v>411</v>
      </c>
      <c r="E1107" t="s">
        <v>125</v>
      </c>
      <c r="F1107" t="s">
        <v>425</v>
      </c>
      <c r="G1107">
        <v>2</v>
      </c>
      <c r="I1107" s="2">
        <v>44678</v>
      </c>
      <c r="J1107">
        <v>21040723</v>
      </c>
      <c r="K1107" t="s">
        <v>125</v>
      </c>
      <c r="L1107" t="s">
        <v>594</v>
      </c>
      <c r="M1107">
        <v>1</v>
      </c>
      <c r="P1107" s="2"/>
      <c r="Q1107" s="2"/>
      <c r="R1107" s="2"/>
      <c r="S1107" s="2"/>
      <c r="T1107" s="2"/>
    </row>
    <row r="1108" spans="2:20">
      <c r="B1108" s="2">
        <v>44639</v>
      </c>
      <c r="C1108" t="s">
        <v>247</v>
      </c>
      <c r="D1108" t="s">
        <v>414</v>
      </c>
      <c r="E1108" t="s">
        <v>125</v>
      </c>
      <c r="F1108" t="s">
        <v>306</v>
      </c>
      <c r="G1108">
        <v>1</v>
      </c>
      <c r="I1108" s="2">
        <v>44678</v>
      </c>
      <c r="J1108">
        <v>21040723</v>
      </c>
      <c r="K1108" t="s">
        <v>125</v>
      </c>
      <c r="L1108" t="s">
        <v>596</v>
      </c>
      <c r="M1108">
        <v>1</v>
      </c>
      <c r="P1108" s="2"/>
      <c r="Q1108" s="2"/>
      <c r="R1108" s="2"/>
      <c r="S1108" s="2"/>
      <c r="T1108" s="2"/>
    </row>
    <row r="1109" spans="2:20">
      <c r="B1109" s="2">
        <v>44639</v>
      </c>
      <c r="C1109" t="s">
        <v>247</v>
      </c>
      <c r="D1109" t="s">
        <v>414</v>
      </c>
      <c r="E1109" t="s">
        <v>125</v>
      </c>
      <c r="F1109" t="s">
        <v>311</v>
      </c>
      <c r="G1109">
        <v>2</v>
      </c>
      <c r="I1109" s="2">
        <v>44678</v>
      </c>
      <c r="J1109">
        <v>21040724</v>
      </c>
      <c r="K1109" t="s">
        <v>125</v>
      </c>
      <c r="L1109" t="s">
        <v>530</v>
      </c>
      <c r="M1109">
        <v>1</v>
      </c>
      <c r="P1109" s="2"/>
      <c r="Q1109" s="2"/>
      <c r="R1109" s="2"/>
      <c r="S1109" s="2"/>
      <c r="T1109" s="2"/>
    </row>
    <row r="1110" spans="2:20">
      <c r="B1110" s="2">
        <v>44639</v>
      </c>
      <c r="C1110" t="s">
        <v>247</v>
      </c>
      <c r="D1110" t="s">
        <v>414</v>
      </c>
      <c r="E1110" t="s">
        <v>125</v>
      </c>
      <c r="F1110" t="s">
        <v>316</v>
      </c>
      <c r="G1110">
        <v>24</v>
      </c>
      <c r="I1110" s="2">
        <v>44678</v>
      </c>
      <c r="J1110">
        <v>21040724</v>
      </c>
      <c r="K1110" t="s">
        <v>125</v>
      </c>
      <c r="L1110" t="s">
        <v>590</v>
      </c>
      <c r="M1110">
        <v>1</v>
      </c>
      <c r="P1110" s="2"/>
      <c r="Q1110" s="2"/>
      <c r="R1110" s="2"/>
      <c r="S1110" s="2"/>
      <c r="T1110" s="2"/>
    </row>
    <row r="1111" spans="2:20">
      <c r="B1111" s="2">
        <v>44639</v>
      </c>
      <c r="C1111" t="s">
        <v>271</v>
      </c>
      <c r="D1111" t="s">
        <v>431</v>
      </c>
      <c r="E1111" t="s">
        <v>125</v>
      </c>
      <c r="F1111" t="s">
        <v>306</v>
      </c>
      <c r="G1111">
        <v>1</v>
      </c>
      <c r="I1111" s="2">
        <v>44678</v>
      </c>
      <c r="J1111">
        <v>21040725</v>
      </c>
      <c r="K1111" t="s">
        <v>125</v>
      </c>
      <c r="L1111" t="s">
        <v>530</v>
      </c>
      <c r="M1111">
        <v>1</v>
      </c>
      <c r="P1111" s="2"/>
      <c r="Q1111" s="2"/>
      <c r="R1111" s="2"/>
      <c r="S1111" s="2"/>
      <c r="T1111" s="2"/>
    </row>
    <row r="1112" spans="2:20">
      <c r="B1112" s="2">
        <v>44639</v>
      </c>
      <c r="C1112" t="s">
        <v>271</v>
      </c>
      <c r="D1112" t="s">
        <v>431</v>
      </c>
      <c r="E1112" t="s">
        <v>125</v>
      </c>
      <c r="F1112" t="s">
        <v>316</v>
      </c>
      <c r="G1112">
        <v>24</v>
      </c>
      <c r="I1112" s="2">
        <v>44678</v>
      </c>
      <c r="J1112">
        <v>21040726</v>
      </c>
      <c r="K1112" t="s">
        <v>125</v>
      </c>
      <c r="L1112" t="s">
        <v>498</v>
      </c>
      <c r="M1112">
        <v>1</v>
      </c>
      <c r="P1112" s="2"/>
      <c r="Q1112" s="2"/>
      <c r="R1112" s="2"/>
      <c r="S1112" s="2"/>
      <c r="T1112" s="2"/>
    </row>
    <row r="1113" spans="2:20">
      <c r="B1113" s="2">
        <v>44639</v>
      </c>
      <c r="C1113" t="s">
        <v>271</v>
      </c>
      <c r="D1113" t="s">
        <v>431</v>
      </c>
      <c r="E1113" t="s">
        <v>125</v>
      </c>
      <c r="F1113" t="s">
        <v>335</v>
      </c>
      <c r="G1113">
        <v>2</v>
      </c>
      <c r="I1113" s="2">
        <v>44678</v>
      </c>
      <c r="J1113">
        <v>21040727</v>
      </c>
      <c r="K1113" t="s">
        <v>125</v>
      </c>
      <c r="L1113" t="s">
        <v>500</v>
      </c>
      <c r="M1113">
        <v>1</v>
      </c>
      <c r="P1113" s="2"/>
      <c r="Q1113" s="2"/>
      <c r="R1113" s="2"/>
      <c r="S1113" s="2"/>
      <c r="T1113" s="2"/>
    </row>
    <row r="1114" spans="2:20">
      <c r="B1114" s="2">
        <v>44639</v>
      </c>
      <c r="C1114" t="s">
        <v>289</v>
      </c>
      <c r="D1114" t="s">
        <v>417</v>
      </c>
      <c r="E1114" t="s">
        <v>125</v>
      </c>
      <c r="F1114" t="s">
        <v>323</v>
      </c>
      <c r="G1114">
        <v>1</v>
      </c>
      <c r="I1114" s="2">
        <v>44678</v>
      </c>
      <c r="J1114">
        <v>21040728</v>
      </c>
      <c r="K1114" t="s">
        <v>125</v>
      </c>
      <c r="L1114" t="s">
        <v>530</v>
      </c>
      <c r="M1114">
        <v>1</v>
      </c>
      <c r="P1114" s="2"/>
      <c r="Q1114" s="2"/>
      <c r="R1114" s="2"/>
      <c r="S1114" s="2"/>
      <c r="T1114" s="2"/>
    </row>
    <row r="1115" spans="2:20">
      <c r="B1115" s="2">
        <v>44639</v>
      </c>
      <c r="C1115" t="s">
        <v>289</v>
      </c>
      <c r="D1115" t="s">
        <v>417</v>
      </c>
      <c r="E1115" t="s">
        <v>125</v>
      </c>
      <c r="F1115" t="s">
        <v>329</v>
      </c>
      <c r="G1115">
        <v>16</v>
      </c>
      <c r="I1115" s="2">
        <v>44678</v>
      </c>
      <c r="J1115">
        <v>21040729</v>
      </c>
      <c r="K1115" t="s">
        <v>125</v>
      </c>
      <c r="L1115" t="s">
        <v>538</v>
      </c>
      <c r="M1115">
        <v>1</v>
      </c>
      <c r="P1115" s="2"/>
      <c r="Q1115" s="2"/>
      <c r="R1115" s="2"/>
      <c r="S1115" s="2"/>
      <c r="T1115" s="2"/>
    </row>
    <row r="1116" spans="2:20">
      <c r="B1116" s="2">
        <v>44639</v>
      </c>
      <c r="C1116" t="s">
        <v>289</v>
      </c>
      <c r="D1116" t="s">
        <v>417</v>
      </c>
      <c r="E1116" t="s">
        <v>125</v>
      </c>
      <c r="F1116" t="s">
        <v>350</v>
      </c>
      <c r="G1116">
        <v>1</v>
      </c>
      <c r="I1116" s="2">
        <v>44678</v>
      </c>
      <c r="J1116">
        <v>21040730</v>
      </c>
      <c r="K1116" t="s">
        <v>125</v>
      </c>
      <c r="L1116" t="s">
        <v>526</v>
      </c>
      <c r="M1116">
        <v>1</v>
      </c>
      <c r="P1116" s="2"/>
      <c r="Q1116" s="2"/>
      <c r="R1116" s="2"/>
      <c r="S1116" s="2"/>
      <c r="T1116" s="2"/>
    </row>
    <row r="1117" spans="2:20">
      <c r="B1117" s="2">
        <v>44639</v>
      </c>
      <c r="C1117" t="s">
        <v>289</v>
      </c>
      <c r="D1117" t="s">
        <v>417</v>
      </c>
      <c r="E1117" t="s">
        <v>125</v>
      </c>
      <c r="F1117" t="s">
        <v>460</v>
      </c>
      <c r="G1117">
        <v>2</v>
      </c>
      <c r="I1117" s="2">
        <v>44678</v>
      </c>
      <c r="J1117">
        <v>21040730</v>
      </c>
      <c r="K1117" t="s">
        <v>125</v>
      </c>
      <c r="L1117" t="s">
        <v>508</v>
      </c>
      <c r="M1117">
        <v>1</v>
      </c>
      <c r="P1117" s="2"/>
      <c r="Q1117" s="2"/>
      <c r="R1117" s="2"/>
      <c r="S1117" s="2"/>
      <c r="T1117" s="2"/>
    </row>
    <row r="1118" spans="2:20">
      <c r="B1118" s="2">
        <v>44639</v>
      </c>
      <c r="C1118" t="s">
        <v>289</v>
      </c>
      <c r="D1118" t="s">
        <v>417</v>
      </c>
      <c r="E1118" t="s">
        <v>125</v>
      </c>
      <c r="F1118" t="s">
        <v>462</v>
      </c>
      <c r="G1118">
        <v>2</v>
      </c>
      <c r="I1118" s="2">
        <v>44678</v>
      </c>
      <c r="J1118">
        <v>21040731</v>
      </c>
      <c r="K1118" t="s">
        <v>125</v>
      </c>
      <c r="L1118" t="s">
        <v>512</v>
      </c>
      <c r="M1118">
        <v>1</v>
      </c>
      <c r="P1118" s="2"/>
      <c r="Q1118" s="2"/>
      <c r="R1118" s="2"/>
      <c r="S1118" s="2"/>
      <c r="T1118" s="2"/>
    </row>
    <row r="1119" spans="2:20">
      <c r="B1119" s="2">
        <v>44639</v>
      </c>
      <c r="C1119" t="s">
        <v>99</v>
      </c>
      <c r="D1119" t="s">
        <v>420</v>
      </c>
      <c r="E1119" t="s">
        <v>125</v>
      </c>
      <c r="F1119" t="s">
        <v>158</v>
      </c>
      <c r="G1119">
        <v>1</v>
      </c>
      <c r="I1119" s="2">
        <v>44679</v>
      </c>
      <c r="J1119">
        <v>21040732</v>
      </c>
      <c r="K1119" t="s">
        <v>125</v>
      </c>
      <c r="L1119" t="s">
        <v>504</v>
      </c>
      <c r="M1119">
        <v>1</v>
      </c>
      <c r="P1119" s="2"/>
      <c r="Q1119" s="2"/>
      <c r="R1119" s="2"/>
      <c r="S1119" s="2"/>
      <c r="T1119" s="2"/>
    </row>
    <row r="1120" spans="2:20">
      <c r="B1120" s="2">
        <v>44639</v>
      </c>
      <c r="C1120" t="s">
        <v>99</v>
      </c>
      <c r="D1120" t="s">
        <v>420</v>
      </c>
      <c r="E1120" t="s">
        <v>125</v>
      </c>
      <c r="F1120" t="s">
        <v>177</v>
      </c>
      <c r="G1120">
        <v>2</v>
      </c>
      <c r="I1120" s="2">
        <v>44679</v>
      </c>
      <c r="J1120">
        <v>21040732</v>
      </c>
      <c r="K1120" t="s">
        <v>125</v>
      </c>
      <c r="L1120" t="s">
        <v>506</v>
      </c>
      <c r="M1120">
        <v>1</v>
      </c>
      <c r="P1120" s="2"/>
      <c r="Q1120" s="2"/>
      <c r="R1120" s="2"/>
      <c r="S1120" s="2"/>
      <c r="T1120" s="2"/>
    </row>
    <row r="1121" spans="2:20">
      <c r="B1121" s="2">
        <v>44639</v>
      </c>
      <c r="C1121" t="s">
        <v>99</v>
      </c>
      <c r="D1121" t="s">
        <v>420</v>
      </c>
      <c r="E1121" t="s">
        <v>125</v>
      </c>
      <c r="F1121" t="s">
        <v>193</v>
      </c>
      <c r="G1121">
        <v>24</v>
      </c>
      <c r="I1121" s="2">
        <v>44679</v>
      </c>
      <c r="J1121">
        <v>21040733</v>
      </c>
      <c r="K1121" t="s">
        <v>125</v>
      </c>
      <c r="L1121" t="s">
        <v>544</v>
      </c>
      <c r="M1121">
        <v>1</v>
      </c>
      <c r="P1121" s="2"/>
      <c r="Q1121" s="2"/>
      <c r="R1121" s="2"/>
      <c r="S1121" s="2"/>
      <c r="T1121" s="2"/>
    </row>
    <row r="1122" spans="2:20">
      <c r="B1122" s="2">
        <v>44639</v>
      </c>
      <c r="C1122" t="s">
        <v>99</v>
      </c>
      <c r="D1122" t="s">
        <v>420</v>
      </c>
      <c r="E1122" t="s">
        <v>125</v>
      </c>
      <c r="F1122" t="s">
        <v>407</v>
      </c>
      <c r="G1122">
        <v>2</v>
      </c>
      <c r="I1122" s="2">
        <v>44679</v>
      </c>
      <c r="J1122">
        <v>21040734</v>
      </c>
      <c r="K1122" t="s">
        <v>125</v>
      </c>
      <c r="L1122" t="s">
        <v>504</v>
      </c>
      <c r="M1122">
        <v>1</v>
      </c>
      <c r="P1122" s="2"/>
      <c r="Q1122" s="2"/>
      <c r="R1122" s="2"/>
      <c r="S1122" s="2"/>
      <c r="T1122" s="2"/>
    </row>
    <row r="1123" spans="2:20">
      <c r="B1123" s="2">
        <v>44639</v>
      </c>
      <c r="C1123" t="s">
        <v>99</v>
      </c>
      <c r="D1123" t="s">
        <v>420</v>
      </c>
      <c r="E1123" t="s">
        <v>125</v>
      </c>
      <c r="F1123" t="s">
        <v>410</v>
      </c>
      <c r="G1123">
        <v>2</v>
      </c>
      <c r="I1123" s="2">
        <v>44679</v>
      </c>
      <c r="J1123">
        <v>21040735</v>
      </c>
      <c r="K1123" t="s">
        <v>125</v>
      </c>
      <c r="L1123" t="s">
        <v>504</v>
      </c>
      <c r="M1123">
        <v>1</v>
      </c>
      <c r="P1123" s="2"/>
      <c r="Q1123" s="2"/>
      <c r="R1123" s="2"/>
      <c r="S1123" s="2"/>
      <c r="T1123" s="2"/>
    </row>
    <row r="1124" spans="2:20">
      <c r="B1124" s="2">
        <v>44639</v>
      </c>
      <c r="C1124" t="s">
        <v>305</v>
      </c>
      <c r="D1124" t="s">
        <v>426</v>
      </c>
      <c r="E1124" t="s">
        <v>125</v>
      </c>
      <c r="F1124" t="s">
        <v>365</v>
      </c>
      <c r="G1124">
        <v>1</v>
      </c>
      <c r="I1124" s="2">
        <v>44679</v>
      </c>
      <c r="J1124">
        <v>21040735</v>
      </c>
      <c r="K1124" t="s">
        <v>125</v>
      </c>
      <c r="L1124" t="s">
        <v>506</v>
      </c>
      <c r="M1124">
        <v>1</v>
      </c>
      <c r="P1124" s="2"/>
      <c r="Q1124" s="2"/>
      <c r="R1124" s="2"/>
      <c r="S1124" s="2"/>
      <c r="T1124" s="2"/>
    </row>
    <row r="1125" spans="2:20">
      <c r="B1125" s="2">
        <v>44639</v>
      </c>
      <c r="C1125" t="s">
        <v>305</v>
      </c>
      <c r="D1125" t="s">
        <v>426</v>
      </c>
      <c r="E1125" t="s">
        <v>125</v>
      </c>
      <c r="F1125" t="s">
        <v>368</v>
      </c>
      <c r="G1125">
        <v>2</v>
      </c>
      <c r="I1125" s="2">
        <v>44679</v>
      </c>
      <c r="J1125">
        <v>21040736</v>
      </c>
      <c r="K1125" t="s">
        <v>125</v>
      </c>
      <c r="L1125" t="s">
        <v>504</v>
      </c>
      <c r="M1125">
        <v>1</v>
      </c>
      <c r="P1125" s="2"/>
      <c r="Q1125" s="2"/>
      <c r="R1125" s="2"/>
      <c r="S1125" s="2"/>
      <c r="T1125" s="2"/>
    </row>
    <row r="1126" spans="2:20">
      <c r="B1126" s="2">
        <v>44639</v>
      </c>
      <c r="C1126" t="s">
        <v>305</v>
      </c>
      <c r="D1126" t="s">
        <v>426</v>
      </c>
      <c r="E1126" t="s">
        <v>125</v>
      </c>
      <c r="F1126" t="s">
        <v>371</v>
      </c>
      <c r="G1126">
        <v>24</v>
      </c>
      <c r="I1126" s="2">
        <v>44679</v>
      </c>
      <c r="J1126">
        <v>21040737</v>
      </c>
      <c r="K1126" t="s">
        <v>125</v>
      </c>
      <c r="L1126" t="s">
        <v>504</v>
      </c>
      <c r="M1126">
        <v>1</v>
      </c>
      <c r="P1126" s="2"/>
      <c r="Q1126" s="2"/>
      <c r="R1126" s="2"/>
      <c r="S1126" s="2"/>
      <c r="T1126" s="2"/>
    </row>
    <row r="1127" spans="2:20">
      <c r="B1127" s="2">
        <v>44639</v>
      </c>
      <c r="C1127" t="s">
        <v>305</v>
      </c>
      <c r="D1127" t="s">
        <v>426</v>
      </c>
      <c r="E1127" t="s">
        <v>125</v>
      </c>
      <c r="F1127" t="s">
        <v>470</v>
      </c>
      <c r="G1127">
        <v>2</v>
      </c>
      <c r="I1127" s="2">
        <v>44679</v>
      </c>
      <c r="J1127">
        <v>21040738</v>
      </c>
      <c r="K1127" t="s">
        <v>125</v>
      </c>
      <c r="L1127" t="s">
        <v>532</v>
      </c>
      <c r="M1127">
        <v>1</v>
      </c>
      <c r="P1127" s="2"/>
      <c r="Q1127" s="2"/>
      <c r="R1127" s="2"/>
      <c r="S1127" s="2"/>
      <c r="T1127" s="2"/>
    </row>
    <row r="1128" spans="2:20">
      <c r="B1128" s="2">
        <v>44639</v>
      </c>
      <c r="C1128" t="s">
        <v>305</v>
      </c>
      <c r="D1128" t="s">
        <v>426</v>
      </c>
      <c r="E1128" t="s">
        <v>125</v>
      </c>
      <c r="F1128" t="s">
        <v>472</v>
      </c>
      <c r="G1128">
        <v>2</v>
      </c>
      <c r="I1128" s="2">
        <v>44679</v>
      </c>
      <c r="J1128">
        <v>21040739</v>
      </c>
      <c r="K1128" t="s">
        <v>125</v>
      </c>
      <c r="L1128" t="s">
        <v>508</v>
      </c>
      <c r="M1128">
        <v>1</v>
      </c>
      <c r="P1128" s="2"/>
      <c r="Q1128" s="2"/>
      <c r="R1128" s="2"/>
      <c r="S1128" s="2"/>
      <c r="T1128" s="2"/>
    </row>
    <row r="1129" spans="2:20">
      <c r="B1129" s="2">
        <v>44639</v>
      </c>
      <c r="C1129" t="s">
        <v>310</v>
      </c>
      <c r="D1129" t="s">
        <v>429</v>
      </c>
      <c r="E1129" t="s">
        <v>125</v>
      </c>
      <c r="F1129" t="s">
        <v>374</v>
      </c>
      <c r="G1129">
        <v>1</v>
      </c>
      <c r="I1129" s="2">
        <v>44679</v>
      </c>
      <c r="J1129">
        <v>21040739</v>
      </c>
      <c r="K1129" t="s">
        <v>125</v>
      </c>
      <c r="L1129" t="s">
        <v>586</v>
      </c>
      <c r="M1129">
        <v>1</v>
      </c>
      <c r="P1129" s="2"/>
      <c r="Q1129" s="2"/>
      <c r="R1129" s="2"/>
      <c r="S1129" s="2"/>
      <c r="T1129" s="2"/>
    </row>
    <row r="1130" spans="2:20">
      <c r="B1130" s="2">
        <v>44639</v>
      </c>
      <c r="C1130" t="s">
        <v>310</v>
      </c>
      <c r="D1130" t="s">
        <v>429</v>
      </c>
      <c r="E1130" t="s">
        <v>125</v>
      </c>
      <c r="F1130" t="s">
        <v>377</v>
      </c>
      <c r="G1130">
        <v>2</v>
      </c>
      <c r="I1130" s="2">
        <v>44679</v>
      </c>
      <c r="J1130">
        <v>21040740</v>
      </c>
      <c r="K1130" t="s">
        <v>125</v>
      </c>
      <c r="L1130" t="s">
        <v>512</v>
      </c>
      <c r="M1130">
        <v>1</v>
      </c>
      <c r="P1130" s="2"/>
      <c r="Q1130" s="2"/>
      <c r="R1130" s="2"/>
      <c r="S1130" s="2"/>
      <c r="T1130" s="2"/>
    </row>
    <row r="1131" spans="2:20">
      <c r="B1131" s="2">
        <v>44639</v>
      </c>
      <c r="C1131" t="s">
        <v>310</v>
      </c>
      <c r="D1131" t="s">
        <v>429</v>
      </c>
      <c r="E1131" t="s">
        <v>125</v>
      </c>
      <c r="F1131" t="s">
        <v>380</v>
      </c>
      <c r="G1131">
        <v>24</v>
      </c>
      <c r="I1131" s="2">
        <v>44679</v>
      </c>
      <c r="J1131">
        <v>21040741</v>
      </c>
      <c r="K1131" t="s">
        <v>125</v>
      </c>
      <c r="L1131" t="s">
        <v>598</v>
      </c>
      <c r="M1131">
        <v>1</v>
      </c>
      <c r="P1131" s="2"/>
      <c r="Q1131" s="2"/>
      <c r="R1131" s="2"/>
      <c r="S1131" s="2"/>
      <c r="T1131" s="2"/>
    </row>
    <row r="1132" spans="2:20">
      <c r="B1132" s="2">
        <v>44639</v>
      </c>
      <c r="C1132" t="s">
        <v>310</v>
      </c>
      <c r="D1132" t="s">
        <v>429</v>
      </c>
      <c r="E1132" t="s">
        <v>125</v>
      </c>
      <c r="F1132" t="s">
        <v>474</v>
      </c>
      <c r="G1132">
        <v>2</v>
      </c>
      <c r="I1132" s="2">
        <v>44679</v>
      </c>
      <c r="J1132">
        <v>21040741</v>
      </c>
      <c r="K1132" t="s">
        <v>125</v>
      </c>
      <c r="L1132" t="s">
        <v>510</v>
      </c>
      <c r="M1132">
        <v>1</v>
      </c>
      <c r="P1132" s="2"/>
      <c r="Q1132" s="2"/>
      <c r="R1132" s="2"/>
      <c r="S1132" s="2"/>
      <c r="T1132" s="2"/>
    </row>
    <row r="1133" spans="2:20">
      <c r="B1133" s="2">
        <v>44639</v>
      </c>
      <c r="C1133" t="s">
        <v>310</v>
      </c>
      <c r="D1133" t="s">
        <v>429</v>
      </c>
      <c r="E1133" t="s">
        <v>125</v>
      </c>
      <c r="F1133" t="s">
        <v>476</v>
      </c>
      <c r="G1133">
        <v>2</v>
      </c>
      <c r="I1133" s="2">
        <v>44679</v>
      </c>
      <c r="J1133">
        <v>21040742</v>
      </c>
      <c r="K1133" t="s">
        <v>125</v>
      </c>
      <c r="L1133" t="s">
        <v>524</v>
      </c>
      <c r="M1133">
        <v>1</v>
      </c>
      <c r="P1133" s="2"/>
      <c r="Q1133" s="2"/>
      <c r="R1133" s="2"/>
      <c r="S1133" s="2"/>
      <c r="T1133" s="2"/>
    </row>
    <row r="1134" spans="2:20">
      <c r="B1134" s="2">
        <v>44639</v>
      </c>
      <c r="C1134" t="s">
        <v>171</v>
      </c>
      <c r="D1134" t="s">
        <v>423</v>
      </c>
      <c r="E1134" t="s">
        <v>125</v>
      </c>
      <c r="F1134" t="s">
        <v>205</v>
      </c>
      <c r="G1134">
        <v>2</v>
      </c>
      <c r="I1134" s="2">
        <v>44679</v>
      </c>
      <c r="J1134">
        <v>21040743</v>
      </c>
      <c r="K1134" t="s">
        <v>125</v>
      </c>
      <c r="L1134" t="s">
        <v>508</v>
      </c>
      <c r="M1134">
        <v>1</v>
      </c>
      <c r="P1134" s="2"/>
      <c r="Q1134" s="2"/>
      <c r="R1134" s="2"/>
      <c r="S1134" s="2"/>
      <c r="T1134" s="2"/>
    </row>
    <row r="1135" spans="2:20">
      <c r="B1135" s="2">
        <v>44639</v>
      </c>
      <c r="C1135" t="s">
        <v>171</v>
      </c>
      <c r="D1135" t="s">
        <v>423</v>
      </c>
      <c r="E1135" t="s">
        <v>125</v>
      </c>
      <c r="F1135" t="s">
        <v>229</v>
      </c>
      <c r="G1135">
        <v>48</v>
      </c>
      <c r="I1135" s="2">
        <v>44679</v>
      </c>
      <c r="J1135">
        <v>21040744</v>
      </c>
      <c r="K1135" t="s">
        <v>125</v>
      </c>
      <c r="L1135" t="s">
        <v>528</v>
      </c>
      <c r="M1135">
        <v>1</v>
      </c>
      <c r="P1135" s="2"/>
      <c r="Q1135" s="2"/>
      <c r="R1135" s="2"/>
      <c r="S1135" s="2"/>
      <c r="T1135" s="2"/>
    </row>
    <row r="1136" spans="2:20">
      <c r="B1136" s="2">
        <v>44639</v>
      </c>
      <c r="C1136" t="s">
        <v>171</v>
      </c>
      <c r="D1136" t="s">
        <v>423</v>
      </c>
      <c r="E1136" t="s">
        <v>125</v>
      </c>
      <c r="F1136" t="s">
        <v>256</v>
      </c>
      <c r="G1136">
        <v>3</v>
      </c>
      <c r="I1136" s="2">
        <v>44679</v>
      </c>
      <c r="J1136">
        <v>21040744</v>
      </c>
      <c r="K1136" t="s">
        <v>125</v>
      </c>
      <c r="L1136" t="s">
        <v>510</v>
      </c>
      <c r="M1136">
        <v>1</v>
      </c>
      <c r="P1136" s="2"/>
      <c r="Q1136" s="2"/>
      <c r="R1136" s="2"/>
      <c r="S1136" s="2"/>
      <c r="T1136" s="2"/>
    </row>
    <row r="1137" spans="2:20">
      <c r="B1137" s="2">
        <v>44639</v>
      </c>
      <c r="C1137" t="s">
        <v>171</v>
      </c>
      <c r="D1137" t="s">
        <v>423</v>
      </c>
      <c r="E1137" t="s">
        <v>125</v>
      </c>
      <c r="F1137" t="s">
        <v>413</v>
      </c>
      <c r="G1137">
        <v>4</v>
      </c>
      <c r="I1137" s="2">
        <v>44679</v>
      </c>
      <c r="J1137">
        <v>21040745</v>
      </c>
      <c r="K1137" t="s">
        <v>125</v>
      </c>
      <c r="L1137" t="s">
        <v>512</v>
      </c>
      <c r="M1137">
        <v>1</v>
      </c>
      <c r="P1137" s="2"/>
      <c r="Q1137" s="2"/>
      <c r="R1137" s="2"/>
      <c r="S1137" s="2"/>
      <c r="T1137" s="2"/>
    </row>
    <row r="1138" spans="2:20">
      <c r="B1138" s="2">
        <v>44639</v>
      </c>
      <c r="C1138" t="s">
        <v>171</v>
      </c>
      <c r="D1138" t="s">
        <v>423</v>
      </c>
      <c r="E1138" t="s">
        <v>125</v>
      </c>
      <c r="F1138" t="s">
        <v>419</v>
      </c>
      <c r="G1138">
        <v>2</v>
      </c>
      <c r="I1138" s="2">
        <v>44679</v>
      </c>
      <c r="J1138">
        <v>21040745</v>
      </c>
      <c r="K1138" t="s">
        <v>125</v>
      </c>
      <c r="L1138" t="s">
        <v>588</v>
      </c>
      <c r="M1138">
        <v>1</v>
      </c>
      <c r="P1138" s="2"/>
      <c r="Q1138" s="2"/>
      <c r="R1138" s="2"/>
      <c r="S1138" s="2"/>
      <c r="T1138" s="2"/>
    </row>
    <row r="1139" spans="2:20">
      <c r="B1139" s="2">
        <v>44640</v>
      </c>
      <c r="C1139" t="s">
        <v>247</v>
      </c>
      <c r="D1139" t="s">
        <v>414</v>
      </c>
      <c r="E1139" t="s">
        <v>125</v>
      </c>
      <c r="F1139" t="s">
        <v>306</v>
      </c>
      <c r="G1139">
        <v>1</v>
      </c>
      <c r="I1139" s="2">
        <v>44679</v>
      </c>
      <c r="J1139">
        <v>21040746</v>
      </c>
      <c r="K1139" t="s">
        <v>125</v>
      </c>
      <c r="L1139" t="s">
        <v>508</v>
      </c>
      <c r="M1139">
        <v>1</v>
      </c>
      <c r="P1139" s="2"/>
      <c r="Q1139" s="2"/>
      <c r="R1139" s="2"/>
      <c r="S1139" s="2"/>
      <c r="T1139" s="2"/>
    </row>
    <row r="1140" spans="2:20">
      <c r="B1140" s="2">
        <v>44640</v>
      </c>
      <c r="C1140" t="s">
        <v>247</v>
      </c>
      <c r="D1140" t="s">
        <v>414</v>
      </c>
      <c r="E1140" t="s">
        <v>125</v>
      </c>
      <c r="F1140" t="s">
        <v>311</v>
      </c>
      <c r="G1140">
        <v>2</v>
      </c>
      <c r="I1140" s="2">
        <v>44680</v>
      </c>
      <c r="J1140">
        <v>21040747</v>
      </c>
      <c r="K1140" t="s">
        <v>125</v>
      </c>
      <c r="L1140" t="s">
        <v>542</v>
      </c>
      <c r="M1140">
        <v>1</v>
      </c>
      <c r="P1140" s="2"/>
      <c r="Q1140" s="2"/>
      <c r="R1140" s="2"/>
      <c r="S1140" s="2"/>
      <c r="T1140" s="2"/>
    </row>
    <row r="1141" spans="2:20">
      <c r="B1141" s="2">
        <v>44640</v>
      </c>
      <c r="C1141" t="s">
        <v>247</v>
      </c>
      <c r="D1141" t="s">
        <v>414</v>
      </c>
      <c r="E1141" t="s">
        <v>125</v>
      </c>
      <c r="F1141" t="s">
        <v>316</v>
      </c>
      <c r="G1141">
        <v>24</v>
      </c>
      <c r="I1141" s="2">
        <v>44680</v>
      </c>
      <c r="J1141">
        <v>21040747</v>
      </c>
      <c r="K1141" t="s">
        <v>125</v>
      </c>
      <c r="L1141" t="s">
        <v>518</v>
      </c>
      <c r="M1141">
        <v>1</v>
      </c>
      <c r="P1141" s="2"/>
      <c r="Q1141" s="2"/>
      <c r="R1141" s="2"/>
      <c r="S1141" s="2"/>
      <c r="T1141" s="2"/>
    </row>
    <row r="1142" spans="2:20">
      <c r="B1142" s="2">
        <v>44640</v>
      </c>
      <c r="C1142" t="s">
        <v>271</v>
      </c>
      <c r="D1142" t="s">
        <v>431</v>
      </c>
      <c r="E1142" t="s">
        <v>125</v>
      </c>
      <c r="F1142" t="s">
        <v>306</v>
      </c>
      <c r="G1142">
        <v>1</v>
      </c>
      <c r="I1142" s="2">
        <v>44680</v>
      </c>
      <c r="J1142">
        <v>21040748</v>
      </c>
      <c r="K1142" t="s">
        <v>125</v>
      </c>
      <c r="L1142" t="s">
        <v>504</v>
      </c>
      <c r="M1142">
        <v>1</v>
      </c>
      <c r="P1142" s="2"/>
      <c r="Q1142" s="2"/>
      <c r="R1142" s="2"/>
      <c r="S1142" s="2"/>
      <c r="T1142" s="2"/>
    </row>
    <row r="1143" spans="2:20">
      <c r="B1143" s="2">
        <v>44640</v>
      </c>
      <c r="C1143" t="s">
        <v>271</v>
      </c>
      <c r="D1143" t="s">
        <v>431</v>
      </c>
      <c r="E1143" t="s">
        <v>125</v>
      </c>
      <c r="F1143" t="s">
        <v>316</v>
      </c>
      <c r="G1143">
        <v>24</v>
      </c>
      <c r="I1143" s="2">
        <v>44680</v>
      </c>
      <c r="J1143">
        <v>21040749</v>
      </c>
      <c r="K1143" t="s">
        <v>125</v>
      </c>
      <c r="L1143" t="s">
        <v>504</v>
      </c>
      <c r="M1143">
        <v>1</v>
      </c>
      <c r="P1143" s="2"/>
      <c r="Q1143" s="2"/>
      <c r="R1143" s="2"/>
      <c r="S1143" s="2"/>
      <c r="T1143" s="2"/>
    </row>
    <row r="1144" spans="2:20">
      <c r="B1144" s="2">
        <v>44640</v>
      </c>
      <c r="C1144" t="s">
        <v>271</v>
      </c>
      <c r="D1144" t="s">
        <v>431</v>
      </c>
      <c r="E1144" t="s">
        <v>125</v>
      </c>
      <c r="F1144" t="s">
        <v>335</v>
      </c>
      <c r="G1144">
        <v>2</v>
      </c>
      <c r="I1144" s="2">
        <v>44680</v>
      </c>
      <c r="J1144">
        <v>21040750</v>
      </c>
      <c r="K1144" t="s">
        <v>125</v>
      </c>
      <c r="L1144" t="s">
        <v>504</v>
      </c>
      <c r="M1144">
        <v>1</v>
      </c>
      <c r="P1144" s="2"/>
      <c r="Q1144" s="2"/>
      <c r="R1144" s="2"/>
      <c r="S1144" s="2"/>
      <c r="T1144" s="2"/>
    </row>
    <row r="1145" spans="2:20">
      <c r="B1145" s="2">
        <v>44640</v>
      </c>
      <c r="C1145" t="s">
        <v>289</v>
      </c>
      <c r="D1145" t="s">
        <v>417</v>
      </c>
      <c r="E1145" t="s">
        <v>125</v>
      </c>
      <c r="F1145" t="s">
        <v>323</v>
      </c>
      <c r="G1145">
        <v>1</v>
      </c>
      <c r="I1145" s="2">
        <v>44680</v>
      </c>
      <c r="J1145">
        <v>21040751</v>
      </c>
      <c r="K1145" t="s">
        <v>125</v>
      </c>
      <c r="L1145" t="s">
        <v>504</v>
      </c>
      <c r="M1145">
        <v>1</v>
      </c>
      <c r="P1145" s="2"/>
      <c r="Q1145" s="2"/>
      <c r="R1145" s="2"/>
      <c r="S1145" s="2"/>
      <c r="T1145" s="2"/>
    </row>
    <row r="1146" spans="2:20">
      <c r="B1146" s="2">
        <v>44640</v>
      </c>
      <c r="C1146" t="s">
        <v>289</v>
      </c>
      <c r="D1146" t="s">
        <v>417</v>
      </c>
      <c r="E1146" t="s">
        <v>125</v>
      </c>
      <c r="F1146" t="s">
        <v>329</v>
      </c>
      <c r="G1146">
        <v>16</v>
      </c>
      <c r="I1146" s="2">
        <v>44680</v>
      </c>
      <c r="J1146">
        <v>21040752</v>
      </c>
      <c r="K1146" t="s">
        <v>125</v>
      </c>
      <c r="L1146" t="s">
        <v>504</v>
      </c>
      <c r="M1146">
        <v>1</v>
      </c>
      <c r="P1146" s="2"/>
      <c r="Q1146" s="2"/>
      <c r="R1146" s="2"/>
      <c r="S1146" s="2"/>
      <c r="T1146" s="2"/>
    </row>
    <row r="1147" spans="2:20">
      <c r="B1147" s="2">
        <v>44640</v>
      </c>
      <c r="C1147" t="s">
        <v>289</v>
      </c>
      <c r="D1147" t="s">
        <v>417</v>
      </c>
      <c r="E1147" t="s">
        <v>125</v>
      </c>
      <c r="F1147" t="s">
        <v>350</v>
      </c>
      <c r="G1147">
        <v>1</v>
      </c>
      <c r="I1147" s="2">
        <v>44680</v>
      </c>
      <c r="J1147">
        <v>21040753</v>
      </c>
      <c r="K1147" t="s">
        <v>125</v>
      </c>
      <c r="L1147" t="s">
        <v>518</v>
      </c>
      <c r="M1147">
        <v>1</v>
      </c>
      <c r="P1147" s="2"/>
      <c r="Q1147" s="2"/>
      <c r="R1147" s="2"/>
      <c r="S1147" s="2"/>
      <c r="T1147" s="2"/>
    </row>
    <row r="1148" spans="2:20">
      <c r="B1148" s="2">
        <v>44640</v>
      </c>
      <c r="C1148" t="s">
        <v>289</v>
      </c>
      <c r="D1148" t="s">
        <v>417</v>
      </c>
      <c r="E1148" t="s">
        <v>125</v>
      </c>
      <c r="F1148" t="s">
        <v>460</v>
      </c>
      <c r="G1148">
        <v>2</v>
      </c>
      <c r="I1148" s="2">
        <v>44680</v>
      </c>
      <c r="J1148">
        <v>21040754</v>
      </c>
      <c r="K1148" t="s">
        <v>125</v>
      </c>
      <c r="L1148" t="s">
        <v>492</v>
      </c>
      <c r="M1148">
        <v>1</v>
      </c>
      <c r="P1148" s="2"/>
      <c r="Q1148" s="2"/>
      <c r="R1148" s="2"/>
      <c r="S1148" s="2"/>
      <c r="T1148" s="2"/>
    </row>
    <row r="1149" spans="2:20">
      <c r="B1149" s="2">
        <v>44640</v>
      </c>
      <c r="C1149" t="s">
        <v>289</v>
      </c>
      <c r="D1149" t="s">
        <v>417</v>
      </c>
      <c r="E1149" t="s">
        <v>125</v>
      </c>
      <c r="F1149" t="s">
        <v>462</v>
      </c>
      <c r="G1149">
        <v>2</v>
      </c>
      <c r="I1149" s="2">
        <v>44681</v>
      </c>
      <c r="J1149">
        <v>21040755</v>
      </c>
      <c r="K1149" t="s">
        <v>125</v>
      </c>
      <c r="L1149" t="s">
        <v>504</v>
      </c>
      <c r="M1149">
        <v>1</v>
      </c>
      <c r="P1149" s="2"/>
      <c r="Q1149" s="2"/>
      <c r="R1149" s="2"/>
      <c r="S1149" s="2"/>
      <c r="T1149" s="2"/>
    </row>
    <row r="1150" spans="2:20">
      <c r="B1150" s="2">
        <v>44640</v>
      </c>
      <c r="C1150" t="s">
        <v>99</v>
      </c>
      <c r="D1150" t="s">
        <v>420</v>
      </c>
      <c r="E1150" t="s">
        <v>125</v>
      </c>
      <c r="F1150" t="s">
        <v>158</v>
      </c>
      <c r="G1150">
        <v>1</v>
      </c>
      <c r="I1150" s="2">
        <v>44681</v>
      </c>
      <c r="J1150">
        <v>21040755</v>
      </c>
      <c r="K1150" t="s">
        <v>125</v>
      </c>
      <c r="L1150" t="s">
        <v>506</v>
      </c>
      <c r="M1150">
        <v>1</v>
      </c>
      <c r="P1150" s="2"/>
      <c r="Q1150" s="2"/>
      <c r="R1150" s="2"/>
      <c r="S1150" s="2"/>
      <c r="T1150" s="2"/>
    </row>
    <row r="1151" spans="2:20">
      <c r="B1151" s="2">
        <v>44640</v>
      </c>
      <c r="C1151" t="s">
        <v>99</v>
      </c>
      <c r="D1151" t="s">
        <v>420</v>
      </c>
      <c r="E1151" t="s">
        <v>125</v>
      </c>
      <c r="F1151" t="s">
        <v>177</v>
      </c>
      <c r="G1151">
        <v>2</v>
      </c>
      <c r="I1151" s="2">
        <v>44681</v>
      </c>
      <c r="J1151">
        <v>21040756</v>
      </c>
      <c r="K1151" t="s">
        <v>125</v>
      </c>
      <c r="L1151" t="s">
        <v>504</v>
      </c>
      <c r="M1151">
        <v>1</v>
      </c>
      <c r="P1151" s="2"/>
      <c r="Q1151" s="2"/>
      <c r="R1151" s="2"/>
      <c r="S1151" s="2"/>
      <c r="T1151" s="2"/>
    </row>
    <row r="1152" spans="2:20">
      <c r="B1152" s="2">
        <v>44640</v>
      </c>
      <c r="C1152" t="s">
        <v>99</v>
      </c>
      <c r="D1152" t="s">
        <v>420</v>
      </c>
      <c r="E1152" t="s">
        <v>125</v>
      </c>
      <c r="F1152" t="s">
        <v>193</v>
      </c>
      <c r="G1152">
        <v>24</v>
      </c>
      <c r="I1152" s="2">
        <v>44681</v>
      </c>
      <c r="K1152" s="2" t="s">
        <v>98</v>
      </c>
      <c r="L1152" t="s">
        <v>532</v>
      </c>
      <c r="M1152" s="13">
        <v>2</v>
      </c>
      <c r="P1152" s="2"/>
      <c r="Q1152" s="2"/>
      <c r="R1152" s="2"/>
      <c r="S1152" s="2"/>
      <c r="T1152" s="2"/>
    </row>
    <row r="1153" spans="2:20">
      <c r="B1153" s="2">
        <v>44640</v>
      </c>
      <c r="C1153" t="s">
        <v>99</v>
      </c>
      <c r="D1153" t="s">
        <v>420</v>
      </c>
      <c r="E1153" t="s">
        <v>125</v>
      </c>
      <c r="F1153" t="s">
        <v>407</v>
      </c>
      <c r="G1153">
        <v>2</v>
      </c>
      <c r="I1153" s="2">
        <v>44681</v>
      </c>
      <c r="K1153" s="2" t="s">
        <v>98</v>
      </c>
      <c r="L1153" t="s">
        <v>534</v>
      </c>
      <c r="M1153" s="13">
        <v>4</v>
      </c>
      <c r="P1153" s="2"/>
      <c r="Q1153" s="2"/>
      <c r="R1153" s="2"/>
      <c r="S1153" s="2"/>
      <c r="T1153" s="2"/>
    </row>
    <row r="1154" spans="2:20">
      <c r="B1154" s="2">
        <v>44640</v>
      </c>
      <c r="C1154" t="s">
        <v>99</v>
      </c>
      <c r="D1154" t="s">
        <v>420</v>
      </c>
      <c r="E1154" t="s">
        <v>125</v>
      </c>
      <c r="F1154" t="s">
        <v>410</v>
      </c>
      <c r="G1154">
        <v>2</v>
      </c>
      <c r="I1154" s="2">
        <v>44681</v>
      </c>
      <c r="K1154" s="2" t="s">
        <v>98</v>
      </c>
      <c r="L1154" t="s">
        <v>536</v>
      </c>
      <c r="M1154" s="13">
        <v>4</v>
      </c>
      <c r="P1154" s="2"/>
      <c r="Q1154" s="2"/>
      <c r="R1154" s="2"/>
      <c r="S1154" s="2"/>
      <c r="T1154" s="2"/>
    </row>
    <row r="1155" spans="2:20">
      <c r="B1155" s="2">
        <v>44640</v>
      </c>
      <c r="C1155" t="s">
        <v>310</v>
      </c>
      <c r="D1155" t="s">
        <v>429</v>
      </c>
      <c r="E1155" t="s">
        <v>125</v>
      </c>
      <c r="F1155" t="s">
        <v>374</v>
      </c>
      <c r="G1155">
        <v>1</v>
      </c>
      <c r="I1155" s="2">
        <v>44681</v>
      </c>
      <c r="K1155" s="2" t="s">
        <v>98</v>
      </c>
      <c r="L1155" t="s">
        <v>538</v>
      </c>
      <c r="M1155" s="13">
        <v>6</v>
      </c>
      <c r="P1155" s="2"/>
      <c r="Q1155" s="2"/>
      <c r="R1155" s="2"/>
      <c r="S1155" s="2"/>
      <c r="T1155" s="2"/>
    </row>
    <row r="1156" spans="2:20">
      <c r="B1156" s="2">
        <v>44640</v>
      </c>
      <c r="C1156" t="s">
        <v>310</v>
      </c>
      <c r="D1156" t="s">
        <v>429</v>
      </c>
      <c r="E1156" t="s">
        <v>125</v>
      </c>
      <c r="F1156" t="s">
        <v>377</v>
      </c>
      <c r="G1156">
        <v>2</v>
      </c>
      <c r="I1156" s="2">
        <v>44681</v>
      </c>
      <c r="K1156" s="2" t="s">
        <v>98</v>
      </c>
      <c r="L1156" t="s">
        <v>540</v>
      </c>
      <c r="M1156" s="13">
        <v>6</v>
      </c>
      <c r="P1156" s="2"/>
      <c r="Q1156" s="2"/>
      <c r="R1156" s="2"/>
      <c r="S1156" s="2"/>
      <c r="T1156" s="2"/>
    </row>
    <row r="1157" spans="2:20">
      <c r="B1157" s="2">
        <v>44640</v>
      </c>
      <c r="C1157" t="s">
        <v>310</v>
      </c>
      <c r="D1157" t="s">
        <v>429</v>
      </c>
      <c r="E1157" t="s">
        <v>125</v>
      </c>
      <c r="F1157" t="s">
        <v>380</v>
      </c>
      <c r="G1157">
        <v>24</v>
      </c>
      <c r="I1157" s="2">
        <v>44681</v>
      </c>
      <c r="K1157" s="2" t="s">
        <v>98</v>
      </c>
      <c r="L1157" t="s">
        <v>542</v>
      </c>
      <c r="M1157" s="13">
        <v>6</v>
      </c>
      <c r="P1157" s="2"/>
      <c r="Q1157" s="2"/>
      <c r="R1157" s="2"/>
      <c r="S1157" s="2"/>
      <c r="T1157" s="2"/>
    </row>
    <row r="1158" spans="2:20">
      <c r="B1158" s="2">
        <v>44640</v>
      </c>
      <c r="C1158" t="s">
        <v>310</v>
      </c>
      <c r="D1158" t="s">
        <v>429</v>
      </c>
      <c r="E1158" t="s">
        <v>125</v>
      </c>
      <c r="F1158" t="s">
        <v>474</v>
      </c>
      <c r="G1158">
        <v>2</v>
      </c>
      <c r="I1158" s="2">
        <v>44681</v>
      </c>
      <c r="K1158" s="2" t="s">
        <v>98</v>
      </c>
      <c r="L1158" t="s">
        <v>544</v>
      </c>
      <c r="M1158" s="13">
        <v>4</v>
      </c>
      <c r="P1158" s="2"/>
      <c r="Q1158" s="2"/>
      <c r="R1158" s="2"/>
      <c r="S1158" s="2"/>
      <c r="T1158" s="2"/>
    </row>
    <row r="1159" spans="2:20">
      <c r="B1159" s="2">
        <v>44640</v>
      </c>
      <c r="C1159" t="s">
        <v>310</v>
      </c>
      <c r="D1159" t="s">
        <v>429</v>
      </c>
      <c r="E1159" t="s">
        <v>125</v>
      </c>
      <c r="F1159" t="s">
        <v>476</v>
      </c>
      <c r="G1159">
        <v>2</v>
      </c>
      <c r="I1159" s="2">
        <v>44681</v>
      </c>
      <c r="K1159" s="2" t="s">
        <v>98</v>
      </c>
      <c r="L1159" t="s">
        <v>546</v>
      </c>
      <c r="M1159" s="13">
        <v>6</v>
      </c>
      <c r="P1159" s="2"/>
      <c r="Q1159" s="2"/>
      <c r="R1159" s="2"/>
      <c r="S1159" s="2"/>
      <c r="T1159" s="2"/>
    </row>
    <row r="1160" spans="2:20">
      <c r="B1160" s="2">
        <v>44640</v>
      </c>
      <c r="C1160" t="s">
        <v>171</v>
      </c>
      <c r="D1160" t="s">
        <v>423</v>
      </c>
      <c r="E1160" t="s">
        <v>125</v>
      </c>
      <c r="F1160" t="s">
        <v>205</v>
      </c>
      <c r="G1160">
        <v>1</v>
      </c>
      <c r="I1160" s="2">
        <v>44681</v>
      </c>
      <c r="K1160" s="2" t="s">
        <v>98</v>
      </c>
      <c r="L1160" t="s">
        <v>524</v>
      </c>
      <c r="M1160" s="13">
        <v>8</v>
      </c>
      <c r="P1160" s="2"/>
      <c r="Q1160" s="2"/>
      <c r="R1160" s="2"/>
      <c r="S1160" s="2"/>
      <c r="T1160" s="2"/>
    </row>
    <row r="1161" spans="2:20">
      <c r="B1161" s="2">
        <v>44640</v>
      </c>
      <c r="C1161" t="s">
        <v>171</v>
      </c>
      <c r="D1161" t="s">
        <v>423</v>
      </c>
      <c r="E1161" t="s">
        <v>125</v>
      </c>
      <c r="F1161" t="s">
        <v>229</v>
      </c>
      <c r="G1161">
        <v>24</v>
      </c>
      <c r="I1161" s="2">
        <v>44681</v>
      </c>
      <c r="K1161" s="2" t="s">
        <v>98</v>
      </c>
      <c r="L1161" t="s">
        <v>526</v>
      </c>
      <c r="M1161" s="13">
        <v>2</v>
      </c>
      <c r="P1161" s="2"/>
      <c r="Q1161" s="2"/>
      <c r="R1161" s="2"/>
      <c r="S1161" s="2"/>
      <c r="T1161" s="2"/>
    </row>
    <row r="1162" spans="2:20">
      <c r="B1162" s="2">
        <v>44640</v>
      </c>
      <c r="C1162" t="s">
        <v>171</v>
      </c>
      <c r="D1162" t="s">
        <v>423</v>
      </c>
      <c r="E1162" t="s">
        <v>125</v>
      </c>
      <c r="F1162" t="s">
        <v>256</v>
      </c>
      <c r="G1162">
        <v>2</v>
      </c>
      <c r="I1162" s="2">
        <v>44681</v>
      </c>
      <c r="K1162" s="2" t="s">
        <v>98</v>
      </c>
      <c r="L1162" t="s">
        <v>528</v>
      </c>
      <c r="M1162" s="13">
        <v>1</v>
      </c>
      <c r="P1162" s="2"/>
      <c r="Q1162" s="2"/>
      <c r="R1162" s="2"/>
      <c r="S1162" s="2"/>
      <c r="T1162" s="2"/>
    </row>
    <row r="1163" spans="2:20">
      <c r="B1163" s="2">
        <v>44640</v>
      </c>
      <c r="C1163" t="s">
        <v>171</v>
      </c>
      <c r="D1163" t="s">
        <v>423</v>
      </c>
      <c r="E1163" t="s">
        <v>125</v>
      </c>
      <c r="F1163" t="s">
        <v>413</v>
      </c>
      <c r="G1163">
        <v>2</v>
      </c>
      <c r="I1163" s="2">
        <v>44681</v>
      </c>
      <c r="K1163" s="2" t="s">
        <v>98</v>
      </c>
      <c r="L1163" t="s">
        <v>530</v>
      </c>
      <c r="M1163" s="13">
        <v>12</v>
      </c>
      <c r="P1163" s="2"/>
      <c r="Q1163" s="2"/>
      <c r="R1163" s="2"/>
      <c r="S1163" s="2"/>
      <c r="T1163" s="2"/>
    </row>
    <row r="1164" spans="2:20">
      <c r="B1164" s="2">
        <v>44640</v>
      </c>
      <c r="C1164" t="s">
        <v>171</v>
      </c>
      <c r="D1164" t="s">
        <v>423</v>
      </c>
      <c r="E1164" t="s">
        <v>125</v>
      </c>
      <c r="F1164" t="s">
        <v>419</v>
      </c>
      <c r="G1164">
        <v>2</v>
      </c>
      <c r="I1164" s="2">
        <v>44681</v>
      </c>
      <c r="K1164" s="2" t="s">
        <v>98</v>
      </c>
      <c r="L1164" t="s">
        <v>486</v>
      </c>
      <c r="M1164" s="13">
        <v>5</v>
      </c>
      <c r="P1164" s="2"/>
      <c r="Q1164" s="2"/>
      <c r="R1164" s="2"/>
      <c r="S1164" s="2"/>
      <c r="T1164" s="2"/>
    </row>
    <row r="1165" spans="2:20">
      <c r="B1165" s="2">
        <v>44641</v>
      </c>
      <c r="C1165" t="s">
        <v>271</v>
      </c>
      <c r="D1165" t="s">
        <v>431</v>
      </c>
      <c r="E1165" t="s">
        <v>125</v>
      </c>
      <c r="F1165" t="s">
        <v>306</v>
      </c>
      <c r="G1165">
        <v>1</v>
      </c>
      <c r="I1165" s="2">
        <v>44681</v>
      </c>
      <c r="K1165" s="2" t="s">
        <v>98</v>
      </c>
      <c r="L1165" t="s">
        <v>488</v>
      </c>
      <c r="M1165" s="13">
        <v>8</v>
      </c>
      <c r="P1165" s="2"/>
      <c r="Q1165" s="2"/>
      <c r="R1165" s="2"/>
      <c r="S1165" s="2"/>
      <c r="T1165" s="2"/>
    </row>
    <row r="1166" spans="2:20">
      <c r="B1166" s="2">
        <v>44641</v>
      </c>
      <c r="C1166" t="s">
        <v>271</v>
      </c>
      <c r="D1166" t="s">
        <v>431</v>
      </c>
      <c r="E1166" t="s">
        <v>125</v>
      </c>
      <c r="F1166" t="s">
        <v>316</v>
      </c>
      <c r="G1166">
        <v>24</v>
      </c>
      <c r="I1166" s="2">
        <v>44681</v>
      </c>
      <c r="K1166" s="2" t="s">
        <v>98</v>
      </c>
      <c r="L1166" t="s">
        <v>490</v>
      </c>
      <c r="M1166" s="13">
        <v>6</v>
      </c>
      <c r="P1166" s="2"/>
      <c r="Q1166" s="2"/>
      <c r="R1166" s="2"/>
      <c r="S1166" s="2"/>
      <c r="T1166" s="2"/>
    </row>
    <row r="1167" spans="2:20">
      <c r="B1167" s="2">
        <v>44641</v>
      </c>
      <c r="C1167" t="s">
        <v>271</v>
      </c>
      <c r="D1167" t="s">
        <v>431</v>
      </c>
      <c r="E1167" t="s">
        <v>125</v>
      </c>
      <c r="F1167" t="s">
        <v>335</v>
      </c>
      <c r="G1167">
        <v>2</v>
      </c>
      <c r="I1167" s="2">
        <v>44681</v>
      </c>
      <c r="K1167" s="2" t="s">
        <v>98</v>
      </c>
      <c r="L1167" t="s">
        <v>492</v>
      </c>
      <c r="M1167" s="13">
        <v>7</v>
      </c>
      <c r="P1167" s="2"/>
      <c r="Q1167" s="2"/>
      <c r="R1167" s="2"/>
      <c r="S1167" s="2"/>
      <c r="T1167" s="2"/>
    </row>
    <row r="1168" spans="2:20">
      <c r="B1168" s="2">
        <v>44641</v>
      </c>
      <c r="C1168" t="s">
        <v>310</v>
      </c>
      <c r="D1168" t="s">
        <v>429</v>
      </c>
      <c r="E1168" t="s">
        <v>125</v>
      </c>
      <c r="F1168" t="s">
        <v>374</v>
      </c>
      <c r="G1168">
        <v>1</v>
      </c>
      <c r="I1168" s="2">
        <v>44681</v>
      </c>
      <c r="K1168" s="2" t="s">
        <v>98</v>
      </c>
      <c r="L1168" t="s">
        <v>496</v>
      </c>
      <c r="M1168" s="13">
        <v>2</v>
      </c>
      <c r="P1168" s="2"/>
      <c r="Q1168" s="2"/>
      <c r="R1168" s="2"/>
      <c r="S1168" s="2"/>
      <c r="T1168" s="2"/>
    </row>
    <row r="1169" spans="2:20">
      <c r="B1169" s="2">
        <v>44641</v>
      </c>
      <c r="C1169" t="s">
        <v>310</v>
      </c>
      <c r="D1169" t="s">
        <v>429</v>
      </c>
      <c r="E1169" t="s">
        <v>125</v>
      </c>
      <c r="F1169" t="s">
        <v>377</v>
      </c>
      <c r="G1169">
        <v>2</v>
      </c>
      <c r="I1169" s="2">
        <v>44681</v>
      </c>
      <c r="K1169" s="2" t="s">
        <v>98</v>
      </c>
      <c r="L1169" t="s">
        <v>514</v>
      </c>
      <c r="M1169" s="13">
        <v>1</v>
      </c>
      <c r="P1169" s="2"/>
      <c r="Q1169" s="2"/>
      <c r="R1169" s="2"/>
      <c r="S1169" s="2"/>
      <c r="T1169" s="2"/>
    </row>
    <row r="1170" spans="2:20">
      <c r="B1170" s="2">
        <v>44641</v>
      </c>
      <c r="C1170" t="s">
        <v>310</v>
      </c>
      <c r="D1170" t="s">
        <v>429</v>
      </c>
      <c r="E1170" t="s">
        <v>125</v>
      </c>
      <c r="F1170" t="s">
        <v>380</v>
      </c>
      <c r="G1170">
        <v>24</v>
      </c>
      <c r="I1170" s="2">
        <v>44681</v>
      </c>
      <c r="K1170" s="2" t="s">
        <v>98</v>
      </c>
      <c r="L1170" t="s">
        <v>518</v>
      </c>
      <c r="M1170" s="13">
        <v>7</v>
      </c>
      <c r="P1170" s="2"/>
      <c r="Q1170" s="2"/>
      <c r="R1170" s="2"/>
      <c r="S1170" s="2"/>
      <c r="T1170" s="2"/>
    </row>
    <row r="1171" spans="2:20">
      <c r="B1171" s="2">
        <v>44641</v>
      </c>
      <c r="C1171" t="s">
        <v>310</v>
      </c>
      <c r="D1171" t="s">
        <v>429</v>
      </c>
      <c r="E1171" t="s">
        <v>125</v>
      </c>
      <c r="F1171" t="s">
        <v>474</v>
      </c>
      <c r="G1171">
        <v>2</v>
      </c>
      <c r="I1171" s="2">
        <v>44681</v>
      </c>
      <c r="K1171" s="2" t="s">
        <v>98</v>
      </c>
      <c r="L1171" t="s">
        <v>560</v>
      </c>
      <c r="M1171" s="13">
        <v>2</v>
      </c>
      <c r="P1171" s="2"/>
      <c r="Q1171" s="2"/>
      <c r="R1171" s="2"/>
      <c r="S1171" s="2"/>
      <c r="T1171" s="2"/>
    </row>
    <row r="1172" spans="2:20">
      <c r="B1172" s="2">
        <v>44641</v>
      </c>
      <c r="C1172" t="s">
        <v>310</v>
      </c>
      <c r="D1172" t="s">
        <v>429</v>
      </c>
      <c r="E1172" t="s">
        <v>125</v>
      </c>
      <c r="F1172" t="s">
        <v>476</v>
      </c>
      <c r="G1172">
        <v>2</v>
      </c>
      <c r="I1172" s="2">
        <v>44681</v>
      </c>
      <c r="K1172" s="2" t="s">
        <v>98</v>
      </c>
      <c r="L1172" t="s">
        <v>562</v>
      </c>
      <c r="M1172" s="13">
        <v>1</v>
      </c>
      <c r="P1172" s="2"/>
      <c r="Q1172" s="2"/>
      <c r="R1172" s="2"/>
      <c r="S1172" s="2"/>
      <c r="T1172" s="2"/>
    </row>
    <row r="1173" spans="2:20">
      <c r="B1173" s="2">
        <v>44642</v>
      </c>
      <c r="C1173" t="s">
        <v>214</v>
      </c>
      <c r="D1173" t="s">
        <v>433</v>
      </c>
      <c r="E1173" t="s">
        <v>125</v>
      </c>
      <c r="F1173" t="s">
        <v>262</v>
      </c>
      <c r="G1173">
        <v>1</v>
      </c>
      <c r="I1173" s="2">
        <v>44681</v>
      </c>
      <c r="K1173" s="2" t="s">
        <v>98</v>
      </c>
      <c r="L1173" t="s">
        <v>564</v>
      </c>
      <c r="M1173" s="13">
        <v>2</v>
      </c>
      <c r="P1173" s="2"/>
      <c r="Q1173" s="2"/>
      <c r="R1173" s="2"/>
      <c r="S1173" s="2"/>
      <c r="T1173" s="2"/>
    </row>
    <row r="1174" spans="2:20">
      <c r="B1174" s="2">
        <v>44642</v>
      </c>
      <c r="C1174" t="s">
        <v>214</v>
      </c>
      <c r="D1174" t="s">
        <v>433</v>
      </c>
      <c r="E1174" t="s">
        <v>125</v>
      </c>
      <c r="F1174" t="s">
        <v>274</v>
      </c>
      <c r="G1174">
        <v>24</v>
      </c>
      <c r="I1174" s="2">
        <v>44681</v>
      </c>
      <c r="K1174" s="2" t="s">
        <v>98</v>
      </c>
      <c r="L1174" t="s">
        <v>568</v>
      </c>
      <c r="M1174" s="13">
        <v>1</v>
      </c>
      <c r="P1174" s="2"/>
      <c r="Q1174" s="2"/>
      <c r="R1174" s="2"/>
      <c r="S1174" s="2"/>
      <c r="T1174" s="2"/>
    </row>
    <row r="1175" spans="2:20">
      <c r="B1175" s="2">
        <v>44642</v>
      </c>
      <c r="C1175" t="s">
        <v>214</v>
      </c>
      <c r="D1175" t="s">
        <v>433</v>
      </c>
      <c r="E1175" t="s">
        <v>125</v>
      </c>
      <c r="F1175" t="s">
        <v>286</v>
      </c>
      <c r="G1175">
        <v>2</v>
      </c>
      <c r="I1175" s="2">
        <v>44681</v>
      </c>
      <c r="K1175" s="2" t="s">
        <v>98</v>
      </c>
      <c r="L1175" t="s">
        <v>614</v>
      </c>
      <c r="M1175" s="13">
        <v>2</v>
      </c>
      <c r="P1175" s="2"/>
      <c r="Q1175" s="2"/>
      <c r="R1175" s="2"/>
      <c r="S1175" s="2"/>
      <c r="T1175" s="2"/>
    </row>
    <row r="1176" spans="2:20">
      <c r="B1176" s="2">
        <v>44642</v>
      </c>
      <c r="C1176" t="s">
        <v>214</v>
      </c>
      <c r="D1176" t="s">
        <v>433</v>
      </c>
      <c r="E1176" t="s">
        <v>125</v>
      </c>
      <c r="F1176" t="s">
        <v>422</v>
      </c>
      <c r="G1176">
        <v>2</v>
      </c>
      <c r="I1176" s="2">
        <v>44681</v>
      </c>
      <c r="K1176" s="2" t="s">
        <v>98</v>
      </c>
      <c r="L1176" t="s">
        <v>616</v>
      </c>
      <c r="M1176" s="13">
        <v>2</v>
      </c>
      <c r="P1176" s="2"/>
      <c r="Q1176" s="2"/>
      <c r="R1176" s="2"/>
      <c r="S1176" s="2"/>
      <c r="T1176" s="2"/>
    </row>
    <row r="1177" spans="2:20">
      <c r="B1177" s="2">
        <v>44642</v>
      </c>
      <c r="C1177" t="s">
        <v>214</v>
      </c>
      <c r="D1177" t="s">
        <v>433</v>
      </c>
      <c r="E1177" t="s">
        <v>125</v>
      </c>
      <c r="F1177" t="s">
        <v>432</v>
      </c>
      <c r="G1177">
        <v>2</v>
      </c>
      <c r="I1177" s="2">
        <v>44681</v>
      </c>
      <c r="K1177" s="2" t="s">
        <v>98</v>
      </c>
      <c r="L1177" t="s">
        <v>618</v>
      </c>
      <c r="M1177" s="13">
        <v>1</v>
      </c>
      <c r="P1177" s="2"/>
      <c r="Q1177" s="2"/>
      <c r="R1177" s="2"/>
      <c r="S1177" s="2"/>
      <c r="T1177" s="2"/>
    </row>
    <row r="1178" spans="2:20">
      <c r="B1178" s="2">
        <v>44643</v>
      </c>
      <c r="C1178" t="s">
        <v>319</v>
      </c>
      <c r="D1178" t="s">
        <v>435</v>
      </c>
      <c r="E1178" t="s">
        <v>125</v>
      </c>
      <c r="F1178" t="s">
        <v>392</v>
      </c>
      <c r="G1178">
        <v>1</v>
      </c>
      <c r="I1178" s="2">
        <v>44681</v>
      </c>
      <c r="K1178" s="2" t="s">
        <v>98</v>
      </c>
      <c r="L1178" t="s">
        <v>620</v>
      </c>
      <c r="M1178" s="13">
        <v>1</v>
      </c>
      <c r="P1178" s="2"/>
      <c r="Q1178" s="2"/>
      <c r="R1178" s="2"/>
      <c r="S1178" s="2"/>
      <c r="T1178" s="2"/>
    </row>
    <row r="1179" spans="2:20">
      <c r="B1179" s="2">
        <v>44643</v>
      </c>
      <c r="C1179" t="s">
        <v>319</v>
      </c>
      <c r="D1179" t="s">
        <v>435</v>
      </c>
      <c r="E1179" t="s">
        <v>125</v>
      </c>
      <c r="F1179" t="s">
        <v>395</v>
      </c>
      <c r="G1179">
        <v>1</v>
      </c>
      <c r="I1179" s="2">
        <v>44681</v>
      </c>
      <c r="K1179" s="2" t="s">
        <v>98</v>
      </c>
      <c r="L1179" t="s">
        <v>622</v>
      </c>
      <c r="M1179" s="13">
        <v>1</v>
      </c>
      <c r="P1179" s="2"/>
      <c r="Q1179" s="2"/>
      <c r="R1179" s="2"/>
      <c r="S1179" s="2"/>
      <c r="T1179" s="2"/>
    </row>
    <row r="1180" spans="2:20">
      <c r="B1180" s="2">
        <v>44643</v>
      </c>
      <c r="C1180" t="s">
        <v>319</v>
      </c>
      <c r="D1180" t="s">
        <v>435</v>
      </c>
      <c r="E1180" t="s">
        <v>125</v>
      </c>
      <c r="F1180" t="s">
        <v>398</v>
      </c>
      <c r="G1180">
        <v>16</v>
      </c>
      <c r="I1180" s="2">
        <v>44681</v>
      </c>
      <c r="K1180" s="2" t="s">
        <v>98</v>
      </c>
      <c r="L1180" t="s">
        <v>626</v>
      </c>
      <c r="M1180" s="13">
        <v>1</v>
      </c>
      <c r="P1180" s="2"/>
      <c r="Q1180" s="2"/>
      <c r="R1180" s="2"/>
      <c r="S1180" s="2"/>
      <c r="T1180" s="2"/>
    </row>
    <row r="1181" spans="2:20">
      <c r="B1181" s="2">
        <v>44643</v>
      </c>
      <c r="C1181" t="s">
        <v>319</v>
      </c>
      <c r="D1181" t="s">
        <v>435</v>
      </c>
      <c r="E1181" t="s">
        <v>125</v>
      </c>
      <c r="F1181" t="s">
        <v>482</v>
      </c>
      <c r="G1181">
        <v>2</v>
      </c>
      <c r="I1181" s="2">
        <v>44681</v>
      </c>
      <c r="K1181" s="2" t="s">
        <v>98</v>
      </c>
      <c r="L1181" t="s">
        <v>570</v>
      </c>
      <c r="M1181" s="13">
        <v>1</v>
      </c>
      <c r="P1181" s="2"/>
      <c r="Q1181" s="2"/>
      <c r="R1181" s="2"/>
      <c r="S1181" s="2"/>
      <c r="T1181" s="2"/>
    </row>
    <row r="1182" spans="2:20">
      <c r="B1182" s="2">
        <v>44643</v>
      </c>
      <c r="C1182" t="s">
        <v>319</v>
      </c>
      <c r="D1182" t="s">
        <v>435</v>
      </c>
      <c r="E1182" t="s">
        <v>125</v>
      </c>
      <c r="F1182" t="s">
        <v>484</v>
      </c>
      <c r="G1182">
        <v>2</v>
      </c>
      <c r="I1182" s="2">
        <v>44681</v>
      </c>
      <c r="K1182" s="2" t="s">
        <v>98</v>
      </c>
      <c r="L1182" t="s">
        <v>576</v>
      </c>
      <c r="M1182" s="13">
        <v>1</v>
      </c>
      <c r="P1182" s="2"/>
      <c r="Q1182" s="2"/>
      <c r="R1182" s="2"/>
      <c r="S1182" s="2"/>
      <c r="T1182" s="2"/>
    </row>
    <row r="1183" spans="2:20">
      <c r="B1183" s="2">
        <v>44643</v>
      </c>
      <c r="C1183" t="s">
        <v>214</v>
      </c>
      <c r="D1183" t="s">
        <v>433</v>
      </c>
      <c r="E1183" t="s">
        <v>125</v>
      </c>
      <c r="F1183" t="s">
        <v>262</v>
      </c>
      <c r="G1183">
        <v>1</v>
      </c>
      <c r="I1183" s="2">
        <v>44681</v>
      </c>
      <c r="K1183" s="2" t="s">
        <v>98</v>
      </c>
      <c r="L1183" t="s">
        <v>592</v>
      </c>
      <c r="M1183" s="13">
        <v>1</v>
      </c>
      <c r="P1183" s="2"/>
      <c r="Q1183" s="2"/>
      <c r="R1183" s="2"/>
      <c r="S1183" s="2"/>
      <c r="T1183" s="2"/>
    </row>
    <row r="1184" spans="2:20">
      <c r="B1184" s="2">
        <v>44643</v>
      </c>
      <c r="C1184" t="s">
        <v>214</v>
      </c>
      <c r="D1184" t="s">
        <v>433</v>
      </c>
      <c r="E1184" t="s">
        <v>125</v>
      </c>
      <c r="F1184" t="s">
        <v>274</v>
      </c>
      <c r="G1184">
        <v>8</v>
      </c>
      <c r="I1184" s="2">
        <v>44681</v>
      </c>
      <c r="K1184" s="2" t="s">
        <v>98</v>
      </c>
      <c r="L1184" t="s">
        <v>598</v>
      </c>
      <c r="M1184" s="13">
        <v>1</v>
      </c>
      <c r="P1184" s="2"/>
      <c r="Q1184" s="2"/>
      <c r="R1184" s="2"/>
      <c r="S1184" s="2"/>
      <c r="T1184" s="2"/>
    </row>
    <row r="1185" spans="2:20">
      <c r="B1185" s="2">
        <v>44643</v>
      </c>
      <c r="C1185" t="s">
        <v>214</v>
      </c>
      <c r="D1185" t="s">
        <v>433</v>
      </c>
      <c r="E1185" t="s">
        <v>125</v>
      </c>
      <c r="F1185" t="s">
        <v>286</v>
      </c>
      <c r="G1185">
        <v>1</v>
      </c>
      <c r="I1185" s="2">
        <v>44681</v>
      </c>
      <c r="K1185" s="2" t="s">
        <v>98</v>
      </c>
      <c r="L1185" t="s">
        <v>498</v>
      </c>
      <c r="M1185" s="13">
        <v>4</v>
      </c>
      <c r="P1185" s="2"/>
      <c r="Q1185" s="2"/>
      <c r="R1185" s="2"/>
      <c r="S1185" s="2"/>
      <c r="T1185" s="2"/>
    </row>
    <row r="1186" spans="2:20">
      <c r="B1186" s="2">
        <v>44643</v>
      </c>
      <c r="C1186" t="s">
        <v>214</v>
      </c>
      <c r="D1186" t="s">
        <v>433</v>
      </c>
      <c r="E1186" t="s">
        <v>125</v>
      </c>
      <c r="F1186" t="s">
        <v>422</v>
      </c>
      <c r="G1186">
        <v>2</v>
      </c>
      <c r="I1186" s="2">
        <v>44681</v>
      </c>
      <c r="K1186" s="2" t="s">
        <v>98</v>
      </c>
      <c r="L1186" t="s">
        <v>500</v>
      </c>
      <c r="M1186" s="13">
        <v>3</v>
      </c>
      <c r="P1186" s="2"/>
      <c r="Q1186" s="2"/>
      <c r="R1186" s="2"/>
      <c r="S1186" s="2"/>
      <c r="T1186" s="2"/>
    </row>
    <row r="1187" spans="2:20">
      <c r="B1187" s="2">
        <v>44643</v>
      </c>
      <c r="C1187" t="s">
        <v>214</v>
      </c>
      <c r="D1187" t="s">
        <v>433</v>
      </c>
      <c r="E1187" t="s">
        <v>125</v>
      </c>
      <c r="F1187" t="s">
        <v>432</v>
      </c>
      <c r="G1187">
        <v>2</v>
      </c>
      <c r="I1187" s="2">
        <v>44681</v>
      </c>
      <c r="K1187" s="2" t="s">
        <v>98</v>
      </c>
      <c r="L1187" t="s">
        <v>502</v>
      </c>
      <c r="M1187" s="13">
        <v>15</v>
      </c>
      <c r="P1187" s="2"/>
      <c r="Q1187" s="2"/>
      <c r="R1187" s="2"/>
      <c r="S1187" s="2"/>
      <c r="T1187" s="2"/>
    </row>
    <row r="1188" spans="2:20">
      <c r="B1188" s="2">
        <v>44644</v>
      </c>
      <c r="C1188" t="s">
        <v>319</v>
      </c>
      <c r="D1188" t="s">
        <v>435</v>
      </c>
      <c r="E1188" t="s">
        <v>125</v>
      </c>
      <c r="F1188" t="s">
        <v>392</v>
      </c>
      <c r="G1188">
        <v>1</v>
      </c>
      <c r="I1188" s="2">
        <v>44681</v>
      </c>
      <c r="K1188" s="2" t="s">
        <v>98</v>
      </c>
      <c r="L1188" t="s">
        <v>504</v>
      </c>
      <c r="M1188" s="13">
        <v>92</v>
      </c>
      <c r="P1188" s="2"/>
      <c r="Q1188" s="2"/>
      <c r="R1188" s="2"/>
      <c r="S1188" s="2"/>
      <c r="T1188" s="2"/>
    </row>
    <row r="1189" spans="2:20">
      <c r="B1189" s="2">
        <v>44644</v>
      </c>
      <c r="C1189" t="s">
        <v>319</v>
      </c>
      <c r="D1189" t="s">
        <v>435</v>
      </c>
      <c r="E1189" t="s">
        <v>125</v>
      </c>
      <c r="F1189" t="s">
        <v>395</v>
      </c>
      <c r="G1189">
        <v>1</v>
      </c>
      <c r="I1189" s="2">
        <v>44681</v>
      </c>
      <c r="K1189" s="2" t="s">
        <v>98</v>
      </c>
      <c r="L1189" t="s">
        <v>506</v>
      </c>
      <c r="M1189" s="13">
        <v>20</v>
      </c>
      <c r="P1189" s="2"/>
      <c r="Q1189" s="2"/>
      <c r="R1189" s="2"/>
      <c r="S1189" s="2"/>
      <c r="T1189" s="2"/>
    </row>
    <row r="1190" spans="2:20">
      <c r="B1190" s="2">
        <v>44644</v>
      </c>
      <c r="C1190" t="s">
        <v>319</v>
      </c>
      <c r="D1190" t="s">
        <v>435</v>
      </c>
      <c r="E1190" t="s">
        <v>125</v>
      </c>
      <c r="F1190" t="s">
        <v>398</v>
      </c>
      <c r="G1190">
        <v>16</v>
      </c>
      <c r="I1190" s="2">
        <v>44681</v>
      </c>
      <c r="K1190" s="2" t="s">
        <v>98</v>
      </c>
      <c r="L1190" t="s">
        <v>508</v>
      </c>
      <c r="M1190" s="13">
        <v>6</v>
      </c>
      <c r="P1190" s="2"/>
      <c r="Q1190" s="2"/>
      <c r="R1190" s="2"/>
      <c r="S1190" s="2"/>
      <c r="T1190" s="2"/>
    </row>
    <row r="1191" spans="2:20">
      <c r="B1191" s="2">
        <v>44644</v>
      </c>
      <c r="C1191" t="s">
        <v>319</v>
      </c>
      <c r="D1191" t="s">
        <v>435</v>
      </c>
      <c r="E1191" t="s">
        <v>125</v>
      </c>
      <c r="F1191" t="s">
        <v>482</v>
      </c>
      <c r="G1191">
        <v>2</v>
      </c>
      <c r="I1191" s="2">
        <v>44681</v>
      </c>
      <c r="K1191" s="2" t="s">
        <v>98</v>
      </c>
      <c r="L1191" t="s">
        <v>510</v>
      </c>
      <c r="M1191" s="13">
        <v>6</v>
      </c>
      <c r="P1191" s="2"/>
      <c r="Q1191" s="2"/>
      <c r="R1191" s="2"/>
      <c r="S1191" s="2"/>
      <c r="T1191" s="2"/>
    </row>
    <row r="1192" spans="2:20">
      <c r="B1192" s="2">
        <v>44644</v>
      </c>
      <c r="C1192" t="s">
        <v>319</v>
      </c>
      <c r="D1192" t="s">
        <v>435</v>
      </c>
      <c r="E1192" t="s">
        <v>125</v>
      </c>
      <c r="F1192" t="s">
        <v>484</v>
      </c>
      <c r="G1192">
        <v>2</v>
      </c>
      <c r="I1192" s="2">
        <v>44681</v>
      </c>
      <c r="K1192" s="2" t="s">
        <v>98</v>
      </c>
      <c r="L1192" t="s">
        <v>512</v>
      </c>
      <c r="M1192" s="13">
        <v>17</v>
      </c>
      <c r="P1192" s="2"/>
      <c r="Q1192" s="2"/>
      <c r="R1192" s="2"/>
      <c r="S1192" s="2"/>
      <c r="T1192" s="2"/>
    </row>
    <row r="1193" spans="2:20">
      <c r="B1193" s="2">
        <v>44645</v>
      </c>
      <c r="C1193" t="s">
        <v>277</v>
      </c>
      <c r="D1193" t="s">
        <v>437</v>
      </c>
      <c r="E1193" t="s">
        <v>125</v>
      </c>
      <c r="F1193" t="s">
        <v>306</v>
      </c>
      <c r="G1193">
        <v>2</v>
      </c>
      <c r="I1193" s="2">
        <v>44681</v>
      </c>
      <c r="K1193" s="2" t="s">
        <v>98</v>
      </c>
      <c r="L1193" t="s">
        <v>578</v>
      </c>
      <c r="M1193" s="13">
        <v>2</v>
      </c>
      <c r="P1193" s="2"/>
      <c r="Q1193" s="2"/>
      <c r="R1193" s="2"/>
      <c r="S1193" s="2"/>
      <c r="T1193" s="2"/>
    </row>
    <row r="1194" spans="2:20">
      <c r="B1194" s="2">
        <v>44645</v>
      </c>
      <c r="C1194" t="s">
        <v>277</v>
      </c>
      <c r="D1194" t="s">
        <v>437</v>
      </c>
      <c r="E1194" t="s">
        <v>125</v>
      </c>
      <c r="F1194" t="s">
        <v>316</v>
      </c>
      <c r="G1194">
        <v>24</v>
      </c>
      <c r="I1194" s="2">
        <v>44681</v>
      </c>
      <c r="K1194" s="2" t="s">
        <v>98</v>
      </c>
      <c r="L1194" t="s">
        <v>584</v>
      </c>
      <c r="M1194" s="13">
        <v>3</v>
      </c>
      <c r="P1194" s="2"/>
      <c r="Q1194" s="2"/>
      <c r="R1194" s="2"/>
      <c r="S1194" s="2"/>
      <c r="T1194" s="2"/>
    </row>
    <row r="1195" spans="2:20">
      <c r="B1195" s="2">
        <v>44645</v>
      </c>
      <c r="C1195" t="s">
        <v>277</v>
      </c>
      <c r="D1195" t="s">
        <v>437</v>
      </c>
      <c r="E1195" t="s">
        <v>125</v>
      </c>
      <c r="F1195" t="s">
        <v>338</v>
      </c>
      <c r="G1195">
        <v>2</v>
      </c>
      <c r="I1195" s="2">
        <v>44681</v>
      </c>
      <c r="K1195" s="2" t="s">
        <v>98</v>
      </c>
      <c r="L1195" t="s">
        <v>586</v>
      </c>
      <c r="M1195" s="13">
        <v>1</v>
      </c>
      <c r="P1195" s="2"/>
      <c r="Q1195" s="2"/>
      <c r="R1195" s="2"/>
      <c r="S1195" s="2"/>
      <c r="T1195" s="2"/>
    </row>
    <row r="1196" spans="2:20">
      <c r="B1196" s="2">
        <v>44645</v>
      </c>
      <c r="C1196" t="s">
        <v>277</v>
      </c>
      <c r="D1196" t="s">
        <v>437</v>
      </c>
      <c r="E1196" t="s">
        <v>125</v>
      </c>
      <c r="F1196" t="s">
        <v>444</v>
      </c>
      <c r="G1196">
        <v>2</v>
      </c>
      <c r="I1196" s="2">
        <v>44681</v>
      </c>
      <c r="K1196" s="2" t="s">
        <v>98</v>
      </c>
      <c r="L1196" t="s">
        <v>588</v>
      </c>
      <c r="M1196" s="13">
        <v>2</v>
      </c>
      <c r="P1196" s="2"/>
      <c r="Q1196" s="2"/>
      <c r="R1196" s="2"/>
      <c r="S1196" s="2"/>
      <c r="T1196" s="2"/>
    </row>
    <row r="1197" spans="2:20">
      <c r="B1197" s="2">
        <v>44645</v>
      </c>
      <c r="C1197" t="s">
        <v>277</v>
      </c>
      <c r="D1197" t="s">
        <v>437</v>
      </c>
      <c r="E1197" t="s">
        <v>125</v>
      </c>
      <c r="F1197" t="s">
        <v>454</v>
      </c>
      <c r="G1197">
        <v>2</v>
      </c>
      <c r="I1197" s="2">
        <v>44682</v>
      </c>
      <c r="J1197">
        <v>21050757</v>
      </c>
      <c r="K1197" t="s">
        <v>125</v>
      </c>
      <c r="L1197" t="s">
        <v>504</v>
      </c>
      <c r="M1197">
        <v>1</v>
      </c>
      <c r="P1197" s="2"/>
      <c r="Q1197" s="2"/>
      <c r="R1197" s="2"/>
      <c r="S1197" s="2"/>
      <c r="T1197" s="2"/>
    </row>
    <row r="1198" spans="2:20">
      <c r="B1198" s="2">
        <v>44645</v>
      </c>
      <c r="C1198" t="s">
        <v>319</v>
      </c>
      <c r="D1198" t="s">
        <v>435</v>
      </c>
      <c r="E1198" t="s">
        <v>125</v>
      </c>
      <c r="F1198" t="s">
        <v>392</v>
      </c>
      <c r="G1198">
        <v>1</v>
      </c>
      <c r="I1198" s="2">
        <v>44682</v>
      </c>
      <c r="J1198">
        <v>21050758</v>
      </c>
      <c r="K1198" t="s">
        <v>125</v>
      </c>
      <c r="L1198" t="s">
        <v>504</v>
      </c>
      <c r="M1198">
        <v>1</v>
      </c>
      <c r="P1198" s="2"/>
      <c r="Q1198" s="2"/>
      <c r="R1198" s="2"/>
      <c r="S1198" s="2"/>
      <c r="T1198" s="2"/>
    </row>
    <row r="1199" spans="2:20">
      <c r="B1199" s="2">
        <v>44645</v>
      </c>
      <c r="C1199" t="s">
        <v>319</v>
      </c>
      <c r="D1199" t="s">
        <v>435</v>
      </c>
      <c r="E1199" t="s">
        <v>125</v>
      </c>
      <c r="F1199" t="s">
        <v>395</v>
      </c>
      <c r="G1199">
        <v>1</v>
      </c>
      <c r="I1199" s="2">
        <v>44682</v>
      </c>
      <c r="J1199">
        <v>21050759</v>
      </c>
      <c r="K1199" t="s">
        <v>125</v>
      </c>
      <c r="L1199" t="s">
        <v>504</v>
      </c>
      <c r="M1199">
        <v>1</v>
      </c>
      <c r="P1199" s="2"/>
      <c r="Q1199" s="2"/>
      <c r="R1199" s="2"/>
      <c r="S1199" s="2"/>
      <c r="T1199" s="2"/>
    </row>
    <row r="1200" spans="2:20">
      <c r="B1200" s="2">
        <v>44645</v>
      </c>
      <c r="C1200" t="s">
        <v>319</v>
      </c>
      <c r="D1200" t="s">
        <v>435</v>
      </c>
      <c r="E1200" t="s">
        <v>125</v>
      </c>
      <c r="F1200" t="s">
        <v>398</v>
      </c>
      <c r="G1200">
        <v>16</v>
      </c>
      <c r="I1200" s="2">
        <v>44682</v>
      </c>
      <c r="J1200">
        <v>21050760</v>
      </c>
      <c r="K1200" t="s">
        <v>125</v>
      </c>
      <c r="L1200" t="s">
        <v>504</v>
      </c>
      <c r="M1200">
        <v>1</v>
      </c>
      <c r="P1200" s="2"/>
      <c r="Q1200" s="2"/>
      <c r="R1200" s="2"/>
      <c r="S1200" s="2"/>
      <c r="T1200" s="2"/>
    </row>
    <row r="1201" spans="2:20">
      <c r="B1201" s="2">
        <v>44645</v>
      </c>
      <c r="C1201" t="s">
        <v>319</v>
      </c>
      <c r="D1201" t="s">
        <v>435</v>
      </c>
      <c r="E1201" t="s">
        <v>125</v>
      </c>
      <c r="F1201" t="s">
        <v>482</v>
      </c>
      <c r="G1201">
        <v>2</v>
      </c>
      <c r="I1201" s="2">
        <v>44683</v>
      </c>
      <c r="J1201">
        <v>21050761</v>
      </c>
      <c r="K1201" t="s">
        <v>125</v>
      </c>
      <c r="L1201" t="s">
        <v>498</v>
      </c>
      <c r="M1201">
        <v>1</v>
      </c>
      <c r="P1201" s="2"/>
      <c r="Q1201" s="2"/>
      <c r="R1201" s="2"/>
      <c r="S1201" s="2"/>
      <c r="T1201" s="2"/>
    </row>
    <row r="1202" spans="2:20">
      <c r="B1202" s="2">
        <v>44645</v>
      </c>
      <c r="C1202" t="s">
        <v>319</v>
      </c>
      <c r="D1202" t="s">
        <v>435</v>
      </c>
      <c r="E1202" t="s">
        <v>125</v>
      </c>
      <c r="F1202" t="s">
        <v>484</v>
      </c>
      <c r="G1202">
        <v>2</v>
      </c>
      <c r="I1202" s="2">
        <v>44684</v>
      </c>
      <c r="J1202">
        <v>21050762</v>
      </c>
      <c r="K1202" t="s">
        <v>125</v>
      </c>
      <c r="L1202" t="s">
        <v>534</v>
      </c>
      <c r="M1202">
        <v>1</v>
      </c>
      <c r="P1202" s="2"/>
      <c r="Q1202" s="2"/>
      <c r="R1202" s="2"/>
      <c r="S1202" s="2"/>
      <c r="T1202" s="2"/>
    </row>
    <row r="1203" spans="2:20">
      <c r="B1203" s="2">
        <v>44646</v>
      </c>
      <c r="C1203" t="s">
        <v>319</v>
      </c>
      <c r="D1203" t="s">
        <v>435</v>
      </c>
      <c r="E1203" t="s">
        <v>125</v>
      </c>
      <c r="F1203" t="s">
        <v>392</v>
      </c>
      <c r="G1203">
        <v>1</v>
      </c>
      <c r="I1203" s="2">
        <v>44684</v>
      </c>
      <c r="J1203">
        <v>21050763</v>
      </c>
      <c r="K1203" t="s">
        <v>125</v>
      </c>
      <c r="L1203" t="s">
        <v>490</v>
      </c>
      <c r="M1203">
        <v>1</v>
      </c>
      <c r="P1203" s="2"/>
      <c r="Q1203" s="2"/>
      <c r="R1203" s="2"/>
      <c r="S1203" s="2"/>
      <c r="T1203" s="2"/>
    </row>
    <row r="1204" spans="2:20">
      <c r="B1204" s="2">
        <v>44646</v>
      </c>
      <c r="C1204" t="s">
        <v>319</v>
      </c>
      <c r="D1204" t="s">
        <v>435</v>
      </c>
      <c r="E1204" t="s">
        <v>125</v>
      </c>
      <c r="F1204" t="s">
        <v>395</v>
      </c>
      <c r="G1204">
        <v>1</v>
      </c>
      <c r="I1204" s="2">
        <v>44684</v>
      </c>
      <c r="J1204">
        <v>21050764</v>
      </c>
      <c r="K1204" t="s">
        <v>125</v>
      </c>
      <c r="L1204" t="s">
        <v>502</v>
      </c>
      <c r="M1204">
        <v>1</v>
      </c>
      <c r="P1204" s="2"/>
      <c r="Q1204" s="2"/>
      <c r="R1204" s="2"/>
      <c r="S1204" s="2"/>
      <c r="T1204" s="2"/>
    </row>
    <row r="1205" spans="2:20">
      <c r="B1205" s="2">
        <v>44646</v>
      </c>
      <c r="C1205" t="s">
        <v>319</v>
      </c>
      <c r="D1205" t="s">
        <v>435</v>
      </c>
      <c r="E1205" t="s">
        <v>125</v>
      </c>
      <c r="F1205" t="s">
        <v>398</v>
      </c>
      <c r="G1205">
        <v>16</v>
      </c>
      <c r="I1205" s="2">
        <v>44684</v>
      </c>
      <c r="J1205">
        <v>21050765</v>
      </c>
      <c r="K1205" t="s">
        <v>125</v>
      </c>
      <c r="L1205" t="s">
        <v>502</v>
      </c>
      <c r="M1205">
        <v>1</v>
      </c>
      <c r="P1205" s="2"/>
      <c r="Q1205" s="2"/>
      <c r="R1205" s="2"/>
      <c r="S1205" s="2"/>
      <c r="T1205" s="2"/>
    </row>
    <row r="1206" spans="2:20">
      <c r="B1206" s="2">
        <v>44646</v>
      </c>
      <c r="C1206" t="s">
        <v>319</v>
      </c>
      <c r="D1206" t="s">
        <v>435</v>
      </c>
      <c r="E1206" t="s">
        <v>125</v>
      </c>
      <c r="F1206" t="s">
        <v>482</v>
      </c>
      <c r="G1206">
        <v>2</v>
      </c>
      <c r="I1206" s="2">
        <v>44684</v>
      </c>
      <c r="J1206">
        <v>21050766</v>
      </c>
      <c r="K1206" t="s">
        <v>125</v>
      </c>
      <c r="L1206" t="s">
        <v>502</v>
      </c>
      <c r="M1206">
        <v>1</v>
      </c>
      <c r="P1206" s="2"/>
      <c r="Q1206" s="2"/>
      <c r="R1206" s="2"/>
      <c r="S1206" s="2"/>
      <c r="T1206" s="2"/>
    </row>
    <row r="1207" spans="2:20">
      <c r="B1207" s="2">
        <v>44646</v>
      </c>
      <c r="C1207" t="s">
        <v>319</v>
      </c>
      <c r="D1207" t="s">
        <v>435</v>
      </c>
      <c r="E1207" t="s">
        <v>125</v>
      </c>
      <c r="F1207" t="s">
        <v>484</v>
      </c>
      <c r="G1207">
        <v>2</v>
      </c>
      <c r="I1207" s="2">
        <v>44685</v>
      </c>
      <c r="J1207">
        <v>21050767</v>
      </c>
      <c r="K1207" t="s">
        <v>125</v>
      </c>
      <c r="L1207" t="s">
        <v>504</v>
      </c>
      <c r="M1207">
        <v>1</v>
      </c>
      <c r="P1207" s="2"/>
      <c r="Q1207" s="2"/>
      <c r="R1207" s="2"/>
      <c r="S1207" s="2"/>
      <c r="T1207" s="2"/>
    </row>
    <row r="1208" spans="2:20">
      <c r="B1208" s="2">
        <v>44646</v>
      </c>
      <c r="C1208" t="s">
        <v>126</v>
      </c>
      <c r="D1208" t="s">
        <v>439</v>
      </c>
      <c r="E1208" t="s">
        <v>125</v>
      </c>
      <c r="F1208" t="s">
        <v>205</v>
      </c>
      <c r="G1208">
        <v>1</v>
      </c>
      <c r="I1208" s="2">
        <v>44685</v>
      </c>
      <c r="J1208">
        <v>21050768</v>
      </c>
      <c r="K1208" t="s">
        <v>125</v>
      </c>
      <c r="L1208" t="s">
        <v>504</v>
      </c>
      <c r="M1208">
        <v>1</v>
      </c>
      <c r="P1208" s="2"/>
      <c r="Q1208" s="2"/>
      <c r="R1208" s="2"/>
      <c r="S1208" s="2"/>
      <c r="T1208" s="2"/>
    </row>
    <row r="1209" spans="2:20">
      <c r="B1209" s="2">
        <v>44646</v>
      </c>
      <c r="C1209" t="s">
        <v>126</v>
      </c>
      <c r="D1209" t="s">
        <v>439</v>
      </c>
      <c r="E1209" t="s">
        <v>125</v>
      </c>
      <c r="F1209" t="s">
        <v>217</v>
      </c>
      <c r="G1209">
        <v>2</v>
      </c>
      <c r="I1209" s="2">
        <v>44685</v>
      </c>
      <c r="J1209">
        <v>21050769</v>
      </c>
      <c r="K1209" t="s">
        <v>125</v>
      </c>
      <c r="L1209" t="s">
        <v>546</v>
      </c>
      <c r="M1209">
        <v>1</v>
      </c>
      <c r="P1209" s="2"/>
      <c r="Q1209" s="2"/>
      <c r="R1209" s="2"/>
      <c r="S1209" s="2"/>
      <c r="T1209" s="2"/>
    </row>
    <row r="1210" spans="2:20">
      <c r="B1210" s="2">
        <v>44646</v>
      </c>
      <c r="C1210" t="s">
        <v>126</v>
      </c>
      <c r="D1210" t="s">
        <v>439</v>
      </c>
      <c r="E1210" t="s">
        <v>125</v>
      </c>
      <c r="F1210" t="s">
        <v>229</v>
      </c>
      <c r="G1210">
        <v>16</v>
      </c>
      <c r="I1210" s="2">
        <v>44685</v>
      </c>
      <c r="J1210">
        <v>21050770</v>
      </c>
      <c r="K1210" t="s">
        <v>125</v>
      </c>
      <c r="L1210" t="s">
        <v>504</v>
      </c>
      <c r="M1210">
        <v>1</v>
      </c>
      <c r="P1210" s="2"/>
      <c r="Q1210" s="2"/>
      <c r="R1210" s="2"/>
      <c r="S1210" s="2"/>
      <c r="T1210" s="2"/>
    </row>
    <row r="1211" spans="2:20">
      <c r="B1211" s="2">
        <v>44646</v>
      </c>
      <c r="C1211" t="s">
        <v>126</v>
      </c>
      <c r="D1211" t="s">
        <v>439</v>
      </c>
      <c r="E1211" t="s">
        <v>125</v>
      </c>
      <c r="F1211" t="s">
        <v>413</v>
      </c>
      <c r="G1211">
        <v>2</v>
      </c>
      <c r="I1211" s="2">
        <v>44685</v>
      </c>
      <c r="J1211">
        <v>21050771</v>
      </c>
      <c r="K1211" t="s">
        <v>125</v>
      </c>
      <c r="L1211" t="s">
        <v>546</v>
      </c>
      <c r="M1211">
        <v>1</v>
      </c>
      <c r="P1211" s="2"/>
      <c r="Q1211" s="2"/>
      <c r="R1211" s="2"/>
      <c r="S1211" s="2"/>
      <c r="T1211" s="2"/>
    </row>
    <row r="1212" spans="2:20">
      <c r="B1212" s="2">
        <v>44646</v>
      </c>
      <c r="C1212" t="s">
        <v>126</v>
      </c>
      <c r="D1212" t="s">
        <v>439</v>
      </c>
      <c r="E1212" t="s">
        <v>125</v>
      </c>
      <c r="F1212" t="s">
        <v>416</v>
      </c>
      <c r="G1212">
        <v>2</v>
      </c>
      <c r="I1212" s="2">
        <v>44685</v>
      </c>
      <c r="J1212">
        <v>21050772</v>
      </c>
      <c r="K1212" t="s">
        <v>125</v>
      </c>
      <c r="L1212" t="s">
        <v>518</v>
      </c>
      <c r="M1212">
        <v>1</v>
      </c>
      <c r="P1212" s="2"/>
      <c r="Q1212" s="2"/>
      <c r="R1212" s="2"/>
      <c r="S1212" s="2"/>
      <c r="T1212" s="2"/>
    </row>
    <row r="1213" spans="2:20">
      <c r="B1213" s="2">
        <v>44647</v>
      </c>
      <c r="C1213" t="s">
        <v>277</v>
      </c>
      <c r="D1213" t="s">
        <v>437</v>
      </c>
      <c r="E1213" t="s">
        <v>125</v>
      </c>
      <c r="F1213" t="s">
        <v>306</v>
      </c>
      <c r="G1213">
        <v>1</v>
      </c>
      <c r="I1213" s="2">
        <v>44685</v>
      </c>
      <c r="J1213">
        <v>21050773</v>
      </c>
      <c r="K1213" t="s">
        <v>125</v>
      </c>
      <c r="L1213" t="s">
        <v>546</v>
      </c>
      <c r="M1213">
        <v>1</v>
      </c>
      <c r="P1213" s="2"/>
      <c r="Q1213" s="2"/>
      <c r="R1213" s="2"/>
      <c r="S1213" s="2"/>
      <c r="T1213" s="2"/>
    </row>
    <row r="1214" spans="2:20">
      <c r="B1214" s="2">
        <v>44647</v>
      </c>
      <c r="C1214" t="s">
        <v>277</v>
      </c>
      <c r="D1214" t="s">
        <v>437</v>
      </c>
      <c r="E1214" t="s">
        <v>125</v>
      </c>
      <c r="F1214" t="s">
        <v>316</v>
      </c>
      <c r="G1214">
        <v>24</v>
      </c>
      <c r="I1214" s="2">
        <v>44685</v>
      </c>
      <c r="J1214">
        <v>21050774</v>
      </c>
      <c r="K1214" t="s">
        <v>125</v>
      </c>
      <c r="L1214" t="s">
        <v>546</v>
      </c>
      <c r="M1214">
        <v>1</v>
      </c>
      <c r="P1214" s="2"/>
      <c r="Q1214" s="2"/>
      <c r="R1214" s="2"/>
      <c r="S1214" s="2"/>
      <c r="T1214" s="2"/>
    </row>
    <row r="1215" spans="2:20">
      <c r="B1215" s="2">
        <v>44647</v>
      </c>
      <c r="C1215" t="s">
        <v>277</v>
      </c>
      <c r="D1215" t="s">
        <v>437</v>
      </c>
      <c r="E1215" t="s">
        <v>125</v>
      </c>
      <c r="F1215" t="s">
        <v>338</v>
      </c>
      <c r="G1215">
        <v>2</v>
      </c>
      <c r="I1215" s="2">
        <v>44685</v>
      </c>
      <c r="J1215">
        <v>21050775</v>
      </c>
      <c r="K1215" t="s">
        <v>125</v>
      </c>
      <c r="L1215" t="s">
        <v>504</v>
      </c>
      <c r="M1215">
        <v>1</v>
      </c>
      <c r="P1215" s="2"/>
      <c r="Q1215" s="2"/>
      <c r="R1215" s="2"/>
      <c r="S1215" s="2"/>
      <c r="T1215" s="2"/>
    </row>
    <row r="1216" spans="2:20">
      <c r="B1216" s="2">
        <v>44647</v>
      </c>
      <c r="C1216" t="s">
        <v>277</v>
      </c>
      <c r="D1216" t="s">
        <v>437</v>
      </c>
      <c r="E1216" t="s">
        <v>125</v>
      </c>
      <c r="F1216" t="s">
        <v>444</v>
      </c>
      <c r="G1216">
        <v>2</v>
      </c>
      <c r="I1216" s="2">
        <v>44685</v>
      </c>
      <c r="J1216">
        <v>21050776</v>
      </c>
      <c r="K1216" t="s">
        <v>125</v>
      </c>
      <c r="L1216" t="s">
        <v>504</v>
      </c>
      <c r="M1216">
        <v>1</v>
      </c>
      <c r="P1216" s="2"/>
      <c r="Q1216" s="2"/>
      <c r="R1216" s="2"/>
      <c r="S1216" s="2"/>
      <c r="T1216" s="2"/>
    </row>
    <row r="1217" spans="2:20">
      <c r="B1217" s="2">
        <v>44647</v>
      </c>
      <c r="C1217" t="s">
        <v>277</v>
      </c>
      <c r="D1217" t="s">
        <v>437</v>
      </c>
      <c r="E1217" t="s">
        <v>125</v>
      </c>
      <c r="F1217" t="s">
        <v>454</v>
      </c>
      <c r="G1217">
        <v>2</v>
      </c>
      <c r="I1217" s="2">
        <v>44685</v>
      </c>
      <c r="J1217">
        <v>21050777</v>
      </c>
      <c r="K1217" t="s">
        <v>125</v>
      </c>
      <c r="L1217" t="s">
        <v>498</v>
      </c>
      <c r="M1217">
        <v>1</v>
      </c>
      <c r="P1217" s="2"/>
      <c r="Q1217" s="2"/>
      <c r="R1217" s="2"/>
      <c r="S1217" s="2"/>
      <c r="T1217" s="2"/>
    </row>
    <row r="1218" spans="2:20">
      <c r="B1218" s="2">
        <v>44647</v>
      </c>
      <c r="C1218" t="s">
        <v>126</v>
      </c>
      <c r="D1218" t="s">
        <v>439</v>
      </c>
      <c r="E1218" t="s">
        <v>125</v>
      </c>
      <c r="F1218" t="s">
        <v>205</v>
      </c>
      <c r="G1218">
        <v>1</v>
      </c>
      <c r="I1218" s="2">
        <v>44685</v>
      </c>
      <c r="J1218">
        <v>21050778</v>
      </c>
      <c r="K1218" t="s">
        <v>125</v>
      </c>
      <c r="L1218" t="s">
        <v>502</v>
      </c>
      <c r="M1218">
        <v>1</v>
      </c>
      <c r="P1218" s="2"/>
      <c r="Q1218" s="2"/>
      <c r="R1218" s="2"/>
      <c r="S1218" s="2"/>
      <c r="T1218" s="2"/>
    </row>
    <row r="1219" spans="2:20">
      <c r="B1219" s="2">
        <v>44647</v>
      </c>
      <c r="C1219" t="s">
        <v>126</v>
      </c>
      <c r="D1219" t="s">
        <v>439</v>
      </c>
      <c r="E1219" t="s">
        <v>125</v>
      </c>
      <c r="F1219" t="s">
        <v>217</v>
      </c>
      <c r="G1219">
        <v>2</v>
      </c>
      <c r="I1219" s="2">
        <v>44685</v>
      </c>
      <c r="J1219">
        <v>21050779</v>
      </c>
      <c r="K1219" t="s">
        <v>125</v>
      </c>
      <c r="L1219" t="s">
        <v>524</v>
      </c>
      <c r="M1219">
        <v>1</v>
      </c>
      <c r="P1219" s="2"/>
      <c r="Q1219" s="2"/>
      <c r="R1219" s="2"/>
      <c r="S1219" s="2"/>
      <c r="T1219" s="2"/>
    </row>
    <row r="1220" spans="2:20">
      <c r="B1220" s="2">
        <v>44647</v>
      </c>
      <c r="C1220" t="s">
        <v>126</v>
      </c>
      <c r="D1220" t="s">
        <v>439</v>
      </c>
      <c r="E1220" t="s">
        <v>125</v>
      </c>
      <c r="F1220" t="s">
        <v>229</v>
      </c>
      <c r="G1220">
        <v>16</v>
      </c>
      <c r="I1220" s="2">
        <v>44686</v>
      </c>
      <c r="J1220">
        <v>21050780</v>
      </c>
      <c r="K1220" t="s">
        <v>125</v>
      </c>
      <c r="L1220" t="s">
        <v>504</v>
      </c>
      <c r="M1220">
        <v>1</v>
      </c>
      <c r="P1220" s="2"/>
      <c r="Q1220" s="2"/>
      <c r="R1220" s="2"/>
      <c r="S1220" s="2"/>
      <c r="T1220" s="2"/>
    </row>
    <row r="1221" spans="2:20">
      <c r="B1221" s="2">
        <v>44647</v>
      </c>
      <c r="C1221" t="s">
        <v>126</v>
      </c>
      <c r="D1221" t="s">
        <v>439</v>
      </c>
      <c r="E1221" t="s">
        <v>125</v>
      </c>
      <c r="F1221" t="s">
        <v>413</v>
      </c>
      <c r="G1221">
        <v>2</v>
      </c>
      <c r="I1221" s="2">
        <v>44686</v>
      </c>
      <c r="J1221">
        <v>21050780</v>
      </c>
      <c r="K1221" t="s">
        <v>125</v>
      </c>
      <c r="L1221" t="s">
        <v>506</v>
      </c>
      <c r="M1221">
        <v>1</v>
      </c>
      <c r="P1221" s="2"/>
      <c r="Q1221" s="2"/>
      <c r="R1221" s="2"/>
      <c r="S1221" s="2"/>
      <c r="T1221" s="2"/>
    </row>
    <row r="1222" spans="2:20">
      <c r="B1222" s="2">
        <v>44647</v>
      </c>
      <c r="C1222" t="s">
        <v>126</v>
      </c>
      <c r="D1222" t="s">
        <v>439</v>
      </c>
      <c r="E1222" t="s">
        <v>125</v>
      </c>
      <c r="F1222" t="s">
        <v>416</v>
      </c>
      <c r="G1222">
        <v>2</v>
      </c>
      <c r="I1222" s="2">
        <v>44686</v>
      </c>
      <c r="J1222">
        <v>21050781</v>
      </c>
      <c r="K1222" t="s">
        <v>125</v>
      </c>
      <c r="L1222" t="s">
        <v>504</v>
      </c>
      <c r="M1222">
        <v>1</v>
      </c>
      <c r="P1222" s="2"/>
      <c r="Q1222" s="2"/>
      <c r="R1222" s="2"/>
      <c r="S1222" s="2"/>
      <c r="T1222" s="2"/>
    </row>
    <row r="1223" spans="2:20">
      <c r="B1223" s="2">
        <v>44648</v>
      </c>
      <c r="C1223" t="s">
        <v>277</v>
      </c>
      <c r="D1223" t="s">
        <v>437</v>
      </c>
      <c r="E1223" t="s">
        <v>125</v>
      </c>
      <c r="F1223" t="s">
        <v>306</v>
      </c>
      <c r="G1223">
        <v>1</v>
      </c>
      <c r="I1223" s="2">
        <v>44686</v>
      </c>
      <c r="J1223">
        <v>21050782</v>
      </c>
      <c r="K1223" t="s">
        <v>125</v>
      </c>
      <c r="L1223" t="s">
        <v>504</v>
      </c>
      <c r="M1223">
        <v>1</v>
      </c>
      <c r="P1223" s="2"/>
      <c r="Q1223" s="2"/>
      <c r="R1223" s="2"/>
      <c r="S1223" s="2"/>
      <c r="T1223" s="2"/>
    </row>
    <row r="1224" spans="2:20">
      <c r="B1224" s="2">
        <v>44648</v>
      </c>
      <c r="C1224" t="s">
        <v>277</v>
      </c>
      <c r="D1224" t="s">
        <v>437</v>
      </c>
      <c r="E1224" t="s">
        <v>125</v>
      </c>
      <c r="F1224" t="s">
        <v>316</v>
      </c>
      <c r="G1224">
        <v>24</v>
      </c>
      <c r="I1224" s="2">
        <v>44686</v>
      </c>
      <c r="J1224">
        <v>21050783</v>
      </c>
      <c r="K1224" t="s">
        <v>125</v>
      </c>
      <c r="L1224" t="s">
        <v>504</v>
      </c>
      <c r="M1224">
        <v>1</v>
      </c>
      <c r="P1224" s="2"/>
      <c r="Q1224" s="2"/>
      <c r="R1224" s="2"/>
      <c r="S1224" s="2"/>
      <c r="T1224" s="2"/>
    </row>
    <row r="1225" spans="2:20">
      <c r="B1225" s="2">
        <v>44648</v>
      </c>
      <c r="C1225" t="s">
        <v>277</v>
      </c>
      <c r="D1225" t="s">
        <v>437</v>
      </c>
      <c r="E1225" t="s">
        <v>125</v>
      </c>
      <c r="F1225" t="s">
        <v>338</v>
      </c>
      <c r="G1225">
        <v>2</v>
      </c>
      <c r="I1225" s="2">
        <v>44686</v>
      </c>
      <c r="J1225">
        <v>21050784</v>
      </c>
      <c r="K1225" t="s">
        <v>125</v>
      </c>
      <c r="L1225" t="s">
        <v>504</v>
      </c>
      <c r="M1225">
        <v>1</v>
      </c>
      <c r="P1225" s="2"/>
      <c r="Q1225" s="2"/>
      <c r="R1225" s="2"/>
      <c r="S1225" s="2"/>
      <c r="T1225" s="2"/>
    </row>
    <row r="1226" spans="2:20">
      <c r="B1226" s="2">
        <v>44648</v>
      </c>
      <c r="C1226" t="s">
        <v>277</v>
      </c>
      <c r="D1226" t="s">
        <v>437</v>
      </c>
      <c r="E1226" t="s">
        <v>125</v>
      </c>
      <c r="F1226" t="s">
        <v>444</v>
      </c>
      <c r="G1226">
        <v>2</v>
      </c>
      <c r="I1226" s="2">
        <v>44686</v>
      </c>
      <c r="J1226">
        <v>21050785</v>
      </c>
      <c r="K1226" t="s">
        <v>125</v>
      </c>
      <c r="L1226" t="s">
        <v>504</v>
      </c>
      <c r="M1226">
        <v>1</v>
      </c>
      <c r="P1226" s="2"/>
      <c r="Q1226" s="2"/>
      <c r="R1226" s="2"/>
      <c r="S1226" s="2"/>
      <c r="T1226" s="2"/>
    </row>
    <row r="1227" spans="2:20">
      <c r="B1227" s="2">
        <v>44648</v>
      </c>
      <c r="C1227" t="s">
        <v>277</v>
      </c>
      <c r="D1227" t="s">
        <v>437</v>
      </c>
      <c r="E1227" t="s">
        <v>125</v>
      </c>
      <c r="F1227" t="s">
        <v>454</v>
      </c>
      <c r="G1227">
        <v>2</v>
      </c>
      <c r="I1227" s="2">
        <v>44686</v>
      </c>
      <c r="J1227">
        <v>21050786</v>
      </c>
      <c r="K1227" t="s">
        <v>125</v>
      </c>
      <c r="L1227" t="s">
        <v>542</v>
      </c>
      <c r="M1227">
        <v>1</v>
      </c>
      <c r="P1227" s="2"/>
      <c r="Q1227" s="2"/>
      <c r="R1227" s="2"/>
      <c r="S1227" s="2"/>
      <c r="T1227" s="2"/>
    </row>
    <row r="1228" spans="2:20">
      <c r="B1228" s="2">
        <v>44649</v>
      </c>
      <c r="C1228" t="s">
        <v>277</v>
      </c>
      <c r="D1228" t="s">
        <v>437</v>
      </c>
      <c r="E1228" t="s">
        <v>125</v>
      </c>
      <c r="F1228" t="s">
        <v>306</v>
      </c>
      <c r="G1228">
        <v>1</v>
      </c>
      <c r="I1228" s="2">
        <v>44686</v>
      </c>
      <c r="J1228">
        <v>21050787</v>
      </c>
      <c r="K1228" t="s">
        <v>125</v>
      </c>
      <c r="L1228" t="s">
        <v>518</v>
      </c>
      <c r="M1228">
        <v>1</v>
      </c>
      <c r="P1228" s="2"/>
      <c r="Q1228" s="2"/>
      <c r="R1228" s="2"/>
      <c r="S1228" s="2"/>
      <c r="T1228" s="2"/>
    </row>
    <row r="1229" spans="2:20">
      <c r="B1229" s="2">
        <v>44649</v>
      </c>
      <c r="C1229" t="s">
        <v>277</v>
      </c>
      <c r="D1229" t="s">
        <v>437</v>
      </c>
      <c r="E1229" t="s">
        <v>125</v>
      </c>
      <c r="F1229" t="s">
        <v>316</v>
      </c>
      <c r="G1229">
        <v>24</v>
      </c>
      <c r="I1229" s="2">
        <v>44686</v>
      </c>
      <c r="J1229">
        <v>21050788</v>
      </c>
      <c r="K1229" t="s">
        <v>125</v>
      </c>
      <c r="L1229" t="s">
        <v>544</v>
      </c>
      <c r="M1229">
        <v>1</v>
      </c>
      <c r="P1229" s="2"/>
      <c r="Q1229" s="2"/>
      <c r="R1229" s="2"/>
      <c r="S1229" s="2"/>
      <c r="T1229" s="2"/>
    </row>
    <row r="1230" spans="2:20">
      <c r="B1230" s="2">
        <v>44649</v>
      </c>
      <c r="C1230" t="s">
        <v>277</v>
      </c>
      <c r="D1230" t="s">
        <v>437</v>
      </c>
      <c r="E1230" t="s">
        <v>125</v>
      </c>
      <c r="F1230" t="s">
        <v>338</v>
      </c>
      <c r="G1230">
        <v>2</v>
      </c>
      <c r="I1230" s="2">
        <v>44686</v>
      </c>
      <c r="J1230">
        <v>21050789</v>
      </c>
      <c r="K1230" t="s">
        <v>125</v>
      </c>
      <c r="L1230" t="s">
        <v>498</v>
      </c>
      <c r="M1230">
        <v>1</v>
      </c>
      <c r="P1230" s="2"/>
      <c r="Q1230" s="2"/>
      <c r="R1230" s="2"/>
      <c r="S1230" s="2"/>
      <c r="T1230" s="2"/>
    </row>
    <row r="1231" spans="2:20">
      <c r="B1231" s="2">
        <v>44649</v>
      </c>
      <c r="C1231" t="s">
        <v>277</v>
      </c>
      <c r="D1231" t="s">
        <v>437</v>
      </c>
      <c r="E1231" t="s">
        <v>125</v>
      </c>
      <c r="F1231" t="s">
        <v>444</v>
      </c>
      <c r="G1231">
        <v>2</v>
      </c>
      <c r="I1231" s="2">
        <v>44686</v>
      </c>
      <c r="J1231">
        <v>21050789</v>
      </c>
      <c r="K1231" t="s">
        <v>125</v>
      </c>
      <c r="L1231" t="s">
        <v>578</v>
      </c>
      <c r="M1231">
        <v>1</v>
      </c>
      <c r="P1231" s="2"/>
      <c r="Q1231" s="2"/>
      <c r="R1231" s="2"/>
      <c r="S1231" s="2"/>
      <c r="T1231" s="2"/>
    </row>
    <row r="1232" spans="2:20">
      <c r="B1232" s="2">
        <v>44649</v>
      </c>
      <c r="C1232" t="s">
        <v>277</v>
      </c>
      <c r="D1232" t="s">
        <v>437</v>
      </c>
      <c r="E1232" t="s">
        <v>125</v>
      </c>
      <c r="F1232" t="s">
        <v>454</v>
      </c>
      <c r="G1232">
        <v>2</v>
      </c>
      <c r="I1232" s="2">
        <v>44686</v>
      </c>
      <c r="J1232">
        <v>21050790</v>
      </c>
      <c r="K1232" t="s">
        <v>125</v>
      </c>
      <c r="L1232" t="s">
        <v>502</v>
      </c>
      <c r="M1232">
        <v>1</v>
      </c>
      <c r="P1232" s="2"/>
      <c r="Q1232" s="2"/>
      <c r="R1232" s="2"/>
      <c r="S1232" s="2"/>
      <c r="T1232" s="2"/>
    </row>
    <row r="1233" spans="2:20">
      <c r="B1233" s="2">
        <v>44649</v>
      </c>
      <c r="C1233" t="s">
        <v>315</v>
      </c>
      <c r="D1233" t="s">
        <v>441</v>
      </c>
      <c r="E1233" t="s">
        <v>125</v>
      </c>
      <c r="F1233" t="s">
        <v>383</v>
      </c>
      <c r="G1233">
        <v>1</v>
      </c>
      <c r="I1233" s="2">
        <v>44686</v>
      </c>
      <c r="J1233">
        <v>21050791</v>
      </c>
      <c r="K1233" t="s">
        <v>125</v>
      </c>
      <c r="L1233" t="s">
        <v>488</v>
      </c>
      <c r="M1233">
        <v>1</v>
      </c>
      <c r="P1233" s="2"/>
      <c r="Q1233" s="2"/>
      <c r="R1233" s="2"/>
      <c r="S1233" s="2"/>
      <c r="T1233" s="2"/>
    </row>
    <row r="1234" spans="2:20">
      <c r="B1234" s="2">
        <v>44649</v>
      </c>
      <c r="C1234" t="s">
        <v>315</v>
      </c>
      <c r="D1234" t="s">
        <v>441</v>
      </c>
      <c r="E1234" t="s">
        <v>125</v>
      </c>
      <c r="F1234" t="s">
        <v>386</v>
      </c>
      <c r="G1234">
        <v>2</v>
      </c>
      <c r="I1234" s="2">
        <v>44686</v>
      </c>
      <c r="J1234">
        <v>21050792</v>
      </c>
      <c r="K1234" t="s">
        <v>125</v>
      </c>
      <c r="L1234" t="s">
        <v>488</v>
      </c>
      <c r="M1234">
        <v>1</v>
      </c>
      <c r="P1234" s="2"/>
      <c r="Q1234" s="2"/>
      <c r="R1234" s="2"/>
      <c r="S1234" s="2"/>
      <c r="T1234" s="2"/>
    </row>
    <row r="1235" spans="2:20">
      <c r="B1235" s="2">
        <v>44649</v>
      </c>
      <c r="C1235" t="s">
        <v>315</v>
      </c>
      <c r="D1235" t="s">
        <v>441</v>
      </c>
      <c r="E1235" t="s">
        <v>125</v>
      </c>
      <c r="F1235" t="s">
        <v>389</v>
      </c>
      <c r="G1235">
        <v>24</v>
      </c>
      <c r="I1235" s="2">
        <v>44686</v>
      </c>
      <c r="J1235">
        <v>21050793</v>
      </c>
      <c r="K1235" t="s">
        <v>125</v>
      </c>
      <c r="L1235" t="s">
        <v>530</v>
      </c>
      <c r="M1235">
        <v>1</v>
      </c>
      <c r="P1235" s="2"/>
      <c r="Q1235" s="2"/>
      <c r="R1235" s="2"/>
      <c r="S1235" s="2"/>
      <c r="T1235" s="2"/>
    </row>
    <row r="1236" spans="2:20">
      <c r="B1236" s="2">
        <v>44649</v>
      </c>
      <c r="C1236" t="s">
        <v>315</v>
      </c>
      <c r="D1236" t="s">
        <v>441</v>
      </c>
      <c r="E1236" t="s">
        <v>125</v>
      </c>
      <c r="F1236" t="s">
        <v>478</v>
      </c>
      <c r="G1236">
        <v>2</v>
      </c>
      <c r="I1236" s="2">
        <v>44686</v>
      </c>
      <c r="J1236">
        <v>21050794</v>
      </c>
      <c r="K1236" t="s">
        <v>125</v>
      </c>
      <c r="L1236" t="s">
        <v>492</v>
      </c>
      <c r="M1236">
        <v>1</v>
      </c>
      <c r="P1236" s="2"/>
      <c r="Q1236" s="2"/>
      <c r="R1236" s="2"/>
      <c r="S1236" s="2"/>
      <c r="T1236" s="2"/>
    </row>
    <row r="1237" spans="2:20">
      <c r="B1237" s="2">
        <v>44649</v>
      </c>
      <c r="C1237" t="s">
        <v>315</v>
      </c>
      <c r="D1237" t="s">
        <v>441</v>
      </c>
      <c r="E1237" t="s">
        <v>125</v>
      </c>
      <c r="F1237" t="s">
        <v>480</v>
      </c>
      <c r="G1237">
        <v>2</v>
      </c>
      <c r="I1237" s="2">
        <v>44686</v>
      </c>
      <c r="J1237">
        <v>21050794</v>
      </c>
      <c r="K1237" t="s">
        <v>125</v>
      </c>
      <c r="L1237" t="s">
        <v>588</v>
      </c>
      <c r="M1237">
        <v>1</v>
      </c>
      <c r="P1237" s="2"/>
      <c r="Q1237" s="2"/>
      <c r="R1237" s="2"/>
      <c r="S1237" s="2"/>
      <c r="T1237" s="2"/>
    </row>
    <row r="1238" spans="2:20">
      <c r="B1238" s="2">
        <v>44650</v>
      </c>
      <c r="C1238" t="s">
        <v>315</v>
      </c>
      <c r="D1238" t="s">
        <v>441</v>
      </c>
      <c r="E1238" t="s">
        <v>125</v>
      </c>
      <c r="F1238" t="s">
        <v>383</v>
      </c>
      <c r="G1238">
        <v>2</v>
      </c>
      <c r="I1238" s="2">
        <v>44686</v>
      </c>
      <c r="J1238">
        <v>21050795</v>
      </c>
      <c r="K1238" t="s">
        <v>125</v>
      </c>
      <c r="L1238" t="s">
        <v>540</v>
      </c>
      <c r="M1238">
        <v>1</v>
      </c>
      <c r="P1238" s="2"/>
      <c r="Q1238" s="2"/>
      <c r="R1238" s="2"/>
      <c r="S1238" s="2"/>
      <c r="T1238" s="2"/>
    </row>
    <row r="1239" spans="2:20">
      <c r="B1239" s="2">
        <v>44650</v>
      </c>
      <c r="C1239" t="s">
        <v>315</v>
      </c>
      <c r="D1239" t="s">
        <v>441</v>
      </c>
      <c r="E1239" t="s">
        <v>125</v>
      </c>
      <c r="F1239" t="s">
        <v>386</v>
      </c>
      <c r="G1239">
        <v>3</v>
      </c>
      <c r="I1239" s="2">
        <v>44687</v>
      </c>
      <c r="J1239">
        <v>21050796</v>
      </c>
      <c r="K1239" t="s">
        <v>125</v>
      </c>
      <c r="L1239" t="s">
        <v>496</v>
      </c>
      <c r="M1239">
        <v>1</v>
      </c>
      <c r="P1239" s="2"/>
      <c r="Q1239" s="2"/>
      <c r="R1239" s="2"/>
      <c r="S1239" s="2"/>
      <c r="T1239" s="2"/>
    </row>
    <row r="1240" spans="2:20">
      <c r="B1240" s="2">
        <v>44650</v>
      </c>
      <c r="C1240" t="s">
        <v>315</v>
      </c>
      <c r="D1240" t="s">
        <v>441</v>
      </c>
      <c r="E1240" t="s">
        <v>125</v>
      </c>
      <c r="F1240" t="s">
        <v>389</v>
      </c>
      <c r="G1240">
        <v>32</v>
      </c>
      <c r="I1240" s="2">
        <v>44687</v>
      </c>
      <c r="J1240">
        <v>21050796</v>
      </c>
      <c r="K1240" t="s">
        <v>125</v>
      </c>
      <c r="L1240" t="s">
        <v>504</v>
      </c>
      <c r="M1240">
        <v>1</v>
      </c>
      <c r="P1240" s="2"/>
      <c r="Q1240" s="2"/>
      <c r="R1240" s="2"/>
      <c r="S1240" s="2"/>
      <c r="T1240" s="2"/>
    </row>
    <row r="1241" spans="2:20">
      <c r="B1241" s="2">
        <v>44650</v>
      </c>
      <c r="C1241" t="s">
        <v>315</v>
      </c>
      <c r="D1241" t="s">
        <v>441</v>
      </c>
      <c r="E1241" t="s">
        <v>125</v>
      </c>
      <c r="F1241" t="s">
        <v>478</v>
      </c>
      <c r="G1241">
        <v>2</v>
      </c>
      <c r="I1241" s="2">
        <v>44687</v>
      </c>
      <c r="J1241">
        <v>21050796</v>
      </c>
      <c r="K1241" t="s">
        <v>125</v>
      </c>
      <c r="L1241" t="s">
        <v>506</v>
      </c>
      <c r="M1241">
        <v>1</v>
      </c>
      <c r="P1241" s="2"/>
      <c r="Q1241" s="2"/>
      <c r="R1241" s="2"/>
      <c r="S1241" s="2"/>
      <c r="T1241" s="2"/>
    </row>
    <row r="1242" spans="2:20">
      <c r="B1242" s="2">
        <v>44650</v>
      </c>
      <c r="C1242" t="s">
        <v>315</v>
      </c>
      <c r="D1242" t="s">
        <v>441</v>
      </c>
      <c r="E1242" t="s">
        <v>125</v>
      </c>
      <c r="F1242" t="s">
        <v>480</v>
      </c>
      <c r="G1242">
        <v>2</v>
      </c>
      <c r="I1242" s="2">
        <v>44687</v>
      </c>
      <c r="J1242">
        <v>21050797</v>
      </c>
      <c r="K1242" t="s">
        <v>125</v>
      </c>
      <c r="L1242" t="s">
        <v>504</v>
      </c>
      <c r="M1242">
        <v>1</v>
      </c>
      <c r="P1242" s="2"/>
      <c r="Q1242" s="2"/>
      <c r="R1242" s="2"/>
      <c r="S1242" s="2"/>
      <c r="T1242" s="2"/>
    </row>
    <row r="1243" spans="2:20">
      <c r="B1243" s="2">
        <v>44650</v>
      </c>
      <c r="C1243" t="s">
        <v>190</v>
      </c>
      <c r="D1243" t="s">
        <v>443</v>
      </c>
      <c r="E1243" t="s">
        <v>125</v>
      </c>
      <c r="F1243" t="s">
        <v>262</v>
      </c>
      <c r="G1243">
        <v>1</v>
      </c>
      <c r="I1243" s="2">
        <v>44687</v>
      </c>
      <c r="J1243">
        <v>21050797</v>
      </c>
      <c r="K1243" t="s">
        <v>125</v>
      </c>
      <c r="L1243" t="s">
        <v>506</v>
      </c>
      <c r="M1243">
        <v>1</v>
      </c>
      <c r="P1243" s="2"/>
      <c r="Q1243" s="2"/>
      <c r="R1243" s="2"/>
      <c r="S1243" s="2"/>
      <c r="T1243" s="2"/>
    </row>
    <row r="1244" spans="2:20">
      <c r="B1244" s="2">
        <v>44650</v>
      </c>
      <c r="C1244" t="s">
        <v>190</v>
      </c>
      <c r="D1244" t="s">
        <v>443</v>
      </c>
      <c r="E1244" t="s">
        <v>125</v>
      </c>
      <c r="F1244" t="s">
        <v>268</v>
      </c>
      <c r="G1244">
        <v>2</v>
      </c>
      <c r="I1244" s="2">
        <v>44687</v>
      </c>
      <c r="J1244">
        <v>21050798</v>
      </c>
      <c r="K1244" t="s">
        <v>125</v>
      </c>
      <c r="L1244" t="s">
        <v>504</v>
      </c>
      <c r="M1244">
        <v>1</v>
      </c>
      <c r="P1244" s="2"/>
      <c r="Q1244" s="2"/>
      <c r="R1244" s="2"/>
      <c r="S1244" s="2"/>
      <c r="T1244" s="2"/>
    </row>
    <row r="1245" spans="2:20">
      <c r="B1245" s="2">
        <v>44650</v>
      </c>
      <c r="C1245" t="s">
        <v>190</v>
      </c>
      <c r="D1245" t="s">
        <v>443</v>
      </c>
      <c r="E1245" t="s">
        <v>125</v>
      </c>
      <c r="F1245" t="s">
        <v>274</v>
      </c>
      <c r="G1245">
        <v>24</v>
      </c>
      <c r="I1245" s="2">
        <v>44687</v>
      </c>
      <c r="J1245">
        <v>21050799</v>
      </c>
      <c r="K1245" t="s">
        <v>125</v>
      </c>
      <c r="L1245" t="s">
        <v>504</v>
      </c>
      <c r="M1245">
        <v>1</v>
      </c>
      <c r="P1245" s="2"/>
      <c r="Q1245" s="2"/>
      <c r="R1245" s="2"/>
      <c r="S1245" s="2"/>
      <c r="T1245" s="2"/>
    </row>
    <row r="1246" spans="2:20">
      <c r="B1246" s="2">
        <v>44650</v>
      </c>
      <c r="C1246" t="s">
        <v>190</v>
      </c>
      <c r="D1246" t="s">
        <v>443</v>
      </c>
      <c r="E1246" t="s">
        <v>125</v>
      </c>
      <c r="F1246" t="s">
        <v>422</v>
      </c>
      <c r="G1246">
        <v>2</v>
      </c>
      <c r="I1246" s="2">
        <v>44687</v>
      </c>
      <c r="J1246">
        <v>21050800</v>
      </c>
      <c r="K1246" t="s">
        <v>125</v>
      </c>
      <c r="L1246" t="s">
        <v>504</v>
      </c>
      <c r="M1246">
        <v>1</v>
      </c>
      <c r="P1246" s="2"/>
      <c r="Q1246" s="2"/>
      <c r="R1246" s="2"/>
      <c r="S1246" s="2"/>
      <c r="T1246" s="2"/>
    </row>
    <row r="1247" spans="2:20">
      <c r="B1247" s="2">
        <v>44650</v>
      </c>
      <c r="C1247" t="s">
        <v>190</v>
      </c>
      <c r="D1247" t="s">
        <v>443</v>
      </c>
      <c r="E1247" t="s">
        <v>125</v>
      </c>
      <c r="F1247" t="s">
        <v>425</v>
      </c>
      <c r="G1247">
        <v>2</v>
      </c>
      <c r="I1247" s="2">
        <v>44687</v>
      </c>
      <c r="J1247">
        <v>21050801</v>
      </c>
      <c r="K1247" t="s">
        <v>125</v>
      </c>
      <c r="L1247" t="s">
        <v>546</v>
      </c>
      <c r="M1247">
        <v>1</v>
      </c>
      <c r="P1247" s="2"/>
      <c r="Q1247" s="2"/>
      <c r="R1247" s="2"/>
      <c r="S1247" s="2"/>
      <c r="T1247" s="2"/>
    </row>
    <row r="1248" spans="2:20">
      <c r="B1248" s="2">
        <v>44651</v>
      </c>
      <c r="C1248" t="s">
        <v>315</v>
      </c>
      <c r="D1248" t="s">
        <v>441</v>
      </c>
      <c r="E1248" t="s">
        <v>125</v>
      </c>
      <c r="F1248" t="s">
        <v>383</v>
      </c>
      <c r="G1248">
        <v>1</v>
      </c>
      <c r="I1248" s="2">
        <v>44687</v>
      </c>
      <c r="J1248">
        <v>21050801</v>
      </c>
      <c r="K1248" t="s">
        <v>125</v>
      </c>
      <c r="L1248" t="s">
        <v>620</v>
      </c>
      <c r="M1248">
        <v>1</v>
      </c>
      <c r="P1248" s="2"/>
      <c r="Q1248" s="2"/>
      <c r="R1248" s="2"/>
      <c r="S1248" s="2"/>
      <c r="T1248" s="2"/>
    </row>
    <row r="1249" spans="2:20">
      <c r="B1249" s="2">
        <v>44651</v>
      </c>
      <c r="C1249" t="s">
        <v>315</v>
      </c>
      <c r="D1249" t="s">
        <v>441</v>
      </c>
      <c r="E1249" t="s">
        <v>125</v>
      </c>
      <c r="F1249" t="s">
        <v>386</v>
      </c>
      <c r="G1249">
        <v>2</v>
      </c>
      <c r="I1249" s="2">
        <v>44687</v>
      </c>
      <c r="J1249">
        <v>21050801</v>
      </c>
      <c r="K1249" t="s">
        <v>125</v>
      </c>
      <c r="L1249" t="s">
        <v>622</v>
      </c>
      <c r="M1249">
        <v>1</v>
      </c>
      <c r="P1249" s="2"/>
      <c r="Q1249" s="2"/>
      <c r="R1249" s="2"/>
      <c r="S1249" s="2"/>
      <c r="T1249" s="2"/>
    </row>
    <row r="1250" spans="2:20">
      <c r="B1250" s="2">
        <v>44651</v>
      </c>
      <c r="C1250" t="s">
        <v>315</v>
      </c>
      <c r="D1250" t="s">
        <v>441</v>
      </c>
      <c r="E1250" t="s">
        <v>125</v>
      </c>
      <c r="F1250" t="s">
        <v>389</v>
      </c>
      <c r="G1250">
        <v>16</v>
      </c>
      <c r="I1250" s="2">
        <v>44687</v>
      </c>
      <c r="J1250">
        <v>21050802</v>
      </c>
      <c r="K1250" t="s">
        <v>125</v>
      </c>
      <c r="L1250" t="s">
        <v>504</v>
      </c>
      <c r="M1250">
        <v>1</v>
      </c>
      <c r="P1250" s="2"/>
      <c r="Q1250" s="2"/>
      <c r="R1250" s="2"/>
      <c r="S1250" s="2"/>
      <c r="T1250" s="2"/>
    </row>
    <row r="1251" spans="2:20">
      <c r="B1251" s="2">
        <v>44651</v>
      </c>
      <c r="C1251" t="s">
        <v>315</v>
      </c>
      <c r="D1251" t="s">
        <v>441</v>
      </c>
      <c r="E1251" t="s">
        <v>125</v>
      </c>
      <c r="F1251" t="s">
        <v>478</v>
      </c>
      <c r="G1251">
        <v>2</v>
      </c>
      <c r="I1251" s="2">
        <v>44687</v>
      </c>
      <c r="J1251">
        <v>21050803</v>
      </c>
      <c r="K1251" t="s">
        <v>125</v>
      </c>
      <c r="L1251" t="s">
        <v>532</v>
      </c>
      <c r="M1251">
        <v>1</v>
      </c>
      <c r="P1251" s="2"/>
      <c r="Q1251" s="2"/>
      <c r="R1251" s="2"/>
      <c r="S1251" s="2"/>
      <c r="T1251" s="2"/>
    </row>
    <row r="1252" spans="2:20">
      <c r="B1252" s="2">
        <v>44651</v>
      </c>
      <c r="C1252" t="s">
        <v>315</v>
      </c>
      <c r="D1252" t="s">
        <v>441</v>
      </c>
      <c r="E1252" t="s">
        <v>125</v>
      </c>
      <c r="F1252" t="s">
        <v>480</v>
      </c>
      <c r="G1252">
        <v>2</v>
      </c>
      <c r="I1252" s="2">
        <v>44687</v>
      </c>
      <c r="J1252">
        <v>21050804</v>
      </c>
      <c r="K1252" t="s">
        <v>125</v>
      </c>
      <c r="L1252" t="s">
        <v>530</v>
      </c>
      <c r="M1252">
        <v>1</v>
      </c>
      <c r="P1252" s="2"/>
      <c r="Q1252" s="2"/>
      <c r="R1252" s="2"/>
      <c r="S1252" s="2"/>
      <c r="T1252" s="2"/>
    </row>
    <row r="1253" spans="2:20">
      <c r="B1253" s="2">
        <v>44651</v>
      </c>
      <c r="C1253" t="s">
        <v>190</v>
      </c>
      <c r="D1253" t="s">
        <v>443</v>
      </c>
      <c r="E1253" t="s">
        <v>125</v>
      </c>
      <c r="F1253" t="s">
        <v>262</v>
      </c>
      <c r="G1253">
        <v>2</v>
      </c>
      <c r="I1253" s="2">
        <v>44687</v>
      </c>
      <c r="J1253">
        <v>21050805</v>
      </c>
      <c r="K1253" t="s">
        <v>125</v>
      </c>
      <c r="L1253" t="s">
        <v>486</v>
      </c>
      <c r="M1253">
        <v>1</v>
      </c>
      <c r="P1253" s="2"/>
      <c r="Q1253" s="2"/>
      <c r="R1253" s="2"/>
      <c r="S1253" s="2"/>
      <c r="T1253" s="2"/>
    </row>
    <row r="1254" spans="2:20">
      <c r="B1254" s="2">
        <v>44651</v>
      </c>
      <c r="C1254" t="s">
        <v>190</v>
      </c>
      <c r="D1254" t="s">
        <v>443</v>
      </c>
      <c r="E1254" t="s">
        <v>125</v>
      </c>
      <c r="F1254" t="s">
        <v>268</v>
      </c>
      <c r="G1254">
        <v>3</v>
      </c>
      <c r="I1254" s="2">
        <v>44687</v>
      </c>
      <c r="J1254">
        <v>21050806</v>
      </c>
      <c r="K1254" t="s">
        <v>125</v>
      </c>
      <c r="L1254" t="s">
        <v>524</v>
      </c>
      <c r="M1254">
        <v>1</v>
      </c>
      <c r="P1254" s="2"/>
      <c r="Q1254" s="2"/>
      <c r="R1254" s="2"/>
      <c r="S1254" s="2"/>
      <c r="T1254" s="2"/>
    </row>
    <row r="1255" spans="2:20">
      <c r="B1255" s="2">
        <v>44651</v>
      </c>
      <c r="C1255" t="s">
        <v>190</v>
      </c>
      <c r="D1255" t="s">
        <v>443</v>
      </c>
      <c r="E1255" t="s">
        <v>125</v>
      </c>
      <c r="F1255" t="s">
        <v>274</v>
      </c>
      <c r="G1255">
        <v>40</v>
      </c>
      <c r="I1255" s="2">
        <v>44687</v>
      </c>
      <c r="J1255">
        <v>21050806</v>
      </c>
      <c r="K1255" t="s">
        <v>125</v>
      </c>
      <c r="L1255" t="s">
        <v>588</v>
      </c>
      <c r="M1255">
        <v>1</v>
      </c>
      <c r="P1255" s="2"/>
      <c r="Q1255" s="2"/>
      <c r="R1255" s="2"/>
      <c r="S1255" s="2"/>
      <c r="T1255" s="2"/>
    </row>
    <row r="1256" spans="2:20">
      <c r="B1256" s="2">
        <v>44651</v>
      </c>
      <c r="C1256" t="s">
        <v>190</v>
      </c>
      <c r="D1256" t="s">
        <v>443</v>
      </c>
      <c r="E1256" t="s">
        <v>125</v>
      </c>
      <c r="F1256" t="s">
        <v>422</v>
      </c>
      <c r="G1256">
        <v>2</v>
      </c>
      <c r="I1256" s="2">
        <v>44687</v>
      </c>
      <c r="J1256">
        <v>21050807</v>
      </c>
      <c r="K1256" t="s">
        <v>125</v>
      </c>
      <c r="L1256" t="s">
        <v>508</v>
      </c>
      <c r="M1256">
        <v>1</v>
      </c>
      <c r="P1256" s="2"/>
      <c r="Q1256" s="2"/>
      <c r="R1256" s="2"/>
      <c r="S1256" s="2"/>
      <c r="T1256" s="2"/>
    </row>
    <row r="1257" spans="2:20">
      <c r="B1257" s="2">
        <v>44651</v>
      </c>
      <c r="C1257" t="s">
        <v>190</v>
      </c>
      <c r="D1257" t="s">
        <v>443</v>
      </c>
      <c r="E1257" t="s">
        <v>125</v>
      </c>
      <c r="F1257" t="s">
        <v>425</v>
      </c>
      <c r="G1257">
        <v>2</v>
      </c>
      <c r="I1257" s="2">
        <v>44687</v>
      </c>
      <c r="J1257">
        <v>21050808</v>
      </c>
      <c r="K1257" t="s">
        <v>125</v>
      </c>
      <c r="L1257" t="s">
        <v>512</v>
      </c>
      <c r="M1257">
        <v>1</v>
      </c>
      <c r="P1257" s="2"/>
      <c r="Q1257" s="2"/>
      <c r="R1257" s="2"/>
      <c r="S1257" s="2"/>
      <c r="T1257" s="2"/>
    </row>
    <row r="1258" spans="2:20">
      <c r="B1258" s="2">
        <v>44651</v>
      </c>
      <c r="E1258" t="s">
        <v>98</v>
      </c>
      <c r="F1258" t="s">
        <v>79</v>
      </c>
      <c r="G1258">
        <v>7</v>
      </c>
      <c r="I1258" s="2">
        <v>44687</v>
      </c>
      <c r="J1258">
        <v>21050809</v>
      </c>
      <c r="K1258" t="s">
        <v>125</v>
      </c>
      <c r="L1258" t="s">
        <v>492</v>
      </c>
      <c r="M1258">
        <v>1</v>
      </c>
      <c r="P1258" s="2"/>
      <c r="Q1258" s="2"/>
      <c r="R1258" s="2"/>
      <c r="S1258" s="2"/>
      <c r="T1258" s="2"/>
    </row>
    <row r="1259" spans="2:20">
      <c r="B1259" s="2">
        <v>44651</v>
      </c>
      <c r="E1259" t="s">
        <v>98</v>
      </c>
      <c r="F1259" t="s">
        <v>306</v>
      </c>
      <c r="G1259">
        <v>15</v>
      </c>
      <c r="I1259" s="2">
        <v>44687</v>
      </c>
      <c r="J1259">
        <v>21050810</v>
      </c>
      <c r="K1259" t="s">
        <v>125</v>
      </c>
      <c r="L1259" t="s">
        <v>524</v>
      </c>
      <c r="M1259">
        <v>1</v>
      </c>
      <c r="P1259" s="2"/>
      <c r="Q1259" s="2"/>
      <c r="R1259" s="2"/>
      <c r="S1259" s="2"/>
      <c r="T1259" s="2"/>
    </row>
    <row r="1260" spans="2:20">
      <c r="B1260" s="2">
        <v>44651</v>
      </c>
      <c r="E1260" t="s">
        <v>98</v>
      </c>
      <c r="F1260" t="s">
        <v>323</v>
      </c>
      <c r="G1260">
        <v>5</v>
      </c>
      <c r="I1260" s="2">
        <v>44688</v>
      </c>
      <c r="J1260">
        <v>21050811</v>
      </c>
      <c r="K1260" t="s">
        <v>125</v>
      </c>
      <c r="L1260" t="s">
        <v>504</v>
      </c>
      <c r="M1260">
        <v>1</v>
      </c>
      <c r="P1260" s="2"/>
      <c r="Q1260" s="2"/>
      <c r="R1260" s="2"/>
      <c r="S1260" s="2"/>
      <c r="T1260" s="2"/>
    </row>
    <row r="1261" spans="2:20">
      <c r="B1261" s="2">
        <v>44651</v>
      </c>
      <c r="E1261" t="s">
        <v>98</v>
      </c>
      <c r="F1261" t="s">
        <v>341</v>
      </c>
      <c r="G1261">
        <v>4</v>
      </c>
      <c r="I1261" s="2">
        <v>44688</v>
      </c>
      <c r="J1261">
        <v>21050811</v>
      </c>
      <c r="K1261" t="s">
        <v>125</v>
      </c>
      <c r="L1261" t="s">
        <v>506</v>
      </c>
      <c r="M1261">
        <v>1</v>
      </c>
      <c r="P1261" s="2"/>
      <c r="Q1261" s="2"/>
      <c r="R1261" s="2"/>
      <c r="S1261" s="2"/>
      <c r="T1261" s="2"/>
    </row>
    <row r="1262" spans="2:20">
      <c r="B1262" s="2">
        <v>44651</v>
      </c>
      <c r="E1262" t="s">
        <v>98</v>
      </c>
      <c r="F1262" t="s">
        <v>158</v>
      </c>
      <c r="G1262">
        <v>3</v>
      </c>
      <c r="I1262" s="2">
        <v>44688</v>
      </c>
      <c r="J1262">
        <v>21050812</v>
      </c>
      <c r="K1262" t="s">
        <v>125</v>
      </c>
      <c r="L1262" t="s">
        <v>504</v>
      </c>
      <c r="M1262">
        <v>1</v>
      </c>
      <c r="P1262" s="2"/>
      <c r="Q1262" s="2"/>
      <c r="R1262" s="2"/>
      <c r="S1262" s="2"/>
      <c r="T1262" s="2"/>
    </row>
    <row r="1263" spans="2:20">
      <c r="B1263" s="2">
        <v>44651</v>
      </c>
      <c r="E1263" t="s">
        <v>98</v>
      </c>
      <c r="F1263" t="s">
        <v>356</v>
      </c>
      <c r="G1263">
        <v>4</v>
      </c>
      <c r="I1263" s="2">
        <v>44688</v>
      </c>
      <c r="J1263">
        <v>21050813</v>
      </c>
      <c r="K1263" t="s">
        <v>125</v>
      </c>
      <c r="L1263" t="s">
        <v>504</v>
      </c>
      <c r="M1263">
        <v>1</v>
      </c>
      <c r="P1263" s="2"/>
      <c r="Q1263" s="2"/>
      <c r="R1263" s="2"/>
      <c r="S1263" s="2"/>
      <c r="T1263" s="2"/>
    </row>
    <row r="1264" spans="2:20">
      <c r="B1264" s="2">
        <v>44651</v>
      </c>
      <c r="E1264" t="s">
        <v>98</v>
      </c>
      <c r="F1264" t="s">
        <v>365</v>
      </c>
      <c r="G1264">
        <v>2</v>
      </c>
      <c r="I1264" s="2">
        <v>44688</v>
      </c>
      <c r="J1264">
        <v>21050814</v>
      </c>
      <c r="K1264" t="s">
        <v>125</v>
      </c>
      <c r="L1264" t="s">
        <v>518</v>
      </c>
      <c r="M1264">
        <v>1</v>
      </c>
      <c r="P1264" s="2"/>
      <c r="Q1264" s="2"/>
      <c r="R1264" s="2"/>
      <c r="S1264" s="2"/>
      <c r="T1264" s="2"/>
    </row>
    <row r="1265" spans="2:20">
      <c r="B1265" s="2">
        <v>44651</v>
      </c>
      <c r="E1265" t="s">
        <v>98</v>
      </c>
      <c r="F1265" t="s">
        <v>374</v>
      </c>
      <c r="G1265">
        <v>5</v>
      </c>
      <c r="I1265" s="2">
        <v>44688</v>
      </c>
      <c r="J1265">
        <v>21050815</v>
      </c>
      <c r="K1265" t="s">
        <v>125</v>
      </c>
      <c r="L1265" t="s">
        <v>504</v>
      </c>
      <c r="M1265">
        <v>1</v>
      </c>
      <c r="P1265" s="2"/>
      <c r="Q1265" s="2"/>
      <c r="R1265" s="2"/>
      <c r="S1265" s="2"/>
      <c r="T1265" s="2"/>
    </row>
    <row r="1266" spans="2:20">
      <c r="B1266" s="2">
        <v>44651</v>
      </c>
      <c r="E1266" t="s">
        <v>98</v>
      </c>
      <c r="F1266" t="s">
        <v>392</v>
      </c>
      <c r="G1266">
        <v>4</v>
      </c>
      <c r="I1266" s="2">
        <v>44688</v>
      </c>
      <c r="J1266">
        <v>21050816</v>
      </c>
      <c r="K1266" t="s">
        <v>125</v>
      </c>
      <c r="L1266" t="s">
        <v>504</v>
      </c>
      <c r="M1266">
        <v>1</v>
      </c>
      <c r="P1266" s="2"/>
      <c r="Q1266" s="2"/>
      <c r="R1266" s="2"/>
      <c r="S1266" s="2"/>
      <c r="T1266" s="2"/>
    </row>
    <row r="1267" spans="2:20">
      <c r="B1267" s="2">
        <v>44651</v>
      </c>
      <c r="E1267" t="s">
        <v>98</v>
      </c>
      <c r="F1267" t="s">
        <v>205</v>
      </c>
      <c r="G1267">
        <v>7</v>
      </c>
      <c r="I1267" s="2">
        <v>44688</v>
      </c>
      <c r="J1267">
        <v>21050816</v>
      </c>
      <c r="K1267" t="s">
        <v>125</v>
      </c>
      <c r="L1267" t="s">
        <v>506</v>
      </c>
      <c r="M1267">
        <v>1</v>
      </c>
      <c r="P1267" s="2"/>
      <c r="Q1267" s="2"/>
      <c r="R1267" s="2"/>
      <c r="S1267" s="2"/>
      <c r="T1267" s="2"/>
    </row>
    <row r="1268" spans="2:20">
      <c r="B1268" s="2">
        <v>44651</v>
      </c>
      <c r="E1268" t="s">
        <v>98</v>
      </c>
      <c r="F1268" t="s">
        <v>237</v>
      </c>
      <c r="G1268">
        <v>9</v>
      </c>
      <c r="I1268" s="2">
        <v>44688</v>
      </c>
      <c r="J1268">
        <v>21050817</v>
      </c>
      <c r="K1268" t="s">
        <v>125</v>
      </c>
      <c r="L1268" t="s">
        <v>504</v>
      </c>
      <c r="M1268">
        <v>1</v>
      </c>
      <c r="P1268" s="2"/>
      <c r="Q1268" s="2"/>
      <c r="R1268" s="2"/>
      <c r="S1268" s="2"/>
      <c r="T1268" s="2"/>
    </row>
    <row r="1269" spans="2:20">
      <c r="B1269" s="2">
        <v>44651</v>
      </c>
      <c r="E1269" t="s">
        <v>98</v>
      </c>
      <c r="F1269" t="s">
        <v>262</v>
      </c>
      <c r="G1269">
        <v>7</v>
      </c>
      <c r="I1269" s="2">
        <v>44688</v>
      </c>
      <c r="J1269">
        <v>21050818</v>
      </c>
      <c r="K1269" t="s">
        <v>125</v>
      </c>
      <c r="L1269" t="s">
        <v>504</v>
      </c>
      <c r="M1269">
        <v>1</v>
      </c>
      <c r="P1269" s="2"/>
      <c r="Q1269" s="2"/>
      <c r="R1269" s="2"/>
      <c r="S1269" s="2"/>
      <c r="T1269" s="2"/>
    </row>
    <row r="1270" spans="2:20">
      <c r="B1270" s="2">
        <v>44651</v>
      </c>
      <c r="E1270" t="s">
        <v>98</v>
      </c>
      <c r="F1270" t="s">
        <v>404</v>
      </c>
      <c r="G1270">
        <v>6</v>
      </c>
      <c r="I1270" s="2">
        <v>44688</v>
      </c>
      <c r="J1270">
        <v>21050819</v>
      </c>
      <c r="K1270" t="s">
        <v>125</v>
      </c>
      <c r="L1270" t="s">
        <v>504</v>
      </c>
      <c r="M1270">
        <v>1</v>
      </c>
      <c r="P1270" s="2"/>
      <c r="Q1270" s="2"/>
      <c r="R1270" s="2"/>
      <c r="S1270" s="2"/>
      <c r="T1270" s="2"/>
    </row>
    <row r="1271" spans="2:20">
      <c r="B1271" s="2">
        <v>44651</v>
      </c>
      <c r="E1271" t="s">
        <v>98</v>
      </c>
      <c r="F1271" t="s">
        <v>438</v>
      </c>
      <c r="G1271">
        <v>6</v>
      </c>
      <c r="I1271" s="2">
        <v>44688</v>
      </c>
      <c r="J1271">
        <v>21050820</v>
      </c>
      <c r="K1271" t="s">
        <v>125</v>
      </c>
      <c r="L1271" t="s">
        <v>504</v>
      </c>
      <c r="M1271">
        <v>1</v>
      </c>
      <c r="P1271" s="2"/>
      <c r="Q1271" s="2"/>
      <c r="R1271" s="2"/>
      <c r="S1271" s="2"/>
      <c r="T1271" s="2"/>
    </row>
    <row r="1272" spans="2:20">
      <c r="B1272" s="2">
        <v>44651</v>
      </c>
      <c r="E1272" t="s">
        <v>98</v>
      </c>
      <c r="F1272" t="s">
        <v>442</v>
      </c>
      <c r="G1272">
        <v>4</v>
      </c>
      <c r="I1272" s="2">
        <v>44688</v>
      </c>
      <c r="J1272">
        <v>21050820</v>
      </c>
      <c r="K1272" t="s">
        <v>125</v>
      </c>
      <c r="L1272" t="s">
        <v>506</v>
      </c>
      <c r="M1272">
        <v>1</v>
      </c>
      <c r="P1272" s="2"/>
      <c r="Q1272" s="2"/>
      <c r="R1272" s="2"/>
      <c r="S1272" s="2"/>
      <c r="T1272" s="2"/>
    </row>
    <row r="1273" spans="2:20">
      <c r="B1273" s="2">
        <v>44651</v>
      </c>
      <c r="E1273" t="s">
        <v>98</v>
      </c>
      <c r="F1273" t="s">
        <v>446</v>
      </c>
      <c r="G1273">
        <v>6</v>
      </c>
      <c r="I1273" s="2">
        <v>44688</v>
      </c>
      <c r="J1273">
        <v>21050821</v>
      </c>
      <c r="K1273" t="s">
        <v>125</v>
      </c>
      <c r="L1273" t="s">
        <v>504</v>
      </c>
      <c r="M1273">
        <v>1</v>
      </c>
      <c r="P1273" s="2"/>
      <c r="Q1273" s="2"/>
      <c r="R1273" s="2"/>
      <c r="S1273" s="2"/>
      <c r="T1273" s="2"/>
    </row>
    <row r="1274" spans="2:20">
      <c r="B1274" s="2">
        <v>44651</v>
      </c>
      <c r="E1274" t="s">
        <v>98</v>
      </c>
      <c r="F1274" t="s">
        <v>450</v>
      </c>
      <c r="G1274">
        <v>4</v>
      </c>
      <c r="I1274" s="2">
        <v>44688</v>
      </c>
      <c r="J1274">
        <v>21050822</v>
      </c>
      <c r="K1274" t="s">
        <v>125</v>
      </c>
      <c r="L1274" t="s">
        <v>504</v>
      </c>
      <c r="M1274">
        <v>1</v>
      </c>
      <c r="P1274" s="2"/>
      <c r="Q1274" s="2"/>
      <c r="R1274" s="2"/>
      <c r="S1274" s="2"/>
      <c r="T1274" s="2"/>
    </row>
    <row r="1275" spans="2:20">
      <c r="B1275" s="2">
        <v>44651</v>
      </c>
      <c r="E1275" t="s">
        <v>98</v>
      </c>
      <c r="F1275" t="s">
        <v>452</v>
      </c>
      <c r="G1275">
        <v>6</v>
      </c>
      <c r="I1275" s="2">
        <v>44688</v>
      </c>
      <c r="J1275">
        <v>21050823</v>
      </c>
      <c r="K1275" t="s">
        <v>125</v>
      </c>
      <c r="L1275" t="s">
        <v>504</v>
      </c>
      <c r="M1275">
        <v>1</v>
      </c>
      <c r="P1275" s="2"/>
      <c r="Q1275" s="2"/>
      <c r="R1275" s="2"/>
      <c r="S1275" s="2"/>
      <c r="T1275" s="2"/>
    </row>
    <row r="1276" spans="2:20">
      <c r="B1276" s="2">
        <v>44651</v>
      </c>
      <c r="E1276" t="s">
        <v>98</v>
      </c>
      <c r="F1276" t="s">
        <v>454</v>
      </c>
      <c r="G1276">
        <v>6</v>
      </c>
      <c r="I1276" s="2">
        <v>44688</v>
      </c>
      <c r="J1276">
        <v>21050824</v>
      </c>
      <c r="K1276" t="s">
        <v>125</v>
      </c>
      <c r="L1276" t="s">
        <v>512</v>
      </c>
      <c r="M1276">
        <v>1</v>
      </c>
      <c r="P1276" s="2"/>
      <c r="Q1276" s="2"/>
      <c r="R1276" s="2"/>
      <c r="S1276" s="2"/>
      <c r="T1276" s="2"/>
    </row>
    <row r="1277" spans="2:20">
      <c r="B1277" s="2">
        <v>44651</v>
      </c>
      <c r="E1277" t="s">
        <v>98</v>
      </c>
      <c r="F1277" t="s">
        <v>458</v>
      </c>
      <c r="G1277">
        <v>8</v>
      </c>
      <c r="I1277" s="2">
        <v>44688</v>
      </c>
      <c r="J1277">
        <v>21050825</v>
      </c>
      <c r="K1277" t="s">
        <v>125</v>
      </c>
      <c r="L1277" t="s">
        <v>526</v>
      </c>
      <c r="M1277">
        <v>1</v>
      </c>
      <c r="P1277" s="2"/>
      <c r="Q1277" s="2"/>
      <c r="R1277" s="2"/>
      <c r="S1277" s="2"/>
      <c r="T1277" s="2"/>
    </row>
    <row r="1278" spans="2:20">
      <c r="B1278" s="2">
        <v>44651</v>
      </c>
      <c r="E1278" t="s">
        <v>98</v>
      </c>
      <c r="F1278" t="s">
        <v>462</v>
      </c>
      <c r="G1278">
        <v>4</v>
      </c>
      <c r="I1278" s="2">
        <v>44688</v>
      </c>
      <c r="J1278">
        <v>21050825</v>
      </c>
      <c r="K1278" t="s">
        <v>125</v>
      </c>
      <c r="L1278" t="s">
        <v>510</v>
      </c>
      <c r="M1278">
        <v>1</v>
      </c>
      <c r="P1278" s="2"/>
      <c r="Q1278" s="2"/>
      <c r="R1278" s="2"/>
      <c r="S1278" s="2"/>
      <c r="T1278" s="2"/>
    </row>
    <row r="1279" spans="2:20">
      <c r="B1279" s="2">
        <v>44651</v>
      </c>
      <c r="E1279" t="s">
        <v>98</v>
      </c>
      <c r="F1279" t="s">
        <v>410</v>
      </c>
      <c r="G1279">
        <v>2</v>
      </c>
      <c r="I1279" s="2">
        <v>44688</v>
      </c>
      <c r="J1279">
        <v>21050826</v>
      </c>
      <c r="K1279" t="s">
        <v>125</v>
      </c>
      <c r="L1279" t="s">
        <v>512</v>
      </c>
      <c r="M1279">
        <v>1</v>
      </c>
      <c r="P1279" s="2"/>
      <c r="Q1279" s="2"/>
      <c r="R1279" s="2"/>
      <c r="S1279" s="2"/>
      <c r="T1279" s="2"/>
    </row>
    <row r="1280" spans="2:20">
      <c r="B1280" s="2">
        <v>44651</v>
      </c>
      <c r="E1280" t="s">
        <v>98</v>
      </c>
      <c r="F1280" t="s">
        <v>468</v>
      </c>
      <c r="G1280">
        <v>6</v>
      </c>
      <c r="I1280" s="2">
        <v>44689</v>
      </c>
      <c r="J1280">
        <v>21050827</v>
      </c>
      <c r="K1280" t="s">
        <v>125</v>
      </c>
      <c r="L1280" t="s">
        <v>504</v>
      </c>
      <c r="M1280">
        <v>1</v>
      </c>
      <c r="P1280" s="2"/>
      <c r="Q1280" s="2"/>
      <c r="R1280" s="2"/>
      <c r="S1280" s="2"/>
      <c r="T1280" s="2"/>
    </row>
    <row r="1281" spans="2:20">
      <c r="B1281" s="2">
        <v>44651</v>
      </c>
      <c r="E1281" t="s">
        <v>98</v>
      </c>
      <c r="F1281" t="s">
        <v>472</v>
      </c>
      <c r="G1281">
        <v>4</v>
      </c>
      <c r="I1281" s="2">
        <v>44689</v>
      </c>
      <c r="J1281">
        <v>21050827</v>
      </c>
      <c r="K1281" t="s">
        <v>125</v>
      </c>
      <c r="L1281" t="s">
        <v>506</v>
      </c>
      <c r="M1281">
        <v>1</v>
      </c>
      <c r="P1281" s="2"/>
      <c r="Q1281" s="2"/>
      <c r="R1281" s="2"/>
      <c r="S1281" s="2"/>
      <c r="T1281" s="2"/>
    </row>
    <row r="1282" spans="2:20">
      <c r="B1282" s="2">
        <v>44651</v>
      </c>
      <c r="E1282" t="s">
        <v>98</v>
      </c>
      <c r="F1282" t="s">
        <v>476</v>
      </c>
      <c r="G1282">
        <v>12</v>
      </c>
      <c r="I1282" s="2">
        <v>44689</v>
      </c>
      <c r="J1282">
        <v>21050828</v>
      </c>
      <c r="K1282" t="s">
        <v>125</v>
      </c>
      <c r="L1282" t="s">
        <v>504</v>
      </c>
      <c r="M1282">
        <v>1</v>
      </c>
      <c r="P1282" s="2"/>
      <c r="Q1282" s="2"/>
      <c r="R1282" s="2"/>
      <c r="S1282" s="2"/>
      <c r="T1282" s="2"/>
    </row>
    <row r="1283" spans="2:20">
      <c r="B1283" s="2">
        <v>44651</v>
      </c>
      <c r="E1283" t="s">
        <v>98</v>
      </c>
      <c r="F1283" t="s">
        <v>484</v>
      </c>
      <c r="G1283">
        <v>8</v>
      </c>
      <c r="I1283" s="2">
        <v>44689</v>
      </c>
      <c r="J1283">
        <v>21050829</v>
      </c>
      <c r="K1283" t="s">
        <v>125</v>
      </c>
      <c r="L1283" t="s">
        <v>504</v>
      </c>
      <c r="M1283">
        <v>1</v>
      </c>
      <c r="P1283" s="2"/>
      <c r="Q1283" s="2"/>
      <c r="R1283" s="2"/>
      <c r="S1283" s="2"/>
      <c r="T1283" s="2"/>
    </row>
    <row r="1284" spans="2:20">
      <c r="B1284" s="2">
        <v>44651</v>
      </c>
      <c r="E1284" t="s">
        <v>98</v>
      </c>
      <c r="F1284" t="s">
        <v>416</v>
      </c>
      <c r="G1284">
        <v>4</v>
      </c>
      <c r="I1284" s="2">
        <v>44689</v>
      </c>
      <c r="J1284">
        <v>21050830</v>
      </c>
      <c r="K1284" t="s">
        <v>125</v>
      </c>
      <c r="L1284" t="s">
        <v>504</v>
      </c>
      <c r="M1284">
        <v>1</v>
      </c>
      <c r="P1284" s="2"/>
      <c r="Q1284" s="2"/>
      <c r="R1284" s="2"/>
      <c r="S1284" s="2"/>
      <c r="T1284" s="2"/>
    </row>
    <row r="1285" spans="2:20">
      <c r="B1285" s="2">
        <v>44651</v>
      </c>
      <c r="E1285" t="s">
        <v>98</v>
      </c>
      <c r="F1285" t="s">
        <v>419</v>
      </c>
      <c r="G1285">
        <v>8</v>
      </c>
      <c r="I1285" s="2">
        <v>44689</v>
      </c>
      <c r="J1285">
        <v>21050831</v>
      </c>
      <c r="K1285" t="s">
        <v>125</v>
      </c>
      <c r="L1285" t="s">
        <v>504</v>
      </c>
      <c r="M1285">
        <v>1</v>
      </c>
      <c r="P1285" s="2"/>
      <c r="Q1285" s="2"/>
      <c r="R1285" s="2"/>
      <c r="S1285" s="2"/>
      <c r="T1285" s="2"/>
    </row>
    <row r="1286" spans="2:20">
      <c r="B1286" s="2">
        <v>44651</v>
      </c>
      <c r="E1286" t="s">
        <v>98</v>
      </c>
      <c r="F1286" t="s">
        <v>425</v>
      </c>
      <c r="G1286">
        <v>2</v>
      </c>
      <c r="I1286" s="2">
        <v>44689</v>
      </c>
      <c r="J1286">
        <v>21050832</v>
      </c>
      <c r="K1286" t="s">
        <v>125</v>
      </c>
      <c r="L1286" t="s">
        <v>504</v>
      </c>
      <c r="M1286">
        <v>1</v>
      </c>
      <c r="P1286" s="2"/>
      <c r="Q1286" s="2"/>
      <c r="R1286" s="2"/>
      <c r="S1286" s="2"/>
      <c r="T1286" s="2"/>
    </row>
    <row r="1287" spans="2:20">
      <c r="B1287" s="2">
        <v>44651</v>
      </c>
      <c r="E1287" t="s">
        <v>98</v>
      </c>
      <c r="F1287" t="s">
        <v>430</v>
      </c>
      <c r="G1287">
        <v>4</v>
      </c>
      <c r="I1287" s="2">
        <v>44689</v>
      </c>
      <c r="J1287">
        <v>21050833</v>
      </c>
      <c r="K1287" t="s">
        <v>125</v>
      </c>
      <c r="L1287" t="s">
        <v>504</v>
      </c>
      <c r="M1287">
        <v>1</v>
      </c>
      <c r="P1287" s="2"/>
      <c r="Q1287" s="2"/>
      <c r="R1287" s="2"/>
      <c r="S1287" s="2"/>
      <c r="T1287" s="2"/>
    </row>
    <row r="1288" spans="2:20">
      <c r="B1288" s="2">
        <v>44651</v>
      </c>
      <c r="E1288" t="s">
        <v>98</v>
      </c>
      <c r="F1288" t="s">
        <v>432</v>
      </c>
      <c r="G1288">
        <v>6</v>
      </c>
      <c r="I1288" s="2">
        <v>44690</v>
      </c>
      <c r="J1288">
        <v>21050834</v>
      </c>
      <c r="K1288" t="s">
        <v>125</v>
      </c>
      <c r="L1288" t="s">
        <v>542</v>
      </c>
      <c r="M1288">
        <v>1</v>
      </c>
      <c r="P1288" s="2"/>
      <c r="Q1288" s="2"/>
      <c r="R1288" s="2"/>
      <c r="S1288" s="2"/>
      <c r="T1288" s="2"/>
    </row>
    <row r="1289" spans="2:20">
      <c r="B1289" s="2">
        <v>44651</v>
      </c>
      <c r="E1289" t="s">
        <v>98</v>
      </c>
      <c r="F1289" t="s">
        <v>436</v>
      </c>
      <c r="G1289">
        <v>6</v>
      </c>
      <c r="I1289" s="2">
        <v>44690</v>
      </c>
      <c r="J1289">
        <v>21050834</v>
      </c>
      <c r="K1289" t="s">
        <v>125</v>
      </c>
      <c r="L1289" t="s">
        <v>616</v>
      </c>
      <c r="M1289">
        <v>1</v>
      </c>
      <c r="P1289" s="2"/>
      <c r="Q1289" s="2"/>
      <c r="R1289" s="2"/>
      <c r="S1289" s="2"/>
      <c r="T1289" s="2"/>
    </row>
    <row r="1290" spans="2:20">
      <c r="B1290" s="2">
        <v>44651</v>
      </c>
      <c r="E1290" t="s">
        <v>98</v>
      </c>
      <c r="F1290" t="s">
        <v>132</v>
      </c>
      <c r="G1290">
        <v>168</v>
      </c>
      <c r="I1290" s="2">
        <v>44690</v>
      </c>
      <c r="J1290">
        <v>21050835</v>
      </c>
      <c r="K1290" t="s">
        <v>125</v>
      </c>
      <c r="L1290" t="s">
        <v>504</v>
      </c>
      <c r="M1290">
        <v>1</v>
      </c>
      <c r="P1290" s="2"/>
      <c r="Q1290" s="2"/>
      <c r="R1290" s="2"/>
      <c r="S1290" s="2"/>
      <c r="T1290" s="2"/>
    </row>
    <row r="1291" spans="2:20">
      <c r="B1291" s="2">
        <v>44651</v>
      </c>
      <c r="E1291" t="s">
        <v>98</v>
      </c>
      <c r="F1291" t="s">
        <v>316</v>
      </c>
      <c r="G1291">
        <v>296</v>
      </c>
      <c r="I1291" s="2">
        <v>44691</v>
      </c>
      <c r="J1291">
        <v>21050836</v>
      </c>
      <c r="K1291" t="s">
        <v>125</v>
      </c>
      <c r="L1291" t="s">
        <v>488</v>
      </c>
      <c r="M1291">
        <v>1</v>
      </c>
      <c r="P1291" s="2"/>
      <c r="Q1291" s="2"/>
      <c r="R1291" s="2"/>
      <c r="S1291" s="2"/>
      <c r="T1291" s="2"/>
    </row>
    <row r="1292" spans="2:20">
      <c r="B1292" s="2">
        <v>44651</v>
      </c>
      <c r="E1292" t="s">
        <v>98</v>
      </c>
      <c r="F1292" t="s">
        <v>329</v>
      </c>
      <c r="G1292">
        <v>96</v>
      </c>
      <c r="I1292" s="2">
        <v>44691</v>
      </c>
      <c r="J1292">
        <v>21050836</v>
      </c>
      <c r="K1292" t="s">
        <v>125</v>
      </c>
      <c r="L1292" t="s">
        <v>584</v>
      </c>
      <c r="M1292">
        <v>1</v>
      </c>
      <c r="P1292" s="2"/>
      <c r="Q1292" s="2"/>
      <c r="R1292" s="2"/>
      <c r="S1292" s="2"/>
      <c r="T1292" s="2"/>
    </row>
    <row r="1293" spans="2:20">
      <c r="B1293" s="2">
        <v>44651</v>
      </c>
      <c r="E1293" t="s">
        <v>98</v>
      </c>
      <c r="F1293" t="s">
        <v>347</v>
      </c>
      <c r="G1293">
        <v>64</v>
      </c>
      <c r="I1293" s="2">
        <v>44691</v>
      </c>
      <c r="J1293">
        <v>21050837</v>
      </c>
      <c r="K1293" t="s">
        <v>125</v>
      </c>
      <c r="L1293" t="s">
        <v>500</v>
      </c>
      <c r="M1293">
        <v>1</v>
      </c>
      <c r="P1293" s="2"/>
      <c r="Q1293" s="2"/>
      <c r="R1293" s="2"/>
      <c r="S1293" s="2"/>
      <c r="T1293" s="2"/>
    </row>
    <row r="1294" spans="2:20">
      <c r="B1294" s="2">
        <v>44651</v>
      </c>
      <c r="E1294" t="s">
        <v>98</v>
      </c>
      <c r="F1294" t="s">
        <v>193</v>
      </c>
      <c r="G1294">
        <v>88</v>
      </c>
      <c r="I1294" s="2">
        <v>44692</v>
      </c>
      <c r="J1294">
        <v>21050838</v>
      </c>
      <c r="K1294" t="s">
        <v>125</v>
      </c>
      <c r="L1294" t="s">
        <v>504</v>
      </c>
      <c r="M1294">
        <v>1</v>
      </c>
      <c r="P1294" s="2"/>
      <c r="Q1294" s="2"/>
      <c r="R1294" s="2"/>
      <c r="S1294" s="2"/>
      <c r="T1294" s="2"/>
    </row>
    <row r="1295" spans="2:20">
      <c r="B1295" s="2">
        <v>44651</v>
      </c>
      <c r="E1295" t="s">
        <v>98</v>
      </c>
      <c r="F1295" t="s">
        <v>362</v>
      </c>
      <c r="G1295">
        <v>80</v>
      </c>
      <c r="I1295" s="2">
        <v>44692</v>
      </c>
      <c r="J1295">
        <v>21050839</v>
      </c>
      <c r="K1295" t="s">
        <v>125</v>
      </c>
      <c r="L1295" t="s">
        <v>504</v>
      </c>
      <c r="M1295">
        <v>1</v>
      </c>
      <c r="P1295" s="2"/>
      <c r="Q1295" s="2"/>
      <c r="R1295" s="2"/>
      <c r="S1295" s="2"/>
      <c r="T1295" s="2"/>
    </row>
    <row r="1296" spans="2:20">
      <c r="B1296" s="2">
        <v>44651</v>
      </c>
      <c r="E1296" t="s">
        <v>98</v>
      </c>
      <c r="F1296" t="s">
        <v>371</v>
      </c>
      <c r="G1296">
        <v>32</v>
      </c>
      <c r="I1296" s="2">
        <v>44692</v>
      </c>
      <c r="J1296">
        <v>21050839</v>
      </c>
      <c r="K1296" t="s">
        <v>125</v>
      </c>
      <c r="L1296" t="s">
        <v>506</v>
      </c>
      <c r="M1296">
        <v>1</v>
      </c>
      <c r="P1296" s="2"/>
      <c r="Q1296" s="2"/>
      <c r="R1296" s="2"/>
      <c r="S1296" s="2"/>
      <c r="T1296" s="2"/>
    </row>
    <row r="1297" spans="2:20">
      <c r="B1297" s="2">
        <v>44651</v>
      </c>
      <c r="E1297" t="s">
        <v>98</v>
      </c>
      <c r="F1297" t="s">
        <v>380</v>
      </c>
      <c r="G1297">
        <v>104</v>
      </c>
      <c r="I1297" s="2">
        <v>44692</v>
      </c>
      <c r="J1297">
        <v>21050840</v>
      </c>
      <c r="K1297" t="s">
        <v>125</v>
      </c>
      <c r="L1297" t="s">
        <v>504</v>
      </c>
      <c r="M1297">
        <v>1</v>
      </c>
      <c r="P1297" s="2"/>
      <c r="Q1297" s="2"/>
      <c r="R1297" s="2"/>
      <c r="S1297" s="2"/>
      <c r="T1297" s="2"/>
    </row>
    <row r="1298" spans="2:20">
      <c r="B1298" s="2">
        <v>44651</v>
      </c>
      <c r="E1298" t="s">
        <v>98</v>
      </c>
      <c r="F1298" t="s">
        <v>398</v>
      </c>
      <c r="G1298">
        <v>104</v>
      </c>
      <c r="I1298" s="2">
        <v>44692</v>
      </c>
      <c r="J1298">
        <v>21050841</v>
      </c>
      <c r="K1298" t="s">
        <v>125</v>
      </c>
      <c r="L1298" t="s">
        <v>542</v>
      </c>
      <c r="M1298">
        <v>1</v>
      </c>
      <c r="P1298" s="2"/>
      <c r="Q1298" s="2"/>
      <c r="R1298" s="2"/>
      <c r="S1298" s="2"/>
      <c r="T1298" s="2"/>
    </row>
    <row r="1299" spans="2:20">
      <c r="B1299" s="2">
        <v>44651</v>
      </c>
      <c r="E1299" t="s">
        <v>98</v>
      </c>
      <c r="F1299" t="s">
        <v>229</v>
      </c>
      <c r="G1299">
        <v>136</v>
      </c>
      <c r="I1299" s="2">
        <v>44692</v>
      </c>
      <c r="J1299">
        <v>21050842</v>
      </c>
      <c r="K1299" t="s">
        <v>125</v>
      </c>
      <c r="L1299" t="s">
        <v>534</v>
      </c>
      <c r="M1299">
        <v>1</v>
      </c>
      <c r="P1299" s="2"/>
      <c r="Q1299" s="2"/>
      <c r="R1299" s="2"/>
      <c r="S1299" s="2"/>
      <c r="T1299" s="2"/>
    </row>
    <row r="1300" spans="2:20">
      <c r="B1300" s="2">
        <v>44651</v>
      </c>
      <c r="E1300" t="s">
        <v>98</v>
      </c>
      <c r="F1300" t="s">
        <v>250</v>
      </c>
      <c r="G1300">
        <v>120</v>
      </c>
      <c r="I1300" s="2">
        <v>44692</v>
      </c>
      <c r="J1300">
        <v>21050842</v>
      </c>
      <c r="K1300" t="s">
        <v>125</v>
      </c>
      <c r="L1300" t="s">
        <v>514</v>
      </c>
      <c r="M1300">
        <v>1</v>
      </c>
      <c r="P1300" s="2"/>
      <c r="Q1300" s="2"/>
      <c r="R1300" s="2"/>
      <c r="S1300" s="2"/>
      <c r="T1300" s="2"/>
    </row>
    <row r="1301" spans="2:20">
      <c r="B1301" s="2">
        <v>44651</v>
      </c>
      <c r="E1301" t="s">
        <v>98</v>
      </c>
      <c r="F1301" t="s">
        <v>274</v>
      </c>
      <c r="G1301">
        <v>160</v>
      </c>
      <c r="I1301" s="2">
        <v>44692</v>
      </c>
      <c r="J1301">
        <v>21050843</v>
      </c>
      <c r="K1301" t="s">
        <v>125</v>
      </c>
      <c r="L1301" t="s">
        <v>500</v>
      </c>
      <c r="M1301">
        <v>1</v>
      </c>
      <c r="P1301" s="2"/>
      <c r="Q1301" s="2"/>
      <c r="R1301" s="2"/>
      <c r="S1301" s="2"/>
      <c r="T1301" s="2"/>
    </row>
    <row r="1302" spans="2:20">
      <c r="B1302" s="2">
        <v>44651</v>
      </c>
      <c r="E1302" t="s">
        <v>98</v>
      </c>
      <c r="F1302" t="s">
        <v>106</v>
      </c>
      <c r="G1302">
        <v>7</v>
      </c>
      <c r="I1302" s="2">
        <v>44692</v>
      </c>
      <c r="J1302">
        <v>21050844</v>
      </c>
      <c r="K1302" t="s">
        <v>125</v>
      </c>
      <c r="L1302" t="s">
        <v>486</v>
      </c>
      <c r="M1302">
        <v>1</v>
      </c>
      <c r="P1302" s="2"/>
      <c r="Q1302" s="2"/>
      <c r="R1302" s="2"/>
      <c r="S1302" s="2"/>
      <c r="T1302" s="2"/>
    </row>
    <row r="1303" spans="2:20">
      <c r="B1303" s="2">
        <v>44651</v>
      </c>
      <c r="E1303" t="s">
        <v>98</v>
      </c>
      <c r="F1303" t="s">
        <v>297</v>
      </c>
      <c r="G1303">
        <v>4</v>
      </c>
      <c r="I1303" s="2">
        <v>44692</v>
      </c>
      <c r="J1303">
        <v>21050845</v>
      </c>
      <c r="K1303" t="s">
        <v>125</v>
      </c>
      <c r="L1303" t="s">
        <v>498</v>
      </c>
      <c r="M1303">
        <v>1</v>
      </c>
      <c r="P1303" s="2"/>
      <c r="Q1303" s="2"/>
      <c r="R1303" s="2"/>
      <c r="S1303" s="2"/>
      <c r="T1303" s="2"/>
    </row>
    <row r="1304" spans="2:20">
      <c r="B1304" s="2">
        <v>44651</v>
      </c>
      <c r="E1304" t="s">
        <v>98</v>
      </c>
      <c r="F1304" t="s">
        <v>302</v>
      </c>
      <c r="G1304">
        <v>4</v>
      </c>
      <c r="I1304" s="2">
        <v>44692</v>
      </c>
      <c r="J1304">
        <v>21050846</v>
      </c>
      <c r="K1304" t="s">
        <v>125</v>
      </c>
      <c r="L1304" t="s">
        <v>486</v>
      </c>
      <c r="M1304">
        <v>1</v>
      </c>
      <c r="P1304" s="2"/>
      <c r="Q1304" s="2"/>
      <c r="R1304" s="2"/>
      <c r="S1304" s="2"/>
      <c r="T1304" s="2"/>
    </row>
    <row r="1305" spans="2:20">
      <c r="B1305" s="2">
        <v>44651</v>
      </c>
      <c r="E1305" t="s">
        <v>98</v>
      </c>
      <c r="F1305" t="s">
        <v>311</v>
      </c>
      <c r="G1305">
        <v>7</v>
      </c>
      <c r="I1305" s="2">
        <v>44692</v>
      </c>
      <c r="J1305">
        <v>21050846</v>
      </c>
      <c r="K1305" t="s">
        <v>125</v>
      </c>
      <c r="L1305" t="s">
        <v>578</v>
      </c>
      <c r="M1305">
        <v>1</v>
      </c>
      <c r="P1305" s="2"/>
      <c r="Q1305" s="2"/>
      <c r="R1305" s="2"/>
      <c r="S1305" s="2"/>
      <c r="T1305" s="2"/>
    </row>
    <row r="1306" spans="2:20">
      <c r="B1306" s="2">
        <v>44651</v>
      </c>
      <c r="E1306" t="s">
        <v>98</v>
      </c>
      <c r="F1306" t="s">
        <v>320</v>
      </c>
      <c r="G1306">
        <v>4</v>
      </c>
      <c r="I1306" s="2">
        <v>44692</v>
      </c>
      <c r="J1306">
        <v>21050847</v>
      </c>
      <c r="K1306" t="s">
        <v>125</v>
      </c>
      <c r="L1306" t="s">
        <v>502</v>
      </c>
      <c r="M1306">
        <v>1</v>
      </c>
      <c r="P1306" s="2"/>
      <c r="Q1306" s="2"/>
      <c r="R1306" s="2"/>
      <c r="S1306" s="2"/>
      <c r="T1306" s="2"/>
    </row>
    <row r="1307" spans="2:20">
      <c r="B1307" s="2">
        <v>44651</v>
      </c>
      <c r="E1307" t="s">
        <v>98</v>
      </c>
      <c r="F1307" t="s">
        <v>326</v>
      </c>
      <c r="G1307">
        <v>2</v>
      </c>
      <c r="I1307" s="2">
        <v>44692</v>
      </c>
      <c r="J1307">
        <v>21050848</v>
      </c>
      <c r="K1307" t="s">
        <v>125</v>
      </c>
      <c r="L1307" t="s">
        <v>528</v>
      </c>
      <c r="M1307">
        <v>1</v>
      </c>
      <c r="P1307" s="2"/>
      <c r="Q1307" s="2"/>
      <c r="R1307" s="2"/>
      <c r="S1307" s="2"/>
      <c r="T1307" s="2"/>
    </row>
    <row r="1308" spans="2:20">
      <c r="B1308" s="2">
        <v>44651</v>
      </c>
      <c r="E1308" t="s">
        <v>98</v>
      </c>
      <c r="F1308" t="s">
        <v>332</v>
      </c>
      <c r="G1308">
        <v>4</v>
      </c>
      <c r="I1308" s="2">
        <v>44692</v>
      </c>
      <c r="J1308">
        <v>21050848</v>
      </c>
      <c r="K1308" t="s">
        <v>125</v>
      </c>
      <c r="L1308" t="s">
        <v>510</v>
      </c>
      <c r="M1308">
        <v>1</v>
      </c>
      <c r="P1308" s="2"/>
      <c r="Q1308" s="2"/>
      <c r="R1308" s="2"/>
      <c r="S1308" s="2"/>
      <c r="T1308" s="2"/>
    </row>
    <row r="1309" spans="2:20">
      <c r="B1309" s="2">
        <v>44651</v>
      </c>
      <c r="E1309" t="s">
        <v>98</v>
      </c>
      <c r="F1309" t="s">
        <v>335</v>
      </c>
      <c r="G1309">
        <v>7</v>
      </c>
      <c r="I1309" s="2">
        <v>44692</v>
      </c>
      <c r="J1309">
        <v>21050849</v>
      </c>
      <c r="K1309" t="s">
        <v>125</v>
      </c>
      <c r="L1309" t="s">
        <v>510</v>
      </c>
      <c r="M1309">
        <v>1</v>
      </c>
      <c r="P1309" s="2"/>
      <c r="Q1309" s="2"/>
      <c r="R1309" s="2"/>
      <c r="S1309" s="2"/>
      <c r="T1309" s="2"/>
    </row>
    <row r="1310" spans="2:20">
      <c r="B1310" s="2">
        <v>44651</v>
      </c>
      <c r="E1310" t="s">
        <v>98</v>
      </c>
      <c r="F1310" t="s">
        <v>338</v>
      </c>
      <c r="G1310">
        <v>3</v>
      </c>
      <c r="I1310" s="2">
        <v>44692</v>
      </c>
      <c r="J1310">
        <v>21050850</v>
      </c>
      <c r="K1310" t="s">
        <v>125</v>
      </c>
      <c r="L1310" t="s">
        <v>492</v>
      </c>
      <c r="M1310">
        <v>1</v>
      </c>
      <c r="P1310" s="2"/>
      <c r="Q1310" s="2"/>
      <c r="R1310" s="2"/>
      <c r="S1310" s="2"/>
      <c r="T1310" s="2"/>
    </row>
    <row r="1311" spans="2:20">
      <c r="B1311" s="2">
        <v>44651</v>
      </c>
      <c r="E1311" t="s">
        <v>98</v>
      </c>
      <c r="F1311" t="s">
        <v>344</v>
      </c>
      <c r="G1311">
        <v>7</v>
      </c>
      <c r="I1311" s="2">
        <v>44692</v>
      </c>
      <c r="J1311">
        <v>21050851</v>
      </c>
      <c r="K1311" t="s">
        <v>125</v>
      </c>
      <c r="L1311" t="s">
        <v>538</v>
      </c>
      <c r="M1311">
        <v>1</v>
      </c>
      <c r="P1311" s="2"/>
      <c r="Q1311" s="2"/>
      <c r="R1311" s="2"/>
      <c r="S1311" s="2"/>
      <c r="T1311" s="2"/>
    </row>
    <row r="1312" spans="2:20">
      <c r="B1312" s="2">
        <v>44651</v>
      </c>
      <c r="E1312" t="s">
        <v>98</v>
      </c>
      <c r="F1312" t="s">
        <v>350</v>
      </c>
      <c r="G1312">
        <v>5</v>
      </c>
      <c r="I1312" s="2">
        <v>44693</v>
      </c>
      <c r="J1312">
        <v>21050852</v>
      </c>
      <c r="K1312" t="s">
        <v>125</v>
      </c>
      <c r="L1312" t="s">
        <v>546</v>
      </c>
      <c r="M1312">
        <v>1</v>
      </c>
      <c r="P1312" s="2"/>
      <c r="Q1312" s="2"/>
      <c r="R1312" s="2"/>
      <c r="S1312" s="2"/>
      <c r="T1312" s="2"/>
    </row>
    <row r="1313" spans="2:20">
      <c r="B1313" s="2">
        <v>44651</v>
      </c>
      <c r="E1313" t="s">
        <v>98</v>
      </c>
      <c r="F1313" t="s">
        <v>177</v>
      </c>
      <c r="G1313">
        <v>2</v>
      </c>
      <c r="I1313" s="2">
        <v>44693</v>
      </c>
      <c r="J1313">
        <v>21050853</v>
      </c>
      <c r="K1313" t="s">
        <v>125</v>
      </c>
      <c r="L1313" t="s">
        <v>518</v>
      </c>
      <c r="M1313">
        <v>1</v>
      </c>
      <c r="P1313" s="2"/>
      <c r="Q1313" s="2"/>
      <c r="R1313" s="2"/>
      <c r="S1313" s="2"/>
      <c r="T1313" s="2"/>
    </row>
    <row r="1314" spans="2:20">
      <c r="B1314" s="2">
        <v>44651</v>
      </c>
      <c r="E1314" t="s">
        <v>98</v>
      </c>
      <c r="F1314" t="s">
        <v>359</v>
      </c>
      <c r="G1314">
        <v>8</v>
      </c>
      <c r="I1314" s="2">
        <v>44693</v>
      </c>
      <c r="J1314">
        <v>21050854</v>
      </c>
      <c r="K1314" t="s">
        <v>125</v>
      </c>
      <c r="L1314" t="s">
        <v>512</v>
      </c>
      <c r="M1314">
        <v>1</v>
      </c>
      <c r="P1314" s="2"/>
      <c r="Q1314" s="2"/>
      <c r="R1314" s="2"/>
      <c r="S1314" s="2"/>
      <c r="T1314" s="2"/>
    </row>
    <row r="1315" spans="2:20">
      <c r="B1315" s="2">
        <v>44651</v>
      </c>
      <c r="E1315" t="s">
        <v>98</v>
      </c>
      <c r="F1315" t="s">
        <v>368</v>
      </c>
      <c r="G1315">
        <v>2</v>
      </c>
      <c r="I1315" s="2">
        <v>44693</v>
      </c>
      <c r="J1315">
        <v>21050855</v>
      </c>
      <c r="K1315" t="s">
        <v>125</v>
      </c>
      <c r="L1315" t="s">
        <v>524</v>
      </c>
      <c r="M1315">
        <v>1</v>
      </c>
      <c r="P1315" s="2"/>
      <c r="Q1315" s="2"/>
      <c r="R1315" s="2"/>
      <c r="S1315" s="2"/>
      <c r="T1315" s="2"/>
    </row>
    <row r="1316" spans="2:20">
      <c r="B1316" s="2">
        <v>44651</v>
      </c>
      <c r="E1316" t="s">
        <v>98</v>
      </c>
      <c r="F1316" t="s">
        <v>377</v>
      </c>
      <c r="G1316">
        <v>8</v>
      </c>
      <c r="I1316" s="2">
        <v>44693</v>
      </c>
      <c r="J1316">
        <v>21050856</v>
      </c>
      <c r="K1316" t="s">
        <v>125</v>
      </c>
      <c r="L1316" t="s">
        <v>524</v>
      </c>
      <c r="M1316">
        <v>1</v>
      </c>
      <c r="P1316" s="2"/>
      <c r="Q1316" s="2"/>
      <c r="R1316" s="2"/>
      <c r="S1316" s="2"/>
      <c r="T1316" s="2"/>
    </row>
    <row r="1317" spans="2:20">
      <c r="B1317" s="2">
        <v>44651</v>
      </c>
      <c r="E1317" t="s">
        <v>98</v>
      </c>
      <c r="F1317" t="s">
        <v>395</v>
      </c>
      <c r="G1317">
        <v>9</v>
      </c>
      <c r="I1317" s="2">
        <v>44693</v>
      </c>
      <c r="J1317">
        <v>21050857</v>
      </c>
      <c r="K1317" t="s">
        <v>125</v>
      </c>
      <c r="L1317" t="s">
        <v>508</v>
      </c>
      <c r="M1317">
        <v>1</v>
      </c>
      <c r="P1317" s="2"/>
      <c r="Q1317" s="2"/>
      <c r="R1317" s="2"/>
      <c r="S1317" s="2"/>
      <c r="T1317" s="2"/>
    </row>
    <row r="1318" spans="2:20">
      <c r="B1318" s="2">
        <v>44651</v>
      </c>
      <c r="E1318" t="s">
        <v>98</v>
      </c>
      <c r="F1318" t="s">
        <v>217</v>
      </c>
      <c r="G1318">
        <v>3</v>
      </c>
      <c r="I1318" s="2">
        <v>44694</v>
      </c>
      <c r="J1318">
        <v>21050858</v>
      </c>
      <c r="K1318" t="s">
        <v>125</v>
      </c>
      <c r="L1318" t="s">
        <v>518</v>
      </c>
      <c r="M1318">
        <v>1</v>
      </c>
      <c r="P1318" s="2"/>
      <c r="Q1318" s="2"/>
      <c r="R1318" s="2"/>
      <c r="S1318" s="2"/>
      <c r="T1318" s="2"/>
    </row>
    <row r="1319" spans="2:20">
      <c r="B1319" s="2">
        <v>44651</v>
      </c>
      <c r="E1319" t="s">
        <v>98</v>
      </c>
      <c r="F1319" t="s">
        <v>244</v>
      </c>
      <c r="G1319">
        <v>6</v>
      </c>
      <c r="I1319" s="2">
        <v>44694</v>
      </c>
      <c r="J1319">
        <v>21050859</v>
      </c>
      <c r="K1319" t="s">
        <v>125</v>
      </c>
      <c r="L1319" t="s">
        <v>504</v>
      </c>
      <c r="M1319">
        <v>1</v>
      </c>
      <c r="P1319" s="2"/>
      <c r="Q1319" s="2"/>
      <c r="R1319" s="2"/>
      <c r="S1319" s="2"/>
      <c r="T1319" s="2"/>
    </row>
    <row r="1320" spans="2:20">
      <c r="B1320" s="2">
        <v>44651</v>
      </c>
      <c r="E1320" t="s">
        <v>98</v>
      </c>
      <c r="F1320" t="s">
        <v>256</v>
      </c>
      <c r="G1320">
        <v>6</v>
      </c>
      <c r="I1320" s="2">
        <v>44694</v>
      </c>
      <c r="J1320">
        <v>21050859</v>
      </c>
      <c r="K1320" t="s">
        <v>125</v>
      </c>
      <c r="L1320" t="s">
        <v>506</v>
      </c>
      <c r="M1320">
        <v>1</v>
      </c>
      <c r="P1320" s="2"/>
      <c r="Q1320" s="2"/>
      <c r="R1320" s="2"/>
      <c r="S1320" s="2"/>
      <c r="T1320" s="2"/>
    </row>
    <row r="1321" spans="2:20">
      <c r="B1321" s="2">
        <v>44651</v>
      </c>
      <c r="E1321" t="s">
        <v>98</v>
      </c>
      <c r="F1321" t="s">
        <v>268</v>
      </c>
      <c r="G1321">
        <v>1</v>
      </c>
      <c r="I1321" s="2">
        <v>44694</v>
      </c>
      <c r="J1321">
        <v>21050860</v>
      </c>
      <c r="K1321" t="s">
        <v>125</v>
      </c>
      <c r="L1321" t="s">
        <v>504</v>
      </c>
      <c r="M1321">
        <v>1</v>
      </c>
      <c r="P1321" s="2"/>
      <c r="Q1321" s="2"/>
      <c r="R1321" s="2"/>
      <c r="S1321" s="2"/>
      <c r="T1321" s="2"/>
    </row>
    <row r="1322" spans="2:20">
      <c r="B1322" s="2">
        <v>44651</v>
      </c>
      <c r="E1322" t="s">
        <v>98</v>
      </c>
      <c r="F1322" t="s">
        <v>280</v>
      </c>
      <c r="G1322">
        <v>3</v>
      </c>
      <c r="I1322" s="2">
        <v>44694</v>
      </c>
      <c r="J1322">
        <v>21050861</v>
      </c>
      <c r="K1322" t="s">
        <v>125</v>
      </c>
      <c r="L1322" t="s">
        <v>526</v>
      </c>
      <c r="M1322">
        <v>1</v>
      </c>
      <c r="P1322" s="2"/>
      <c r="Q1322" s="2"/>
      <c r="R1322" s="2"/>
      <c r="S1322" s="2"/>
      <c r="T1322" s="2"/>
    </row>
    <row r="1323" spans="2:20">
      <c r="B1323" s="2">
        <v>44651</v>
      </c>
      <c r="E1323" t="s">
        <v>98</v>
      </c>
      <c r="F1323" t="s">
        <v>286</v>
      </c>
      <c r="G1323">
        <v>6</v>
      </c>
      <c r="I1323" s="2">
        <v>44694</v>
      </c>
      <c r="J1323">
        <v>21050861</v>
      </c>
      <c r="K1323" t="s">
        <v>125</v>
      </c>
      <c r="L1323" t="s">
        <v>512</v>
      </c>
      <c r="M1323">
        <v>1</v>
      </c>
      <c r="P1323" s="2"/>
      <c r="Q1323" s="2"/>
      <c r="R1323" s="2"/>
      <c r="S1323" s="2"/>
      <c r="T1323" s="2"/>
    </row>
    <row r="1324" spans="2:20">
      <c r="B1324" s="2">
        <v>44651</v>
      </c>
      <c r="E1324" t="s">
        <v>98</v>
      </c>
      <c r="F1324" t="s">
        <v>292</v>
      </c>
      <c r="G1324">
        <v>4</v>
      </c>
      <c r="I1324" s="2">
        <v>44694</v>
      </c>
      <c r="J1324">
        <v>21050862</v>
      </c>
      <c r="K1324" t="s">
        <v>125</v>
      </c>
      <c r="L1324" t="s">
        <v>510</v>
      </c>
      <c r="M1324">
        <v>1</v>
      </c>
      <c r="P1324" s="2"/>
      <c r="Q1324" s="2"/>
      <c r="R1324" s="2"/>
      <c r="S1324" s="2"/>
      <c r="T1324" s="2"/>
    </row>
    <row r="1325" spans="2:20">
      <c r="B1325" s="2">
        <v>44651</v>
      </c>
      <c r="E1325" t="s">
        <v>98</v>
      </c>
      <c r="F1325" t="s">
        <v>401</v>
      </c>
      <c r="G1325">
        <v>8</v>
      </c>
      <c r="I1325" s="2">
        <v>44695</v>
      </c>
      <c r="J1325">
        <v>21050863</v>
      </c>
      <c r="K1325" t="s">
        <v>125</v>
      </c>
      <c r="L1325" t="s">
        <v>504</v>
      </c>
      <c r="M1325">
        <v>1</v>
      </c>
      <c r="P1325" s="2"/>
      <c r="Q1325" s="2"/>
      <c r="R1325" s="2"/>
      <c r="S1325" s="2"/>
      <c r="T1325" s="2"/>
    </row>
    <row r="1326" spans="2:20">
      <c r="B1326" s="2">
        <v>44651</v>
      </c>
      <c r="E1326" t="s">
        <v>98</v>
      </c>
      <c r="F1326" t="s">
        <v>440</v>
      </c>
      <c r="G1326">
        <v>4</v>
      </c>
      <c r="I1326" s="2">
        <v>44695</v>
      </c>
      <c r="J1326">
        <v>21050864</v>
      </c>
      <c r="K1326" t="s">
        <v>125</v>
      </c>
      <c r="L1326" t="s">
        <v>504</v>
      </c>
      <c r="M1326">
        <v>1</v>
      </c>
      <c r="P1326" s="2"/>
      <c r="Q1326" s="2"/>
      <c r="R1326" s="2"/>
      <c r="S1326" s="2"/>
      <c r="T1326" s="2"/>
    </row>
    <row r="1327" spans="2:20">
      <c r="B1327" s="2">
        <v>44651</v>
      </c>
      <c r="E1327" t="s">
        <v>98</v>
      </c>
      <c r="F1327" t="s">
        <v>444</v>
      </c>
      <c r="G1327">
        <v>18</v>
      </c>
      <c r="I1327" s="2">
        <v>44695</v>
      </c>
      <c r="J1327">
        <v>21050864</v>
      </c>
      <c r="K1327" t="s">
        <v>125</v>
      </c>
      <c r="L1327" t="s">
        <v>506</v>
      </c>
      <c r="M1327">
        <v>1</v>
      </c>
      <c r="P1327" s="2"/>
      <c r="Q1327" s="2"/>
      <c r="R1327" s="2"/>
      <c r="S1327" s="2"/>
      <c r="T1327" s="2"/>
    </row>
    <row r="1328" spans="2:20">
      <c r="B1328" s="2">
        <v>44651</v>
      </c>
      <c r="E1328" t="s">
        <v>98</v>
      </c>
      <c r="F1328" t="s">
        <v>448</v>
      </c>
      <c r="G1328">
        <v>4</v>
      </c>
      <c r="I1328" s="2">
        <v>44695</v>
      </c>
      <c r="J1328">
        <v>21050865</v>
      </c>
      <c r="K1328" t="s">
        <v>125</v>
      </c>
      <c r="L1328" t="s">
        <v>504</v>
      </c>
      <c r="M1328">
        <v>1</v>
      </c>
      <c r="P1328" s="2"/>
      <c r="Q1328" s="2"/>
      <c r="R1328" s="2"/>
      <c r="S1328" s="2"/>
      <c r="T1328" s="2"/>
    </row>
    <row r="1329" spans="2:20">
      <c r="B1329" s="2">
        <v>44651</v>
      </c>
      <c r="E1329" t="s">
        <v>98</v>
      </c>
      <c r="F1329" t="s">
        <v>456</v>
      </c>
      <c r="G1329">
        <v>8</v>
      </c>
      <c r="I1329" s="2">
        <v>44695</v>
      </c>
      <c r="J1329">
        <v>21050866</v>
      </c>
      <c r="K1329" t="s">
        <v>125</v>
      </c>
      <c r="L1329" t="s">
        <v>504</v>
      </c>
      <c r="M1329">
        <v>1</v>
      </c>
      <c r="P1329" s="2"/>
      <c r="Q1329" s="2"/>
      <c r="R1329" s="2"/>
      <c r="S1329" s="2"/>
      <c r="T1329" s="2"/>
    </row>
    <row r="1330" spans="2:20">
      <c r="B1330" s="2">
        <v>44651</v>
      </c>
      <c r="E1330" t="s">
        <v>98</v>
      </c>
      <c r="F1330" t="s">
        <v>460</v>
      </c>
      <c r="G1330">
        <v>6</v>
      </c>
      <c r="I1330" s="2">
        <v>44695</v>
      </c>
      <c r="J1330">
        <v>21050867</v>
      </c>
      <c r="K1330" t="s">
        <v>125</v>
      </c>
      <c r="L1330" t="s">
        <v>504</v>
      </c>
      <c r="M1330">
        <v>1</v>
      </c>
      <c r="P1330" s="2"/>
      <c r="Q1330" s="2"/>
      <c r="R1330" s="2"/>
      <c r="S1330" s="2"/>
      <c r="T1330" s="2"/>
    </row>
    <row r="1331" spans="2:20">
      <c r="B1331" s="2">
        <v>44651</v>
      </c>
      <c r="E1331" t="s">
        <v>98</v>
      </c>
      <c r="F1331" t="s">
        <v>407</v>
      </c>
      <c r="G1331">
        <v>2</v>
      </c>
      <c r="I1331" s="2">
        <v>44695</v>
      </c>
      <c r="J1331">
        <v>21050868</v>
      </c>
      <c r="K1331" t="s">
        <v>125</v>
      </c>
      <c r="L1331" t="s">
        <v>544</v>
      </c>
      <c r="M1331">
        <v>1</v>
      </c>
      <c r="P1331" s="2"/>
      <c r="Q1331" s="2"/>
      <c r="R1331" s="2"/>
      <c r="S1331" s="2"/>
      <c r="T1331" s="2"/>
    </row>
    <row r="1332" spans="2:20">
      <c r="B1332" s="2">
        <v>44651</v>
      </c>
      <c r="E1332" t="s">
        <v>98</v>
      </c>
      <c r="F1332" t="s">
        <v>466</v>
      </c>
      <c r="G1332">
        <v>8</v>
      </c>
      <c r="I1332" s="2">
        <v>44696</v>
      </c>
      <c r="J1332">
        <v>21050869</v>
      </c>
      <c r="K1332" t="s">
        <v>125</v>
      </c>
      <c r="L1332" t="s">
        <v>504</v>
      </c>
      <c r="M1332">
        <v>1</v>
      </c>
      <c r="P1332" s="2"/>
      <c r="Q1332" s="2"/>
      <c r="R1332" s="2"/>
      <c r="S1332" s="2"/>
      <c r="T1332" s="2"/>
    </row>
    <row r="1333" spans="2:20">
      <c r="B1333" s="2">
        <v>44651</v>
      </c>
      <c r="E1333" t="s">
        <v>98</v>
      </c>
      <c r="F1333" t="s">
        <v>470</v>
      </c>
      <c r="G1333">
        <v>4</v>
      </c>
      <c r="I1333" s="2">
        <v>44698</v>
      </c>
      <c r="J1333">
        <v>21050870</v>
      </c>
      <c r="K1333" t="s">
        <v>125</v>
      </c>
      <c r="L1333" t="s">
        <v>530</v>
      </c>
      <c r="M1333">
        <v>1</v>
      </c>
      <c r="P1333" s="2"/>
      <c r="Q1333" s="2"/>
      <c r="R1333" s="2"/>
      <c r="S1333" s="2"/>
      <c r="T1333" s="2"/>
    </row>
    <row r="1334" spans="2:20">
      <c r="B1334" s="2">
        <v>44651</v>
      </c>
      <c r="E1334" t="s">
        <v>98</v>
      </c>
      <c r="F1334" t="s">
        <v>474</v>
      </c>
      <c r="G1334">
        <v>12</v>
      </c>
      <c r="I1334" s="2">
        <v>44698</v>
      </c>
      <c r="J1334">
        <v>21050871</v>
      </c>
      <c r="K1334" t="s">
        <v>125</v>
      </c>
      <c r="L1334" t="s">
        <v>502</v>
      </c>
      <c r="M1334">
        <v>1</v>
      </c>
      <c r="P1334" s="2"/>
      <c r="Q1334" s="2"/>
      <c r="R1334" s="2"/>
      <c r="S1334" s="2"/>
      <c r="T1334" s="2"/>
    </row>
    <row r="1335" spans="2:20">
      <c r="B1335" s="2">
        <v>44651</v>
      </c>
      <c r="E1335" t="s">
        <v>98</v>
      </c>
      <c r="F1335" t="s">
        <v>482</v>
      </c>
      <c r="G1335">
        <v>8</v>
      </c>
      <c r="I1335" s="2">
        <v>44698</v>
      </c>
      <c r="J1335">
        <v>21050872</v>
      </c>
      <c r="K1335" t="s">
        <v>125</v>
      </c>
      <c r="L1335" t="s">
        <v>530</v>
      </c>
      <c r="M1335">
        <v>1</v>
      </c>
      <c r="P1335" s="2"/>
      <c r="Q1335" s="2"/>
      <c r="R1335" s="2"/>
      <c r="S1335" s="2"/>
      <c r="T1335" s="2"/>
    </row>
    <row r="1336" spans="2:20">
      <c r="B1336" s="2">
        <v>44651</v>
      </c>
      <c r="E1336" t="s">
        <v>98</v>
      </c>
      <c r="F1336" t="s">
        <v>413</v>
      </c>
      <c r="G1336">
        <v>12</v>
      </c>
      <c r="I1336" s="2">
        <v>44699</v>
      </c>
      <c r="J1336">
        <v>21050873</v>
      </c>
      <c r="K1336" t="s">
        <v>125</v>
      </c>
      <c r="L1336" t="s">
        <v>502</v>
      </c>
      <c r="M1336">
        <v>1</v>
      </c>
      <c r="P1336" s="2"/>
      <c r="Q1336" s="2"/>
      <c r="R1336" s="2"/>
      <c r="S1336" s="2"/>
      <c r="T1336" s="2"/>
    </row>
    <row r="1337" spans="2:20">
      <c r="B1337" s="2">
        <v>44651</v>
      </c>
      <c r="E1337" t="s">
        <v>98</v>
      </c>
      <c r="F1337" t="s">
        <v>422</v>
      </c>
      <c r="G1337">
        <v>18</v>
      </c>
      <c r="I1337" s="2">
        <v>44699</v>
      </c>
      <c r="J1337">
        <v>21050874</v>
      </c>
      <c r="K1337" t="s">
        <v>125</v>
      </c>
      <c r="L1337" t="s">
        <v>538</v>
      </c>
      <c r="M1337">
        <v>1</v>
      </c>
      <c r="P1337" s="2"/>
      <c r="Q1337" s="2"/>
      <c r="R1337" s="2"/>
      <c r="S1337" s="2"/>
      <c r="T1337" s="2"/>
    </row>
    <row r="1338" spans="2:20">
      <c r="B1338" s="2">
        <v>44651</v>
      </c>
      <c r="E1338" t="s">
        <v>98</v>
      </c>
      <c r="F1338" t="s">
        <v>428</v>
      </c>
      <c r="G1338">
        <v>4</v>
      </c>
      <c r="I1338" s="2">
        <v>44699</v>
      </c>
      <c r="J1338">
        <v>21050874</v>
      </c>
      <c r="K1338" t="s">
        <v>125</v>
      </c>
      <c r="L1338" t="s">
        <v>568</v>
      </c>
      <c r="M1338">
        <v>1</v>
      </c>
      <c r="P1338" s="2"/>
      <c r="Q1338" s="2"/>
      <c r="R1338" s="2"/>
      <c r="S1338" s="2"/>
      <c r="T1338" s="2"/>
    </row>
    <row r="1339" spans="2:20">
      <c r="B1339" s="2">
        <v>44651</v>
      </c>
      <c r="E1339" t="s">
        <v>98</v>
      </c>
      <c r="F1339" t="s">
        <v>434</v>
      </c>
      <c r="G1339">
        <v>6</v>
      </c>
      <c r="I1339" s="2">
        <v>44699</v>
      </c>
      <c r="J1339">
        <v>21050874</v>
      </c>
      <c r="K1339" t="s">
        <v>125</v>
      </c>
      <c r="L1339" t="s">
        <v>576</v>
      </c>
      <c r="M1339">
        <v>1</v>
      </c>
      <c r="P1339" s="2"/>
      <c r="Q1339" s="2"/>
      <c r="R1339" s="2"/>
      <c r="S1339" s="2"/>
      <c r="T1339" s="2"/>
    </row>
    <row r="1340" spans="2:20">
      <c r="B1340" s="2">
        <v>44652</v>
      </c>
      <c r="C1340" t="s">
        <v>190</v>
      </c>
      <c r="D1340" t="s">
        <v>443</v>
      </c>
      <c r="E1340" t="s">
        <v>125</v>
      </c>
      <c r="F1340" t="s">
        <v>262</v>
      </c>
      <c r="G1340">
        <v>1</v>
      </c>
      <c r="I1340" s="2">
        <v>44699</v>
      </c>
      <c r="J1340">
        <v>21050875</v>
      </c>
      <c r="K1340" t="s">
        <v>125</v>
      </c>
      <c r="L1340" t="s">
        <v>508</v>
      </c>
      <c r="M1340">
        <v>1</v>
      </c>
      <c r="P1340" s="2"/>
      <c r="Q1340" s="2"/>
      <c r="R1340" s="2"/>
      <c r="S1340" s="2"/>
      <c r="T1340" s="2"/>
    </row>
    <row r="1341" spans="2:20">
      <c r="B1341" s="2">
        <v>44652</v>
      </c>
      <c r="C1341" t="s">
        <v>190</v>
      </c>
      <c r="D1341" t="s">
        <v>443</v>
      </c>
      <c r="E1341" t="s">
        <v>125</v>
      </c>
      <c r="F1341" t="s">
        <v>268</v>
      </c>
      <c r="G1341">
        <v>1</v>
      </c>
      <c r="I1341" s="2">
        <v>44699</v>
      </c>
      <c r="J1341">
        <v>21050876</v>
      </c>
      <c r="K1341" t="s">
        <v>125</v>
      </c>
      <c r="L1341" t="s">
        <v>512</v>
      </c>
      <c r="M1341">
        <v>1</v>
      </c>
      <c r="P1341" s="2"/>
      <c r="Q1341" s="2"/>
      <c r="R1341" s="2"/>
      <c r="S1341" s="2"/>
      <c r="T1341" s="2"/>
    </row>
    <row r="1342" spans="2:20">
      <c r="B1342" s="2">
        <v>44652</v>
      </c>
      <c r="C1342" t="s">
        <v>190</v>
      </c>
      <c r="D1342" t="s">
        <v>443</v>
      </c>
      <c r="E1342" t="s">
        <v>125</v>
      </c>
      <c r="F1342" t="s">
        <v>274</v>
      </c>
      <c r="G1342">
        <v>24</v>
      </c>
      <c r="I1342" s="2">
        <v>44699</v>
      </c>
      <c r="J1342">
        <v>21050877</v>
      </c>
      <c r="K1342" t="s">
        <v>125</v>
      </c>
      <c r="L1342" t="s">
        <v>512</v>
      </c>
      <c r="M1342">
        <v>1</v>
      </c>
      <c r="P1342" s="2"/>
      <c r="Q1342" s="2"/>
      <c r="R1342" s="2"/>
      <c r="S1342" s="2"/>
      <c r="T1342" s="2"/>
    </row>
    <row r="1343" spans="2:20">
      <c r="B1343" s="2">
        <v>44652</v>
      </c>
      <c r="C1343" t="s">
        <v>190</v>
      </c>
      <c r="D1343" t="s">
        <v>443</v>
      </c>
      <c r="E1343" t="s">
        <v>125</v>
      </c>
      <c r="F1343" t="s">
        <v>422</v>
      </c>
      <c r="G1343">
        <v>2</v>
      </c>
      <c r="I1343" s="2">
        <v>44699</v>
      </c>
      <c r="J1343">
        <v>21050878</v>
      </c>
      <c r="K1343" t="s">
        <v>125</v>
      </c>
      <c r="L1343" t="s">
        <v>540</v>
      </c>
      <c r="M1343">
        <v>1</v>
      </c>
      <c r="P1343" s="2"/>
      <c r="Q1343" s="2"/>
      <c r="R1343" s="2"/>
      <c r="S1343" s="2"/>
      <c r="T1343" s="2"/>
    </row>
    <row r="1344" spans="2:20">
      <c r="B1344" s="2">
        <v>44652</v>
      </c>
      <c r="C1344" t="s">
        <v>190</v>
      </c>
      <c r="D1344" t="s">
        <v>443</v>
      </c>
      <c r="E1344" t="s">
        <v>125</v>
      </c>
      <c r="F1344" t="s">
        <v>425</v>
      </c>
      <c r="G1344">
        <v>2</v>
      </c>
      <c r="I1344" s="2">
        <v>44699</v>
      </c>
      <c r="J1344">
        <v>21050879</v>
      </c>
      <c r="K1344" t="s">
        <v>125</v>
      </c>
      <c r="L1344" t="s">
        <v>524</v>
      </c>
      <c r="M1344">
        <v>1</v>
      </c>
      <c r="P1344" s="2"/>
      <c r="Q1344" s="2"/>
      <c r="R1344" s="2"/>
      <c r="S1344" s="2"/>
      <c r="T1344" s="2"/>
    </row>
    <row r="1345" spans="2:20">
      <c r="B1345" s="2">
        <v>44657</v>
      </c>
      <c r="C1345" t="s">
        <v>259</v>
      </c>
      <c r="D1345" t="s">
        <v>445</v>
      </c>
      <c r="E1345" t="s">
        <v>125</v>
      </c>
      <c r="F1345" t="s">
        <v>323</v>
      </c>
      <c r="G1345">
        <v>1</v>
      </c>
      <c r="I1345" s="2">
        <v>44699</v>
      </c>
      <c r="J1345">
        <v>21050880</v>
      </c>
      <c r="K1345" t="s">
        <v>125</v>
      </c>
      <c r="L1345" t="s">
        <v>492</v>
      </c>
      <c r="M1345">
        <v>1</v>
      </c>
      <c r="P1345" s="2"/>
      <c r="Q1345" s="2"/>
      <c r="R1345" s="2"/>
      <c r="S1345" s="2"/>
      <c r="T1345" s="2"/>
    </row>
    <row r="1346" spans="2:20">
      <c r="B1346" s="2">
        <v>44657</v>
      </c>
      <c r="C1346" t="s">
        <v>259</v>
      </c>
      <c r="D1346" t="s">
        <v>445</v>
      </c>
      <c r="E1346" t="s">
        <v>125</v>
      </c>
      <c r="F1346" t="s">
        <v>326</v>
      </c>
      <c r="G1346">
        <v>1</v>
      </c>
      <c r="I1346" s="2">
        <v>44700</v>
      </c>
      <c r="J1346">
        <v>21050881</v>
      </c>
      <c r="K1346" t="s">
        <v>125</v>
      </c>
      <c r="L1346" t="s">
        <v>504</v>
      </c>
      <c r="M1346">
        <v>1</v>
      </c>
      <c r="P1346" s="2"/>
      <c r="Q1346" s="2"/>
      <c r="R1346" s="2"/>
      <c r="S1346" s="2"/>
      <c r="T1346" s="2"/>
    </row>
    <row r="1347" spans="2:20">
      <c r="B1347" s="2">
        <v>44657</v>
      </c>
      <c r="C1347" t="s">
        <v>259</v>
      </c>
      <c r="D1347" t="s">
        <v>445</v>
      </c>
      <c r="E1347" t="s">
        <v>125</v>
      </c>
      <c r="F1347" t="s">
        <v>329</v>
      </c>
      <c r="G1347">
        <v>8</v>
      </c>
      <c r="I1347" s="2">
        <v>44700</v>
      </c>
      <c r="J1347">
        <v>21050882</v>
      </c>
      <c r="K1347" t="s">
        <v>125</v>
      </c>
      <c r="L1347" t="s">
        <v>504</v>
      </c>
      <c r="M1347">
        <v>1</v>
      </c>
      <c r="P1347" s="2"/>
      <c r="Q1347" s="2"/>
      <c r="R1347" s="2"/>
      <c r="S1347" s="2"/>
      <c r="T1347" s="2"/>
    </row>
    <row r="1348" spans="2:20">
      <c r="B1348" s="2">
        <v>44657</v>
      </c>
      <c r="C1348" t="s">
        <v>259</v>
      </c>
      <c r="D1348" t="s">
        <v>445</v>
      </c>
      <c r="E1348" t="s">
        <v>125</v>
      </c>
      <c r="F1348" t="s">
        <v>448</v>
      </c>
      <c r="G1348">
        <v>2</v>
      </c>
      <c r="I1348" s="2">
        <v>44700</v>
      </c>
      <c r="J1348">
        <v>21050883</v>
      </c>
      <c r="K1348" t="s">
        <v>125</v>
      </c>
      <c r="L1348" t="s">
        <v>532</v>
      </c>
      <c r="M1348">
        <v>1</v>
      </c>
      <c r="P1348" s="2"/>
      <c r="Q1348" s="2"/>
      <c r="R1348" s="2"/>
      <c r="S1348" s="2"/>
      <c r="T1348" s="2"/>
    </row>
    <row r="1349" spans="2:20">
      <c r="B1349" s="2">
        <v>44657</v>
      </c>
      <c r="C1349" t="s">
        <v>259</v>
      </c>
      <c r="D1349" t="s">
        <v>445</v>
      </c>
      <c r="E1349" t="s">
        <v>125</v>
      </c>
      <c r="F1349" t="s">
        <v>450</v>
      </c>
      <c r="G1349">
        <v>2</v>
      </c>
      <c r="I1349" s="2">
        <v>44700</v>
      </c>
      <c r="J1349">
        <v>21050884</v>
      </c>
      <c r="K1349" t="s">
        <v>125</v>
      </c>
      <c r="L1349" t="s">
        <v>530</v>
      </c>
      <c r="M1349">
        <v>1</v>
      </c>
      <c r="P1349" s="2"/>
      <c r="Q1349" s="2"/>
      <c r="R1349" s="2"/>
      <c r="S1349" s="2"/>
      <c r="T1349" s="2"/>
    </row>
    <row r="1350" spans="2:20">
      <c r="B1350" s="2">
        <v>44657</v>
      </c>
      <c r="C1350" t="s">
        <v>99</v>
      </c>
      <c r="D1350" t="s">
        <v>447</v>
      </c>
      <c r="E1350" t="s">
        <v>125</v>
      </c>
      <c r="F1350" t="s">
        <v>158</v>
      </c>
      <c r="G1350">
        <v>1</v>
      </c>
      <c r="I1350" s="2">
        <v>44700</v>
      </c>
      <c r="J1350">
        <v>21050885</v>
      </c>
      <c r="K1350" t="s">
        <v>125</v>
      </c>
      <c r="L1350" t="s">
        <v>492</v>
      </c>
      <c r="M1350">
        <v>1</v>
      </c>
      <c r="P1350" s="2"/>
      <c r="Q1350" s="2"/>
      <c r="R1350" s="2"/>
      <c r="S1350" s="2"/>
      <c r="T1350" s="2"/>
    </row>
    <row r="1351" spans="2:20">
      <c r="B1351" s="2">
        <v>44657</v>
      </c>
      <c r="C1351" t="s">
        <v>99</v>
      </c>
      <c r="D1351" t="s">
        <v>447</v>
      </c>
      <c r="E1351" t="s">
        <v>125</v>
      </c>
      <c r="F1351" t="s">
        <v>177</v>
      </c>
      <c r="G1351">
        <v>2</v>
      </c>
      <c r="I1351" s="2">
        <v>44701</v>
      </c>
      <c r="J1351">
        <v>21050886</v>
      </c>
      <c r="K1351" t="s">
        <v>125</v>
      </c>
      <c r="L1351" t="s">
        <v>504</v>
      </c>
      <c r="M1351">
        <v>1</v>
      </c>
      <c r="P1351" s="2"/>
      <c r="Q1351" s="2"/>
      <c r="R1351" s="2"/>
      <c r="S1351" s="2"/>
      <c r="T1351" s="2"/>
    </row>
    <row r="1352" spans="2:20">
      <c r="B1352" s="2">
        <v>44657</v>
      </c>
      <c r="C1352" t="s">
        <v>99</v>
      </c>
      <c r="D1352" t="s">
        <v>447</v>
      </c>
      <c r="E1352" t="s">
        <v>125</v>
      </c>
      <c r="F1352" t="s">
        <v>193</v>
      </c>
      <c r="G1352">
        <v>24</v>
      </c>
      <c r="I1352" s="2">
        <v>44701</v>
      </c>
      <c r="J1352">
        <v>21050887</v>
      </c>
      <c r="K1352" t="s">
        <v>125</v>
      </c>
      <c r="L1352" t="s">
        <v>496</v>
      </c>
      <c r="M1352">
        <v>1</v>
      </c>
      <c r="P1352" s="2"/>
      <c r="Q1352" s="2"/>
      <c r="R1352" s="2"/>
      <c r="S1352" s="2"/>
      <c r="T1352" s="2"/>
    </row>
    <row r="1353" spans="2:20">
      <c r="B1353" s="2">
        <v>44657</v>
      </c>
      <c r="C1353" t="s">
        <v>99</v>
      </c>
      <c r="D1353" t="s">
        <v>447</v>
      </c>
      <c r="E1353" t="s">
        <v>125</v>
      </c>
      <c r="F1353" t="s">
        <v>407</v>
      </c>
      <c r="G1353">
        <v>2</v>
      </c>
      <c r="I1353" s="2">
        <v>44701</v>
      </c>
      <c r="J1353">
        <v>21050887</v>
      </c>
      <c r="K1353" t="s">
        <v>125</v>
      </c>
      <c r="L1353" t="s">
        <v>504</v>
      </c>
      <c r="M1353">
        <v>1</v>
      </c>
      <c r="P1353" s="2"/>
      <c r="Q1353" s="2"/>
      <c r="R1353" s="2"/>
      <c r="S1353" s="2"/>
      <c r="T1353" s="2"/>
    </row>
    <row r="1354" spans="2:20">
      <c r="B1354" s="2">
        <v>44657</v>
      </c>
      <c r="C1354" t="s">
        <v>99</v>
      </c>
      <c r="D1354" t="s">
        <v>447</v>
      </c>
      <c r="E1354" t="s">
        <v>125</v>
      </c>
      <c r="F1354" t="s">
        <v>410</v>
      </c>
      <c r="G1354">
        <v>2</v>
      </c>
      <c r="I1354" s="2">
        <v>44701</v>
      </c>
      <c r="J1354">
        <v>21050887</v>
      </c>
      <c r="K1354" t="s">
        <v>125</v>
      </c>
      <c r="L1354" t="s">
        <v>506</v>
      </c>
      <c r="M1354">
        <v>1</v>
      </c>
      <c r="P1354" s="2"/>
      <c r="Q1354" s="2"/>
      <c r="R1354" s="2"/>
      <c r="S1354" s="2"/>
      <c r="T1354" s="2"/>
    </row>
    <row r="1355" spans="2:20">
      <c r="B1355" s="2">
        <v>44657</v>
      </c>
      <c r="C1355" t="s">
        <v>152</v>
      </c>
      <c r="D1355" t="s">
        <v>449</v>
      </c>
      <c r="E1355" t="s">
        <v>125</v>
      </c>
      <c r="F1355" t="s">
        <v>237</v>
      </c>
      <c r="G1355">
        <v>2</v>
      </c>
      <c r="I1355" s="2">
        <v>44701</v>
      </c>
      <c r="J1355">
        <v>21050888</v>
      </c>
      <c r="K1355" t="s">
        <v>125</v>
      </c>
      <c r="L1355" t="s">
        <v>504</v>
      </c>
      <c r="M1355">
        <v>1</v>
      </c>
      <c r="P1355" s="2"/>
      <c r="Q1355" s="2"/>
      <c r="R1355" s="2"/>
      <c r="S1355" s="2"/>
      <c r="T1355" s="2"/>
    </row>
    <row r="1356" spans="2:20">
      <c r="B1356" s="2">
        <v>44657</v>
      </c>
      <c r="C1356" t="s">
        <v>152</v>
      </c>
      <c r="D1356" t="s">
        <v>449</v>
      </c>
      <c r="E1356" t="s">
        <v>125</v>
      </c>
      <c r="F1356" t="s">
        <v>244</v>
      </c>
      <c r="G1356">
        <v>2</v>
      </c>
      <c r="I1356" s="2">
        <v>44701</v>
      </c>
      <c r="J1356">
        <v>21050889</v>
      </c>
      <c r="K1356" t="s">
        <v>125</v>
      </c>
      <c r="L1356" t="s">
        <v>504</v>
      </c>
      <c r="M1356">
        <v>1</v>
      </c>
      <c r="P1356" s="2"/>
      <c r="Q1356" s="2"/>
      <c r="R1356" s="2"/>
      <c r="S1356" s="2"/>
      <c r="T1356" s="2"/>
    </row>
    <row r="1357" spans="2:20">
      <c r="B1357" s="2">
        <v>44657</v>
      </c>
      <c r="C1357" t="s">
        <v>152</v>
      </c>
      <c r="D1357" t="s">
        <v>449</v>
      </c>
      <c r="E1357" t="s">
        <v>125</v>
      </c>
      <c r="F1357" t="s">
        <v>250</v>
      </c>
      <c r="G1357">
        <v>32</v>
      </c>
      <c r="I1357" s="2">
        <v>44701</v>
      </c>
      <c r="J1357">
        <v>21050890</v>
      </c>
      <c r="K1357" t="s">
        <v>125</v>
      </c>
      <c r="L1357" t="s">
        <v>504</v>
      </c>
      <c r="M1357">
        <v>1</v>
      </c>
      <c r="P1357" s="2"/>
      <c r="Q1357" s="2"/>
      <c r="R1357" s="2"/>
      <c r="S1357" s="2"/>
      <c r="T1357" s="2"/>
    </row>
    <row r="1358" spans="2:20">
      <c r="B1358" s="2">
        <v>44657</v>
      </c>
      <c r="C1358" t="s">
        <v>226</v>
      </c>
      <c r="D1358" t="s">
        <v>451</v>
      </c>
      <c r="E1358" t="s">
        <v>125</v>
      </c>
      <c r="F1358" t="s">
        <v>79</v>
      </c>
      <c r="G1358">
        <v>1</v>
      </c>
      <c r="I1358" s="2">
        <v>44701</v>
      </c>
      <c r="J1358">
        <v>21050891</v>
      </c>
      <c r="K1358" t="s">
        <v>125</v>
      </c>
      <c r="L1358" t="s">
        <v>504</v>
      </c>
      <c r="M1358">
        <v>1</v>
      </c>
      <c r="P1358" s="2"/>
      <c r="Q1358" s="2"/>
      <c r="R1358" s="2"/>
      <c r="S1358" s="2"/>
      <c r="T1358" s="2"/>
    </row>
    <row r="1359" spans="2:20">
      <c r="B1359" s="2">
        <v>44657</v>
      </c>
      <c r="C1359" t="s">
        <v>226</v>
      </c>
      <c r="D1359" t="s">
        <v>451</v>
      </c>
      <c r="E1359" t="s">
        <v>125</v>
      </c>
      <c r="F1359" t="s">
        <v>132</v>
      </c>
      <c r="G1359">
        <v>16</v>
      </c>
      <c r="I1359" s="2">
        <v>44701</v>
      </c>
      <c r="J1359">
        <v>21050892</v>
      </c>
      <c r="K1359" t="s">
        <v>125</v>
      </c>
      <c r="L1359" t="s">
        <v>542</v>
      </c>
      <c r="M1359">
        <v>1</v>
      </c>
      <c r="P1359" s="2"/>
      <c r="Q1359" s="2"/>
      <c r="R1359" s="2"/>
      <c r="S1359" s="2"/>
      <c r="T1359" s="2"/>
    </row>
    <row r="1360" spans="2:20">
      <c r="B1360" s="2">
        <v>44657</v>
      </c>
      <c r="C1360" t="s">
        <v>226</v>
      </c>
      <c r="D1360" t="s">
        <v>451</v>
      </c>
      <c r="E1360" t="s">
        <v>125</v>
      </c>
      <c r="F1360" t="s">
        <v>292</v>
      </c>
      <c r="G1360">
        <v>1</v>
      </c>
      <c r="I1360" s="2">
        <v>44701</v>
      </c>
      <c r="J1360">
        <v>21050892</v>
      </c>
      <c r="K1360" t="s">
        <v>125</v>
      </c>
      <c r="L1360" t="s">
        <v>614</v>
      </c>
      <c r="M1360">
        <v>1</v>
      </c>
      <c r="P1360" s="2"/>
      <c r="Q1360" s="2"/>
      <c r="R1360" s="2"/>
      <c r="S1360" s="2"/>
      <c r="T1360" s="2"/>
    </row>
    <row r="1361" spans="2:20">
      <c r="B1361" s="2">
        <v>44657</v>
      </c>
      <c r="C1361" t="s">
        <v>226</v>
      </c>
      <c r="D1361" t="s">
        <v>451</v>
      </c>
      <c r="E1361" t="s">
        <v>125</v>
      </c>
      <c r="F1361" t="s">
        <v>434</v>
      </c>
      <c r="G1361">
        <v>2</v>
      </c>
      <c r="I1361" s="2">
        <v>44703</v>
      </c>
      <c r="J1361">
        <v>21050893</v>
      </c>
      <c r="K1361" t="s">
        <v>125</v>
      </c>
      <c r="L1361" t="s">
        <v>508</v>
      </c>
      <c r="M1361">
        <v>1</v>
      </c>
      <c r="P1361" s="2"/>
      <c r="Q1361" s="2"/>
      <c r="R1361" s="2"/>
      <c r="S1361" s="2"/>
      <c r="T1361" s="2"/>
    </row>
    <row r="1362" spans="2:20">
      <c r="B1362" s="2">
        <v>44657</v>
      </c>
      <c r="C1362" t="s">
        <v>226</v>
      </c>
      <c r="D1362" t="s">
        <v>451</v>
      </c>
      <c r="E1362" t="s">
        <v>125</v>
      </c>
      <c r="F1362" t="s">
        <v>436</v>
      </c>
      <c r="G1362">
        <v>2</v>
      </c>
      <c r="I1362" s="2">
        <v>44703</v>
      </c>
      <c r="J1362">
        <v>21050894</v>
      </c>
      <c r="K1362" t="s">
        <v>125</v>
      </c>
      <c r="L1362" t="s">
        <v>512</v>
      </c>
      <c r="M1362">
        <v>1</v>
      </c>
      <c r="P1362" s="2"/>
      <c r="Q1362" s="2"/>
      <c r="R1362" s="2"/>
      <c r="S1362" s="2"/>
      <c r="T1362" s="2"/>
    </row>
    <row r="1363" spans="2:20">
      <c r="B1363" s="2">
        <v>44658</v>
      </c>
      <c r="C1363" t="s">
        <v>259</v>
      </c>
      <c r="D1363" t="s">
        <v>445</v>
      </c>
      <c r="E1363" t="s">
        <v>125</v>
      </c>
      <c r="F1363" t="s">
        <v>323</v>
      </c>
      <c r="G1363">
        <v>1</v>
      </c>
      <c r="I1363" s="2">
        <v>44703</v>
      </c>
      <c r="J1363">
        <v>21050895</v>
      </c>
      <c r="K1363" t="s">
        <v>125</v>
      </c>
      <c r="L1363" t="s">
        <v>492</v>
      </c>
      <c r="M1363">
        <v>1</v>
      </c>
      <c r="P1363" s="2"/>
      <c r="Q1363" s="2"/>
      <c r="R1363" s="2"/>
      <c r="S1363" s="2"/>
      <c r="T1363" s="2"/>
    </row>
    <row r="1364" spans="2:20">
      <c r="B1364" s="2">
        <v>44658</v>
      </c>
      <c r="C1364" t="s">
        <v>259</v>
      </c>
      <c r="D1364" t="s">
        <v>445</v>
      </c>
      <c r="E1364" t="s">
        <v>125</v>
      </c>
      <c r="F1364" t="s">
        <v>326</v>
      </c>
      <c r="G1364">
        <v>1</v>
      </c>
      <c r="I1364" s="2">
        <v>44703</v>
      </c>
      <c r="J1364">
        <v>21050896</v>
      </c>
      <c r="K1364" t="s">
        <v>125</v>
      </c>
      <c r="L1364" t="s">
        <v>512</v>
      </c>
      <c r="M1364">
        <v>1</v>
      </c>
      <c r="P1364" s="2"/>
      <c r="Q1364" s="2"/>
      <c r="R1364" s="2"/>
      <c r="S1364" s="2"/>
      <c r="T1364" s="2"/>
    </row>
    <row r="1365" spans="2:20">
      <c r="B1365" s="2">
        <v>44658</v>
      </c>
      <c r="C1365" t="s">
        <v>259</v>
      </c>
      <c r="D1365" t="s">
        <v>445</v>
      </c>
      <c r="E1365" t="s">
        <v>125</v>
      </c>
      <c r="F1365" t="s">
        <v>329</v>
      </c>
      <c r="G1365">
        <v>8</v>
      </c>
      <c r="I1365" s="2">
        <v>44703</v>
      </c>
      <c r="J1365">
        <v>21050897</v>
      </c>
      <c r="K1365" t="s">
        <v>125</v>
      </c>
      <c r="L1365" t="s">
        <v>512</v>
      </c>
      <c r="M1365">
        <v>1</v>
      </c>
      <c r="P1365" s="2"/>
      <c r="Q1365" s="2"/>
      <c r="R1365" s="2"/>
      <c r="S1365" s="2"/>
      <c r="T1365" s="2"/>
    </row>
    <row r="1366" spans="2:20">
      <c r="B1366" s="2">
        <v>44658</v>
      </c>
      <c r="C1366" t="s">
        <v>259</v>
      </c>
      <c r="D1366" t="s">
        <v>445</v>
      </c>
      <c r="E1366" t="s">
        <v>125</v>
      </c>
      <c r="F1366" t="s">
        <v>448</v>
      </c>
      <c r="G1366">
        <v>2</v>
      </c>
      <c r="I1366" s="2">
        <v>44704</v>
      </c>
      <c r="J1366">
        <v>21050898</v>
      </c>
      <c r="K1366" t="s">
        <v>125</v>
      </c>
      <c r="L1366" t="s">
        <v>504</v>
      </c>
      <c r="M1366">
        <v>1</v>
      </c>
      <c r="P1366" s="2"/>
      <c r="Q1366" s="2"/>
      <c r="R1366" s="2"/>
      <c r="S1366" s="2"/>
      <c r="T1366" s="2"/>
    </row>
    <row r="1367" spans="2:20">
      <c r="B1367" s="2">
        <v>44658</v>
      </c>
      <c r="C1367" t="s">
        <v>259</v>
      </c>
      <c r="D1367" t="s">
        <v>445</v>
      </c>
      <c r="E1367" t="s">
        <v>125</v>
      </c>
      <c r="F1367" t="s">
        <v>450</v>
      </c>
      <c r="G1367">
        <v>2</v>
      </c>
      <c r="I1367" s="2">
        <v>44704</v>
      </c>
      <c r="J1367">
        <v>21050899</v>
      </c>
      <c r="K1367" t="s">
        <v>125</v>
      </c>
      <c r="L1367" t="s">
        <v>544</v>
      </c>
      <c r="M1367">
        <v>1</v>
      </c>
      <c r="P1367" s="2"/>
      <c r="Q1367" s="2"/>
      <c r="R1367" s="2"/>
      <c r="S1367" s="2"/>
      <c r="T1367" s="2"/>
    </row>
    <row r="1368" spans="2:20">
      <c r="B1368" s="2">
        <v>44658</v>
      </c>
      <c r="C1368" t="s">
        <v>310</v>
      </c>
      <c r="D1368" t="s">
        <v>455</v>
      </c>
      <c r="E1368" t="s">
        <v>125</v>
      </c>
      <c r="F1368" t="s">
        <v>374</v>
      </c>
      <c r="G1368">
        <v>1</v>
      </c>
      <c r="I1368" s="2">
        <v>44704</v>
      </c>
      <c r="J1368">
        <v>21050900</v>
      </c>
      <c r="K1368" t="s">
        <v>125</v>
      </c>
      <c r="L1368" t="s">
        <v>504</v>
      </c>
      <c r="M1368">
        <v>1</v>
      </c>
      <c r="P1368" s="2"/>
      <c r="Q1368" s="2"/>
      <c r="R1368" s="2"/>
      <c r="S1368" s="2"/>
      <c r="T1368" s="2"/>
    </row>
    <row r="1369" spans="2:20">
      <c r="B1369" s="2">
        <v>44658</v>
      </c>
      <c r="C1369" t="s">
        <v>310</v>
      </c>
      <c r="D1369" t="s">
        <v>455</v>
      </c>
      <c r="E1369" t="s">
        <v>125</v>
      </c>
      <c r="F1369" t="s">
        <v>377</v>
      </c>
      <c r="G1369">
        <v>1</v>
      </c>
      <c r="I1369" s="2">
        <v>44704</v>
      </c>
      <c r="J1369">
        <v>21050901</v>
      </c>
      <c r="K1369" t="s">
        <v>125</v>
      </c>
      <c r="L1369" t="s">
        <v>504</v>
      </c>
      <c r="M1369">
        <v>1</v>
      </c>
      <c r="P1369" s="2"/>
      <c r="Q1369" s="2"/>
      <c r="R1369" s="2"/>
      <c r="S1369" s="2"/>
      <c r="T1369" s="2"/>
    </row>
    <row r="1370" spans="2:20">
      <c r="B1370" s="2">
        <v>44658</v>
      </c>
      <c r="C1370" t="s">
        <v>310</v>
      </c>
      <c r="D1370" t="s">
        <v>455</v>
      </c>
      <c r="E1370" t="s">
        <v>125</v>
      </c>
      <c r="F1370" t="s">
        <v>380</v>
      </c>
      <c r="G1370">
        <v>16</v>
      </c>
      <c r="I1370" s="2">
        <v>44704</v>
      </c>
      <c r="J1370">
        <v>21050901</v>
      </c>
      <c r="K1370" t="s">
        <v>125</v>
      </c>
      <c r="L1370" t="s">
        <v>506</v>
      </c>
      <c r="M1370">
        <v>1</v>
      </c>
      <c r="P1370" s="2"/>
      <c r="Q1370" s="2"/>
      <c r="R1370" s="2"/>
      <c r="S1370" s="2"/>
      <c r="T1370" s="2"/>
    </row>
    <row r="1371" spans="2:20">
      <c r="B1371" s="2">
        <v>44658</v>
      </c>
      <c r="C1371" t="s">
        <v>310</v>
      </c>
      <c r="D1371" t="s">
        <v>455</v>
      </c>
      <c r="E1371" t="s">
        <v>125</v>
      </c>
      <c r="F1371" t="s">
        <v>474</v>
      </c>
      <c r="G1371">
        <v>2</v>
      </c>
      <c r="I1371" s="2">
        <v>44704</v>
      </c>
      <c r="J1371">
        <v>21050902</v>
      </c>
      <c r="K1371" t="s">
        <v>125</v>
      </c>
      <c r="L1371" t="s">
        <v>504</v>
      </c>
      <c r="M1371">
        <v>1</v>
      </c>
      <c r="P1371" s="2"/>
      <c r="Q1371" s="2"/>
      <c r="R1371" s="2"/>
      <c r="S1371" s="2"/>
      <c r="T1371" s="2"/>
    </row>
    <row r="1372" spans="2:20">
      <c r="B1372" s="2">
        <v>44658</v>
      </c>
      <c r="C1372" t="s">
        <v>310</v>
      </c>
      <c r="D1372" t="s">
        <v>455</v>
      </c>
      <c r="E1372" t="s">
        <v>125</v>
      </c>
      <c r="F1372" t="s">
        <v>476</v>
      </c>
      <c r="G1372">
        <v>2</v>
      </c>
      <c r="I1372" s="2">
        <v>44705</v>
      </c>
      <c r="J1372">
        <v>21050903</v>
      </c>
      <c r="K1372" t="s">
        <v>125</v>
      </c>
      <c r="L1372" t="s">
        <v>536</v>
      </c>
      <c r="M1372">
        <v>1</v>
      </c>
      <c r="P1372" s="2"/>
      <c r="Q1372" s="2"/>
      <c r="R1372" s="2"/>
      <c r="S1372" s="2"/>
      <c r="T1372" s="2"/>
    </row>
    <row r="1373" spans="2:20">
      <c r="B1373" s="2">
        <v>44658</v>
      </c>
      <c r="C1373" t="s">
        <v>152</v>
      </c>
      <c r="D1373" t="s">
        <v>449</v>
      </c>
      <c r="E1373" t="s">
        <v>125</v>
      </c>
      <c r="F1373" t="s">
        <v>237</v>
      </c>
      <c r="G1373">
        <v>3</v>
      </c>
      <c r="I1373" s="2">
        <v>44705</v>
      </c>
      <c r="J1373">
        <v>21050903</v>
      </c>
      <c r="K1373" t="s">
        <v>125</v>
      </c>
      <c r="L1373" t="s">
        <v>560</v>
      </c>
      <c r="M1373">
        <v>1</v>
      </c>
      <c r="P1373" s="2"/>
      <c r="Q1373" s="2"/>
      <c r="R1373" s="2"/>
      <c r="S1373" s="2"/>
      <c r="T1373" s="2"/>
    </row>
    <row r="1374" spans="2:20">
      <c r="B1374" s="2">
        <v>44658</v>
      </c>
      <c r="C1374" t="s">
        <v>152</v>
      </c>
      <c r="D1374" t="s">
        <v>449</v>
      </c>
      <c r="E1374" t="s">
        <v>125</v>
      </c>
      <c r="F1374" t="s">
        <v>244</v>
      </c>
      <c r="G1374">
        <v>4</v>
      </c>
      <c r="I1374" s="2">
        <v>44705</v>
      </c>
      <c r="J1374">
        <v>21050903</v>
      </c>
      <c r="K1374" t="s">
        <v>125</v>
      </c>
      <c r="L1374" t="s">
        <v>564</v>
      </c>
      <c r="M1374">
        <v>1</v>
      </c>
      <c r="P1374" s="2"/>
      <c r="Q1374" s="2"/>
      <c r="R1374" s="2"/>
      <c r="S1374" s="2"/>
      <c r="T1374" s="2"/>
    </row>
    <row r="1375" spans="2:20">
      <c r="B1375" s="2">
        <v>44658</v>
      </c>
      <c r="C1375" t="s">
        <v>152</v>
      </c>
      <c r="D1375" t="s">
        <v>449</v>
      </c>
      <c r="E1375" t="s">
        <v>125</v>
      </c>
      <c r="F1375" t="s">
        <v>250</v>
      </c>
      <c r="G1375">
        <v>64</v>
      </c>
      <c r="I1375" s="2">
        <v>44705</v>
      </c>
      <c r="J1375">
        <v>21050904</v>
      </c>
      <c r="K1375" t="s">
        <v>125</v>
      </c>
      <c r="L1375" t="s">
        <v>536</v>
      </c>
      <c r="M1375">
        <v>1</v>
      </c>
      <c r="P1375" s="2"/>
      <c r="Q1375" s="2"/>
      <c r="R1375" s="2"/>
      <c r="S1375" s="2"/>
      <c r="T1375" s="2"/>
    </row>
    <row r="1376" spans="2:20">
      <c r="B1376" s="2">
        <v>44658</v>
      </c>
      <c r="C1376" t="s">
        <v>226</v>
      </c>
      <c r="D1376" t="s">
        <v>451</v>
      </c>
      <c r="E1376" t="s">
        <v>125</v>
      </c>
      <c r="F1376" t="s">
        <v>79</v>
      </c>
      <c r="G1376">
        <v>2</v>
      </c>
      <c r="I1376" s="2">
        <v>44705</v>
      </c>
      <c r="J1376">
        <v>21050905</v>
      </c>
      <c r="K1376" t="s">
        <v>125</v>
      </c>
      <c r="L1376" t="s">
        <v>488</v>
      </c>
      <c r="M1376">
        <v>1</v>
      </c>
      <c r="P1376" s="2"/>
      <c r="Q1376" s="2"/>
      <c r="R1376" s="2"/>
      <c r="S1376" s="2"/>
      <c r="T1376" s="2"/>
    </row>
    <row r="1377" spans="2:20">
      <c r="B1377" s="2">
        <v>44658</v>
      </c>
      <c r="C1377" t="s">
        <v>226</v>
      </c>
      <c r="D1377" t="s">
        <v>451</v>
      </c>
      <c r="E1377" t="s">
        <v>125</v>
      </c>
      <c r="F1377" t="s">
        <v>132</v>
      </c>
      <c r="G1377">
        <v>40</v>
      </c>
      <c r="I1377" s="2">
        <v>44705</v>
      </c>
      <c r="J1377">
        <v>21050906</v>
      </c>
      <c r="K1377" t="s">
        <v>125</v>
      </c>
      <c r="L1377" t="s">
        <v>490</v>
      </c>
      <c r="M1377">
        <v>1</v>
      </c>
      <c r="P1377" s="2"/>
      <c r="Q1377" s="2"/>
      <c r="R1377" s="2"/>
      <c r="S1377" s="2"/>
      <c r="T1377" s="2"/>
    </row>
    <row r="1378" spans="2:20">
      <c r="B1378" s="2">
        <v>44658</v>
      </c>
      <c r="C1378" t="s">
        <v>226</v>
      </c>
      <c r="D1378" t="s">
        <v>451</v>
      </c>
      <c r="E1378" t="s">
        <v>125</v>
      </c>
      <c r="F1378" t="s">
        <v>292</v>
      </c>
      <c r="G1378">
        <v>3</v>
      </c>
      <c r="I1378" s="2">
        <v>44705</v>
      </c>
      <c r="J1378">
        <v>21050907</v>
      </c>
      <c r="K1378" t="s">
        <v>125</v>
      </c>
      <c r="L1378" t="s">
        <v>530</v>
      </c>
      <c r="M1378">
        <v>1</v>
      </c>
      <c r="P1378" s="2"/>
      <c r="Q1378" s="2"/>
      <c r="R1378" s="2"/>
      <c r="S1378" s="2"/>
      <c r="T1378" s="2"/>
    </row>
    <row r="1379" spans="2:20">
      <c r="B1379" s="2">
        <v>44658</v>
      </c>
      <c r="C1379" t="s">
        <v>226</v>
      </c>
      <c r="D1379" t="s">
        <v>451</v>
      </c>
      <c r="E1379" t="s">
        <v>125</v>
      </c>
      <c r="F1379" t="s">
        <v>434</v>
      </c>
      <c r="G1379">
        <v>4</v>
      </c>
      <c r="I1379" s="2">
        <v>44705</v>
      </c>
      <c r="J1379">
        <v>21050907</v>
      </c>
      <c r="K1379" t="s">
        <v>125</v>
      </c>
      <c r="L1379" t="s">
        <v>592</v>
      </c>
      <c r="M1379">
        <v>1</v>
      </c>
      <c r="P1379" s="2"/>
      <c r="Q1379" s="2"/>
      <c r="R1379" s="2"/>
      <c r="S1379" s="2"/>
      <c r="T1379" s="2"/>
    </row>
    <row r="1380" spans="2:20">
      <c r="B1380" s="2">
        <v>44658</v>
      </c>
      <c r="C1380" t="s">
        <v>226</v>
      </c>
      <c r="D1380" t="s">
        <v>451</v>
      </c>
      <c r="E1380" t="s">
        <v>125</v>
      </c>
      <c r="F1380" t="s">
        <v>436</v>
      </c>
      <c r="G1380">
        <v>4</v>
      </c>
      <c r="I1380" s="2">
        <v>44706</v>
      </c>
      <c r="J1380">
        <v>21050908</v>
      </c>
      <c r="K1380" t="s">
        <v>125</v>
      </c>
      <c r="L1380" t="s">
        <v>504</v>
      </c>
      <c r="M1380">
        <v>1</v>
      </c>
      <c r="P1380" s="2"/>
      <c r="Q1380" s="2"/>
      <c r="R1380" s="2"/>
      <c r="S1380" s="2"/>
      <c r="T1380" s="2"/>
    </row>
    <row r="1381" spans="2:20">
      <c r="B1381" s="2">
        <v>44659</v>
      </c>
      <c r="C1381" t="s">
        <v>247</v>
      </c>
      <c r="D1381" t="s">
        <v>453</v>
      </c>
      <c r="E1381" t="s">
        <v>125</v>
      </c>
      <c r="F1381" t="s">
        <v>306</v>
      </c>
      <c r="G1381">
        <v>2</v>
      </c>
      <c r="I1381" s="2">
        <v>44706</v>
      </c>
      <c r="J1381">
        <v>21050908</v>
      </c>
      <c r="K1381" t="s">
        <v>125</v>
      </c>
      <c r="L1381" t="s">
        <v>506</v>
      </c>
      <c r="M1381">
        <v>1</v>
      </c>
      <c r="P1381" s="2"/>
      <c r="Q1381" s="2"/>
      <c r="R1381" s="2"/>
      <c r="S1381" s="2"/>
      <c r="T1381" s="2"/>
    </row>
    <row r="1382" spans="2:20">
      <c r="B1382" s="2">
        <v>44659</v>
      </c>
      <c r="C1382" t="s">
        <v>247</v>
      </c>
      <c r="D1382" t="s">
        <v>453</v>
      </c>
      <c r="E1382" t="s">
        <v>125</v>
      </c>
      <c r="F1382" t="s">
        <v>311</v>
      </c>
      <c r="G1382">
        <v>3</v>
      </c>
      <c r="I1382" s="2">
        <v>44706</v>
      </c>
      <c r="J1382">
        <v>21050909</v>
      </c>
      <c r="K1382" t="s">
        <v>125</v>
      </c>
      <c r="L1382" t="s">
        <v>536</v>
      </c>
      <c r="M1382">
        <v>1</v>
      </c>
      <c r="P1382" s="2"/>
      <c r="Q1382" s="2"/>
      <c r="R1382" s="2"/>
      <c r="S1382" s="2"/>
      <c r="T1382" s="2"/>
    </row>
    <row r="1383" spans="2:20">
      <c r="B1383" s="2">
        <v>44659</v>
      </c>
      <c r="C1383" t="s">
        <v>247</v>
      </c>
      <c r="D1383" t="s">
        <v>453</v>
      </c>
      <c r="E1383" t="s">
        <v>125</v>
      </c>
      <c r="F1383" t="s">
        <v>316</v>
      </c>
      <c r="G1383">
        <v>32</v>
      </c>
      <c r="I1383" s="2">
        <v>44706</v>
      </c>
      <c r="J1383">
        <v>21050909</v>
      </c>
      <c r="K1383" t="s">
        <v>125</v>
      </c>
      <c r="L1383" t="s">
        <v>560</v>
      </c>
      <c r="M1383">
        <v>1</v>
      </c>
      <c r="P1383" s="2"/>
      <c r="Q1383" s="2"/>
      <c r="R1383" s="2"/>
      <c r="S1383" s="2"/>
      <c r="T1383" s="2"/>
    </row>
    <row r="1384" spans="2:20">
      <c r="B1384" s="2">
        <v>44659</v>
      </c>
      <c r="C1384" t="s">
        <v>310</v>
      </c>
      <c r="D1384" t="s">
        <v>455</v>
      </c>
      <c r="E1384" t="s">
        <v>125</v>
      </c>
      <c r="F1384" t="s">
        <v>374</v>
      </c>
      <c r="G1384">
        <v>1</v>
      </c>
      <c r="I1384" s="2">
        <v>44706</v>
      </c>
      <c r="J1384">
        <v>21050909</v>
      </c>
      <c r="K1384" t="s">
        <v>125</v>
      </c>
      <c r="L1384" t="s">
        <v>562</v>
      </c>
      <c r="M1384">
        <v>1</v>
      </c>
      <c r="P1384" s="2"/>
      <c r="Q1384" s="2"/>
      <c r="R1384" s="2"/>
      <c r="S1384" s="2"/>
      <c r="T1384" s="2"/>
    </row>
    <row r="1385" spans="2:20">
      <c r="B1385" s="2">
        <v>44659</v>
      </c>
      <c r="C1385" t="s">
        <v>310</v>
      </c>
      <c r="D1385" t="s">
        <v>455</v>
      </c>
      <c r="E1385" t="s">
        <v>125</v>
      </c>
      <c r="F1385" t="s">
        <v>377</v>
      </c>
      <c r="G1385">
        <v>1</v>
      </c>
      <c r="I1385" s="2">
        <v>44706</v>
      </c>
      <c r="J1385">
        <v>21050910</v>
      </c>
      <c r="K1385" t="s">
        <v>125</v>
      </c>
      <c r="L1385" t="s">
        <v>530</v>
      </c>
      <c r="M1385">
        <v>1</v>
      </c>
      <c r="P1385" s="2"/>
      <c r="Q1385" s="2"/>
      <c r="R1385" s="2"/>
      <c r="S1385" s="2"/>
      <c r="T1385" s="2"/>
    </row>
    <row r="1386" spans="2:20">
      <c r="B1386" s="2">
        <v>44659</v>
      </c>
      <c r="C1386" t="s">
        <v>310</v>
      </c>
      <c r="D1386" t="s">
        <v>455</v>
      </c>
      <c r="E1386" t="s">
        <v>125</v>
      </c>
      <c r="F1386" t="s">
        <v>380</v>
      </c>
      <c r="G1386">
        <v>16</v>
      </c>
      <c r="I1386" s="2">
        <v>44706</v>
      </c>
      <c r="J1386">
        <v>21050911</v>
      </c>
      <c r="K1386" t="s">
        <v>125</v>
      </c>
      <c r="L1386" t="s">
        <v>500</v>
      </c>
      <c r="M1386">
        <v>1</v>
      </c>
      <c r="P1386" s="2"/>
      <c r="Q1386" s="2"/>
      <c r="R1386" s="2"/>
      <c r="S1386" s="2"/>
      <c r="T1386" s="2"/>
    </row>
    <row r="1387" spans="2:20">
      <c r="B1387" s="2">
        <v>44659</v>
      </c>
      <c r="C1387" t="s">
        <v>310</v>
      </c>
      <c r="D1387" t="s">
        <v>455</v>
      </c>
      <c r="E1387" t="s">
        <v>125</v>
      </c>
      <c r="F1387" t="s">
        <v>474</v>
      </c>
      <c r="G1387">
        <v>2</v>
      </c>
      <c r="I1387" s="2">
        <v>44706</v>
      </c>
      <c r="J1387">
        <v>21050912</v>
      </c>
      <c r="K1387" t="s">
        <v>125</v>
      </c>
      <c r="L1387" t="s">
        <v>488</v>
      </c>
      <c r="M1387">
        <v>1</v>
      </c>
      <c r="P1387" s="2"/>
      <c r="Q1387" s="2"/>
      <c r="R1387" s="2"/>
      <c r="S1387" s="2"/>
      <c r="T1387" s="2"/>
    </row>
    <row r="1388" spans="2:20">
      <c r="B1388" s="2">
        <v>44659</v>
      </c>
      <c r="C1388" t="s">
        <v>310</v>
      </c>
      <c r="D1388" t="s">
        <v>455</v>
      </c>
      <c r="E1388" t="s">
        <v>125</v>
      </c>
      <c r="F1388" t="s">
        <v>476</v>
      </c>
      <c r="G1388">
        <v>2</v>
      </c>
      <c r="I1388" s="2">
        <v>44706</v>
      </c>
      <c r="J1388">
        <v>21050913</v>
      </c>
      <c r="K1388" t="s">
        <v>125</v>
      </c>
      <c r="L1388" t="s">
        <v>502</v>
      </c>
      <c r="M1388">
        <v>1</v>
      </c>
      <c r="P1388" s="2"/>
      <c r="Q1388" s="2"/>
      <c r="R1388" s="2"/>
      <c r="S1388" s="2"/>
      <c r="T1388" s="2"/>
    </row>
    <row r="1389" spans="2:20">
      <c r="B1389" s="2">
        <v>44660</v>
      </c>
      <c r="C1389" t="s">
        <v>247</v>
      </c>
      <c r="D1389" t="s">
        <v>453</v>
      </c>
      <c r="E1389" t="s">
        <v>125</v>
      </c>
      <c r="F1389" t="s">
        <v>306</v>
      </c>
      <c r="G1389">
        <v>3</v>
      </c>
      <c r="I1389" s="2">
        <v>44706</v>
      </c>
      <c r="J1389">
        <v>21050914</v>
      </c>
      <c r="K1389" t="s">
        <v>125</v>
      </c>
      <c r="L1389" t="s">
        <v>488</v>
      </c>
      <c r="M1389">
        <v>1</v>
      </c>
      <c r="P1389" s="2"/>
      <c r="Q1389" s="2"/>
      <c r="R1389" s="2"/>
      <c r="S1389" s="2"/>
      <c r="T1389" s="2"/>
    </row>
    <row r="1390" spans="2:20">
      <c r="B1390" s="2">
        <v>44660</v>
      </c>
      <c r="C1390" t="s">
        <v>247</v>
      </c>
      <c r="D1390" t="s">
        <v>453</v>
      </c>
      <c r="E1390" t="s">
        <v>125</v>
      </c>
      <c r="F1390" t="s">
        <v>311</v>
      </c>
      <c r="G1390">
        <v>4</v>
      </c>
      <c r="I1390" s="2">
        <v>44706</v>
      </c>
      <c r="J1390">
        <v>21050915</v>
      </c>
      <c r="K1390" t="s">
        <v>125</v>
      </c>
      <c r="L1390" t="s">
        <v>530</v>
      </c>
      <c r="M1390">
        <v>1</v>
      </c>
      <c r="P1390" s="2"/>
      <c r="Q1390" s="2"/>
      <c r="R1390" s="2"/>
      <c r="S1390" s="2"/>
      <c r="T1390" s="2"/>
    </row>
    <row r="1391" spans="2:20">
      <c r="B1391" s="2">
        <v>44660</v>
      </c>
      <c r="C1391" t="s">
        <v>247</v>
      </c>
      <c r="D1391" t="s">
        <v>453</v>
      </c>
      <c r="E1391" t="s">
        <v>125</v>
      </c>
      <c r="F1391" t="s">
        <v>316</v>
      </c>
      <c r="G1391">
        <v>56</v>
      </c>
      <c r="I1391" s="2">
        <v>44707</v>
      </c>
      <c r="J1391">
        <v>21050916</v>
      </c>
      <c r="K1391" t="s">
        <v>125</v>
      </c>
      <c r="L1391" t="s">
        <v>504</v>
      </c>
      <c r="M1391">
        <v>1</v>
      </c>
      <c r="P1391" s="2"/>
      <c r="Q1391" s="2"/>
      <c r="R1391" s="2"/>
      <c r="S1391" s="2"/>
      <c r="T1391" s="2"/>
    </row>
    <row r="1392" spans="2:20">
      <c r="B1392" s="2">
        <v>44661</v>
      </c>
      <c r="C1392" t="s">
        <v>310</v>
      </c>
      <c r="D1392" t="s">
        <v>455</v>
      </c>
      <c r="E1392" t="s">
        <v>125</v>
      </c>
      <c r="F1392" t="s">
        <v>374</v>
      </c>
      <c r="G1392">
        <v>1</v>
      </c>
      <c r="I1392" s="2">
        <v>44707</v>
      </c>
      <c r="J1392">
        <v>21050917</v>
      </c>
      <c r="K1392" t="s">
        <v>125</v>
      </c>
      <c r="L1392" t="s">
        <v>502</v>
      </c>
      <c r="M1392">
        <v>1</v>
      </c>
      <c r="P1392" s="2"/>
      <c r="Q1392" s="2"/>
      <c r="R1392" s="2"/>
      <c r="S1392" s="2"/>
      <c r="T1392" s="2"/>
    </row>
    <row r="1393" spans="2:20">
      <c r="B1393" s="2">
        <v>44661</v>
      </c>
      <c r="C1393" t="s">
        <v>310</v>
      </c>
      <c r="D1393" t="s">
        <v>455</v>
      </c>
      <c r="E1393" t="s">
        <v>125</v>
      </c>
      <c r="F1393" t="s">
        <v>377</v>
      </c>
      <c r="G1393">
        <v>2</v>
      </c>
      <c r="I1393" s="2">
        <v>44707</v>
      </c>
      <c r="J1393">
        <v>21050917</v>
      </c>
      <c r="K1393" t="s">
        <v>125</v>
      </c>
      <c r="L1393" t="s">
        <v>584</v>
      </c>
      <c r="M1393">
        <v>1</v>
      </c>
      <c r="P1393" s="2"/>
      <c r="Q1393" s="2"/>
      <c r="R1393" s="2"/>
      <c r="S1393" s="2"/>
      <c r="T1393" s="2"/>
    </row>
    <row r="1394" spans="2:20">
      <c r="B1394" s="2">
        <v>44661</v>
      </c>
      <c r="C1394" t="s">
        <v>310</v>
      </c>
      <c r="D1394" t="s">
        <v>455</v>
      </c>
      <c r="E1394" t="s">
        <v>125</v>
      </c>
      <c r="F1394" t="s">
        <v>380</v>
      </c>
      <c r="G1394">
        <v>24</v>
      </c>
      <c r="I1394" s="2">
        <v>44707</v>
      </c>
      <c r="J1394">
        <v>21050918</v>
      </c>
      <c r="K1394" t="s">
        <v>125</v>
      </c>
      <c r="L1394" t="s">
        <v>486</v>
      </c>
      <c r="M1394">
        <v>1</v>
      </c>
      <c r="P1394" s="2"/>
      <c r="Q1394" s="2"/>
      <c r="R1394" s="2"/>
      <c r="S1394" s="2"/>
      <c r="T1394" s="2"/>
    </row>
    <row r="1395" spans="2:20">
      <c r="B1395" s="2">
        <v>44661</v>
      </c>
      <c r="C1395" t="s">
        <v>310</v>
      </c>
      <c r="D1395" t="s">
        <v>455</v>
      </c>
      <c r="E1395" t="s">
        <v>125</v>
      </c>
      <c r="F1395" t="s">
        <v>474</v>
      </c>
      <c r="G1395">
        <v>2</v>
      </c>
      <c r="I1395" s="2">
        <v>44707</v>
      </c>
      <c r="J1395">
        <v>21050919</v>
      </c>
      <c r="K1395" t="s">
        <v>125</v>
      </c>
      <c r="L1395" t="s">
        <v>490</v>
      </c>
      <c r="M1395">
        <v>1</v>
      </c>
      <c r="P1395" s="2"/>
      <c r="Q1395" s="2"/>
      <c r="R1395" s="2"/>
      <c r="S1395" s="2"/>
      <c r="T1395" s="2"/>
    </row>
    <row r="1396" spans="2:20">
      <c r="B1396" s="2">
        <v>44661</v>
      </c>
      <c r="C1396" t="s">
        <v>310</v>
      </c>
      <c r="D1396" t="s">
        <v>455</v>
      </c>
      <c r="E1396" t="s">
        <v>125</v>
      </c>
      <c r="F1396" t="s">
        <v>476</v>
      </c>
      <c r="G1396">
        <v>2</v>
      </c>
      <c r="I1396" s="2">
        <v>44707</v>
      </c>
      <c r="J1396">
        <v>21050920</v>
      </c>
      <c r="K1396" t="s">
        <v>125</v>
      </c>
      <c r="L1396" t="s">
        <v>502</v>
      </c>
      <c r="M1396">
        <v>1</v>
      </c>
      <c r="P1396" s="2"/>
      <c r="Q1396" s="2"/>
      <c r="R1396" s="2"/>
      <c r="S1396" s="2"/>
      <c r="T1396" s="2"/>
    </row>
    <row r="1397" spans="2:20">
      <c r="B1397" s="2">
        <v>44662</v>
      </c>
      <c r="C1397" t="s">
        <v>310</v>
      </c>
      <c r="D1397" t="s">
        <v>455</v>
      </c>
      <c r="E1397" t="s">
        <v>125</v>
      </c>
      <c r="F1397" t="s">
        <v>374</v>
      </c>
      <c r="G1397">
        <v>1</v>
      </c>
      <c r="I1397" s="2">
        <v>44707</v>
      </c>
      <c r="J1397">
        <v>21050921</v>
      </c>
      <c r="K1397" t="s">
        <v>125</v>
      </c>
      <c r="L1397" t="s">
        <v>530</v>
      </c>
      <c r="M1397">
        <v>1</v>
      </c>
      <c r="P1397" s="2"/>
      <c r="Q1397" s="2"/>
      <c r="R1397" s="2"/>
      <c r="S1397" s="2"/>
      <c r="T1397" s="2"/>
    </row>
    <row r="1398" spans="2:20">
      <c r="B1398" s="2">
        <v>44662</v>
      </c>
      <c r="C1398" t="s">
        <v>310</v>
      </c>
      <c r="D1398" t="s">
        <v>455</v>
      </c>
      <c r="E1398" t="s">
        <v>125</v>
      </c>
      <c r="F1398" t="s">
        <v>377</v>
      </c>
      <c r="G1398">
        <v>2</v>
      </c>
      <c r="I1398" s="2">
        <v>44707</v>
      </c>
      <c r="J1398">
        <v>21050922</v>
      </c>
      <c r="K1398" t="s">
        <v>125</v>
      </c>
      <c r="L1398" t="s">
        <v>490</v>
      </c>
      <c r="M1398">
        <v>1</v>
      </c>
      <c r="P1398" s="2"/>
      <c r="Q1398" s="2"/>
      <c r="R1398" s="2"/>
      <c r="S1398" s="2"/>
      <c r="T1398" s="2"/>
    </row>
    <row r="1399" spans="2:20">
      <c r="B1399" s="2">
        <v>44662</v>
      </c>
      <c r="C1399" t="s">
        <v>310</v>
      </c>
      <c r="D1399" t="s">
        <v>455</v>
      </c>
      <c r="E1399" t="s">
        <v>125</v>
      </c>
      <c r="F1399" t="s">
        <v>380</v>
      </c>
      <c r="G1399">
        <v>24</v>
      </c>
      <c r="I1399" s="2">
        <v>44707</v>
      </c>
      <c r="J1399">
        <v>21050923</v>
      </c>
      <c r="K1399" t="s">
        <v>125</v>
      </c>
      <c r="L1399" t="s">
        <v>536</v>
      </c>
      <c r="M1399">
        <v>1</v>
      </c>
      <c r="P1399" s="2"/>
      <c r="Q1399" s="2"/>
      <c r="R1399" s="2"/>
      <c r="S1399" s="2"/>
      <c r="T1399" s="2"/>
    </row>
    <row r="1400" spans="2:20">
      <c r="B1400" s="2">
        <v>44662</v>
      </c>
      <c r="C1400" t="s">
        <v>310</v>
      </c>
      <c r="D1400" t="s">
        <v>455</v>
      </c>
      <c r="E1400" t="s">
        <v>125</v>
      </c>
      <c r="F1400" t="s">
        <v>474</v>
      </c>
      <c r="G1400">
        <v>2</v>
      </c>
      <c r="I1400" s="2">
        <v>44707</v>
      </c>
      <c r="J1400">
        <v>21050923</v>
      </c>
      <c r="K1400" t="s">
        <v>125</v>
      </c>
      <c r="L1400" t="s">
        <v>564</v>
      </c>
      <c r="M1400">
        <v>1</v>
      </c>
      <c r="P1400" s="2"/>
      <c r="Q1400" s="2"/>
      <c r="R1400" s="2"/>
      <c r="S1400" s="2"/>
      <c r="T1400" s="2"/>
    </row>
    <row r="1401" spans="2:20">
      <c r="B1401" s="2">
        <v>44662</v>
      </c>
      <c r="C1401" t="s">
        <v>310</v>
      </c>
      <c r="D1401" t="s">
        <v>455</v>
      </c>
      <c r="E1401" t="s">
        <v>125</v>
      </c>
      <c r="F1401" t="s">
        <v>476</v>
      </c>
      <c r="G1401">
        <v>2</v>
      </c>
      <c r="I1401" s="2">
        <v>44707</v>
      </c>
      <c r="J1401">
        <v>21050924</v>
      </c>
      <c r="K1401" t="s">
        <v>125</v>
      </c>
      <c r="L1401" t="s">
        <v>488</v>
      </c>
      <c r="M1401">
        <v>1</v>
      </c>
      <c r="P1401" s="2"/>
      <c r="Q1401" s="2"/>
      <c r="R1401" s="2"/>
      <c r="S1401" s="2"/>
      <c r="T1401" s="2"/>
    </row>
    <row r="1402" spans="2:20">
      <c r="B1402" s="2">
        <v>44663</v>
      </c>
      <c r="C1402" t="s">
        <v>72</v>
      </c>
      <c r="D1402" t="s">
        <v>457</v>
      </c>
      <c r="E1402" t="s">
        <v>125</v>
      </c>
      <c r="F1402" t="s">
        <v>79</v>
      </c>
      <c r="G1402">
        <v>1</v>
      </c>
      <c r="I1402" s="2">
        <v>44707</v>
      </c>
      <c r="J1402">
        <v>21050924</v>
      </c>
      <c r="K1402" t="s">
        <v>125</v>
      </c>
      <c r="L1402" t="s">
        <v>584</v>
      </c>
      <c r="M1402">
        <v>1</v>
      </c>
      <c r="P1402" s="2"/>
      <c r="Q1402" s="2"/>
      <c r="R1402" s="2"/>
      <c r="S1402" s="2"/>
      <c r="T1402" s="2"/>
    </row>
    <row r="1403" spans="2:20">
      <c r="B1403" s="2">
        <v>44663</v>
      </c>
      <c r="C1403" t="s">
        <v>72</v>
      </c>
      <c r="D1403" t="s">
        <v>457</v>
      </c>
      <c r="E1403" t="s">
        <v>125</v>
      </c>
      <c r="F1403" t="s">
        <v>106</v>
      </c>
      <c r="G1403">
        <v>2</v>
      </c>
      <c r="I1403" s="2">
        <v>44707</v>
      </c>
      <c r="J1403">
        <v>21050925</v>
      </c>
      <c r="K1403" t="s">
        <v>125</v>
      </c>
      <c r="L1403" t="s">
        <v>538</v>
      </c>
      <c r="M1403">
        <v>1</v>
      </c>
      <c r="P1403" s="2"/>
      <c r="Q1403" s="2"/>
      <c r="R1403" s="2"/>
      <c r="S1403" s="2"/>
      <c r="T1403" s="2"/>
    </row>
    <row r="1404" spans="2:20">
      <c r="B1404" s="2">
        <v>44663</v>
      </c>
      <c r="C1404" t="s">
        <v>72</v>
      </c>
      <c r="D1404" t="s">
        <v>457</v>
      </c>
      <c r="E1404" t="s">
        <v>125</v>
      </c>
      <c r="F1404" t="s">
        <v>132</v>
      </c>
      <c r="G1404">
        <v>24</v>
      </c>
      <c r="I1404" s="2">
        <v>44707</v>
      </c>
      <c r="J1404">
        <v>21050926</v>
      </c>
      <c r="K1404" t="s">
        <v>125</v>
      </c>
      <c r="L1404" t="s">
        <v>512</v>
      </c>
      <c r="M1404">
        <v>1</v>
      </c>
      <c r="P1404" s="2"/>
      <c r="Q1404" s="2"/>
      <c r="R1404" s="2"/>
      <c r="S1404" s="2"/>
      <c r="T1404" s="2"/>
    </row>
    <row r="1405" spans="2:20">
      <c r="B1405" s="2">
        <v>44663</v>
      </c>
      <c r="C1405" t="s">
        <v>72</v>
      </c>
      <c r="D1405" t="s">
        <v>457</v>
      </c>
      <c r="E1405" t="s">
        <v>125</v>
      </c>
      <c r="F1405" t="s">
        <v>401</v>
      </c>
      <c r="G1405">
        <v>2</v>
      </c>
      <c r="I1405" s="2">
        <v>44707</v>
      </c>
      <c r="J1405">
        <v>21050927</v>
      </c>
      <c r="K1405" t="s">
        <v>125</v>
      </c>
      <c r="L1405" t="s">
        <v>512</v>
      </c>
      <c r="M1405">
        <v>1</v>
      </c>
      <c r="P1405" s="2"/>
      <c r="Q1405" s="2"/>
      <c r="R1405" s="2"/>
      <c r="S1405" s="2"/>
      <c r="T1405" s="2"/>
    </row>
    <row r="1406" spans="2:20">
      <c r="B1406" s="2">
        <v>44663</v>
      </c>
      <c r="C1406" t="s">
        <v>72</v>
      </c>
      <c r="D1406" t="s">
        <v>457</v>
      </c>
      <c r="E1406" t="s">
        <v>125</v>
      </c>
      <c r="F1406" t="s">
        <v>404</v>
      </c>
      <c r="G1406">
        <v>2</v>
      </c>
      <c r="I1406" s="2">
        <v>44707</v>
      </c>
      <c r="J1406">
        <v>21050928</v>
      </c>
      <c r="K1406" t="s">
        <v>125</v>
      </c>
      <c r="L1406" t="s">
        <v>540</v>
      </c>
      <c r="M1406">
        <v>1</v>
      </c>
      <c r="P1406" s="2"/>
      <c r="Q1406" s="2"/>
      <c r="R1406" s="2"/>
      <c r="S1406" s="2"/>
      <c r="T1406" s="2"/>
    </row>
    <row r="1407" spans="2:20">
      <c r="B1407" s="2">
        <v>44663</v>
      </c>
      <c r="C1407" t="s">
        <v>310</v>
      </c>
      <c r="D1407" t="s">
        <v>455</v>
      </c>
      <c r="E1407" t="s">
        <v>125</v>
      </c>
      <c r="F1407" t="s">
        <v>374</v>
      </c>
      <c r="G1407">
        <v>1</v>
      </c>
      <c r="I1407" s="2">
        <v>44707</v>
      </c>
      <c r="J1407">
        <v>21050929</v>
      </c>
      <c r="K1407" t="s">
        <v>125</v>
      </c>
      <c r="L1407" t="s">
        <v>492</v>
      </c>
      <c r="M1407">
        <v>1</v>
      </c>
      <c r="P1407" s="2"/>
      <c r="Q1407" s="2"/>
      <c r="R1407" s="2"/>
      <c r="S1407" s="2"/>
      <c r="T1407" s="2"/>
    </row>
    <row r="1408" spans="2:20">
      <c r="B1408" s="2">
        <v>44663</v>
      </c>
      <c r="C1408" t="s">
        <v>310</v>
      </c>
      <c r="D1408" t="s">
        <v>455</v>
      </c>
      <c r="E1408" t="s">
        <v>125</v>
      </c>
      <c r="F1408" t="s">
        <v>377</v>
      </c>
      <c r="G1408">
        <v>2</v>
      </c>
      <c r="I1408" s="2">
        <v>44708</v>
      </c>
      <c r="J1408">
        <v>21050930</v>
      </c>
      <c r="K1408" t="s">
        <v>125</v>
      </c>
      <c r="L1408" t="s">
        <v>504</v>
      </c>
      <c r="M1408">
        <v>1</v>
      </c>
      <c r="P1408" s="2"/>
      <c r="Q1408" s="2"/>
      <c r="R1408" s="2"/>
      <c r="S1408" s="2"/>
      <c r="T1408" s="2"/>
    </row>
    <row r="1409" spans="2:20">
      <c r="B1409" s="2">
        <v>44663</v>
      </c>
      <c r="C1409" t="s">
        <v>310</v>
      </c>
      <c r="D1409" t="s">
        <v>455</v>
      </c>
      <c r="E1409" t="s">
        <v>125</v>
      </c>
      <c r="F1409" t="s">
        <v>380</v>
      </c>
      <c r="G1409">
        <v>24</v>
      </c>
      <c r="I1409" s="2">
        <v>44708</v>
      </c>
      <c r="J1409">
        <v>21050930</v>
      </c>
      <c r="K1409" t="s">
        <v>125</v>
      </c>
      <c r="L1409" t="s">
        <v>506</v>
      </c>
      <c r="M1409">
        <v>1</v>
      </c>
      <c r="P1409" s="2"/>
      <c r="Q1409" s="2"/>
      <c r="R1409" s="2"/>
      <c r="S1409" s="2"/>
      <c r="T1409" s="2"/>
    </row>
    <row r="1410" spans="2:20">
      <c r="B1410" s="2">
        <v>44663</v>
      </c>
      <c r="C1410" t="s">
        <v>310</v>
      </c>
      <c r="D1410" t="s">
        <v>455</v>
      </c>
      <c r="E1410" t="s">
        <v>125</v>
      </c>
      <c r="F1410" t="s">
        <v>474</v>
      </c>
      <c r="G1410">
        <v>2</v>
      </c>
      <c r="I1410" s="2">
        <v>44708</v>
      </c>
      <c r="J1410">
        <v>21050931</v>
      </c>
      <c r="K1410" t="s">
        <v>125</v>
      </c>
      <c r="L1410" t="s">
        <v>504</v>
      </c>
      <c r="M1410">
        <v>1</v>
      </c>
      <c r="P1410" s="2"/>
      <c r="Q1410" s="2"/>
      <c r="R1410" s="2"/>
      <c r="S1410" s="2"/>
      <c r="T1410" s="2"/>
    </row>
    <row r="1411" spans="2:20">
      <c r="B1411" s="2">
        <v>44663</v>
      </c>
      <c r="C1411" t="s">
        <v>310</v>
      </c>
      <c r="D1411" t="s">
        <v>455</v>
      </c>
      <c r="E1411" t="s">
        <v>125</v>
      </c>
      <c r="F1411" t="s">
        <v>476</v>
      </c>
      <c r="G1411">
        <v>2</v>
      </c>
      <c r="I1411" s="2">
        <v>44708</v>
      </c>
      <c r="J1411">
        <v>21050931</v>
      </c>
      <c r="K1411" t="s">
        <v>125</v>
      </c>
      <c r="L1411" t="s">
        <v>506</v>
      </c>
      <c r="M1411">
        <v>1</v>
      </c>
      <c r="P1411" s="2"/>
      <c r="Q1411" s="2"/>
      <c r="R1411" s="2"/>
      <c r="S1411" s="2"/>
      <c r="T1411" s="2"/>
    </row>
    <row r="1412" spans="2:20">
      <c r="B1412" s="2">
        <v>44664</v>
      </c>
      <c r="C1412" t="s">
        <v>72</v>
      </c>
      <c r="D1412" t="s">
        <v>457</v>
      </c>
      <c r="E1412" t="s">
        <v>125</v>
      </c>
      <c r="F1412" t="s">
        <v>79</v>
      </c>
      <c r="G1412">
        <v>2</v>
      </c>
      <c r="I1412" s="2">
        <v>44708</v>
      </c>
      <c r="J1412">
        <v>21050932</v>
      </c>
      <c r="K1412" t="s">
        <v>125</v>
      </c>
      <c r="L1412" t="s">
        <v>518</v>
      </c>
      <c r="M1412">
        <v>1</v>
      </c>
      <c r="P1412" s="2"/>
      <c r="Q1412" s="2"/>
      <c r="R1412" s="2"/>
      <c r="S1412" s="2"/>
      <c r="T1412" s="2"/>
    </row>
    <row r="1413" spans="2:20">
      <c r="B1413" s="2">
        <v>44664</v>
      </c>
      <c r="C1413" t="s">
        <v>72</v>
      </c>
      <c r="D1413" t="s">
        <v>457</v>
      </c>
      <c r="E1413" t="s">
        <v>125</v>
      </c>
      <c r="F1413" t="s">
        <v>106</v>
      </c>
      <c r="G1413">
        <v>3</v>
      </c>
      <c r="I1413" s="2">
        <v>44708</v>
      </c>
      <c r="J1413">
        <v>21050932</v>
      </c>
      <c r="K1413" t="s">
        <v>125</v>
      </c>
      <c r="L1413" t="s">
        <v>618</v>
      </c>
      <c r="M1413">
        <v>1</v>
      </c>
      <c r="P1413" s="2"/>
      <c r="Q1413" s="2"/>
      <c r="R1413" s="2"/>
      <c r="S1413" s="2"/>
      <c r="T1413" s="2"/>
    </row>
    <row r="1414" spans="2:20">
      <c r="B1414" s="2">
        <v>44664</v>
      </c>
      <c r="C1414" t="s">
        <v>72</v>
      </c>
      <c r="D1414" t="s">
        <v>457</v>
      </c>
      <c r="E1414" t="s">
        <v>125</v>
      </c>
      <c r="F1414" t="s">
        <v>132</v>
      </c>
      <c r="G1414">
        <v>40</v>
      </c>
      <c r="I1414" s="2">
        <v>44708</v>
      </c>
      <c r="J1414">
        <v>21050932</v>
      </c>
      <c r="K1414" t="s">
        <v>125</v>
      </c>
      <c r="L1414" t="s">
        <v>626</v>
      </c>
      <c r="M1414">
        <v>1</v>
      </c>
      <c r="P1414" s="2"/>
      <c r="Q1414" s="2"/>
      <c r="R1414" s="2"/>
      <c r="S1414" s="2"/>
      <c r="T1414" s="2"/>
    </row>
    <row r="1415" spans="2:20">
      <c r="B1415" s="2">
        <v>44664</v>
      </c>
      <c r="C1415" t="s">
        <v>72</v>
      </c>
      <c r="D1415" t="s">
        <v>457</v>
      </c>
      <c r="E1415" t="s">
        <v>125</v>
      </c>
      <c r="F1415" t="s">
        <v>401</v>
      </c>
      <c r="G1415">
        <v>4</v>
      </c>
      <c r="I1415" s="2">
        <v>44708</v>
      </c>
      <c r="J1415">
        <v>21050933</v>
      </c>
      <c r="K1415" t="s">
        <v>125</v>
      </c>
      <c r="L1415" t="s">
        <v>504</v>
      </c>
      <c r="M1415">
        <v>1</v>
      </c>
      <c r="P1415" s="2"/>
      <c r="Q1415" s="2"/>
      <c r="R1415" s="2"/>
      <c r="S1415" s="2"/>
      <c r="T1415" s="2"/>
    </row>
    <row r="1416" spans="2:20">
      <c r="B1416" s="2">
        <v>44664</v>
      </c>
      <c r="C1416" t="s">
        <v>72</v>
      </c>
      <c r="D1416" t="s">
        <v>457</v>
      </c>
      <c r="E1416" t="s">
        <v>125</v>
      </c>
      <c r="F1416" t="s">
        <v>404</v>
      </c>
      <c r="G1416">
        <v>2</v>
      </c>
      <c r="I1416" s="2">
        <v>44708</v>
      </c>
      <c r="J1416">
        <v>21050934</v>
      </c>
      <c r="K1416" t="s">
        <v>125</v>
      </c>
      <c r="L1416" t="s">
        <v>544</v>
      </c>
      <c r="M1416">
        <v>1</v>
      </c>
      <c r="P1416" s="2"/>
      <c r="Q1416" s="2"/>
      <c r="R1416" s="2"/>
      <c r="S1416" s="2"/>
      <c r="T1416" s="2"/>
    </row>
    <row r="1417" spans="2:20">
      <c r="B1417" s="2">
        <v>44664</v>
      </c>
      <c r="C1417" t="s">
        <v>265</v>
      </c>
      <c r="D1417" t="s">
        <v>459</v>
      </c>
      <c r="E1417" t="s">
        <v>125</v>
      </c>
      <c r="F1417" t="s">
        <v>306</v>
      </c>
      <c r="G1417">
        <v>1</v>
      </c>
      <c r="I1417" s="2">
        <v>44708</v>
      </c>
      <c r="J1417">
        <v>21050934</v>
      </c>
      <c r="K1417" t="s">
        <v>125</v>
      </c>
      <c r="L1417" t="s">
        <v>614</v>
      </c>
      <c r="M1417">
        <v>1</v>
      </c>
      <c r="P1417" s="2"/>
      <c r="Q1417" s="2"/>
      <c r="R1417" s="2"/>
      <c r="S1417" s="2"/>
      <c r="T1417" s="2"/>
    </row>
    <row r="1418" spans="2:20">
      <c r="B1418" s="2">
        <v>44664</v>
      </c>
      <c r="C1418" t="s">
        <v>265</v>
      </c>
      <c r="D1418" t="s">
        <v>459</v>
      </c>
      <c r="E1418" t="s">
        <v>125</v>
      </c>
      <c r="F1418" t="s">
        <v>316</v>
      </c>
      <c r="G1418">
        <v>16</v>
      </c>
      <c r="I1418" s="2">
        <v>44708</v>
      </c>
      <c r="J1418">
        <v>21050935</v>
      </c>
      <c r="K1418" t="s">
        <v>125</v>
      </c>
      <c r="L1418" t="s">
        <v>504</v>
      </c>
      <c r="M1418">
        <v>1</v>
      </c>
      <c r="P1418" s="2"/>
      <c r="Q1418" s="2"/>
      <c r="R1418" s="2"/>
      <c r="S1418" s="2"/>
      <c r="T1418" s="2"/>
    </row>
    <row r="1419" spans="2:20">
      <c r="B1419" s="2">
        <v>44664</v>
      </c>
      <c r="C1419" t="s">
        <v>265</v>
      </c>
      <c r="D1419" t="s">
        <v>459</v>
      </c>
      <c r="E1419" t="s">
        <v>125</v>
      </c>
      <c r="F1419" t="s">
        <v>332</v>
      </c>
      <c r="G1419">
        <v>1</v>
      </c>
      <c r="I1419" s="2">
        <v>44708</v>
      </c>
      <c r="J1419">
        <v>21050935</v>
      </c>
      <c r="K1419" t="s">
        <v>125</v>
      </c>
      <c r="L1419" t="s">
        <v>506</v>
      </c>
      <c r="M1419">
        <v>1</v>
      </c>
      <c r="P1419" s="2"/>
      <c r="Q1419" s="2"/>
      <c r="R1419" s="2"/>
      <c r="S1419" s="2"/>
      <c r="T1419" s="2"/>
    </row>
    <row r="1420" spans="2:20">
      <c r="B1420" s="2">
        <v>44664</v>
      </c>
      <c r="C1420" t="s">
        <v>265</v>
      </c>
      <c r="D1420" t="s">
        <v>459</v>
      </c>
      <c r="E1420" t="s">
        <v>125</v>
      </c>
      <c r="F1420" t="s">
        <v>444</v>
      </c>
      <c r="G1420">
        <v>2</v>
      </c>
      <c r="I1420" s="2">
        <v>44708</v>
      </c>
      <c r="J1420">
        <v>21050936</v>
      </c>
      <c r="K1420" t="s">
        <v>125</v>
      </c>
      <c r="L1420" t="s">
        <v>504</v>
      </c>
      <c r="M1420">
        <v>1</v>
      </c>
      <c r="P1420" s="2"/>
      <c r="Q1420" s="2"/>
      <c r="R1420" s="2"/>
      <c r="S1420" s="2"/>
      <c r="T1420" s="2"/>
    </row>
    <row r="1421" spans="2:20">
      <c r="B1421" s="2">
        <v>44664</v>
      </c>
      <c r="C1421" t="s">
        <v>265</v>
      </c>
      <c r="D1421" t="s">
        <v>459</v>
      </c>
      <c r="E1421" t="s">
        <v>125</v>
      </c>
      <c r="F1421" t="s">
        <v>452</v>
      </c>
      <c r="G1421">
        <v>2</v>
      </c>
      <c r="I1421" s="2">
        <v>44708</v>
      </c>
      <c r="J1421">
        <v>21050937</v>
      </c>
      <c r="K1421" t="s">
        <v>125</v>
      </c>
      <c r="L1421" t="s">
        <v>504</v>
      </c>
      <c r="M1421">
        <v>1</v>
      </c>
      <c r="P1421" s="2"/>
      <c r="Q1421" s="2"/>
      <c r="R1421" s="2"/>
      <c r="S1421" s="2"/>
      <c r="T1421" s="2"/>
    </row>
    <row r="1422" spans="2:20">
      <c r="B1422" s="2">
        <v>44664</v>
      </c>
      <c r="C1422" t="s">
        <v>271</v>
      </c>
      <c r="D1422" t="s">
        <v>461</v>
      </c>
      <c r="E1422" t="s">
        <v>125</v>
      </c>
      <c r="F1422" t="s">
        <v>306</v>
      </c>
      <c r="G1422">
        <v>1</v>
      </c>
      <c r="I1422" s="2">
        <v>44708</v>
      </c>
      <c r="J1422">
        <v>21050938</v>
      </c>
      <c r="K1422" t="s">
        <v>125</v>
      </c>
      <c r="L1422" t="s">
        <v>504</v>
      </c>
      <c r="M1422">
        <v>1</v>
      </c>
      <c r="P1422" s="2"/>
      <c r="Q1422" s="2"/>
      <c r="R1422" s="2"/>
      <c r="S1422" s="2"/>
      <c r="T1422" s="2"/>
    </row>
    <row r="1423" spans="2:20">
      <c r="B1423" s="2">
        <v>44664</v>
      </c>
      <c r="C1423" t="s">
        <v>271</v>
      </c>
      <c r="D1423" t="s">
        <v>461</v>
      </c>
      <c r="E1423" t="s">
        <v>125</v>
      </c>
      <c r="F1423" t="s">
        <v>316</v>
      </c>
      <c r="G1423">
        <v>32</v>
      </c>
      <c r="I1423" s="2">
        <v>44708</v>
      </c>
      <c r="J1423">
        <v>21050939</v>
      </c>
      <c r="K1423" t="s">
        <v>125</v>
      </c>
      <c r="L1423" t="s">
        <v>512</v>
      </c>
      <c r="M1423">
        <v>1</v>
      </c>
      <c r="P1423" s="2"/>
      <c r="Q1423" s="2"/>
      <c r="R1423" s="2"/>
      <c r="S1423" s="2"/>
      <c r="T1423" s="2"/>
    </row>
    <row r="1424" spans="2:20">
      <c r="B1424" s="2">
        <v>44664</v>
      </c>
      <c r="C1424" t="s">
        <v>271</v>
      </c>
      <c r="D1424" t="s">
        <v>461</v>
      </c>
      <c r="E1424" t="s">
        <v>125</v>
      </c>
      <c r="F1424" t="s">
        <v>335</v>
      </c>
      <c r="G1424">
        <v>2</v>
      </c>
      <c r="I1424" s="2">
        <v>44708</v>
      </c>
      <c r="J1424">
        <v>21050940</v>
      </c>
      <c r="K1424" t="s">
        <v>125</v>
      </c>
      <c r="L1424" t="s">
        <v>508</v>
      </c>
      <c r="M1424">
        <v>1</v>
      </c>
      <c r="P1424" s="2"/>
      <c r="Q1424" s="2"/>
      <c r="R1424" s="2"/>
      <c r="S1424" s="2"/>
      <c r="T1424" s="2"/>
    </row>
    <row r="1425" spans="2:20">
      <c r="B1425" s="2">
        <v>44665</v>
      </c>
      <c r="C1425" t="s">
        <v>72</v>
      </c>
      <c r="D1425" t="s">
        <v>457</v>
      </c>
      <c r="E1425" t="s">
        <v>125</v>
      </c>
      <c r="F1425" t="s">
        <v>79</v>
      </c>
      <c r="G1425">
        <v>1</v>
      </c>
      <c r="I1425" s="2">
        <v>44708</v>
      </c>
      <c r="J1425">
        <v>21050941</v>
      </c>
      <c r="K1425" t="s">
        <v>125</v>
      </c>
      <c r="L1425" t="s">
        <v>538</v>
      </c>
      <c r="M1425">
        <v>1</v>
      </c>
      <c r="P1425" s="2"/>
      <c r="Q1425" s="2"/>
      <c r="R1425" s="2"/>
      <c r="S1425" s="2"/>
      <c r="T1425" s="2"/>
    </row>
    <row r="1426" spans="2:20">
      <c r="B1426" s="2">
        <v>44665</v>
      </c>
      <c r="C1426" t="s">
        <v>72</v>
      </c>
      <c r="D1426" t="s">
        <v>457</v>
      </c>
      <c r="E1426" t="s">
        <v>125</v>
      </c>
      <c r="F1426" t="s">
        <v>106</v>
      </c>
      <c r="G1426">
        <v>2</v>
      </c>
      <c r="I1426" s="2">
        <v>44708</v>
      </c>
      <c r="J1426">
        <v>21050941</v>
      </c>
      <c r="K1426" t="s">
        <v>125</v>
      </c>
      <c r="L1426" t="s">
        <v>570</v>
      </c>
      <c r="M1426">
        <v>1</v>
      </c>
      <c r="P1426" s="2"/>
      <c r="Q1426" s="2"/>
      <c r="R1426" s="2"/>
      <c r="S1426" s="2"/>
      <c r="T1426" s="2"/>
    </row>
    <row r="1427" spans="2:20">
      <c r="B1427" s="2">
        <v>44665</v>
      </c>
      <c r="C1427" t="s">
        <v>72</v>
      </c>
      <c r="D1427" t="s">
        <v>457</v>
      </c>
      <c r="E1427" t="s">
        <v>125</v>
      </c>
      <c r="F1427" t="s">
        <v>132</v>
      </c>
      <c r="G1427">
        <v>24</v>
      </c>
      <c r="I1427" s="2">
        <v>44708</v>
      </c>
      <c r="J1427">
        <v>21050942</v>
      </c>
      <c r="K1427" t="s">
        <v>125</v>
      </c>
      <c r="L1427" t="s">
        <v>510</v>
      </c>
      <c r="M1427">
        <v>1</v>
      </c>
      <c r="P1427" s="2"/>
      <c r="Q1427" s="2"/>
      <c r="R1427" s="2"/>
      <c r="S1427" s="2"/>
      <c r="T1427" s="2"/>
    </row>
    <row r="1428" spans="2:20">
      <c r="B1428" s="2">
        <v>44665</v>
      </c>
      <c r="C1428" t="s">
        <v>72</v>
      </c>
      <c r="D1428" t="s">
        <v>457</v>
      </c>
      <c r="E1428" t="s">
        <v>125</v>
      </c>
      <c r="F1428" t="s">
        <v>401</v>
      </c>
      <c r="G1428">
        <v>2</v>
      </c>
      <c r="I1428" s="2">
        <v>44708</v>
      </c>
      <c r="J1428">
        <v>21050943</v>
      </c>
      <c r="K1428" t="s">
        <v>125</v>
      </c>
      <c r="L1428" t="s">
        <v>510</v>
      </c>
      <c r="M1428">
        <v>1</v>
      </c>
      <c r="P1428" s="2"/>
      <c r="Q1428" s="2"/>
      <c r="R1428" s="2"/>
      <c r="S1428" s="2"/>
      <c r="T1428" s="2"/>
    </row>
    <row r="1429" spans="2:20">
      <c r="B1429" s="2">
        <v>44665</v>
      </c>
      <c r="C1429" t="s">
        <v>72</v>
      </c>
      <c r="D1429" t="s">
        <v>457</v>
      </c>
      <c r="E1429" t="s">
        <v>125</v>
      </c>
      <c r="F1429" t="s">
        <v>404</v>
      </c>
      <c r="G1429">
        <v>2</v>
      </c>
      <c r="I1429" s="2">
        <v>44709</v>
      </c>
      <c r="J1429">
        <v>21050944</v>
      </c>
      <c r="K1429" t="s">
        <v>125</v>
      </c>
      <c r="L1429" t="s">
        <v>504</v>
      </c>
      <c r="M1429">
        <v>1</v>
      </c>
      <c r="P1429" s="2"/>
      <c r="Q1429" s="2"/>
      <c r="R1429" s="2"/>
      <c r="S1429" s="2"/>
      <c r="T1429" s="2"/>
    </row>
    <row r="1430" spans="2:20">
      <c r="B1430" s="2">
        <v>44665</v>
      </c>
      <c r="C1430" t="s">
        <v>265</v>
      </c>
      <c r="D1430" t="s">
        <v>459</v>
      </c>
      <c r="E1430" t="s">
        <v>125</v>
      </c>
      <c r="F1430" t="s">
        <v>306</v>
      </c>
      <c r="G1430">
        <v>1</v>
      </c>
      <c r="I1430" s="2">
        <v>44709</v>
      </c>
      <c r="J1430">
        <v>21050945</v>
      </c>
      <c r="K1430" t="s">
        <v>125</v>
      </c>
      <c r="L1430" t="s">
        <v>504</v>
      </c>
      <c r="M1430">
        <v>1</v>
      </c>
      <c r="P1430" s="2"/>
      <c r="Q1430" s="2"/>
      <c r="R1430" s="2"/>
      <c r="S1430" s="2"/>
      <c r="T1430" s="2"/>
    </row>
    <row r="1431" spans="2:20">
      <c r="B1431" s="2">
        <v>44665</v>
      </c>
      <c r="C1431" t="s">
        <v>265</v>
      </c>
      <c r="D1431" t="s">
        <v>459</v>
      </c>
      <c r="E1431" t="s">
        <v>125</v>
      </c>
      <c r="F1431" t="s">
        <v>316</v>
      </c>
      <c r="G1431">
        <v>24</v>
      </c>
      <c r="I1431" s="2">
        <v>44709</v>
      </c>
      <c r="J1431">
        <v>21050946</v>
      </c>
      <c r="K1431" t="s">
        <v>125</v>
      </c>
      <c r="L1431" t="s">
        <v>504</v>
      </c>
      <c r="M1431">
        <v>1</v>
      </c>
      <c r="P1431" s="2"/>
      <c r="Q1431" s="2"/>
      <c r="R1431" s="2"/>
      <c r="S1431" s="2"/>
      <c r="T1431" s="2"/>
    </row>
    <row r="1432" spans="2:20">
      <c r="B1432" s="2">
        <v>44665</v>
      </c>
      <c r="C1432" t="s">
        <v>265</v>
      </c>
      <c r="D1432" t="s">
        <v>459</v>
      </c>
      <c r="E1432" t="s">
        <v>125</v>
      </c>
      <c r="F1432" t="s">
        <v>332</v>
      </c>
      <c r="G1432">
        <v>2</v>
      </c>
      <c r="I1432" s="2">
        <v>44709</v>
      </c>
      <c r="J1432">
        <v>21050947</v>
      </c>
      <c r="K1432" t="s">
        <v>125</v>
      </c>
      <c r="L1432" t="s">
        <v>542</v>
      </c>
      <c r="M1432">
        <v>1</v>
      </c>
      <c r="P1432" s="2"/>
      <c r="Q1432" s="2"/>
      <c r="R1432" s="2"/>
      <c r="S1432" s="2"/>
      <c r="T1432" s="2"/>
    </row>
    <row r="1433" spans="2:20">
      <c r="B1433" s="2">
        <v>44665</v>
      </c>
      <c r="C1433" t="s">
        <v>265</v>
      </c>
      <c r="D1433" t="s">
        <v>459</v>
      </c>
      <c r="E1433" t="s">
        <v>125</v>
      </c>
      <c r="F1433" t="s">
        <v>444</v>
      </c>
      <c r="G1433">
        <v>2</v>
      </c>
      <c r="I1433" s="2">
        <v>44709</v>
      </c>
      <c r="J1433">
        <v>21050947</v>
      </c>
      <c r="K1433" t="s">
        <v>125</v>
      </c>
      <c r="L1433" t="s">
        <v>616</v>
      </c>
      <c r="M1433">
        <v>1</v>
      </c>
      <c r="P1433" s="2"/>
      <c r="Q1433" s="2"/>
      <c r="R1433" s="2"/>
      <c r="S1433" s="2"/>
      <c r="T1433" s="2"/>
    </row>
    <row r="1434" spans="2:20">
      <c r="B1434" s="2">
        <v>44665</v>
      </c>
      <c r="C1434" t="s">
        <v>265</v>
      </c>
      <c r="D1434" t="s">
        <v>459</v>
      </c>
      <c r="E1434" t="s">
        <v>125</v>
      </c>
      <c r="F1434" t="s">
        <v>452</v>
      </c>
      <c r="G1434">
        <v>2</v>
      </c>
      <c r="I1434" s="2">
        <v>44709</v>
      </c>
      <c r="J1434">
        <v>21050948</v>
      </c>
      <c r="K1434" t="s">
        <v>125</v>
      </c>
      <c r="L1434" t="s">
        <v>504</v>
      </c>
      <c r="M1434">
        <v>1</v>
      </c>
      <c r="P1434" s="2"/>
      <c r="Q1434" s="2"/>
      <c r="R1434" s="2"/>
      <c r="S1434" s="2"/>
      <c r="T1434" s="2"/>
    </row>
    <row r="1435" spans="2:20">
      <c r="B1435" s="2">
        <v>44665</v>
      </c>
      <c r="C1435" t="s">
        <v>271</v>
      </c>
      <c r="D1435" t="s">
        <v>461</v>
      </c>
      <c r="E1435" t="s">
        <v>125</v>
      </c>
      <c r="F1435" t="s">
        <v>306</v>
      </c>
      <c r="G1435">
        <v>2</v>
      </c>
      <c r="I1435" s="2">
        <v>44709</v>
      </c>
      <c r="J1435">
        <v>21050949</v>
      </c>
      <c r="K1435" t="s">
        <v>125</v>
      </c>
      <c r="L1435" t="s">
        <v>504</v>
      </c>
      <c r="M1435">
        <v>1</v>
      </c>
      <c r="P1435" s="2"/>
      <c r="Q1435" s="2"/>
      <c r="R1435" s="2"/>
      <c r="S1435" s="2"/>
      <c r="T1435" s="2"/>
    </row>
    <row r="1436" spans="2:20">
      <c r="B1436" s="2">
        <v>44665</v>
      </c>
      <c r="C1436" t="s">
        <v>271</v>
      </c>
      <c r="D1436" t="s">
        <v>461</v>
      </c>
      <c r="E1436" t="s">
        <v>125</v>
      </c>
      <c r="F1436" t="s">
        <v>316</v>
      </c>
      <c r="G1436">
        <v>56</v>
      </c>
      <c r="I1436" s="2">
        <v>44709</v>
      </c>
      <c r="J1436">
        <v>21050950</v>
      </c>
      <c r="K1436" t="s">
        <v>125</v>
      </c>
      <c r="L1436" t="s">
        <v>530</v>
      </c>
      <c r="M1436">
        <v>1</v>
      </c>
      <c r="P1436" s="2"/>
      <c r="Q1436" s="2"/>
      <c r="R1436" s="2"/>
      <c r="S1436" s="2"/>
      <c r="T1436" s="2"/>
    </row>
    <row r="1437" spans="2:20">
      <c r="B1437" s="2">
        <v>44665</v>
      </c>
      <c r="C1437" t="s">
        <v>271</v>
      </c>
      <c r="D1437" t="s">
        <v>461</v>
      </c>
      <c r="E1437" t="s">
        <v>125</v>
      </c>
      <c r="F1437" t="s">
        <v>335</v>
      </c>
      <c r="G1437">
        <v>4</v>
      </c>
      <c r="I1437" s="2">
        <v>44709</v>
      </c>
      <c r="J1437">
        <v>21050951</v>
      </c>
      <c r="K1437" t="s">
        <v>125</v>
      </c>
      <c r="L1437" t="s">
        <v>490</v>
      </c>
      <c r="M1437">
        <v>1</v>
      </c>
      <c r="P1437" s="2"/>
      <c r="Q1437" s="2"/>
      <c r="R1437" s="2"/>
      <c r="S1437" s="2"/>
      <c r="T1437" s="2"/>
    </row>
    <row r="1438" spans="2:20">
      <c r="B1438" s="2">
        <v>44665</v>
      </c>
      <c r="C1438" t="s">
        <v>289</v>
      </c>
      <c r="D1438" t="s">
        <v>463</v>
      </c>
      <c r="E1438" t="s">
        <v>125</v>
      </c>
      <c r="F1438" t="s">
        <v>323</v>
      </c>
      <c r="G1438">
        <v>2</v>
      </c>
      <c r="I1438" s="2">
        <v>44709</v>
      </c>
      <c r="J1438">
        <v>21050952</v>
      </c>
      <c r="K1438" t="s">
        <v>125</v>
      </c>
      <c r="L1438" t="s">
        <v>488</v>
      </c>
      <c r="M1438">
        <v>1</v>
      </c>
      <c r="P1438" s="2"/>
      <c r="Q1438" s="2"/>
      <c r="R1438" s="2"/>
      <c r="S1438" s="2"/>
      <c r="T1438" s="2"/>
    </row>
    <row r="1439" spans="2:20">
      <c r="B1439" s="2">
        <v>44665</v>
      </c>
      <c r="C1439" t="s">
        <v>289</v>
      </c>
      <c r="D1439" t="s">
        <v>463</v>
      </c>
      <c r="E1439" t="s">
        <v>125</v>
      </c>
      <c r="F1439" t="s">
        <v>329</v>
      </c>
      <c r="G1439">
        <v>40</v>
      </c>
      <c r="I1439" s="2">
        <v>44709</v>
      </c>
      <c r="J1439">
        <v>21050953</v>
      </c>
      <c r="K1439" t="s">
        <v>125</v>
      </c>
      <c r="L1439" t="s">
        <v>502</v>
      </c>
      <c r="M1439">
        <v>1</v>
      </c>
      <c r="P1439" s="2"/>
      <c r="Q1439" s="2"/>
      <c r="R1439" s="2"/>
      <c r="S1439" s="2"/>
      <c r="T1439" s="2"/>
    </row>
    <row r="1440" spans="2:20">
      <c r="B1440" s="2">
        <v>44665</v>
      </c>
      <c r="C1440" t="s">
        <v>289</v>
      </c>
      <c r="D1440" t="s">
        <v>463</v>
      </c>
      <c r="E1440" t="s">
        <v>125</v>
      </c>
      <c r="F1440" t="s">
        <v>350</v>
      </c>
      <c r="G1440">
        <v>3</v>
      </c>
      <c r="I1440" s="2">
        <v>44709</v>
      </c>
      <c r="J1440">
        <v>21050954</v>
      </c>
      <c r="K1440" t="s">
        <v>125</v>
      </c>
      <c r="L1440" t="s">
        <v>534</v>
      </c>
      <c r="M1440">
        <v>1</v>
      </c>
      <c r="P1440" s="2"/>
      <c r="Q1440" s="2"/>
      <c r="R1440" s="2"/>
      <c r="S1440" s="2"/>
      <c r="T1440" s="2"/>
    </row>
    <row r="1441" spans="2:20">
      <c r="B1441" s="2">
        <v>44665</v>
      </c>
      <c r="C1441" t="s">
        <v>289</v>
      </c>
      <c r="D1441" t="s">
        <v>463</v>
      </c>
      <c r="E1441" t="s">
        <v>125</v>
      </c>
      <c r="F1441" t="s">
        <v>460</v>
      </c>
      <c r="G1441">
        <v>4</v>
      </c>
      <c r="I1441" s="2">
        <v>44710</v>
      </c>
      <c r="J1441">
        <v>21050955</v>
      </c>
      <c r="K1441" t="s">
        <v>125</v>
      </c>
      <c r="L1441" t="s">
        <v>518</v>
      </c>
      <c r="M1441">
        <v>1</v>
      </c>
      <c r="P1441" s="2"/>
      <c r="Q1441" s="2"/>
      <c r="R1441" s="2"/>
      <c r="S1441" s="2"/>
      <c r="T1441" s="2"/>
    </row>
    <row r="1442" spans="2:20">
      <c r="B1442" s="2">
        <v>44665</v>
      </c>
      <c r="C1442" t="s">
        <v>289</v>
      </c>
      <c r="D1442" t="s">
        <v>463</v>
      </c>
      <c r="E1442" t="s">
        <v>125</v>
      </c>
      <c r="F1442" t="s">
        <v>462</v>
      </c>
      <c r="G1442">
        <v>2</v>
      </c>
      <c r="I1442" s="2">
        <v>44710</v>
      </c>
      <c r="J1442">
        <v>21050956</v>
      </c>
      <c r="K1442" t="s">
        <v>125</v>
      </c>
      <c r="L1442" t="s">
        <v>504</v>
      </c>
      <c r="M1442">
        <v>1</v>
      </c>
      <c r="P1442" s="2"/>
      <c r="Q1442" s="2"/>
      <c r="R1442" s="2"/>
      <c r="S1442" s="2"/>
      <c r="T1442" s="2"/>
    </row>
    <row r="1443" spans="2:20">
      <c r="B1443" s="2">
        <v>44666</v>
      </c>
      <c r="C1443" t="s">
        <v>265</v>
      </c>
      <c r="D1443" t="s">
        <v>459</v>
      </c>
      <c r="E1443" t="s">
        <v>125</v>
      </c>
      <c r="F1443" t="s">
        <v>306</v>
      </c>
      <c r="G1443">
        <v>1</v>
      </c>
      <c r="I1443" s="2">
        <v>44710</v>
      </c>
      <c r="J1443">
        <v>21050957</v>
      </c>
      <c r="K1443" t="s">
        <v>125</v>
      </c>
      <c r="L1443" t="s">
        <v>542</v>
      </c>
      <c r="M1443">
        <v>1</v>
      </c>
      <c r="P1443" s="2"/>
      <c r="Q1443" s="2"/>
      <c r="R1443" s="2"/>
      <c r="S1443" s="2"/>
      <c r="T1443" s="2"/>
    </row>
    <row r="1444" spans="2:20">
      <c r="B1444" s="2">
        <v>44666</v>
      </c>
      <c r="C1444" t="s">
        <v>265</v>
      </c>
      <c r="D1444" t="s">
        <v>459</v>
      </c>
      <c r="E1444" t="s">
        <v>125</v>
      </c>
      <c r="F1444" t="s">
        <v>316</v>
      </c>
      <c r="G1444">
        <v>16</v>
      </c>
      <c r="I1444" s="2">
        <v>44710</v>
      </c>
      <c r="J1444">
        <v>21050958</v>
      </c>
      <c r="K1444" t="s">
        <v>125</v>
      </c>
      <c r="L1444" t="s">
        <v>504</v>
      </c>
      <c r="M1444">
        <v>1</v>
      </c>
      <c r="P1444" s="2"/>
      <c r="Q1444" s="2"/>
      <c r="R1444" s="2"/>
      <c r="S1444" s="2"/>
      <c r="T1444" s="2"/>
    </row>
    <row r="1445" spans="2:20">
      <c r="B1445" s="2">
        <v>44666</v>
      </c>
      <c r="C1445" t="s">
        <v>265</v>
      </c>
      <c r="D1445" t="s">
        <v>459</v>
      </c>
      <c r="E1445" t="s">
        <v>125</v>
      </c>
      <c r="F1445" t="s">
        <v>332</v>
      </c>
      <c r="G1445">
        <v>1</v>
      </c>
      <c r="I1445" s="2">
        <v>44710</v>
      </c>
      <c r="J1445">
        <v>21050959</v>
      </c>
      <c r="K1445" t="s">
        <v>125</v>
      </c>
      <c r="L1445" t="s">
        <v>524</v>
      </c>
      <c r="M1445">
        <v>1</v>
      </c>
      <c r="P1445" s="2"/>
      <c r="Q1445" s="2"/>
      <c r="R1445" s="2"/>
      <c r="S1445" s="2"/>
      <c r="T1445" s="2"/>
    </row>
    <row r="1446" spans="2:20">
      <c r="B1446" s="2">
        <v>44666</v>
      </c>
      <c r="C1446" t="s">
        <v>265</v>
      </c>
      <c r="D1446" t="s">
        <v>459</v>
      </c>
      <c r="E1446" t="s">
        <v>125</v>
      </c>
      <c r="F1446" t="s">
        <v>444</v>
      </c>
      <c r="G1446">
        <v>2</v>
      </c>
      <c r="I1446" s="2">
        <v>44710</v>
      </c>
      <c r="J1446">
        <v>21050959</v>
      </c>
      <c r="K1446" t="s">
        <v>125</v>
      </c>
      <c r="L1446" t="s">
        <v>586</v>
      </c>
      <c r="M1446">
        <v>1</v>
      </c>
      <c r="P1446" s="2"/>
      <c r="Q1446" s="2"/>
      <c r="R1446" s="2"/>
      <c r="S1446" s="2"/>
      <c r="T1446" s="2"/>
    </row>
    <row r="1447" spans="2:20">
      <c r="B1447" s="2">
        <v>44666</v>
      </c>
      <c r="C1447" t="s">
        <v>265</v>
      </c>
      <c r="D1447" t="s">
        <v>459</v>
      </c>
      <c r="E1447" t="s">
        <v>125</v>
      </c>
      <c r="F1447" t="s">
        <v>452</v>
      </c>
      <c r="G1447">
        <v>2</v>
      </c>
      <c r="I1447" s="2">
        <v>44710</v>
      </c>
      <c r="J1447">
        <v>21050960</v>
      </c>
      <c r="K1447" t="s">
        <v>125</v>
      </c>
      <c r="L1447" t="s">
        <v>598</v>
      </c>
      <c r="M1447">
        <v>1</v>
      </c>
      <c r="P1447" s="2"/>
      <c r="Q1447" s="2"/>
      <c r="R1447" s="2"/>
      <c r="S1447" s="2"/>
      <c r="T1447" s="2"/>
    </row>
    <row r="1448" spans="2:20">
      <c r="B1448" s="2">
        <v>44666</v>
      </c>
      <c r="C1448" t="s">
        <v>289</v>
      </c>
      <c r="D1448" t="s">
        <v>463</v>
      </c>
      <c r="E1448" t="s">
        <v>125</v>
      </c>
      <c r="F1448" t="s">
        <v>323</v>
      </c>
      <c r="G1448">
        <v>1</v>
      </c>
      <c r="I1448" s="2">
        <v>44710</v>
      </c>
      <c r="J1448">
        <v>21050960</v>
      </c>
      <c r="K1448" t="s">
        <v>125</v>
      </c>
      <c r="L1448" t="s">
        <v>512</v>
      </c>
      <c r="M1448">
        <v>1</v>
      </c>
      <c r="P1448" s="2"/>
      <c r="Q1448" s="2"/>
      <c r="R1448" s="2"/>
      <c r="S1448" s="2"/>
      <c r="T1448" s="2"/>
    </row>
    <row r="1449" spans="2:20">
      <c r="B1449" s="2">
        <v>44666</v>
      </c>
      <c r="C1449" t="s">
        <v>289</v>
      </c>
      <c r="D1449" t="s">
        <v>463</v>
      </c>
      <c r="E1449" t="s">
        <v>125</v>
      </c>
      <c r="F1449" t="s">
        <v>329</v>
      </c>
      <c r="G1449">
        <v>32</v>
      </c>
      <c r="I1449" s="2">
        <v>44710</v>
      </c>
      <c r="J1449">
        <v>21050961</v>
      </c>
      <c r="K1449" t="s">
        <v>125</v>
      </c>
      <c r="L1449" t="s">
        <v>524</v>
      </c>
      <c r="M1449">
        <v>1</v>
      </c>
      <c r="P1449" s="2"/>
      <c r="Q1449" s="2"/>
      <c r="R1449" s="2"/>
      <c r="S1449" s="2"/>
      <c r="T1449" s="2"/>
    </row>
    <row r="1450" spans="2:20">
      <c r="B1450" s="2">
        <v>44666</v>
      </c>
      <c r="C1450" t="s">
        <v>289</v>
      </c>
      <c r="D1450" t="s">
        <v>463</v>
      </c>
      <c r="E1450" t="s">
        <v>125</v>
      </c>
      <c r="F1450" t="s">
        <v>350</v>
      </c>
      <c r="G1450">
        <v>2</v>
      </c>
      <c r="I1450" s="2">
        <v>44710</v>
      </c>
      <c r="J1450">
        <v>21050962</v>
      </c>
      <c r="K1450" t="s">
        <v>125</v>
      </c>
      <c r="L1450" t="s">
        <v>540</v>
      </c>
      <c r="M1450">
        <v>1</v>
      </c>
      <c r="P1450" s="2"/>
      <c r="Q1450" s="2"/>
      <c r="R1450" s="2"/>
      <c r="S1450" s="2"/>
      <c r="T1450" s="2"/>
    </row>
    <row r="1451" spans="2:20">
      <c r="B1451" s="2">
        <v>44666</v>
      </c>
      <c r="C1451" t="s">
        <v>289</v>
      </c>
      <c r="D1451" t="s">
        <v>463</v>
      </c>
      <c r="E1451" t="s">
        <v>125</v>
      </c>
      <c r="F1451" t="s">
        <v>460</v>
      </c>
      <c r="G1451">
        <v>2</v>
      </c>
      <c r="I1451" s="2">
        <v>44710</v>
      </c>
      <c r="J1451">
        <v>21050963</v>
      </c>
      <c r="K1451" t="s">
        <v>125</v>
      </c>
      <c r="L1451" t="s">
        <v>538</v>
      </c>
      <c r="M1451">
        <v>1</v>
      </c>
      <c r="P1451" s="2"/>
      <c r="Q1451" s="2"/>
      <c r="R1451" s="2"/>
      <c r="S1451" s="2"/>
      <c r="T1451" s="2"/>
    </row>
    <row r="1452" spans="2:20">
      <c r="B1452" s="2">
        <v>44666</v>
      </c>
      <c r="C1452" t="s">
        <v>289</v>
      </c>
      <c r="D1452" t="s">
        <v>463</v>
      </c>
      <c r="E1452" t="s">
        <v>125</v>
      </c>
      <c r="F1452" t="s">
        <v>462</v>
      </c>
      <c r="G1452">
        <v>2</v>
      </c>
      <c r="I1452" s="2">
        <v>44710</v>
      </c>
      <c r="J1452">
        <v>21050964</v>
      </c>
      <c r="K1452" t="s">
        <v>125</v>
      </c>
      <c r="L1452" t="s">
        <v>540</v>
      </c>
      <c r="M1452">
        <v>1</v>
      </c>
      <c r="P1452" s="2"/>
      <c r="Q1452" s="2"/>
      <c r="R1452" s="2"/>
      <c r="S1452" s="2"/>
      <c r="T1452" s="2"/>
    </row>
    <row r="1453" spans="2:20">
      <c r="B1453" s="2">
        <v>44670</v>
      </c>
      <c r="C1453" t="s">
        <v>300</v>
      </c>
      <c r="D1453" t="s">
        <v>465</v>
      </c>
      <c r="E1453" t="s">
        <v>125</v>
      </c>
      <c r="F1453" t="s">
        <v>356</v>
      </c>
      <c r="G1453">
        <v>1</v>
      </c>
      <c r="I1453" s="2">
        <v>44710</v>
      </c>
      <c r="J1453">
        <v>21050965</v>
      </c>
      <c r="K1453" t="s">
        <v>125</v>
      </c>
      <c r="L1453" t="s">
        <v>508</v>
      </c>
      <c r="M1453">
        <v>1</v>
      </c>
      <c r="P1453" s="2"/>
      <c r="Q1453" s="2"/>
      <c r="R1453" s="2"/>
      <c r="S1453" s="2"/>
      <c r="T1453" s="2"/>
    </row>
    <row r="1454" spans="2:20">
      <c r="B1454" s="2">
        <v>44670</v>
      </c>
      <c r="C1454" t="s">
        <v>300</v>
      </c>
      <c r="D1454" t="s">
        <v>465</v>
      </c>
      <c r="E1454" t="s">
        <v>125</v>
      </c>
      <c r="F1454" t="s">
        <v>359</v>
      </c>
      <c r="G1454">
        <v>2</v>
      </c>
      <c r="I1454" s="2">
        <v>44710</v>
      </c>
      <c r="J1454">
        <v>21050966</v>
      </c>
      <c r="K1454" t="s">
        <v>125</v>
      </c>
      <c r="L1454" t="s">
        <v>492</v>
      </c>
      <c r="M1454">
        <v>1</v>
      </c>
      <c r="P1454" s="2"/>
      <c r="Q1454" s="2"/>
      <c r="R1454" s="2"/>
      <c r="S1454" s="2"/>
      <c r="T1454" s="2"/>
    </row>
    <row r="1455" spans="2:20">
      <c r="B1455" s="2">
        <v>44670</v>
      </c>
      <c r="C1455" t="s">
        <v>300</v>
      </c>
      <c r="D1455" t="s">
        <v>465</v>
      </c>
      <c r="E1455" t="s">
        <v>125</v>
      </c>
      <c r="F1455" t="s">
        <v>362</v>
      </c>
      <c r="G1455">
        <v>24</v>
      </c>
      <c r="I1455" s="2">
        <v>44711</v>
      </c>
      <c r="J1455">
        <v>21050967</v>
      </c>
      <c r="K1455" t="s">
        <v>125</v>
      </c>
      <c r="L1455" t="s">
        <v>504</v>
      </c>
      <c r="M1455">
        <v>1</v>
      </c>
      <c r="P1455" s="2"/>
      <c r="Q1455" s="2"/>
      <c r="R1455" s="2"/>
      <c r="S1455" s="2"/>
      <c r="T1455" s="2"/>
    </row>
    <row r="1456" spans="2:20">
      <c r="B1456" s="2">
        <v>44670</v>
      </c>
      <c r="C1456" t="s">
        <v>300</v>
      </c>
      <c r="D1456" t="s">
        <v>465</v>
      </c>
      <c r="E1456" t="s">
        <v>125</v>
      </c>
      <c r="F1456" t="s">
        <v>466</v>
      </c>
      <c r="G1456">
        <v>2</v>
      </c>
      <c r="I1456" s="2">
        <v>44711</v>
      </c>
      <c r="J1456">
        <v>21050967</v>
      </c>
      <c r="K1456" t="s">
        <v>125</v>
      </c>
      <c r="L1456" t="s">
        <v>506</v>
      </c>
      <c r="M1456">
        <v>1</v>
      </c>
      <c r="P1456" s="2"/>
      <c r="Q1456" s="2"/>
      <c r="R1456" s="2"/>
      <c r="S1456" s="2"/>
      <c r="T1456" s="2"/>
    </row>
    <row r="1457" spans="2:20">
      <c r="B1457" s="2">
        <v>44670</v>
      </c>
      <c r="C1457" t="s">
        <v>300</v>
      </c>
      <c r="D1457" t="s">
        <v>465</v>
      </c>
      <c r="E1457" t="s">
        <v>125</v>
      </c>
      <c r="F1457" t="s">
        <v>468</v>
      </c>
      <c r="G1457">
        <v>2</v>
      </c>
      <c r="I1457" s="2">
        <v>44711</v>
      </c>
      <c r="J1457">
        <v>21050968</v>
      </c>
      <c r="K1457" t="s">
        <v>125</v>
      </c>
      <c r="L1457" t="s">
        <v>504</v>
      </c>
      <c r="M1457">
        <v>1</v>
      </c>
      <c r="P1457" s="2"/>
      <c r="Q1457" s="2"/>
      <c r="R1457" s="2"/>
      <c r="S1457" s="2"/>
      <c r="T1457" s="2"/>
    </row>
    <row r="1458" spans="2:20">
      <c r="B1458" s="2">
        <v>44671</v>
      </c>
      <c r="C1458" t="s">
        <v>253</v>
      </c>
      <c r="D1458" t="s">
        <v>467</v>
      </c>
      <c r="E1458" t="s">
        <v>125</v>
      </c>
      <c r="F1458" t="s">
        <v>306</v>
      </c>
      <c r="G1458">
        <v>1</v>
      </c>
      <c r="I1458" s="2">
        <v>44711</v>
      </c>
      <c r="J1458">
        <v>21050969</v>
      </c>
      <c r="K1458" t="s">
        <v>125</v>
      </c>
      <c r="L1458" t="s">
        <v>542</v>
      </c>
      <c r="M1458">
        <v>1</v>
      </c>
      <c r="P1458" s="2"/>
      <c r="Q1458" s="2"/>
      <c r="R1458" s="2"/>
      <c r="S1458" s="2"/>
      <c r="T1458" s="2"/>
    </row>
    <row r="1459" spans="2:20">
      <c r="B1459" s="2">
        <v>44671</v>
      </c>
      <c r="C1459" t="s">
        <v>253</v>
      </c>
      <c r="D1459" t="s">
        <v>467</v>
      </c>
      <c r="E1459" t="s">
        <v>125</v>
      </c>
      <c r="F1459" t="s">
        <v>316</v>
      </c>
      <c r="G1459">
        <v>24</v>
      </c>
      <c r="I1459" s="2">
        <v>44711</v>
      </c>
      <c r="J1459">
        <v>21050970</v>
      </c>
      <c r="K1459" t="s">
        <v>125</v>
      </c>
      <c r="L1459" t="s">
        <v>504</v>
      </c>
      <c r="M1459">
        <v>1</v>
      </c>
      <c r="P1459" s="2"/>
      <c r="Q1459" s="2"/>
      <c r="R1459" s="2"/>
      <c r="S1459" s="2"/>
      <c r="T1459" s="2"/>
    </row>
    <row r="1460" spans="2:20">
      <c r="B1460" s="2">
        <v>44671</v>
      </c>
      <c r="C1460" t="s">
        <v>253</v>
      </c>
      <c r="D1460" t="s">
        <v>467</v>
      </c>
      <c r="E1460" t="s">
        <v>125</v>
      </c>
      <c r="F1460" t="s">
        <v>320</v>
      </c>
      <c r="G1460">
        <v>2</v>
      </c>
      <c r="I1460" s="2">
        <v>44712</v>
      </c>
      <c r="J1460">
        <v>21050971</v>
      </c>
      <c r="K1460" t="s">
        <v>125</v>
      </c>
      <c r="L1460" t="s">
        <v>504</v>
      </c>
      <c r="M1460">
        <v>1</v>
      </c>
      <c r="P1460" s="2"/>
      <c r="Q1460" s="2"/>
      <c r="R1460" s="2"/>
      <c r="S1460" s="2"/>
      <c r="T1460" s="2"/>
    </row>
    <row r="1461" spans="2:20">
      <c r="B1461" s="2">
        <v>44671</v>
      </c>
      <c r="C1461" t="s">
        <v>253</v>
      </c>
      <c r="D1461" t="s">
        <v>467</v>
      </c>
      <c r="E1461" t="s">
        <v>125</v>
      </c>
      <c r="F1461" t="s">
        <v>444</v>
      </c>
      <c r="G1461">
        <v>2</v>
      </c>
      <c r="I1461" s="2">
        <v>44712</v>
      </c>
      <c r="J1461">
        <v>21050972</v>
      </c>
      <c r="K1461" t="s">
        <v>125</v>
      </c>
      <c r="L1461" t="s">
        <v>504</v>
      </c>
      <c r="M1461">
        <v>1</v>
      </c>
      <c r="P1461" s="2"/>
      <c r="Q1461" s="2"/>
      <c r="R1461" s="2"/>
      <c r="S1461" s="2"/>
      <c r="T1461" s="2"/>
    </row>
    <row r="1462" spans="2:20">
      <c r="B1462" s="2">
        <v>44671</v>
      </c>
      <c r="C1462" t="s">
        <v>253</v>
      </c>
      <c r="D1462" t="s">
        <v>467</v>
      </c>
      <c r="E1462" t="s">
        <v>125</v>
      </c>
      <c r="F1462" t="s">
        <v>446</v>
      </c>
      <c r="G1462">
        <v>2</v>
      </c>
      <c r="I1462" s="2">
        <v>44712</v>
      </c>
      <c r="K1462" t="s">
        <v>98</v>
      </c>
      <c r="L1462" t="s">
        <v>548</v>
      </c>
      <c r="M1462">
        <v>2</v>
      </c>
      <c r="P1462" s="2"/>
      <c r="Q1462" s="2"/>
      <c r="R1462" s="2"/>
      <c r="S1462" s="2"/>
      <c r="T1462" s="2"/>
    </row>
    <row r="1463" spans="2:20">
      <c r="B1463" s="2">
        <v>44671</v>
      </c>
      <c r="C1463" t="s">
        <v>300</v>
      </c>
      <c r="D1463" t="s">
        <v>465</v>
      </c>
      <c r="E1463" t="s">
        <v>125</v>
      </c>
      <c r="F1463" t="s">
        <v>356</v>
      </c>
      <c r="G1463">
        <v>2</v>
      </c>
      <c r="I1463" s="2">
        <v>44712</v>
      </c>
      <c r="K1463" t="s">
        <v>98</v>
      </c>
      <c r="L1463" t="s">
        <v>552</v>
      </c>
      <c r="M1463">
        <v>1</v>
      </c>
      <c r="P1463" s="2"/>
      <c r="Q1463" s="2"/>
      <c r="R1463" s="2"/>
      <c r="S1463" s="2"/>
      <c r="T1463" s="2"/>
    </row>
    <row r="1464" spans="2:20">
      <c r="B1464" s="2">
        <v>44671</v>
      </c>
      <c r="C1464" t="s">
        <v>300</v>
      </c>
      <c r="D1464" t="s">
        <v>465</v>
      </c>
      <c r="E1464" t="s">
        <v>125</v>
      </c>
      <c r="F1464" t="s">
        <v>359</v>
      </c>
      <c r="G1464">
        <v>3</v>
      </c>
      <c r="I1464" s="2">
        <v>44712</v>
      </c>
      <c r="K1464" t="s">
        <v>98</v>
      </c>
      <c r="L1464" t="s">
        <v>532</v>
      </c>
      <c r="M1464">
        <v>5</v>
      </c>
      <c r="P1464" s="2"/>
      <c r="Q1464" s="2"/>
      <c r="R1464" s="2"/>
      <c r="S1464" s="2"/>
      <c r="T1464" s="2"/>
    </row>
    <row r="1465" spans="2:20">
      <c r="B1465" s="2">
        <v>44671</v>
      </c>
      <c r="C1465" t="s">
        <v>300</v>
      </c>
      <c r="D1465" t="s">
        <v>465</v>
      </c>
      <c r="E1465" t="s">
        <v>125</v>
      </c>
      <c r="F1465" t="s">
        <v>362</v>
      </c>
      <c r="G1465">
        <v>40</v>
      </c>
      <c r="I1465" s="2">
        <v>44712</v>
      </c>
      <c r="K1465" t="s">
        <v>98</v>
      </c>
      <c r="L1465" t="s">
        <v>534</v>
      </c>
      <c r="M1465">
        <v>1</v>
      </c>
      <c r="P1465" s="2"/>
      <c r="Q1465" s="2"/>
      <c r="R1465" s="2"/>
      <c r="S1465" s="2"/>
      <c r="T1465" s="2"/>
    </row>
    <row r="1466" spans="2:20">
      <c r="B1466" s="2">
        <v>44671</v>
      </c>
      <c r="C1466" t="s">
        <v>300</v>
      </c>
      <c r="D1466" t="s">
        <v>465</v>
      </c>
      <c r="E1466" t="s">
        <v>125</v>
      </c>
      <c r="F1466" t="s">
        <v>466</v>
      </c>
      <c r="G1466">
        <v>4</v>
      </c>
      <c r="I1466" s="2">
        <v>44712</v>
      </c>
      <c r="K1466" t="s">
        <v>98</v>
      </c>
      <c r="L1466" t="s">
        <v>536</v>
      </c>
      <c r="M1466">
        <v>4</v>
      </c>
      <c r="P1466" s="2"/>
      <c r="Q1466" s="2"/>
      <c r="R1466" s="2"/>
      <c r="S1466" s="2"/>
      <c r="T1466" s="2"/>
    </row>
    <row r="1467" spans="2:20">
      <c r="B1467" s="2">
        <v>44671</v>
      </c>
      <c r="C1467" t="s">
        <v>300</v>
      </c>
      <c r="D1467" t="s">
        <v>465</v>
      </c>
      <c r="E1467" t="s">
        <v>125</v>
      </c>
      <c r="F1467" t="s">
        <v>468</v>
      </c>
      <c r="G1467">
        <v>2</v>
      </c>
      <c r="I1467" s="2">
        <v>44712</v>
      </c>
      <c r="K1467" t="s">
        <v>98</v>
      </c>
      <c r="L1467" t="s">
        <v>538</v>
      </c>
      <c r="M1467">
        <v>4</v>
      </c>
      <c r="P1467" s="2"/>
      <c r="Q1467" s="2"/>
      <c r="R1467" s="2"/>
      <c r="S1467" s="2"/>
      <c r="T1467" s="2"/>
    </row>
    <row r="1468" spans="2:20">
      <c r="B1468" s="2">
        <v>44671</v>
      </c>
      <c r="C1468" t="s">
        <v>171</v>
      </c>
      <c r="D1468" t="s">
        <v>469</v>
      </c>
      <c r="E1468" t="s">
        <v>125</v>
      </c>
      <c r="F1468" t="s">
        <v>205</v>
      </c>
      <c r="G1468">
        <v>1</v>
      </c>
      <c r="I1468" s="2">
        <v>44712</v>
      </c>
      <c r="K1468" t="s">
        <v>98</v>
      </c>
      <c r="L1468" t="s">
        <v>540</v>
      </c>
      <c r="M1468">
        <v>4</v>
      </c>
      <c r="P1468" s="2"/>
      <c r="Q1468" s="2"/>
      <c r="R1468" s="2"/>
      <c r="S1468" s="2"/>
      <c r="T1468" s="2"/>
    </row>
    <row r="1469" spans="2:20">
      <c r="B1469" s="2">
        <v>44671</v>
      </c>
      <c r="C1469" t="s">
        <v>171</v>
      </c>
      <c r="D1469" t="s">
        <v>469</v>
      </c>
      <c r="E1469" t="s">
        <v>125</v>
      </c>
      <c r="F1469" t="s">
        <v>229</v>
      </c>
      <c r="G1469">
        <v>32</v>
      </c>
      <c r="I1469" s="2">
        <v>44712</v>
      </c>
      <c r="K1469" t="s">
        <v>98</v>
      </c>
      <c r="L1469" t="s">
        <v>542</v>
      </c>
      <c r="M1469">
        <v>10</v>
      </c>
      <c r="P1469" s="2"/>
      <c r="Q1469" s="2"/>
      <c r="R1469" s="2"/>
      <c r="S1469" s="2"/>
      <c r="T1469" s="2"/>
    </row>
    <row r="1470" spans="2:20">
      <c r="B1470" s="2">
        <v>44671</v>
      </c>
      <c r="C1470" t="s">
        <v>171</v>
      </c>
      <c r="D1470" t="s">
        <v>469</v>
      </c>
      <c r="E1470" t="s">
        <v>125</v>
      </c>
      <c r="F1470" t="s">
        <v>256</v>
      </c>
      <c r="G1470">
        <v>2</v>
      </c>
      <c r="I1470" s="2">
        <v>44712</v>
      </c>
      <c r="K1470" t="s">
        <v>98</v>
      </c>
      <c r="L1470" t="s">
        <v>544</v>
      </c>
      <c r="M1470">
        <v>6</v>
      </c>
      <c r="P1470" s="2"/>
      <c r="Q1470" s="2"/>
      <c r="R1470" s="2"/>
      <c r="S1470" s="2"/>
      <c r="T1470" s="2"/>
    </row>
    <row r="1471" spans="2:20">
      <c r="B1471" s="2">
        <v>44671</v>
      </c>
      <c r="C1471" t="s">
        <v>171</v>
      </c>
      <c r="D1471" t="s">
        <v>469</v>
      </c>
      <c r="E1471" t="s">
        <v>125</v>
      </c>
      <c r="F1471" t="s">
        <v>413</v>
      </c>
      <c r="G1471">
        <v>2</v>
      </c>
      <c r="I1471" s="2">
        <v>44712</v>
      </c>
      <c r="K1471" t="s">
        <v>98</v>
      </c>
      <c r="L1471" t="s">
        <v>546</v>
      </c>
      <c r="M1471">
        <v>5</v>
      </c>
      <c r="P1471" s="2"/>
      <c r="Q1471" s="2"/>
      <c r="R1471" s="2"/>
      <c r="S1471" s="2"/>
      <c r="T1471" s="2"/>
    </row>
    <row r="1472" spans="2:20">
      <c r="B1472" s="2">
        <v>44671</v>
      </c>
      <c r="C1472" t="s">
        <v>171</v>
      </c>
      <c r="D1472" t="s">
        <v>469</v>
      </c>
      <c r="E1472" t="s">
        <v>125</v>
      </c>
      <c r="F1472" t="s">
        <v>419</v>
      </c>
      <c r="G1472">
        <v>2</v>
      </c>
      <c r="I1472" s="2">
        <v>44712</v>
      </c>
      <c r="K1472" t="s">
        <v>98</v>
      </c>
      <c r="L1472" t="s">
        <v>524</v>
      </c>
      <c r="M1472">
        <v>8</v>
      </c>
      <c r="P1472" s="2"/>
      <c r="Q1472" s="2"/>
      <c r="R1472" s="2"/>
      <c r="S1472" s="2"/>
      <c r="T1472" s="2"/>
    </row>
    <row r="1473" spans="2:20">
      <c r="B1473" s="2">
        <v>44672</v>
      </c>
      <c r="C1473" t="s">
        <v>253</v>
      </c>
      <c r="D1473" t="s">
        <v>467</v>
      </c>
      <c r="E1473" t="s">
        <v>125</v>
      </c>
      <c r="F1473" t="s">
        <v>306</v>
      </c>
      <c r="G1473">
        <v>1</v>
      </c>
      <c r="I1473" s="2">
        <v>44712</v>
      </c>
      <c r="K1473" t="s">
        <v>98</v>
      </c>
      <c r="L1473" t="s">
        <v>526</v>
      </c>
      <c r="M1473">
        <v>1</v>
      </c>
      <c r="P1473" s="2"/>
      <c r="Q1473" s="2"/>
      <c r="R1473" s="2"/>
      <c r="S1473" s="2"/>
      <c r="T1473" s="2"/>
    </row>
    <row r="1474" spans="2:20">
      <c r="B1474" s="2">
        <v>44672</v>
      </c>
      <c r="C1474" t="s">
        <v>253</v>
      </c>
      <c r="D1474" t="s">
        <v>467</v>
      </c>
      <c r="E1474" t="s">
        <v>125</v>
      </c>
      <c r="F1474" t="s">
        <v>316</v>
      </c>
      <c r="G1474">
        <v>16</v>
      </c>
      <c r="I1474" s="2">
        <v>44712</v>
      </c>
      <c r="K1474" t="s">
        <v>98</v>
      </c>
      <c r="L1474" t="s">
        <v>528</v>
      </c>
      <c r="M1474">
        <v>1</v>
      </c>
      <c r="P1474" s="2"/>
      <c r="Q1474" s="2"/>
      <c r="R1474" s="2"/>
      <c r="S1474" s="2"/>
      <c r="T1474" s="2"/>
    </row>
    <row r="1475" spans="2:20">
      <c r="B1475" s="2">
        <v>44672</v>
      </c>
      <c r="C1475" t="s">
        <v>253</v>
      </c>
      <c r="D1475" t="s">
        <v>467</v>
      </c>
      <c r="E1475" t="s">
        <v>125</v>
      </c>
      <c r="F1475" t="s">
        <v>320</v>
      </c>
      <c r="G1475">
        <v>1</v>
      </c>
      <c r="I1475" s="2">
        <v>44712</v>
      </c>
      <c r="K1475" t="s">
        <v>98</v>
      </c>
      <c r="L1475" t="s">
        <v>530</v>
      </c>
      <c r="M1475">
        <v>9</v>
      </c>
      <c r="P1475" s="2"/>
      <c r="Q1475" s="2"/>
      <c r="R1475" s="2"/>
      <c r="S1475" s="2"/>
      <c r="T1475" s="2"/>
    </row>
    <row r="1476" spans="2:20">
      <c r="B1476" s="2">
        <v>44672</v>
      </c>
      <c r="C1476" t="s">
        <v>253</v>
      </c>
      <c r="D1476" t="s">
        <v>467</v>
      </c>
      <c r="E1476" t="s">
        <v>125</v>
      </c>
      <c r="F1476" t="s">
        <v>444</v>
      </c>
      <c r="G1476">
        <v>2</v>
      </c>
      <c r="I1476" s="2">
        <v>44712</v>
      </c>
      <c r="K1476" t="s">
        <v>98</v>
      </c>
      <c r="L1476" t="s">
        <v>488</v>
      </c>
      <c r="M1476">
        <v>10</v>
      </c>
      <c r="P1476" s="2"/>
      <c r="Q1476" s="2"/>
      <c r="R1476" s="2"/>
      <c r="S1476" s="2"/>
      <c r="T1476" s="2"/>
    </row>
    <row r="1477" spans="2:20">
      <c r="B1477" s="2">
        <v>44672</v>
      </c>
      <c r="C1477" t="s">
        <v>253</v>
      </c>
      <c r="D1477" t="s">
        <v>467</v>
      </c>
      <c r="E1477" t="s">
        <v>125</v>
      </c>
      <c r="F1477" t="s">
        <v>446</v>
      </c>
      <c r="G1477">
        <v>2</v>
      </c>
      <c r="I1477" s="2">
        <v>44712</v>
      </c>
      <c r="K1477" t="s">
        <v>98</v>
      </c>
      <c r="L1477" t="s">
        <v>490</v>
      </c>
      <c r="M1477">
        <v>12</v>
      </c>
      <c r="P1477" s="2"/>
      <c r="Q1477" s="2"/>
      <c r="R1477" s="2"/>
      <c r="S1477" s="2"/>
      <c r="T1477" s="2"/>
    </row>
    <row r="1478" spans="2:20">
      <c r="B1478" s="2">
        <v>44672</v>
      </c>
      <c r="C1478" t="s">
        <v>300</v>
      </c>
      <c r="D1478" t="s">
        <v>465</v>
      </c>
      <c r="E1478" t="s">
        <v>125</v>
      </c>
      <c r="F1478" t="s">
        <v>356</v>
      </c>
      <c r="G1478">
        <v>1</v>
      </c>
      <c r="I1478" s="2">
        <v>44712</v>
      </c>
      <c r="K1478" t="s">
        <v>98</v>
      </c>
      <c r="L1478" t="s">
        <v>492</v>
      </c>
      <c r="M1478">
        <v>10</v>
      </c>
      <c r="P1478" s="2"/>
      <c r="Q1478" s="2"/>
      <c r="R1478" s="2"/>
      <c r="S1478" s="2"/>
      <c r="T1478" s="2"/>
    </row>
    <row r="1479" spans="2:20">
      <c r="B1479" s="2">
        <v>44672</v>
      </c>
      <c r="C1479" t="s">
        <v>300</v>
      </c>
      <c r="D1479" t="s">
        <v>465</v>
      </c>
      <c r="E1479" t="s">
        <v>125</v>
      </c>
      <c r="F1479" t="s">
        <v>359</v>
      </c>
      <c r="G1479">
        <v>2</v>
      </c>
      <c r="I1479" s="2">
        <v>44712</v>
      </c>
      <c r="K1479" t="s">
        <v>98</v>
      </c>
      <c r="L1479" t="s">
        <v>514</v>
      </c>
      <c r="M1479">
        <v>2</v>
      </c>
      <c r="P1479" s="2"/>
      <c r="Q1479" s="2"/>
      <c r="R1479" s="2"/>
      <c r="S1479" s="2"/>
      <c r="T1479" s="2"/>
    </row>
    <row r="1480" spans="2:20">
      <c r="B1480" s="2">
        <v>44672</v>
      </c>
      <c r="C1480" t="s">
        <v>300</v>
      </c>
      <c r="D1480" t="s">
        <v>465</v>
      </c>
      <c r="E1480" t="s">
        <v>125</v>
      </c>
      <c r="F1480" t="s">
        <v>362</v>
      </c>
      <c r="G1480">
        <v>24</v>
      </c>
      <c r="I1480" s="2">
        <v>44712</v>
      </c>
      <c r="K1480" t="s">
        <v>98</v>
      </c>
      <c r="L1480" t="s">
        <v>518</v>
      </c>
      <c r="M1480">
        <v>4</v>
      </c>
      <c r="P1480" s="2"/>
      <c r="Q1480" s="2"/>
      <c r="R1480" s="2"/>
      <c r="S1480" s="2"/>
      <c r="T1480" s="2"/>
    </row>
    <row r="1481" spans="2:20">
      <c r="B1481" s="2">
        <v>44672</v>
      </c>
      <c r="C1481" t="s">
        <v>300</v>
      </c>
      <c r="D1481" t="s">
        <v>465</v>
      </c>
      <c r="E1481" t="s">
        <v>125</v>
      </c>
      <c r="F1481" t="s">
        <v>466</v>
      </c>
      <c r="G1481">
        <v>2</v>
      </c>
      <c r="I1481" s="2">
        <v>44712</v>
      </c>
      <c r="K1481" t="s">
        <v>98</v>
      </c>
      <c r="L1481" t="s">
        <v>554</v>
      </c>
      <c r="M1481">
        <v>1</v>
      </c>
      <c r="P1481" s="2"/>
      <c r="Q1481" s="2"/>
      <c r="R1481" s="2"/>
      <c r="S1481" s="2"/>
      <c r="T1481" s="2"/>
    </row>
    <row r="1482" spans="2:20">
      <c r="B1482" s="2">
        <v>44672</v>
      </c>
      <c r="C1482" t="s">
        <v>300</v>
      </c>
      <c r="D1482" t="s">
        <v>465</v>
      </c>
      <c r="E1482" t="s">
        <v>125</v>
      </c>
      <c r="F1482" t="s">
        <v>468</v>
      </c>
      <c r="G1482">
        <v>2</v>
      </c>
      <c r="I1482" s="2">
        <v>44712</v>
      </c>
      <c r="K1482" t="s">
        <v>98</v>
      </c>
      <c r="L1482" t="s">
        <v>566</v>
      </c>
      <c r="M1482">
        <v>1</v>
      </c>
      <c r="P1482" s="2"/>
      <c r="Q1482" s="2"/>
      <c r="R1482" s="2"/>
      <c r="S1482" s="2"/>
      <c r="T1482" s="2"/>
    </row>
    <row r="1483" spans="2:20">
      <c r="B1483" s="2">
        <v>44672</v>
      </c>
      <c r="C1483" t="s">
        <v>319</v>
      </c>
      <c r="D1483" t="s">
        <v>471</v>
      </c>
      <c r="E1483" t="s">
        <v>125</v>
      </c>
      <c r="F1483" t="s">
        <v>392</v>
      </c>
      <c r="G1483">
        <v>1</v>
      </c>
      <c r="I1483" s="2">
        <v>44712</v>
      </c>
      <c r="K1483" t="s">
        <v>98</v>
      </c>
      <c r="L1483" t="s">
        <v>568</v>
      </c>
      <c r="M1483">
        <v>1</v>
      </c>
      <c r="P1483" s="2"/>
      <c r="Q1483" s="2"/>
      <c r="R1483" s="2"/>
      <c r="S1483" s="2"/>
      <c r="T1483" s="2"/>
    </row>
    <row r="1484" spans="2:20">
      <c r="B1484" s="2">
        <v>44672</v>
      </c>
      <c r="C1484" t="s">
        <v>319</v>
      </c>
      <c r="D1484" t="s">
        <v>471</v>
      </c>
      <c r="E1484" t="s">
        <v>125</v>
      </c>
      <c r="F1484" t="s">
        <v>395</v>
      </c>
      <c r="G1484">
        <v>2</v>
      </c>
      <c r="I1484" s="2">
        <v>44712</v>
      </c>
      <c r="K1484" t="s">
        <v>98</v>
      </c>
      <c r="L1484" t="s">
        <v>618</v>
      </c>
      <c r="M1484">
        <v>2</v>
      </c>
      <c r="P1484" s="2"/>
      <c r="Q1484" s="2"/>
      <c r="R1484" s="2"/>
      <c r="S1484" s="2"/>
      <c r="T1484" s="2"/>
    </row>
    <row r="1485" spans="2:20">
      <c r="B1485" s="2">
        <v>44672</v>
      </c>
      <c r="C1485" t="s">
        <v>319</v>
      </c>
      <c r="D1485" t="s">
        <v>471</v>
      </c>
      <c r="E1485" t="s">
        <v>125</v>
      </c>
      <c r="F1485" t="s">
        <v>398</v>
      </c>
      <c r="G1485">
        <v>24</v>
      </c>
      <c r="I1485" s="2">
        <v>44712</v>
      </c>
      <c r="K1485" t="s">
        <v>98</v>
      </c>
      <c r="L1485" t="s">
        <v>620</v>
      </c>
      <c r="M1485">
        <v>1</v>
      </c>
      <c r="P1485" s="2"/>
      <c r="Q1485" s="2"/>
      <c r="R1485" s="2"/>
      <c r="S1485" s="2"/>
      <c r="T1485" s="2"/>
    </row>
    <row r="1486" spans="2:20">
      <c r="B1486" s="2">
        <v>44672</v>
      </c>
      <c r="C1486" t="s">
        <v>319</v>
      </c>
      <c r="D1486" t="s">
        <v>471</v>
      </c>
      <c r="E1486" t="s">
        <v>125</v>
      </c>
      <c r="F1486" t="s">
        <v>482</v>
      </c>
      <c r="G1486">
        <v>2</v>
      </c>
      <c r="I1486" s="2">
        <v>44712</v>
      </c>
      <c r="K1486" t="s">
        <v>98</v>
      </c>
      <c r="L1486" t="s">
        <v>624</v>
      </c>
      <c r="M1486">
        <v>1</v>
      </c>
      <c r="P1486" s="2"/>
      <c r="Q1486" s="2"/>
      <c r="R1486" s="2"/>
      <c r="S1486" s="2"/>
      <c r="T1486" s="2"/>
    </row>
    <row r="1487" spans="2:20">
      <c r="B1487" s="2">
        <v>44672</v>
      </c>
      <c r="C1487" t="s">
        <v>319</v>
      </c>
      <c r="D1487" t="s">
        <v>471</v>
      </c>
      <c r="E1487" t="s">
        <v>125</v>
      </c>
      <c r="F1487" t="s">
        <v>484</v>
      </c>
      <c r="G1487">
        <v>2</v>
      </c>
      <c r="I1487" s="2">
        <v>44712</v>
      </c>
      <c r="K1487" t="s">
        <v>98</v>
      </c>
      <c r="L1487" t="s">
        <v>590</v>
      </c>
      <c r="M1487">
        <v>1</v>
      </c>
      <c r="P1487" s="2"/>
      <c r="Q1487" s="2"/>
      <c r="R1487" s="2"/>
      <c r="S1487" s="2"/>
      <c r="T1487" s="2"/>
    </row>
    <row r="1488" spans="2:20">
      <c r="B1488" s="2">
        <v>44672</v>
      </c>
      <c r="C1488" t="s">
        <v>171</v>
      </c>
      <c r="D1488" t="s">
        <v>469</v>
      </c>
      <c r="E1488" t="s">
        <v>125</v>
      </c>
      <c r="F1488" t="s">
        <v>205</v>
      </c>
      <c r="G1488">
        <v>2</v>
      </c>
      <c r="I1488" s="2">
        <v>44712</v>
      </c>
      <c r="K1488" t="s">
        <v>98</v>
      </c>
      <c r="L1488" t="s">
        <v>592</v>
      </c>
      <c r="M1488">
        <v>1</v>
      </c>
      <c r="P1488" s="2"/>
      <c r="Q1488" s="2"/>
      <c r="R1488" s="2"/>
      <c r="S1488" s="2"/>
      <c r="T1488" s="2"/>
    </row>
    <row r="1489" spans="2:20">
      <c r="B1489" s="2">
        <v>44672</v>
      </c>
      <c r="C1489" t="s">
        <v>171</v>
      </c>
      <c r="D1489" t="s">
        <v>469</v>
      </c>
      <c r="E1489" t="s">
        <v>125</v>
      </c>
      <c r="F1489" t="s">
        <v>229</v>
      </c>
      <c r="G1489">
        <v>48</v>
      </c>
      <c r="I1489" s="2">
        <v>44712</v>
      </c>
      <c r="K1489" t="s">
        <v>98</v>
      </c>
      <c r="L1489" t="s">
        <v>594</v>
      </c>
      <c r="M1489">
        <v>2</v>
      </c>
      <c r="P1489" s="2"/>
      <c r="Q1489" s="2"/>
      <c r="R1489" s="2"/>
      <c r="S1489" s="2"/>
      <c r="T1489" s="2"/>
    </row>
    <row r="1490" spans="2:20">
      <c r="B1490" s="2">
        <v>44672</v>
      </c>
      <c r="C1490" t="s">
        <v>171</v>
      </c>
      <c r="D1490" t="s">
        <v>469</v>
      </c>
      <c r="E1490" t="s">
        <v>125</v>
      </c>
      <c r="F1490" t="s">
        <v>256</v>
      </c>
      <c r="G1490">
        <v>3</v>
      </c>
      <c r="I1490" s="2">
        <v>44712</v>
      </c>
      <c r="K1490" t="s">
        <v>98</v>
      </c>
      <c r="L1490" t="s">
        <v>498</v>
      </c>
      <c r="M1490">
        <v>8</v>
      </c>
      <c r="P1490" s="2"/>
      <c r="Q1490" s="2"/>
      <c r="R1490" s="2"/>
      <c r="S1490" s="2"/>
      <c r="T1490" s="2"/>
    </row>
    <row r="1491" spans="2:20">
      <c r="B1491" s="2">
        <v>44672</v>
      </c>
      <c r="C1491" t="s">
        <v>171</v>
      </c>
      <c r="D1491" t="s">
        <v>469</v>
      </c>
      <c r="E1491" t="s">
        <v>125</v>
      </c>
      <c r="F1491" t="s">
        <v>413</v>
      </c>
      <c r="G1491">
        <v>4</v>
      </c>
      <c r="I1491" s="2">
        <v>44712</v>
      </c>
      <c r="K1491" t="s">
        <v>98</v>
      </c>
      <c r="L1491" t="s">
        <v>500</v>
      </c>
      <c r="M1491">
        <v>4</v>
      </c>
      <c r="P1491" s="2"/>
      <c r="Q1491" s="2"/>
      <c r="R1491" s="2"/>
      <c r="S1491" s="2"/>
      <c r="T1491" s="2"/>
    </row>
    <row r="1492" spans="2:20">
      <c r="B1492" s="2">
        <v>44672</v>
      </c>
      <c r="C1492" t="s">
        <v>171</v>
      </c>
      <c r="D1492" t="s">
        <v>469</v>
      </c>
      <c r="E1492" t="s">
        <v>125</v>
      </c>
      <c r="F1492" t="s">
        <v>419</v>
      </c>
      <c r="G1492">
        <v>4</v>
      </c>
      <c r="I1492" s="2">
        <v>44712</v>
      </c>
      <c r="K1492" t="s">
        <v>98</v>
      </c>
      <c r="L1492" t="s">
        <v>502</v>
      </c>
      <c r="M1492">
        <v>4</v>
      </c>
      <c r="P1492" s="2"/>
      <c r="Q1492" s="2"/>
      <c r="R1492" s="2"/>
      <c r="S1492" s="2"/>
      <c r="T1492" s="2"/>
    </row>
    <row r="1493" spans="2:20">
      <c r="B1493" s="2">
        <v>44672</v>
      </c>
      <c r="C1493" t="s">
        <v>214</v>
      </c>
      <c r="D1493" t="s">
        <v>473</v>
      </c>
      <c r="E1493" t="s">
        <v>125</v>
      </c>
      <c r="F1493" t="s">
        <v>262</v>
      </c>
      <c r="G1493">
        <v>1</v>
      </c>
      <c r="I1493" s="2">
        <v>44712</v>
      </c>
      <c r="K1493" t="s">
        <v>98</v>
      </c>
      <c r="L1493" t="s">
        <v>504</v>
      </c>
      <c r="M1493">
        <v>66</v>
      </c>
      <c r="P1493" s="2"/>
      <c r="Q1493" s="2"/>
      <c r="R1493" s="2"/>
      <c r="S1493" s="2"/>
      <c r="T1493" s="2"/>
    </row>
    <row r="1494" spans="2:20">
      <c r="B1494" s="2">
        <v>44672</v>
      </c>
      <c r="C1494" t="s">
        <v>214</v>
      </c>
      <c r="D1494" t="s">
        <v>473</v>
      </c>
      <c r="E1494" t="s">
        <v>125</v>
      </c>
      <c r="F1494" t="s">
        <v>274</v>
      </c>
      <c r="G1494">
        <v>24</v>
      </c>
      <c r="I1494" s="2">
        <v>44712</v>
      </c>
      <c r="K1494" t="s">
        <v>98</v>
      </c>
      <c r="L1494" t="s">
        <v>506</v>
      </c>
      <c r="M1494">
        <v>20</v>
      </c>
      <c r="P1494" s="2"/>
      <c r="Q1494" s="2"/>
      <c r="R1494" s="2"/>
      <c r="S1494" s="2"/>
      <c r="T1494" s="2"/>
    </row>
    <row r="1495" spans="2:20">
      <c r="B1495" s="2">
        <v>44672</v>
      </c>
      <c r="C1495" t="s">
        <v>214</v>
      </c>
      <c r="D1495" t="s">
        <v>473</v>
      </c>
      <c r="E1495" t="s">
        <v>125</v>
      </c>
      <c r="F1495" t="s">
        <v>286</v>
      </c>
      <c r="G1495">
        <v>2</v>
      </c>
      <c r="I1495" s="2">
        <v>44712</v>
      </c>
      <c r="K1495" t="s">
        <v>98</v>
      </c>
      <c r="L1495" t="s">
        <v>508</v>
      </c>
      <c r="M1495">
        <v>6</v>
      </c>
      <c r="P1495" s="2"/>
      <c r="Q1495" s="2"/>
      <c r="R1495" s="2"/>
      <c r="S1495" s="2"/>
      <c r="T1495" s="2"/>
    </row>
    <row r="1496" spans="2:20">
      <c r="B1496" s="2">
        <v>44672</v>
      </c>
      <c r="C1496" t="s">
        <v>214</v>
      </c>
      <c r="D1496" t="s">
        <v>473</v>
      </c>
      <c r="E1496" t="s">
        <v>125</v>
      </c>
      <c r="F1496" t="s">
        <v>422</v>
      </c>
      <c r="G1496">
        <v>2</v>
      </c>
      <c r="I1496" s="2">
        <v>44712</v>
      </c>
      <c r="K1496" t="s">
        <v>98</v>
      </c>
      <c r="L1496" t="s">
        <v>510</v>
      </c>
      <c r="M1496">
        <v>4</v>
      </c>
      <c r="P1496" s="2"/>
      <c r="Q1496" s="2"/>
      <c r="R1496" s="2"/>
      <c r="S1496" s="2"/>
      <c r="T1496" s="2"/>
    </row>
    <row r="1497" spans="2:20">
      <c r="B1497" s="2">
        <v>44672</v>
      </c>
      <c r="C1497" t="s">
        <v>214</v>
      </c>
      <c r="D1497" t="s">
        <v>473</v>
      </c>
      <c r="E1497" t="s">
        <v>125</v>
      </c>
      <c r="F1497" t="s">
        <v>432</v>
      </c>
      <c r="G1497">
        <v>2</v>
      </c>
      <c r="I1497" s="2">
        <v>44712</v>
      </c>
      <c r="K1497" t="s">
        <v>98</v>
      </c>
      <c r="L1497" t="s">
        <v>512</v>
      </c>
      <c r="M1497">
        <v>11</v>
      </c>
      <c r="P1497" s="2"/>
      <c r="Q1497" s="2"/>
      <c r="R1497" s="2"/>
      <c r="S1497" s="2"/>
      <c r="T1497" s="2"/>
    </row>
    <row r="1498" spans="2:20">
      <c r="B1498" s="2">
        <v>44673</v>
      </c>
      <c r="C1498" t="s">
        <v>253</v>
      </c>
      <c r="D1498" t="s">
        <v>467</v>
      </c>
      <c r="E1498" t="s">
        <v>125</v>
      </c>
      <c r="F1498" t="s">
        <v>306</v>
      </c>
      <c r="G1498">
        <v>1</v>
      </c>
      <c r="I1498" s="2">
        <v>44712</v>
      </c>
      <c r="K1498" t="s">
        <v>98</v>
      </c>
      <c r="L1498" t="s">
        <v>580</v>
      </c>
      <c r="M1498">
        <v>1</v>
      </c>
      <c r="P1498" s="2"/>
      <c r="Q1498" s="2"/>
      <c r="R1498" s="2"/>
      <c r="S1498" s="2"/>
      <c r="T1498" s="2"/>
    </row>
    <row r="1499" spans="2:20">
      <c r="B1499" s="2">
        <v>44673</v>
      </c>
      <c r="C1499" t="s">
        <v>253</v>
      </c>
      <c r="D1499" t="s">
        <v>467</v>
      </c>
      <c r="E1499" t="s">
        <v>125</v>
      </c>
      <c r="F1499" t="s">
        <v>316</v>
      </c>
      <c r="G1499">
        <v>16</v>
      </c>
      <c r="I1499" s="2">
        <v>44712</v>
      </c>
      <c r="K1499" t="s">
        <v>98</v>
      </c>
      <c r="L1499" t="s">
        <v>584</v>
      </c>
      <c r="M1499">
        <v>3</v>
      </c>
      <c r="P1499" s="2"/>
      <c r="Q1499" s="2"/>
      <c r="R1499" s="2"/>
      <c r="S1499" s="2"/>
      <c r="T1499" s="2"/>
    </row>
    <row r="1500" spans="2:20">
      <c r="B1500" s="2">
        <v>44673</v>
      </c>
      <c r="C1500" t="s">
        <v>253</v>
      </c>
      <c r="D1500" t="s">
        <v>467</v>
      </c>
      <c r="E1500" t="s">
        <v>125</v>
      </c>
      <c r="F1500" t="s">
        <v>320</v>
      </c>
      <c r="G1500">
        <v>1</v>
      </c>
      <c r="I1500" s="2">
        <v>44712</v>
      </c>
      <c r="K1500" t="s">
        <v>98</v>
      </c>
      <c r="L1500" t="s">
        <v>586</v>
      </c>
      <c r="M1500">
        <v>1</v>
      </c>
      <c r="P1500" s="2"/>
      <c r="Q1500" s="2"/>
      <c r="R1500" s="2"/>
      <c r="S1500" s="2"/>
      <c r="T1500" s="2"/>
    </row>
    <row r="1501" spans="2:20">
      <c r="B1501" s="2">
        <v>44673</v>
      </c>
      <c r="C1501" t="s">
        <v>253</v>
      </c>
      <c r="D1501" t="s">
        <v>467</v>
      </c>
      <c r="E1501" t="s">
        <v>125</v>
      </c>
      <c r="F1501" t="s">
        <v>444</v>
      </c>
      <c r="G1501">
        <v>2</v>
      </c>
      <c r="I1501" s="2">
        <v>44712</v>
      </c>
      <c r="K1501" t="s">
        <v>98</v>
      </c>
      <c r="L1501" t="s">
        <v>588</v>
      </c>
      <c r="M1501">
        <v>3</v>
      </c>
      <c r="P1501" s="2"/>
      <c r="Q1501" s="2"/>
      <c r="R1501" s="2"/>
      <c r="S1501" s="2"/>
      <c r="T1501" s="2"/>
    </row>
    <row r="1502" spans="2:20">
      <c r="B1502" s="2">
        <v>44673</v>
      </c>
      <c r="C1502" t="s">
        <v>253</v>
      </c>
      <c r="D1502" t="s">
        <v>467</v>
      </c>
      <c r="E1502" t="s">
        <v>125</v>
      </c>
      <c r="F1502" t="s">
        <v>446</v>
      </c>
      <c r="G1502">
        <v>2</v>
      </c>
      <c r="I1502" s="2">
        <v>44713</v>
      </c>
      <c r="J1502">
        <v>21060973</v>
      </c>
      <c r="K1502" t="s">
        <v>125</v>
      </c>
      <c r="L1502" t="s">
        <v>488</v>
      </c>
      <c r="M1502">
        <v>1</v>
      </c>
      <c r="P1502" s="2"/>
      <c r="Q1502" s="2"/>
      <c r="R1502" s="2"/>
      <c r="S1502" s="2"/>
      <c r="T1502" s="2"/>
    </row>
    <row r="1503" spans="2:20">
      <c r="B1503" s="2">
        <v>44673</v>
      </c>
      <c r="C1503" t="s">
        <v>319</v>
      </c>
      <c r="D1503" t="s">
        <v>471</v>
      </c>
      <c r="E1503" t="s">
        <v>125</v>
      </c>
      <c r="F1503" t="s">
        <v>392</v>
      </c>
      <c r="G1503">
        <v>1</v>
      </c>
      <c r="I1503" s="2">
        <v>44714</v>
      </c>
      <c r="J1503">
        <v>21060974</v>
      </c>
      <c r="K1503" t="s">
        <v>125</v>
      </c>
      <c r="L1503" t="s">
        <v>504</v>
      </c>
      <c r="M1503">
        <v>1</v>
      </c>
      <c r="P1503" s="2"/>
      <c r="Q1503" s="2"/>
      <c r="R1503" s="2"/>
      <c r="S1503" s="2"/>
      <c r="T1503" s="2"/>
    </row>
    <row r="1504" spans="2:20">
      <c r="B1504" s="2">
        <v>44673</v>
      </c>
      <c r="C1504" t="s">
        <v>319</v>
      </c>
      <c r="D1504" t="s">
        <v>471</v>
      </c>
      <c r="E1504" t="s">
        <v>125</v>
      </c>
      <c r="F1504" t="s">
        <v>395</v>
      </c>
      <c r="G1504">
        <v>2</v>
      </c>
      <c r="I1504" s="2">
        <v>44714</v>
      </c>
      <c r="J1504">
        <v>21060974</v>
      </c>
      <c r="K1504" t="s">
        <v>125</v>
      </c>
      <c r="L1504" t="s">
        <v>506</v>
      </c>
      <c r="M1504">
        <v>1</v>
      </c>
      <c r="P1504" s="2"/>
      <c r="Q1504" s="2"/>
      <c r="R1504" s="2"/>
      <c r="S1504" s="2"/>
      <c r="T1504" s="2"/>
    </row>
    <row r="1505" spans="2:20">
      <c r="B1505" s="2">
        <v>44673</v>
      </c>
      <c r="C1505" t="s">
        <v>319</v>
      </c>
      <c r="D1505" t="s">
        <v>471</v>
      </c>
      <c r="E1505" t="s">
        <v>125</v>
      </c>
      <c r="F1505" t="s">
        <v>398</v>
      </c>
      <c r="G1505">
        <v>24</v>
      </c>
      <c r="I1505" s="2">
        <v>44714</v>
      </c>
      <c r="J1505">
        <v>21060975</v>
      </c>
      <c r="K1505" t="s">
        <v>125</v>
      </c>
      <c r="L1505" t="s">
        <v>504</v>
      </c>
      <c r="M1505">
        <v>1</v>
      </c>
      <c r="P1505" s="2"/>
      <c r="Q1505" s="2"/>
      <c r="R1505" s="2"/>
      <c r="S1505" s="2"/>
      <c r="T1505" s="2"/>
    </row>
    <row r="1506" spans="2:20">
      <c r="B1506" s="2">
        <v>44673</v>
      </c>
      <c r="C1506" t="s">
        <v>319</v>
      </c>
      <c r="D1506" t="s">
        <v>471</v>
      </c>
      <c r="E1506" t="s">
        <v>125</v>
      </c>
      <c r="F1506" t="s">
        <v>482</v>
      </c>
      <c r="G1506">
        <v>2</v>
      </c>
      <c r="I1506" s="2">
        <v>44714</v>
      </c>
      <c r="J1506">
        <v>21060976</v>
      </c>
      <c r="K1506" t="s">
        <v>125</v>
      </c>
      <c r="L1506" t="s">
        <v>504</v>
      </c>
      <c r="M1506">
        <v>1</v>
      </c>
      <c r="P1506" s="2"/>
      <c r="Q1506" s="2"/>
      <c r="R1506" s="2"/>
      <c r="S1506" s="2"/>
      <c r="T1506" s="2"/>
    </row>
    <row r="1507" spans="2:20">
      <c r="B1507" s="2">
        <v>44673</v>
      </c>
      <c r="C1507" t="s">
        <v>319</v>
      </c>
      <c r="D1507" t="s">
        <v>471</v>
      </c>
      <c r="E1507" t="s">
        <v>125</v>
      </c>
      <c r="F1507" t="s">
        <v>484</v>
      </c>
      <c r="G1507">
        <v>2</v>
      </c>
      <c r="I1507" s="2">
        <v>44714</v>
      </c>
      <c r="J1507">
        <v>21060977</v>
      </c>
      <c r="K1507" t="s">
        <v>125</v>
      </c>
      <c r="L1507" t="s">
        <v>544</v>
      </c>
      <c r="M1507">
        <v>1</v>
      </c>
      <c r="P1507" s="2"/>
      <c r="Q1507" s="2"/>
      <c r="R1507" s="2"/>
      <c r="S1507" s="2"/>
      <c r="T1507" s="2"/>
    </row>
    <row r="1508" spans="2:20">
      <c r="B1508" s="2">
        <v>44673</v>
      </c>
      <c r="C1508" t="s">
        <v>171</v>
      </c>
      <c r="D1508" t="s">
        <v>469</v>
      </c>
      <c r="E1508" t="s">
        <v>125</v>
      </c>
      <c r="F1508" t="s">
        <v>205</v>
      </c>
      <c r="G1508">
        <v>1</v>
      </c>
      <c r="I1508" s="2">
        <v>44714</v>
      </c>
      <c r="J1508">
        <v>21060978</v>
      </c>
      <c r="K1508" t="s">
        <v>125</v>
      </c>
      <c r="L1508" t="s">
        <v>504</v>
      </c>
      <c r="M1508">
        <v>1</v>
      </c>
      <c r="P1508" s="2"/>
      <c r="Q1508" s="2"/>
      <c r="R1508" s="2"/>
      <c r="S1508" s="2"/>
      <c r="T1508" s="2"/>
    </row>
    <row r="1509" spans="2:20">
      <c r="B1509" s="2">
        <v>44673</v>
      </c>
      <c r="C1509" t="s">
        <v>171</v>
      </c>
      <c r="D1509" t="s">
        <v>469</v>
      </c>
      <c r="E1509" t="s">
        <v>125</v>
      </c>
      <c r="F1509" t="s">
        <v>229</v>
      </c>
      <c r="G1509">
        <v>24</v>
      </c>
      <c r="I1509" s="2">
        <v>44714</v>
      </c>
      <c r="J1509">
        <v>21060979</v>
      </c>
      <c r="K1509" t="s">
        <v>125</v>
      </c>
      <c r="L1509" t="s">
        <v>504</v>
      </c>
      <c r="M1509">
        <v>1</v>
      </c>
      <c r="P1509" s="2"/>
      <c r="Q1509" s="2"/>
      <c r="R1509" s="2"/>
      <c r="S1509" s="2"/>
      <c r="T1509" s="2"/>
    </row>
    <row r="1510" spans="2:20">
      <c r="B1510" s="2">
        <v>44673</v>
      </c>
      <c r="C1510" t="s">
        <v>171</v>
      </c>
      <c r="D1510" t="s">
        <v>469</v>
      </c>
      <c r="E1510" t="s">
        <v>125</v>
      </c>
      <c r="F1510" t="s">
        <v>256</v>
      </c>
      <c r="G1510">
        <v>2</v>
      </c>
      <c r="I1510" s="2">
        <v>44714</v>
      </c>
      <c r="J1510">
        <v>21060980</v>
      </c>
      <c r="K1510" t="s">
        <v>125</v>
      </c>
      <c r="L1510" t="s">
        <v>488</v>
      </c>
      <c r="M1510">
        <v>1</v>
      </c>
      <c r="P1510" s="2"/>
      <c r="Q1510" s="2"/>
      <c r="R1510" s="2"/>
      <c r="S1510" s="2"/>
      <c r="T1510" s="2"/>
    </row>
    <row r="1511" spans="2:20">
      <c r="B1511" s="2">
        <v>44673</v>
      </c>
      <c r="C1511" t="s">
        <v>171</v>
      </c>
      <c r="D1511" t="s">
        <v>469</v>
      </c>
      <c r="E1511" t="s">
        <v>125</v>
      </c>
      <c r="F1511" t="s">
        <v>413</v>
      </c>
      <c r="G1511">
        <v>2</v>
      </c>
      <c r="I1511" s="2">
        <v>44714</v>
      </c>
      <c r="J1511">
        <v>21060980</v>
      </c>
      <c r="K1511" t="s">
        <v>125</v>
      </c>
      <c r="L1511" t="s">
        <v>594</v>
      </c>
      <c r="M1511">
        <v>1</v>
      </c>
      <c r="P1511" s="2"/>
      <c r="Q1511" s="2"/>
      <c r="R1511" s="2"/>
      <c r="S1511" s="2"/>
      <c r="T1511" s="2"/>
    </row>
    <row r="1512" spans="2:20">
      <c r="B1512" s="2">
        <v>44673</v>
      </c>
      <c r="C1512" t="s">
        <v>171</v>
      </c>
      <c r="D1512" t="s">
        <v>469</v>
      </c>
      <c r="E1512" t="s">
        <v>125</v>
      </c>
      <c r="F1512" t="s">
        <v>419</v>
      </c>
      <c r="G1512">
        <v>2</v>
      </c>
      <c r="I1512" s="2">
        <v>44714</v>
      </c>
      <c r="J1512">
        <v>21060981</v>
      </c>
      <c r="K1512" t="s">
        <v>125</v>
      </c>
      <c r="L1512" t="s">
        <v>490</v>
      </c>
      <c r="M1512">
        <v>1</v>
      </c>
      <c r="P1512" s="2"/>
      <c r="Q1512" s="2"/>
      <c r="R1512" s="2"/>
      <c r="S1512" s="2"/>
      <c r="T1512" s="2"/>
    </row>
    <row r="1513" spans="2:20">
      <c r="B1513" s="2">
        <v>44673</v>
      </c>
      <c r="C1513" t="s">
        <v>202</v>
      </c>
      <c r="D1513" t="s">
        <v>475</v>
      </c>
      <c r="E1513" t="s">
        <v>125</v>
      </c>
      <c r="F1513" t="s">
        <v>237</v>
      </c>
      <c r="G1513">
        <v>1</v>
      </c>
      <c r="I1513" s="2">
        <v>44714</v>
      </c>
      <c r="J1513">
        <v>21060982</v>
      </c>
      <c r="K1513" t="s">
        <v>125</v>
      </c>
      <c r="L1513" t="s">
        <v>488</v>
      </c>
      <c r="M1513">
        <v>1</v>
      </c>
      <c r="P1513" s="2"/>
      <c r="Q1513" s="2"/>
      <c r="R1513" s="2"/>
      <c r="S1513" s="2"/>
      <c r="T1513" s="2"/>
    </row>
    <row r="1514" spans="2:20">
      <c r="B1514" s="2">
        <v>44673</v>
      </c>
      <c r="C1514" t="s">
        <v>202</v>
      </c>
      <c r="D1514" t="s">
        <v>475</v>
      </c>
      <c r="E1514" t="s">
        <v>125</v>
      </c>
      <c r="F1514" t="s">
        <v>250</v>
      </c>
      <c r="G1514">
        <v>16</v>
      </c>
      <c r="I1514" s="2">
        <v>44714</v>
      </c>
      <c r="J1514">
        <v>21060983</v>
      </c>
      <c r="K1514" t="s">
        <v>125</v>
      </c>
      <c r="L1514" t="s">
        <v>502</v>
      </c>
      <c r="M1514">
        <v>1</v>
      </c>
      <c r="P1514" s="2"/>
      <c r="Q1514" s="2"/>
      <c r="R1514" s="2"/>
      <c r="S1514" s="2"/>
      <c r="T1514" s="2"/>
    </row>
    <row r="1515" spans="2:20">
      <c r="B1515" s="2">
        <v>44673</v>
      </c>
      <c r="C1515" t="s">
        <v>202</v>
      </c>
      <c r="D1515" t="s">
        <v>475</v>
      </c>
      <c r="E1515" t="s">
        <v>125</v>
      </c>
      <c r="F1515" t="s">
        <v>280</v>
      </c>
      <c r="G1515">
        <v>1</v>
      </c>
      <c r="I1515" s="2">
        <v>44714</v>
      </c>
      <c r="J1515">
        <v>21060984</v>
      </c>
      <c r="K1515" t="s">
        <v>125</v>
      </c>
      <c r="L1515" t="s">
        <v>498</v>
      </c>
      <c r="M1515">
        <v>1</v>
      </c>
      <c r="P1515" s="2"/>
      <c r="Q1515" s="2"/>
      <c r="R1515" s="2"/>
      <c r="S1515" s="2"/>
      <c r="T1515" s="2"/>
    </row>
    <row r="1516" spans="2:20">
      <c r="B1516" s="2">
        <v>44673</v>
      </c>
      <c r="C1516" t="s">
        <v>202</v>
      </c>
      <c r="D1516" t="s">
        <v>475</v>
      </c>
      <c r="E1516" t="s">
        <v>125</v>
      </c>
      <c r="F1516" t="s">
        <v>428</v>
      </c>
      <c r="G1516">
        <v>2</v>
      </c>
      <c r="I1516" s="2">
        <v>44714</v>
      </c>
      <c r="J1516">
        <v>21060985</v>
      </c>
      <c r="K1516" t="s">
        <v>125</v>
      </c>
      <c r="L1516" t="s">
        <v>498</v>
      </c>
      <c r="M1516">
        <v>1</v>
      </c>
      <c r="P1516" s="2"/>
      <c r="Q1516" s="2"/>
      <c r="R1516" s="2"/>
      <c r="S1516" s="2"/>
      <c r="T1516" s="2"/>
    </row>
    <row r="1517" spans="2:20">
      <c r="B1517" s="2">
        <v>44673</v>
      </c>
      <c r="C1517" t="s">
        <v>202</v>
      </c>
      <c r="D1517" t="s">
        <v>475</v>
      </c>
      <c r="E1517" t="s">
        <v>125</v>
      </c>
      <c r="F1517" t="s">
        <v>430</v>
      </c>
      <c r="G1517">
        <v>2</v>
      </c>
      <c r="I1517" s="2">
        <v>44714</v>
      </c>
      <c r="J1517">
        <v>21060986</v>
      </c>
      <c r="K1517" t="s">
        <v>125</v>
      </c>
      <c r="L1517" t="s">
        <v>536</v>
      </c>
      <c r="M1517">
        <v>1</v>
      </c>
      <c r="P1517" s="2"/>
      <c r="Q1517" s="2"/>
      <c r="R1517" s="2"/>
      <c r="S1517" s="2"/>
      <c r="T1517" s="2"/>
    </row>
    <row r="1518" spans="2:20">
      <c r="B1518" s="2">
        <v>44673</v>
      </c>
      <c r="C1518" t="s">
        <v>214</v>
      </c>
      <c r="D1518" t="s">
        <v>473</v>
      </c>
      <c r="E1518" t="s">
        <v>125</v>
      </c>
      <c r="F1518" t="s">
        <v>262</v>
      </c>
      <c r="G1518">
        <v>2</v>
      </c>
      <c r="I1518" s="2">
        <v>44714</v>
      </c>
      <c r="J1518">
        <v>21060987</v>
      </c>
      <c r="K1518" t="s">
        <v>125</v>
      </c>
      <c r="L1518" t="s">
        <v>530</v>
      </c>
      <c r="M1518">
        <v>1</v>
      </c>
      <c r="P1518" s="2"/>
      <c r="Q1518" s="2"/>
      <c r="R1518" s="2"/>
      <c r="S1518" s="2"/>
      <c r="T1518" s="2"/>
    </row>
    <row r="1519" spans="2:20">
      <c r="B1519" s="2">
        <v>44673</v>
      </c>
      <c r="C1519" t="s">
        <v>214</v>
      </c>
      <c r="D1519" t="s">
        <v>473</v>
      </c>
      <c r="E1519" t="s">
        <v>125</v>
      </c>
      <c r="F1519" t="s">
        <v>274</v>
      </c>
      <c r="G1519">
        <v>40</v>
      </c>
      <c r="I1519" s="2">
        <v>44714</v>
      </c>
      <c r="J1519">
        <v>21060988</v>
      </c>
      <c r="K1519" t="s">
        <v>125</v>
      </c>
      <c r="L1519" t="s">
        <v>510</v>
      </c>
      <c r="M1519">
        <v>1</v>
      </c>
      <c r="P1519" s="2"/>
      <c r="Q1519" s="2"/>
      <c r="R1519" s="2"/>
      <c r="S1519" s="2"/>
      <c r="T1519" s="2"/>
    </row>
    <row r="1520" spans="2:20">
      <c r="B1520" s="2">
        <v>44673</v>
      </c>
      <c r="C1520" t="s">
        <v>214</v>
      </c>
      <c r="D1520" t="s">
        <v>473</v>
      </c>
      <c r="E1520" t="s">
        <v>125</v>
      </c>
      <c r="F1520" t="s">
        <v>286</v>
      </c>
      <c r="G1520">
        <v>3</v>
      </c>
      <c r="I1520" s="2">
        <v>44715</v>
      </c>
      <c r="J1520">
        <v>21060989</v>
      </c>
      <c r="K1520" t="s">
        <v>125</v>
      </c>
      <c r="L1520" t="s">
        <v>544</v>
      </c>
      <c r="M1520">
        <v>1</v>
      </c>
      <c r="P1520" s="2"/>
      <c r="Q1520" s="2"/>
      <c r="R1520" s="2"/>
      <c r="S1520" s="2"/>
      <c r="T1520" s="2"/>
    </row>
    <row r="1521" spans="2:20">
      <c r="B1521" s="2">
        <v>44673</v>
      </c>
      <c r="C1521" t="s">
        <v>214</v>
      </c>
      <c r="D1521" t="s">
        <v>473</v>
      </c>
      <c r="E1521" t="s">
        <v>125</v>
      </c>
      <c r="F1521" t="s">
        <v>422</v>
      </c>
      <c r="G1521">
        <v>4</v>
      </c>
      <c r="I1521" s="2">
        <v>44715</v>
      </c>
      <c r="J1521">
        <v>21060990</v>
      </c>
      <c r="K1521" t="s">
        <v>125</v>
      </c>
      <c r="L1521" t="s">
        <v>492</v>
      </c>
      <c r="M1521">
        <v>1</v>
      </c>
      <c r="P1521" s="2"/>
      <c r="Q1521" s="2"/>
      <c r="R1521" s="2"/>
      <c r="S1521" s="2"/>
      <c r="T1521" s="2"/>
    </row>
    <row r="1522" spans="2:20">
      <c r="B1522" s="2">
        <v>44673</v>
      </c>
      <c r="C1522" t="s">
        <v>214</v>
      </c>
      <c r="D1522" t="s">
        <v>473</v>
      </c>
      <c r="E1522" t="s">
        <v>125</v>
      </c>
      <c r="F1522" t="s">
        <v>432</v>
      </c>
      <c r="G1522">
        <v>2</v>
      </c>
      <c r="I1522" s="2">
        <v>44715</v>
      </c>
      <c r="J1522">
        <v>21060990</v>
      </c>
      <c r="K1522" t="s">
        <v>125</v>
      </c>
      <c r="L1522" t="s">
        <v>588</v>
      </c>
      <c r="M1522">
        <v>1</v>
      </c>
      <c r="P1522" s="2"/>
      <c r="Q1522" s="2"/>
      <c r="R1522" s="2"/>
      <c r="S1522" s="2"/>
      <c r="T1522" s="2"/>
    </row>
    <row r="1523" spans="2:20">
      <c r="B1523" s="2">
        <v>44674</v>
      </c>
      <c r="C1523" t="s">
        <v>305</v>
      </c>
      <c r="D1523" t="s">
        <v>477</v>
      </c>
      <c r="E1523" t="s">
        <v>125</v>
      </c>
      <c r="F1523" t="s">
        <v>365</v>
      </c>
      <c r="G1523">
        <v>1</v>
      </c>
      <c r="I1523" s="2">
        <v>44715</v>
      </c>
      <c r="J1523">
        <v>21060991</v>
      </c>
      <c r="K1523" t="s">
        <v>125</v>
      </c>
      <c r="L1523" t="s">
        <v>524</v>
      </c>
      <c r="M1523">
        <v>1</v>
      </c>
      <c r="P1523" s="2"/>
      <c r="Q1523" s="2"/>
      <c r="R1523" s="2"/>
      <c r="S1523" s="2"/>
      <c r="T1523" s="2"/>
    </row>
    <row r="1524" spans="2:20">
      <c r="B1524" s="2">
        <v>44674</v>
      </c>
      <c r="C1524" t="s">
        <v>305</v>
      </c>
      <c r="D1524" t="s">
        <v>477</v>
      </c>
      <c r="E1524" t="s">
        <v>125</v>
      </c>
      <c r="F1524" t="s">
        <v>368</v>
      </c>
      <c r="G1524">
        <v>1</v>
      </c>
      <c r="I1524" s="2">
        <v>44715</v>
      </c>
      <c r="J1524">
        <v>21060992</v>
      </c>
      <c r="K1524" t="s">
        <v>125</v>
      </c>
      <c r="L1524" t="s">
        <v>510</v>
      </c>
      <c r="M1524">
        <v>1</v>
      </c>
      <c r="P1524" s="2"/>
      <c r="Q1524" s="2"/>
      <c r="R1524" s="2"/>
      <c r="S1524" s="2"/>
      <c r="T1524" s="2"/>
    </row>
    <row r="1525" spans="2:20">
      <c r="B1525" s="2">
        <v>44674</v>
      </c>
      <c r="C1525" t="s">
        <v>305</v>
      </c>
      <c r="D1525" t="s">
        <v>477</v>
      </c>
      <c r="E1525" t="s">
        <v>125</v>
      </c>
      <c r="F1525" t="s">
        <v>371</v>
      </c>
      <c r="G1525">
        <v>16</v>
      </c>
      <c r="I1525" s="2">
        <v>44715</v>
      </c>
      <c r="J1525">
        <v>21060992</v>
      </c>
      <c r="K1525" t="s">
        <v>125</v>
      </c>
      <c r="L1525" t="s">
        <v>588</v>
      </c>
      <c r="M1525">
        <v>1</v>
      </c>
      <c r="P1525" s="2"/>
      <c r="Q1525" s="2"/>
      <c r="R1525" s="2"/>
      <c r="S1525" s="2"/>
      <c r="T1525" s="2"/>
    </row>
    <row r="1526" spans="2:20">
      <c r="B1526" s="2">
        <v>44674</v>
      </c>
      <c r="C1526" t="s">
        <v>305</v>
      </c>
      <c r="D1526" t="s">
        <v>477</v>
      </c>
      <c r="E1526" t="s">
        <v>125</v>
      </c>
      <c r="F1526" t="s">
        <v>470</v>
      </c>
      <c r="G1526">
        <v>2</v>
      </c>
      <c r="I1526" s="2">
        <v>44715</v>
      </c>
      <c r="J1526">
        <v>21060993</v>
      </c>
      <c r="K1526" t="s">
        <v>125</v>
      </c>
      <c r="L1526" t="s">
        <v>512</v>
      </c>
      <c r="M1526">
        <v>1</v>
      </c>
      <c r="P1526" s="2"/>
      <c r="Q1526" s="2"/>
      <c r="R1526" s="2"/>
      <c r="S1526" s="2"/>
      <c r="T1526" s="2"/>
    </row>
    <row r="1527" spans="2:20">
      <c r="B1527" s="2">
        <v>44674</v>
      </c>
      <c r="C1527" t="s">
        <v>305</v>
      </c>
      <c r="D1527" t="s">
        <v>477</v>
      </c>
      <c r="E1527" t="s">
        <v>125</v>
      </c>
      <c r="F1527" t="s">
        <v>472</v>
      </c>
      <c r="G1527">
        <v>2</v>
      </c>
      <c r="I1527" s="2">
        <v>44715</v>
      </c>
      <c r="J1527">
        <v>21060994</v>
      </c>
      <c r="K1527" t="s">
        <v>125</v>
      </c>
      <c r="L1527" t="s">
        <v>552</v>
      </c>
      <c r="M1527">
        <v>1</v>
      </c>
      <c r="P1527" s="2"/>
      <c r="Q1527" s="2"/>
      <c r="R1527" s="2"/>
      <c r="S1527" s="2"/>
      <c r="T1527" s="2"/>
    </row>
    <row r="1528" spans="2:20">
      <c r="B1528" s="2">
        <v>44674</v>
      </c>
      <c r="C1528" t="s">
        <v>319</v>
      </c>
      <c r="D1528" t="s">
        <v>471</v>
      </c>
      <c r="E1528" t="s">
        <v>125</v>
      </c>
      <c r="F1528" t="s">
        <v>392</v>
      </c>
      <c r="G1528">
        <v>1</v>
      </c>
      <c r="I1528" s="2">
        <v>44715</v>
      </c>
      <c r="J1528">
        <v>21060994</v>
      </c>
      <c r="K1528" t="s">
        <v>125</v>
      </c>
      <c r="L1528" t="s">
        <v>528</v>
      </c>
      <c r="M1528">
        <v>1</v>
      </c>
      <c r="P1528" s="2"/>
      <c r="Q1528" s="2"/>
      <c r="R1528" s="2"/>
      <c r="S1528" s="2"/>
      <c r="T1528" s="2"/>
    </row>
    <row r="1529" spans="2:20">
      <c r="B1529" s="2">
        <v>44674</v>
      </c>
      <c r="C1529" t="s">
        <v>319</v>
      </c>
      <c r="D1529" t="s">
        <v>471</v>
      </c>
      <c r="E1529" t="s">
        <v>125</v>
      </c>
      <c r="F1529" t="s">
        <v>395</v>
      </c>
      <c r="G1529">
        <v>2</v>
      </c>
      <c r="I1529" s="2">
        <v>44715</v>
      </c>
      <c r="J1529">
        <v>21060994</v>
      </c>
      <c r="K1529" t="s">
        <v>125</v>
      </c>
      <c r="L1529" t="s">
        <v>512</v>
      </c>
      <c r="M1529">
        <v>1</v>
      </c>
      <c r="P1529" s="2"/>
      <c r="Q1529" s="2"/>
      <c r="R1529" s="2"/>
      <c r="S1529" s="2"/>
      <c r="T1529" s="2"/>
    </row>
    <row r="1530" spans="2:20">
      <c r="B1530" s="2">
        <v>44674</v>
      </c>
      <c r="C1530" t="s">
        <v>319</v>
      </c>
      <c r="D1530" t="s">
        <v>471</v>
      </c>
      <c r="E1530" t="s">
        <v>125</v>
      </c>
      <c r="F1530" t="s">
        <v>398</v>
      </c>
      <c r="G1530">
        <v>24</v>
      </c>
      <c r="I1530" s="2">
        <v>44715</v>
      </c>
      <c r="J1530">
        <v>21060995</v>
      </c>
      <c r="K1530" t="s">
        <v>125</v>
      </c>
      <c r="L1530" t="s">
        <v>508</v>
      </c>
      <c r="M1530">
        <v>1</v>
      </c>
      <c r="P1530" s="2"/>
      <c r="Q1530" s="2"/>
      <c r="R1530" s="2"/>
      <c r="S1530" s="2"/>
      <c r="T1530" s="2"/>
    </row>
    <row r="1531" spans="2:20">
      <c r="B1531" s="2">
        <v>44674</v>
      </c>
      <c r="C1531" t="s">
        <v>319</v>
      </c>
      <c r="D1531" t="s">
        <v>471</v>
      </c>
      <c r="E1531" t="s">
        <v>125</v>
      </c>
      <c r="F1531" t="s">
        <v>482</v>
      </c>
      <c r="G1531">
        <v>2</v>
      </c>
      <c r="I1531" s="2">
        <v>44715</v>
      </c>
      <c r="J1531">
        <v>21060996</v>
      </c>
      <c r="K1531" t="s">
        <v>125</v>
      </c>
      <c r="L1531" t="s">
        <v>540</v>
      </c>
      <c r="M1531">
        <v>1</v>
      </c>
      <c r="P1531" s="2"/>
      <c r="Q1531" s="2"/>
      <c r="R1531" s="2"/>
      <c r="S1531" s="2"/>
      <c r="T1531" s="2"/>
    </row>
    <row r="1532" spans="2:20">
      <c r="B1532" s="2">
        <v>44674</v>
      </c>
      <c r="C1532" t="s">
        <v>319</v>
      </c>
      <c r="D1532" t="s">
        <v>471</v>
      </c>
      <c r="E1532" t="s">
        <v>125</v>
      </c>
      <c r="F1532" t="s">
        <v>484</v>
      </c>
      <c r="G1532">
        <v>2</v>
      </c>
      <c r="I1532" s="2">
        <v>44715</v>
      </c>
      <c r="J1532">
        <v>21060997</v>
      </c>
      <c r="K1532" t="s">
        <v>125</v>
      </c>
      <c r="L1532" t="s">
        <v>538</v>
      </c>
      <c r="M1532">
        <v>1</v>
      </c>
      <c r="P1532" s="2"/>
      <c r="Q1532" s="2"/>
      <c r="R1532" s="2"/>
      <c r="S1532" s="2"/>
      <c r="T1532" s="2"/>
    </row>
    <row r="1533" spans="2:20">
      <c r="B1533" s="2">
        <v>44674</v>
      </c>
      <c r="C1533" t="s">
        <v>202</v>
      </c>
      <c r="D1533" t="s">
        <v>475</v>
      </c>
      <c r="E1533" t="s">
        <v>125</v>
      </c>
      <c r="F1533" t="s">
        <v>237</v>
      </c>
      <c r="G1533">
        <v>2</v>
      </c>
      <c r="I1533" s="2">
        <v>44716</v>
      </c>
      <c r="J1533">
        <v>21060998</v>
      </c>
      <c r="K1533" t="s">
        <v>125</v>
      </c>
      <c r="L1533" t="s">
        <v>504</v>
      </c>
      <c r="M1533">
        <v>1</v>
      </c>
      <c r="P1533" s="2"/>
      <c r="Q1533" s="2"/>
      <c r="R1533" s="2"/>
      <c r="S1533" s="2"/>
      <c r="T1533" s="2"/>
    </row>
    <row r="1534" spans="2:20">
      <c r="B1534" s="2">
        <v>44674</v>
      </c>
      <c r="C1534" t="s">
        <v>202</v>
      </c>
      <c r="D1534" t="s">
        <v>475</v>
      </c>
      <c r="E1534" t="s">
        <v>125</v>
      </c>
      <c r="F1534" t="s">
        <v>250</v>
      </c>
      <c r="G1534">
        <v>24</v>
      </c>
      <c r="I1534" s="2">
        <v>44716</v>
      </c>
      <c r="J1534">
        <v>21060998</v>
      </c>
      <c r="K1534" t="s">
        <v>125</v>
      </c>
      <c r="L1534" t="s">
        <v>506</v>
      </c>
      <c r="M1534">
        <v>1</v>
      </c>
      <c r="P1534" s="2"/>
      <c r="Q1534" s="2"/>
      <c r="R1534" s="2"/>
      <c r="S1534" s="2"/>
      <c r="T1534" s="2"/>
    </row>
    <row r="1535" spans="2:20">
      <c r="B1535" s="2">
        <v>44674</v>
      </c>
      <c r="C1535" t="s">
        <v>202</v>
      </c>
      <c r="D1535" t="s">
        <v>475</v>
      </c>
      <c r="E1535" t="s">
        <v>125</v>
      </c>
      <c r="F1535" t="s">
        <v>280</v>
      </c>
      <c r="G1535">
        <v>2</v>
      </c>
      <c r="I1535" s="2">
        <v>44716</v>
      </c>
      <c r="J1535">
        <v>21060999</v>
      </c>
      <c r="K1535" t="s">
        <v>125</v>
      </c>
      <c r="L1535" t="s">
        <v>504</v>
      </c>
      <c r="M1535">
        <v>1</v>
      </c>
      <c r="P1535" s="2"/>
      <c r="Q1535" s="2"/>
      <c r="R1535" s="2"/>
      <c r="S1535" s="2"/>
      <c r="T1535" s="2"/>
    </row>
    <row r="1536" spans="2:20">
      <c r="B1536" s="2">
        <v>44674</v>
      </c>
      <c r="C1536" t="s">
        <v>202</v>
      </c>
      <c r="D1536" t="s">
        <v>475</v>
      </c>
      <c r="E1536" t="s">
        <v>125</v>
      </c>
      <c r="F1536" t="s">
        <v>428</v>
      </c>
      <c r="G1536">
        <v>2</v>
      </c>
      <c r="I1536" s="2">
        <v>44716</v>
      </c>
      <c r="J1536">
        <v>21061000</v>
      </c>
      <c r="K1536" t="s">
        <v>125</v>
      </c>
      <c r="L1536" t="s">
        <v>504</v>
      </c>
      <c r="M1536">
        <v>1</v>
      </c>
      <c r="P1536" s="2"/>
      <c r="Q1536" s="2"/>
      <c r="R1536" s="2"/>
      <c r="S1536" s="2"/>
      <c r="T1536" s="2"/>
    </row>
    <row r="1537" spans="2:20">
      <c r="B1537" s="2">
        <v>44674</v>
      </c>
      <c r="C1537" t="s">
        <v>202</v>
      </c>
      <c r="D1537" t="s">
        <v>475</v>
      </c>
      <c r="E1537" t="s">
        <v>125</v>
      </c>
      <c r="F1537" t="s">
        <v>430</v>
      </c>
      <c r="G1537">
        <v>2</v>
      </c>
      <c r="I1537" s="2">
        <v>44716</v>
      </c>
      <c r="J1537">
        <v>21061001</v>
      </c>
      <c r="K1537" t="s">
        <v>125</v>
      </c>
      <c r="L1537" t="s">
        <v>504</v>
      </c>
      <c r="M1537">
        <v>1</v>
      </c>
      <c r="P1537" s="2"/>
      <c r="Q1537" s="2"/>
      <c r="R1537" s="2"/>
      <c r="S1537" s="2"/>
      <c r="T1537" s="2"/>
    </row>
    <row r="1538" spans="2:20">
      <c r="B1538" s="2">
        <v>44674</v>
      </c>
      <c r="C1538" t="s">
        <v>214</v>
      </c>
      <c r="D1538" t="s">
        <v>473</v>
      </c>
      <c r="E1538" t="s">
        <v>125</v>
      </c>
      <c r="F1538" t="s">
        <v>262</v>
      </c>
      <c r="G1538">
        <v>1</v>
      </c>
      <c r="I1538" s="2">
        <v>44716</v>
      </c>
      <c r="J1538">
        <v>21061002</v>
      </c>
      <c r="K1538" t="s">
        <v>125</v>
      </c>
      <c r="L1538" t="s">
        <v>504</v>
      </c>
      <c r="M1538">
        <v>1</v>
      </c>
      <c r="P1538" s="2"/>
      <c r="Q1538" s="2"/>
      <c r="R1538" s="2"/>
      <c r="S1538" s="2"/>
      <c r="T1538" s="2"/>
    </row>
    <row r="1539" spans="2:20">
      <c r="B1539" s="2">
        <v>44674</v>
      </c>
      <c r="C1539" t="s">
        <v>214</v>
      </c>
      <c r="D1539" t="s">
        <v>473</v>
      </c>
      <c r="E1539" t="s">
        <v>125</v>
      </c>
      <c r="F1539" t="s">
        <v>274</v>
      </c>
      <c r="G1539">
        <v>24</v>
      </c>
      <c r="I1539" s="2">
        <v>44716</v>
      </c>
      <c r="J1539">
        <v>21061003</v>
      </c>
      <c r="K1539" t="s">
        <v>125</v>
      </c>
      <c r="L1539" t="s">
        <v>518</v>
      </c>
      <c r="M1539">
        <v>2</v>
      </c>
      <c r="P1539" s="2"/>
      <c r="Q1539" s="2"/>
      <c r="R1539" s="2"/>
      <c r="S1539" s="2"/>
      <c r="T1539" s="2"/>
    </row>
    <row r="1540" spans="2:20">
      <c r="B1540" s="2">
        <v>44674</v>
      </c>
      <c r="C1540" t="s">
        <v>214</v>
      </c>
      <c r="D1540" t="s">
        <v>473</v>
      </c>
      <c r="E1540" t="s">
        <v>125</v>
      </c>
      <c r="F1540" t="s">
        <v>286</v>
      </c>
      <c r="G1540">
        <v>1</v>
      </c>
      <c r="I1540" s="2">
        <v>44716</v>
      </c>
      <c r="J1540">
        <v>21061003</v>
      </c>
      <c r="K1540" t="s">
        <v>125</v>
      </c>
      <c r="L1540" t="s">
        <v>624</v>
      </c>
      <c r="M1540">
        <v>1</v>
      </c>
      <c r="P1540" s="2"/>
      <c r="Q1540" s="2"/>
      <c r="R1540" s="2"/>
      <c r="S1540" s="2"/>
      <c r="T1540" s="2"/>
    </row>
    <row r="1541" spans="2:20">
      <c r="B1541" s="2">
        <v>44674</v>
      </c>
      <c r="C1541" t="s">
        <v>214</v>
      </c>
      <c r="D1541" t="s">
        <v>473</v>
      </c>
      <c r="E1541" t="s">
        <v>125</v>
      </c>
      <c r="F1541" t="s">
        <v>422</v>
      </c>
      <c r="G1541">
        <v>2</v>
      </c>
      <c r="I1541" s="2">
        <v>44716</v>
      </c>
      <c r="J1541">
        <v>21061004</v>
      </c>
      <c r="K1541" t="s">
        <v>125</v>
      </c>
      <c r="L1541" t="s">
        <v>504</v>
      </c>
      <c r="M1541">
        <v>1</v>
      </c>
      <c r="P1541" s="2"/>
      <c r="Q1541" s="2"/>
      <c r="R1541" s="2"/>
      <c r="S1541" s="2"/>
      <c r="T1541" s="2"/>
    </row>
    <row r="1542" spans="2:20">
      <c r="B1542" s="2">
        <v>44674</v>
      </c>
      <c r="C1542" t="s">
        <v>214</v>
      </c>
      <c r="D1542" t="s">
        <v>473</v>
      </c>
      <c r="E1542" t="s">
        <v>125</v>
      </c>
      <c r="F1542" t="s">
        <v>432</v>
      </c>
      <c r="G1542">
        <v>2</v>
      </c>
      <c r="I1542" s="2">
        <v>44716</v>
      </c>
      <c r="J1542">
        <v>21061005</v>
      </c>
      <c r="K1542" t="s">
        <v>125</v>
      </c>
      <c r="L1542" t="s">
        <v>504</v>
      </c>
      <c r="M1542">
        <v>1</v>
      </c>
      <c r="P1542" s="2"/>
      <c r="Q1542" s="2"/>
      <c r="R1542" s="2"/>
      <c r="S1542" s="2"/>
      <c r="T1542" s="2"/>
    </row>
    <row r="1543" spans="2:20">
      <c r="B1543" s="2">
        <v>44675</v>
      </c>
      <c r="C1543" t="s">
        <v>305</v>
      </c>
      <c r="D1543" t="s">
        <v>477</v>
      </c>
      <c r="E1543" t="s">
        <v>125</v>
      </c>
      <c r="F1543" t="s">
        <v>365</v>
      </c>
      <c r="G1543">
        <v>1</v>
      </c>
      <c r="I1543" s="2">
        <v>44716</v>
      </c>
      <c r="J1543">
        <v>21061006</v>
      </c>
      <c r="K1543" t="s">
        <v>125</v>
      </c>
      <c r="L1543" t="s">
        <v>504</v>
      </c>
      <c r="M1543">
        <v>1</v>
      </c>
      <c r="P1543" s="2"/>
      <c r="Q1543" s="2"/>
      <c r="R1543" s="2"/>
      <c r="S1543" s="2"/>
      <c r="T1543" s="2"/>
    </row>
    <row r="1544" spans="2:20">
      <c r="B1544" s="2">
        <v>44675</v>
      </c>
      <c r="C1544" t="s">
        <v>305</v>
      </c>
      <c r="D1544" t="s">
        <v>477</v>
      </c>
      <c r="E1544" t="s">
        <v>125</v>
      </c>
      <c r="F1544" t="s">
        <v>368</v>
      </c>
      <c r="G1544">
        <v>1</v>
      </c>
      <c r="I1544" s="2">
        <v>44716</v>
      </c>
      <c r="J1544">
        <v>21061007</v>
      </c>
      <c r="K1544" t="s">
        <v>125</v>
      </c>
      <c r="L1544" t="s">
        <v>536</v>
      </c>
      <c r="M1544">
        <v>1</v>
      </c>
      <c r="P1544" s="2"/>
      <c r="Q1544" s="2"/>
      <c r="R1544" s="2"/>
      <c r="S1544" s="2"/>
      <c r="T1544" s="2"/>
    </row>
    <row r="1545" spans="2:20">
      <c r="B1545" s="2">
        <v>44675</v>
      </c>
      <c r="C1545" t="s">
        <v>305</v>
      </c>
      <c r="D1545" t="s">
        <v>477</v>
      </c>
      <c r="E1545" t="s">
        <v>125</v>
      </c>
      <c r="F1545" t="s">
        <v>371</v>
      </c>
      <c r="G1545">
        <v>16</v>
      </c>
      <c r="I1545" s="2">
        <v>44716</v>
      </c>
      <c r="J1545">
        <v>21061007</v>
      </c>
      <c r="K1545" t="s">
        <v>125</v>
      </c>
      <c r="L1545" t="s">
        <v>514</v>
      </c>
      <c r="M1545">
        <v>1</v>
      </c>
      <c r="P1545" s="2"/>
      <c r="Q1545" s="2"/>
      <c r="R1545" s="2"/>
      <c r="S1545" s="2"/>
      <c r="T1545" s="2"/>
    </row>
    <row r="1546" spans="2:20">
      <c r="B1546" s="2">
        <v>44675</v>
      </c>
      <c r="C1546" t="s">
        <v>305</v>
      </c>
      <c r="D1546" t="s">
        <v>477</v>
      </c>
      <c r="E1546" t="s">
        <v>125</v>
      </c>
      <c r="F1546" t="s">
        <v>470</v>
      </c>
      <c r="G1546">
        <v>2</v>
      </c>
      <c r="I1546" s="2">
        <v>44716</v>
      </c>
      <c r="J1546">
        <v>21061008</v>
      </c>
      <c r="K1546" t="s">
        <v>125</v>
      </c>
      <c r="L1546" t="s">
        <v>502</v>
      </c>
      <c r="M1546">
        <v>1</v>
      </c>
      <c r="P1546" s="2"/>
      <c r="Q1546" s="2"/>
      <c r="R1546" s="2"/>
      <c r="S1546" s="2"/>
      <c r="T1546" s="2"/>
    </row>
    <row r="1547" spans="2:20">
      <c r="B1547" s="2">
        <v>44675</v>
      </c>
      <c r="C1547" t="s">
        <v>305</v>
      </c>
      <c r="D1547" t="s">
        <v>477</v>
      </c>
      <c r="E1547" t="s">
        <v>125</v>
      </c>
      <c r="F1547" t="s">
        <v>472</v>
      </c>
      <c r="G1547">
        <v>2</v>
      </c>
      <c r="I1547" s="2">
        <v>44716</v>
      </c>
      <c r="J1547">
        <v>21061009</v>
      </c>
      <c r="K1547" t="s">
        <v>125</v>
      </c>
      <c r="L1547" t="s">
        <v>492</v>
      </c>
      <c r="M1547">
        <v>1</v>
      </c>
      <c r="P1547" s="2"/>
      <c r="Q1547" s="2"/>
      <c r="R1547" s="2"/>
      <c r="S1547" s="2"/>
      <c r="T1547" s="2"/>
    </row>
    <row r="1548" spans="2:20">
      <c r="B1548" s="2">
        <v>44675</v>
      </c>
      <c r="C1548" t="s">
        <v>319</v>
      </c>
      <c r="D1548" t="s">
        <v>471</v>
      </c>
      <c r="E1548" t="s">
        <v>125</v>
      </c>
      <c r="F1548" t="s">
        <v>392</v>
      </c>
      <c r="G1548">
        <v>1</v>
      </c>
      <c r="I1548" s="2">
        <v>44717</v>
      </c>
      <c r="J1548">
        <v>21061010</v>
      </c>
      <c r="K1548" t="s">
        <v>125</v>
      </c>
      <c r="L1548" t="s">
        <v>504</v>
      </c>
      <c r="M1548">
        <v>1</v>
      </c>
      <c r="P1548" s="2"/>
      <c r="Q1548" s="2"/>
      <c r="R1548" s="2"/>
      <c r="S1548" s="2"/>
      <c r="T1548" s="2"/>
    </row>
    <row r="1549" spans="2:20">
      <c r="B1549" s="2">
        <v>44675</v>
      </c>
      <c r="C1549" t="s">
        <v>319</v>
      </c>
      <c r="D1549" t="s">
        <v>471</v>
      </c>
      <c r="E1549" t="s">
        <v>125</v>
      </c>
      <c r="F1549" t="s">
        <v>395</v>
      </c>
      <c r="G1549">
        <v>2</v>
      </c>
      <c r="I1549" s="2">
        <v>44717</v>
      </c>
      <c r="J1549">
        <v>21061011</v>
      </c>
      <c r="K1549" t="s">
        <v>125</v>
      </c>
      <c r="L1549" t="s">
        <v>504</v>
      </c>
      <c r="M1549">
        <v>1</v>
      </c>
      <c r="P1549" s="2"/>
      <c r="Q1549" s="2"/>
      <c r="R1549" s="2"/>
      <c r="S1549" s="2"/>
      <c r="T1549" s="2"/>
    </row>
    <row r="1550" spans="2:20">
      <c r="B1550" s="2">
        <v>44675</v>
      </c>
      <c r="C1550" t="s">
        <v>319</v>
      </c>
      <c r="D1550" t="s">
        <v>471</v>
      </c>
      <c r="E1550" t="s">
        <v>125</v>
      </c>
      <c r="F1550" t="s">
        <v>398</v>
      </c>
      <c r="G1550">
        <v>24</v>
      </c>
      <c r="I1550" s="2">
        <v>44717</v>
      </c>
      <c r="J1550">
        <v>21061011</v>
      </c>
      <c r="K1550" t="s">
        <v>125</v>
      </c>
      <c r="L1550" t="s">
        <v>506</v>
      </c>
      <c r="M1550">
        <v>1</v>
      </c>
      <c r="P1550" s="2"/>
      <c r="Q1550" s="2"/>
      <c r="R1550" s="2"/>
      <c r="S1550" s="2"/>
      <c r="T1550" s="2"/>
    </row>
    <row r="1551" spans="2:20">
      <c r="B1551" s="2">
        <v>44675</v>
      </c>
      <c r="C1551" t="s">
        <v>319</v>
      </c>
      <c r="D1551" t="s">
        <v>471</v>
      </c>
      <c r="E1551" t="s">
        <v>125</v>
      </c>
      <c r="F1551" t="s">
        <v>482</v>
      </c>
      <c r="G1551">
        <v>2</v>
      </c>
      <c r="I1551" s="2">
        <v>44717</v>
      </c>
      <c r="J1551">
        <v>21061012</v>
      </c>
      <c r="K1551" t="s">
        <v>125</v>
      </c>
      <c r="L1551" t="s">
        <v>504</v>
      </c>
      <c r="M1551">
        <v>1</v>
      </c>
      <c r="P1551" s="2"/>
      <c r="Q1551" s="2"/>
      <c r="R1551" s="2"/>
      <c r="S1551" s="2"/>
      <c r="T1551" s="2"/>
    </row>
    <row r="1552" spans="2:20">
      <c r="B1552" s="2">
        <v>44675</v>
      </c>
      <c r="C1552" t="s">
        <v>319</v>
      </c>
      <c r="D1552" t="s">
        <v>471</v>
      </c>
      <c r="E1552" t="s">
        <v>125</v>
      </c>
      <c r="F1552" t="s">
        <v>484</v>
      </c>
      <c r="G1552">
        <v>2</v>
      </c>
      <c r="I1552" s="2">
        <v>44717</v>
      </c>
      <c r="J1552">
        <v>21061013</v>
      </c>
      <c r="K1552" t="s">
        <v>125</v>
      </c>
      <c r="L1552" t="s">
        <v>504</v>
      </c>
      <c r="M1552">
        <v>1</v>
      </c>
      <c r="P1552" s="2"/>
      <c r="Q1552" s="2"/>
      <c r="R1552" s="2"/>
      <c r="S1552" s="2"/>
      <c r="T1552" s="2"/>
    </row>
    <row r="1553" spans="2:20">
      <c r="B1553" s="2">
        <v>44678</v>
      </c>
      <c r="C1553" t="s">
        <v>234</v>
      </c>
      <c r="D1553" t="s">
        <v>479</v>
      </c>
      <c r="E1553" t="s">
        <v>125</v>
      </c>
      <c r="F1553" t="s">
        <v>262</v>
      </c>
      <c r="G1553">
        <v>1</v>
      </c>
      <c r="I1553" s="2">
        <v>44717</v>
      </c>
      <c r="J1553">
        <v>21061014</v>
      </c>
      <c r="K1553" t="s">
        <v>125</v>
      </c>
      <c r="L1553" t="s">
        <v>504</v>
      </c>
      <c r="M1553">
        <v>1</v>
      </c>
      <c r="P1553" s="2"/>
      <c r="Q1553" s="2"/>
      <c r="R1553" s="2"/>
      <c r="S1553" s="2"/>
      <c r="T1553" s="2"/>
    </row>
    <row r="1554" spans="2:20">
      <c r="B1554" s="2">
        <v>44678</v>
      </c>
      <c r="C1554" t="s">
        <v>234</v>
      </c>
      <c r="D1554" t="s">
        <v>479</v>
      </c>
      <c r="E1554" t="s">
        <v>125</v>
      </c>
      <c r="F1554" t="s">
        <v>274</v>
      </c>
      <c r="G1554">
        <v>24</v>
      </c>
      <c r="I1554" s="2">
        <v>44718</v>
      </c>
      <c r="J1554">
        <v>21061015</v>
      </c>
      <c r="K1554" t="s">
        <v>125</v>
      </c>
      <c r="L1554" t="s">
        <v>504</v>
      </c>
      <c r="M1554">
        <v>1</v>
      </c>
      <c r="P1554" s="2"/>
      <c r="Q1554" s="2"/>
      <c r="R1554" s="2"/>
      <c r="S1554" s="2"/>
      <c r="T1554" s="2"/>
    </row>
    <row r="1555" spans="2:20">
      <c r="B1555" s="2">
        <v>44678</v>
      </c>
      <c r="C1555" t="s">
        <v>234</v>
      </c>
      <c r="D1555" t="s">
        <v>479</v>
      </c>
      <c r="E1555" t="s">
        <v>125</v>
      </c>
      <c r="F1555" t="s">
        <v>297</v>
      </c>
      <c r="G1555">
        <v>2</v>
      </c>
      <c r="I1555" s="2">
        <v>44718</v>
      </c>
      <c r="J1555">
        <v>21061016</v>
      </c>
      <c r="K1555" t="s">
        <v>125</v>
      </c>
      <c r="L1555" t="s">
        <v>504</v>
      </c>
      <c r="M1555">
        <v>1</v>
      </c>
      <c r="P1555" s="2"/>
      <c r="Q1555" s="2"/>
      <c r="R1555" s="2"/>
      <c r="S1555" s="2"/>
      <c r="T1555" s="2"/>
    </row>
    <row r="1556" spans="2:20">
      <c r="B1556" s="2">
        <v>44678</v>
      </c>
      <c r="C1556" t="s">
        <v>234</v>
      </c>
      <c r="D1556" t="s">
        <v>479</v>
      </c>
      <c r="E1556" t="s">
        <v>125</v>
      </c>
      <c r="F1556" t="s">
        <v>422</v>
      </c>
      <c r="G1556">
        <v>2</v>
      </c>
      <c r="I1556" s="2">
        <v>44718</v>
      </c>
      <c r="J1556">
        <v>21061016</v>
      </c>
      <c r="K1556" t="s">
        <v>125</v>
      </c>
      <c r="L1556" t="s">
        <v>506</v>
      </c>
      <c r="M1556">
        <v>1</v>
      </c>
      <c r="P1556" s="2"/>
      <c r="Q1556" s="2"/>
      <c r="R1556" s="2"/>
      <c r="S1556" s="2"/>
      <c r="T1556" s="2"/>
    </row>
    <row r="1557" spans="2:20">
      <c r="B1557" s="2">
        <v>44678</v>
      </c>
      <c r="C1557" t="s">
        <v>234</v>
      </c>
      <c r="D1557" t="s">
        <v>479</v>
      </c>
      <c r="E1557" t="s">
        <v>125</v>
      </c>
      <c r="F1557" t="s">
        <v>438</v>
      </c>
      <c r="G1557">
        <v>2</v>
      </c>
      <c r="I1557" s="2">
        <v>44718</v>
      </c>
      <c r="J1557">
        <v>21061017</v>
      </c>
      <c r="K1557" t="s">
        <v>125</v>
      </c>
      <c r="L1557" t="s">
        <v>504</v>
      </c>
      <c r="M1557">
        <v>1</v>
      </c>
      <c r="P1557" s="2"/>
      <c r="Q1557" s="2"/>
      <c r="R1557" s="2"/>
      <c r="S1557" s="2"/>
      <c r="T1557" s="2"/>
    </row>
    <row r="1558" spans="2:20">
      <c r="B1558" s="2">
        <v>44678</v>
      </c>
      <c r="C1558" t="s">
        <v>241</v>
      </c>
      <c r="D1558" t="s">
        <v>481</v>
      </c>
      <c r="E1558" t="s">
        <v>125</v>
      </c>
      <c r="F1558" t="s">
        <v>158</v>
      </c>
      <c r="G1558">
        <v>1</v>
      </c>
      <c r="I1558" s="2">
        <v>44718</v>
      </c>
      <c r="J1558">
        <v>21061017</v>
      </c>
      <c r="K1558" t="s">
        <v>125</v>
      </c>
      <c r="L1558" t="s">
        <v>506</v>
      </c>
      <c r="M1558">
        <v>1</v>
      </c>
      <c r="P1558" s="2"/>
      <c r="Q1558" s="2"/>
      <c r="R1558" s="2"/>
      <c r="S1558" s="2"/>
      <c r="T1558" s="2"/>
    </row>
    <row r="1559" spans="2:20">
      <c r="B1559" s="2">
        <v>44678</v>
      </c>
      <c r="C1559" t="s">
        <v>241</v>
      </c>
      <c r="D1559" t="s">
        <v>481</v>
      </c>
      <c r="E1559" t="s">
        <v>125</v>
      </c>
      <c r="F1559" t="s">
        <v>193</v>
      </c>
      <c r="G1559">
        <v>32</v>
      </c>
      <c r="I1559" s="2">
        <v>44718</v>
      </c>
      <c r="J1559">
        <v>21061018</v>
      </c>
      <c r="K1559" t="s">
        <v>125</v>
      </c>
      <c r="L1559" t="s">
        <v>504</v>
      </c>
      <c r="M1559">
        <v>1</v>
      </c>
      <c r="P1559" s="2"/>
      <c r="Q1559" s="2"/>
      <c r="R1559" s="2"/>
      <c r="S1559" s="2"/>
      <c r="T1559" s="2"/>
    </row>
    <row r="1560" spans="2:20">
      <c r="B1560" s="2">
        <v>44678</v>
      </c>
      <c r="C1560" t="s">
        <v>241</v>
      </c>
      <c r="D1560" t="s">
        <v>481</v>
      </c>
      <c r="E1560" t="s">
        <v>125</v>
      </c>
      <c r="F1560" t="s">
        <v>302</v>
      </c>
      <c r="G1560">
        <v>2</v>
      </c>
      <c r="I1560" s="2">
        <v>44718</v>
      </c>
      <c r="J1560">
        <v>21061019</v>
      </c>
      <c r="K1560" t="s">
        <v>125</v>
      </c>
      <c r="L1560" t="s">
        <v>504</v>
      </c>
      <c r="M1560">
        <v>1</v>
      </c>
      <c r="P1560" s="2"/>
      <c r="Q1560" s="2"/>
      <c r="R1560" s="2"/>
      <c r="S1560" s="2"/>
      <c r="T1560" s="2"/>
    </row>
    <row r="1561" spans="2:20">
      <c r="B1561" s="2">
        <v>44678</v>
      </c>
      <c r="C1561" t="s">
        <v>241</v>
      </c>
      <c r="D1561" t="s">
        <v>481</v>
      </c>
      <c r="E1561" t="s">
        <v>125</v>
      </c>
      <c r="F1561" t="s">
        <v>440</v>
      </c>
      <c r="G1561">
        <v>2</v>
      </c>
      <c r="I1561" s="2">
        <v>44719</v>
      </c>
      <c r="J1561">
        <v>21061020</v>
      </c>
      <c r="K1561" t="s">
        <v>125</v>
      </c>
      <c r="L1561" t="s">
        <v>488</v>
      </c>
      <c r="M1561">
        <v>1</v>
      </c>
      <c r="P1561" s="2"/>
      <c r="Q1561" s="2"/>
      <c r="R1561" s="2"/>
      <c r="S1561" s="2"/>
      <c r="T1561" s="2"/>
    </row>
    <row r="1562" spans="2:20">
      <c r="B1562" s="2">
        <v>44678</v>
      </c>
      <c r="C1562" t="s">
        <v>241</v>
      </c>
      <c r="D1562" t="s">
        <v>481</v>
      </c>
      <c r="E1562" t="s">
        <v>125</v>
      </c>
      <c r="F1562" t="s">
        <v>442</v>
      </c>
      <c r="G1562">
        <v>2</v>
      </c>
      <c r="I1562" s="2">
        <v>44719</v>
      </c>
      <c r="J1562">
        <v>21061020</v>
      </c>
      <c r="K1562" t="s">
        <v>125</v>
      </c>
      <c r="L1562" t="s">
        <v>584</v>
      </c>
      <c r="M1562">
        <v>1</v>
      </c>
      <c r="P1562" s="2"/>
      <c r="Q1562" s="2"/>
      <c r="R1562" s="2"/>
      <c r="S1562" s="2"/>
      <c r="T1562" s="2"/>
    </row>
    <row r="1563" spans="2:20">
      <c r="B1563" s="2">
        <v>44678</v>
      </c>
      <c r="C1563" t="s">
        <v>283</v>
      </c>
      <c r="D1563" t="s">
        <v>483</v>
      </c>
      <c r="E1563" t="s">
        <v>125</v>
      </c>
      <c r="F1563" t="s">
        <v>341</v>
      </c>
      <c r="G1563">
        <v>1</v>
      </c>
      <c r="I1563" s="2">
        <v>44719</v>
      </c>
      <c r="J1563">
        <v>21061021</v>
      </c>
      <c r="K1563" t="s">
        <v>125</v>
      </c>
      <c r="L1563" t="s">
        <v>498</v>
      </c>
      <c r="M1563">
        <v>1</v>
      </c>
      <c r="P1563" s="2"/>
      <c r="Q1563" s="2"/>
      <c r="R1563" s="2"/>
      <c r="S1563" s="2"/>
      <c r="T1563" s="2"/>
    </row>
    <row r="1564" spans="2:20">
      <c r="B1564" s="2">
        <v>44678</v>
      </c>
      <c r="C1564" t="s">
        <v>283</v>
      </c>
      <c r="D1564" t="s">
        <v>483</v>
      </c>
      <c r="E1564" t="s">
        <v>125</v>
      </c>
      <c r="F1564" t="s">
        <v>344</v>
      </c>
      <c r="G1564">
        <v>2</v>
      </c>
      <c r="I1564" s="2">
        <v>44719</v>
      </c>
      <c r="J1564">
        <v>21061022</v>
      </c>
      <c r="K1564" t="s">
        <v>125</v>
      </c>
      <c r="L1564" t="s">
        <v>536</v>
      </c>
      <c r="M1564">
        <v>1</v>
      </c>
      <c r="P1564" s="2"/>
      <c r="Q1564" s="2"/>
      <c r="R1564" s="2"/>
      <c r="S1564" s="2"/>
      <c r="T1564" s="2"/>
    </row>
    <row r="1565" spans="2:20">
      <c r="B1565" s="2">
        <v>44678</v>
      </c>
      <c r="C1565" t="s">
        <v>283</v>
      </c>
      <c r="D1565" t="s">
        <v>483</v>
      </c>
      <c r="E1565" t="s">
        <v>125</v>
      </c>
      <c r="F1565" t="s">
        <v>347</v>
      </c>
      <c r="G1565">
        <v>16</v>
      </c>
      <c r="I1565" s="2">
        <v>44719</v>
      </c>
      <c r="J1565">
        <v>21061022</v>
      </c>
      <c r="K1565" t="s">
        <v>125</v>
      </c>
      <c r="L1565" t="s">
        <v>514</v>
      </c>
      <c r="M1565">
        <v>1</v>
      </c>
      <c r="P1565" s="2"/>
      <c r="Q1565" s="2"/>
      <c r="R1565" s="2"/>
      <c r="S1565" s="2"/>
      <c r="T1565" s="2"/>
    </row>
    <row r="1566" spans="2:20">
      <c r="B1566" s="2">
        <v>44678</v>
      </c>
      <c r="C1566" t="s">
        <v>283</v>
      </c>
      <c r="D1566" t="s">
        <v>483</v>
      </c>
      <c r="E1566" t="s">
        <v>125</v>
      </c>
      <c r="F1566" t="s">
        <v>456</v>
      </c>
      <c r="G1566">
        <v>2</v>
      </c>
      <c r="I1566" s="2">
        <v>44719</v>
      </c>
      <c r="J1566">
        <v>21061022</v>
      </c>
      <c r="K1566" t="s">
        <v>125</v>
      </c>
      <c r="L1566" t="s">
        <v>554</v>
      </c>
      <c r="M1566">
        <v>1</v>
      </c>
      <c r="P1566" s="2"/>
      <c r="Q1566" s="2"/>
      <c r="R1566" s="2"/>
      <c r="S1566" s="2"/>
      <c r="T1566" s="2"/>
    </row>
    <row r="1567" spans="2:20">
      <c r="B1567" s="2">
        <v>44678</v>
      </c>
      <c r="C1567" t="s">
        <v>283</v>
      </c>
      <c r="D1567" t="s">
        <v>483</v>
      </c>
      <c r="E1567" t="s">
        <v>125</v>
      </c>
      <c r="F1567" t="s">
        <v>458</v>
      </c>
      <c r="G1567">
        <v>2</v>
      </c>
      <c r="I1567" s="2">
        <v>44719</v>
      </c>
      <c r="J1567">
        <v>21061023</v>
      </c>
      <c r="K1567" t="s">
        <v>125</v>
      </c>
      <c r="L1567" t="s">
        <v>498</v>
      </c>
      <c r="M1567">
        <v>1</v>
      </c>
      <c r="P1567" s="2"/>
      <c r="Q1567" s="2"/>
      <c r="R1567" s="2"/>
      <c r="S1567" s="2"/>
      <c r="T1567" s="2"/>
    </row>
    <row r="1568" spans="2:20">
      <c r="B1568" s="2">
        <v>44678</v>
      </c>
      <c r="C1568" t="s">
        <v>126</v>
      </c>
      <c r="D1568" t="s">
        <v>485</v>
      </c>
      <c r="E1568" t="s">
        <v>125</v>
      </c>
      <c r="F1568" t="s">
        <v>205</v>
      </c>
      <c r="G1568">
        <v>1</v>
      </c>
      <c r="I1568" s="2">
        <v>44719</v>
      </c>
      <c r="J1568">
        <v>21061024</v>
      </c>
      <c r="K1568" t="s">
        <v>125</v>
      </c>
      <c r="L1568" t="s">
        <v>502</v>
      </c>
      <c r="M1568">
        <v>1</v>
      </c>
      <c r="P1568" s="2"/>
      <c r="Q1568" s="2"/>
      <c r="R1568" s="2"/>
      <c r="S1568" s="2"/>
      <c r="T1568" s="2"/>
    </row>
    <row r="1569" spans="2:20">
      <c r="B1569" s="2">
        <v>44678</v>
      </c>
      <c r="C1569" t="s">
        <v>126</v>
      </c>
      <c r="D1569" t="s">
        <v>485</v>
      </c>
      <c r="E1569" t="s">
        <v>125</v>
      </c>
      <c r="F1569" t="s">
        <v>217</v>
      </c>
      <c r="G1569">
        <v>2</v>
      </c>
      <c r="I1569" s="2">
        <v>44720</v>
      </c>
      <c r="J1569">
        <v>21061025</v>
      </c>
      <c r="K1569" t="s">
        <v>125</v>
      </c>
      <c r="L1569" t="s">
        <v>504</v>
      </c>
      <c r="M1569">
        <v>1</v>
      </c>
      <c r="P1569" s="2"/>
      <c r="Q1569" s="2"/>
      <c r="R1569" s="2"/>
      <c r="S1569" s="2"/>
      <c r="T1569" s="2"/>
    </row>
    <row r="1570" spans="2:20">
      <c r="B1570" s="2">
        <v>44678</v>
      </c>
      <c r="C1570" t="s">
        <v>126</v>
      </c>
      <c r="D1570" t="s">
        <v>485</v>
      </c>
      <c r="E1570" t="s">
        <v>125</v>
      </c>
      <c r="F1570" t="s">
        <v>229</v>
      </c>
      <c r="G1570">
        <v>16</v>
      </c>
      <c r="I1570" s="2">
        <v>44720</v>
      </c>
      <c r="J1570">
        <v>21061025</v>
      </c>
      <c r="K1570" t="s">
        <v>125</v>
      </c>
      <c r="L1570" t="s">
        <v>506</v>
      </c>
      <c r="M1570">
        <v>1</v>
      </c>
      <c r="P1570" s="2"/>
      <c r="Q1570" s="2"/>
      <c r="R1570" s="2"/>
      <c r="S1570" s="2"/>
      <c r="T1570" s="2"/>
    </row>
    <row r="1571" spans="2:20">
      <c r="B1571" s="2">
        <v>44678</v>
      </c>
      <c r="C1571" t="s">
        <v>126</v>
      </c>
      <c r="D1571" t="s">
        <v>485</v>
      </c>
      <c r="E1571" t="s">
        <v>125</v>
      </c>
      <c r="F1571" t="s">
        <v>413</v>
      </c>
      <c r="G1571">
        <v>2</v>
      </c>
      <c r="I1571" s="2">
        <v>44720</v>
      </c>
      <c r="J1571">
        <v>21061026</v>
      </c>
      <c r="K1571" t="s">
        <v>125</v>
      </c>
      <c r="L1571" t="s">
        <v>504</v>
      </c>
      <c r="M1571">
        <v>1</v>
      </c>
      <c r="P1571" s="2"/>
      <c r="Q1571" s="2"/>
      <c r="R1571" s="2"/>
      <c r="S1571" s="2"/>
      <c r="T1571" s="2"/>
    </row>
    <row r="1572" spans="2:20">
      <c r="B1572" s="2">
        <v>44678</v>
      </c>
      <c r="C1572" t="s">
        <v>126</v>
      </c>
      <c r="D1572" t="s">
        <v>485</v>
      </c>
      <c r="E1572" t="s">
        <v>125</v>
      </c>
      <c r="F1572" t="s">
        <v>416</v>
      </c>
      <c r="G1572">
        <v>2</v>
      </c>
      <c r="I1572" s="2">
        <v>44720</v>
      </c>
      <c r="J1572">
        <v>21061026</v>
      </c>
      <c r="K1572" t="s">
        <v>125</v>
      </c>
      <c r="L1572" t="s">
        <v>506</v>
      </c>
      <c r="M1572">
        <v>1</v>
      </c>
      <c r="P1572" s="2"/>
      <c r="Q1572" s="2"/>
      <c r="R1572" s="2"/>
      <c r="S1572" s="2"/>
      <c r="T1572" s="2"/>
    </row>
    <row r="1573" spans="2:20">
      <c r="B1573" s="2">
        <v>44679</v>
      </c>
      <c r="C1573" t="s">
        <v>234</v>
      </c>
      <c r="D1573" t="s">
        <v>479</v>
      </c>
      <c r="E1573" t="s">
        <v>125</v>
      </c>
      <c r="F1573" t="s">
        <v>262</v>
      </c>
      <c r="G1573">
        <v>1</v>
      </c>
      <c r="I1573" s="2">
        <v>44720</v>
      </c>
      <c r="J1573">
        <v>21061027</v>
      </c>
      <c r="K1573" t="s">
        <v>125</v>
      </c>
      <c r="L1573" t="s">
        <v>504</v>
      </c>
      <c r="M1573">
        <v>1</v>
      </c>
      <c r="P1573" s="2"/>
      <c r="Q1573" s="2"/>
      <c r="R1573" s="2"/>
      <c r="S1573" s="2"/>
      <c r="T1573" s="2"/>
    </row>
    <row r="1574" spans="2:20">
      <c r="B1574" s="2">
        <v>44679</v>
      </c>
      <c r="C1574" t="s">
        <v>234</v>
      </c>
      <c r="D1574" t="s">
        <v>479</v>
      </c>
      <c r="E1574" t="s">
        <v>125</v>
      </c>
      <c r="F1574" t="s">
        <v>274</v>
      </c>
      <c r="G1574">
        <v>16</v>
      </c>
      <c r="I1574" s="2">
        <v>44720</v>
      </c>
      <c r="J1574">
        <v>21061027</v>
      </c>
      <c r="K1574" t="s">
        <v>125</v>
      </c>
      <c r="L1574" t="s">
        <v>506</v>
      </c>
      <c r="M1574">
        <v>1</v>
      </c>
      <c r="P1574" s="2"/>
      <c r="Q1574" s="2"/>
      <c r="R1574" s="2"/>
      <c r="S1574" s="2"/>
      <c r="T1574" s="2"/>
    </row>
    <row r="1575" spans="2:20">
      <c r="B1575" s="2">
        <v>44679</v>
      </c>
      <c r="C1575" t="s">
        <v>234</v>
      </c>
      <c r="D1575" t="s">
        <v>479</v>
      </c>
      <c r="E1575" t="s">
        <v>125</v>
      </c>
      <c r="F1575" t="s">
        <v>297</v>
      </c>
      <c r="G1575">
        <v>1</v>
      </c>
      <c r="I1575" s="2">
        <v>44720</v>
      </c>
      <c r="J1575">
        <v>21061028</v>
      </c>
      <c r="K1575" t="s">
        <v>125</v>
      </c>
      <c r="L1575" t="s">
        <v>542</v>
      </c>
      <c r="M1575">
        <v>1</v>
      </c>
      <c r="P1575" s="2"/>
      <c r="Q1575" s="2"/>
      <c r="R1575" s="2"/>
      <c r="S1575" s="2"/>
      <c r="T1575" s="2"/>
    </row>
    <row r="1576" spans="2:20">
      <c r="B1576" s="2">
        <v>44679</v>
      </c>
      <c r="C1576" t="s">
        <v>234</v>
      </c>
      <c r="D1576" t="s">
        <v>479</v>
      </c>
      <c r="E1576" t="s">
        <v>125</v>
      </c>
      <c r="F1576" t="s">
        <v>422</v>
      </c>
      <c r="G1576">
        <v>2</v>
      </c>
      <c r="I1576" s="2">
        <v>44720</v>
      </c>
      <c r="J1576">
        <v>21061029</v>
      </c>
      <c r="K1576" t="s">
        <v>125</v>
      </c>
      <c r="L1576" t="s">
        <v>504</v>
      </c>
      <c r="M1576">
        <v>1</v>
      </c>
      <c r="P1576" s="2"/>
      <c r="Q1576" s="2"/>
      <c r="R1576" s="2"/>
      <c r="S1576" s="2"/>
      <c r="T1576" s="2"/>
    </row>
    <row r="1577" spans="2:20">
      <c r="B1577" s="2">
        <v>44679</v>
      </c>
      <c r="C1577" t="s">
        <v>234</v>
      </c>
      <c r="D1577" t="s">
        <v>479</v>
      </c>
      <c r="E1577" t="s">
        <v>125</v>
      </c>
      <c r="F1577" t="s">
        <v>438</v>
      </c>
      <c r="G1577">
        <v>2</v>
      </c>
      <c r="I1577" s="2">
        <v>44720</v>
      </c>
      <c r="J1577">
        <v>21061030</v>
      </c>
      <c r="K1577" t="s">
        <v>125</v>
      </c>
      <c r="L1577" t="s">
        <v>512</v>
      </c>
      <c r="M1577">
        <v>1</v>
      </c>
      <c r="P1577" s="2"/>
      <c r="Q1577" s="2"/>
      <c r="R1577" s="2"/>
      <c r="S1577" s="2"/>
      <c r="T1577" s="2"/>
    </row>
    <row r="1578" spans="2:20">
      <c r="B1578" s="2">
        <v>44679</v>
      </c>
      <c r="C1578" t="s">
        <v>241</v>
      </c>
      <c r="D1578" t="s">
        <v>481</v>
      </c>
      <c r="E1578" t="s">
        <v>125</v>
      </c>
      <c r="F1578" t="s">
        <v>158</v>
      </c>
      <c r="G1578">
        <v>1</v>
      </c>
      <c r="I1578" s="2">
        <v>44720</v>
      </c>
      <c r="J1578">
        <v>21061031</v>
      </c>
      <c r="K1578" t="s">
        <v>125</v>
      </c>
      <c r="L1578" t="s">
        <v>508</v>
      </c>
      <c r="M1578">
        <v>1</v>
      </c>
      <c r="P1578" s="2"/>
      <c r="Q1578" s="2"/>
      <c r="R1578" s="2"/>
      <c r="S1578" s="2"/>
      <c r="T1578" s="2"/>
    </row>
    <row r="1579" spans="2:20">
      <c r="B1579" s="2">
        <v>44679</v>
      </c>
      <c r="C1579" t="s">
        <v>241</v>
      </c>
      <c r="D1579" t="s">
        <v>481</v>
      </c>
      <c r="E1579" t="s">
        <v>125</v>
      </c>
      <c r="F1579" t="s">
        <v>193</v>
      </c>
      <c r="G1579">
        <v>24</v>
      </c>
      <c r="I1579" s="2">
        <v>44720</v>
      </c>
      <c r="J1579">
        <v>21061032</v>
      </c>
      <c r="K1579" t="s">
        <v>125</v>
      </c>
      <c r="L1579" t="s">
        <v>540</v>
      </c>
      <c r="M1579">
        <v>1</v>
      </c>
      <c r="P1579" s="2"/>
      <c r="Q1579" s="2"/>
      <c r="R1579" s="2"/>
      <c r="S1579" s="2"/>
      <c r="T1579" s="2"/>
    </row>
    <row r="1580" spans="2:20">
      <c r="B1580" s="2">
        <v>44679</v>
      </c>
      <c r="C1580" t="s">
        <v>241</v>
      </c>
      <c r="D1580" t="s">
        <v>481</v>
      </c>
      <c r="E1580" t="s">
        <v>125</v>
      </c>
      <c r="F1580" t="s">
        <v>302</v>
      </c>
      <c r="G1580">
        <v>2</v>
      </c>
      <c r="I1580" s="2">
        <v>44721</v>
      </c>
      <c r="J1580">
        <v>21061033</v>
      </c>
      <c r="K1580" t="s">
        <v>125</v>
      </c>
      <c r="L1580" t="s">
        <v>542</v>
      </c>
      <c r="M1580">
        <v>1</v>
      </c>
      <c r="P1580" s="2"/>
      <c r="Q1580" s="2"/>
      <c r="R1580" s="2"/>
      <c r="S1580" s="2"/>
      <c r="T1580" s="2"/>
    </row>
    <row r="1581" spans="2:20">
      <c r="B1581" s="2">
        <v>44679</v>
      </c>
      <c r="C1581" t="s">
        <v>241</v>
      </c>
      <c r="D1581" t="s">
        <v>481</v>
      </c>
      <c r="E1581" t="s">
        <v>125</v>
      </c>
      <c r="F1581" t="s">
        <v>440</v>
      </c>
      <c r="G1581">
        <v>2</v>
      </c>
      <c r="I1581" s="2">
        <v>44721</v>
      </c>
      <c r="J1581">
        <v>21061034</v>
      </c>
      <c r="K1581" t="s">
        <v>125</v>
      </c>
      <c r="L1581" t="s">
        <v>542</v>
      </c>
      <c r="M1581">
        <v>1</v>
      </c>
      <c r="P1581" s="2"/>
      <c r="Q1581" s="2"/>
      <c r="R1581" s="2"/>
      <c r="S1581" s="2"/>
      <c r="T1581" s="2"/>
    </row>
    <row r="1582" spans="2:20">
      <c r="B1582" s="2">
        <v>44679</v>
      </c>
      <c r="C1582" t="s">
        <v>241</v>
      </c>
      <c r="D1582" t="s">
        <v>481</v>
      </c>
      <c r="E1582" t="s">
        <v>125</v>
      </c>
      <c r="F1582" t="s">
        <v>442</v>
      </c>
      <c r="G1582">
        <v>2</v>
      </c>
      <c r="I1582" s="2">
        <v>44721</v>
      </c>
      <c r="J1582">
        <v>21061035</v>
      </c>
      <c r="K1582" t="s">
        <v>125</v>
      </c>
      <c r="L1582" t="s">
        <v>504</v>
      </c>
      <c r="M1582">
        <v>1</v>
      </c>
      <c r="P1582" s="2"/>
      <c r="Q1582" s="2"/>
      <c r="R1582" s="2"/>
      <c r="S1582" s="2"/>
      <c r="T1582" s="2"/>
    </row>
    <row r="1583" spans="2:20">
      <c r="B1583" s="2">
        <v>44679</v>
      </c>
      <c r="C1583" t="s">
        <v>277</v>
      </c>
      <c r="D1583" t="s">
        <v>487</v>
      </c>
      <c r="E1583" t="s">
        <v>125</v>
      </c>
      <c r="F1583" t="s">
        <v>306</v>
      </c>
      <c r="G1583">
        <v>1</v>
      </c>
      <c r="I1583" s="2">
        <v>44721</v>
      </c>
      <c r="J1583">
        <v>21061036</v>
      </c>
      <c r="K1583" t="s">
        <v>125</v>
      </c>
      <c r="L1583" t="s">
        <v>542</v>
      </c>
      <c r="M1583">
        <v>1</v>
      </c>
      <c r="P1583" s="2"/>
      <c r="Q1583" s="2"/>
      <c r="R1583" s="2"/>
      <c r="S1583" s="2"/>
      <c r="T1583" s="2"/>
    </row>
    <row r="1584" spans="2:20">
      <c r="B1584" s="2">
        <v>44679</v>
      </c>
      <c r="C1584" t="s">
        <v>277</v>
      </c>
      <c r="D1584" t="s">
        <v>487</v>
      </c>
      <c r="E1584" t="s">
        <v>125</v>
      </c>
      <c r="F1584" t="s">
        <v>316</v>
      </c>
      <c r="G1584">
        <v>8</v>
      </c>
      <c r="I1584" s="2">
        <v>44721</v>
      </c>
      <c r="J1584">
        <v>21061037</v>
      </c>
      <c r="K1584" t="s">
        <v>125</v>
      </c>
      <c r="L1584" t="s">
        <v>548</v>
      </c>
      <c r="M1584">
        <v>1</v>
      </c>
      <c r="P1584" s="2"/>
      <c r="Q1584" s="2"/>
      <c r="R1584" s="2"/>
      <c r="S1584" s="2"/>
      <c r="T1584" s="2"/>
    </row>
    <row r="1585" spans="2:20">
      <c r="B1585" s="2">
        <v>44679</v>
      </c>
      <c r="C1585" t="s">
        <v>277</v>
      </c>
      <c r="D1585" t="s">
        <v>487</v>
      </c>
      <c r="E1585" t="s">
        <v>125</v>
      </c>
      <c r="F1585" t="s">
        <v>338</v>
      </c>
      <c r="G1585">
        <v>1</v>
      </c>
      <c r="I1585" s="2">
        <v>44721</v>
      </c>
      <c r="J1585">
        <v>21061037</v>
      </c>
      <c r="K1585" t="s">
        <v>125</v>
      </c>
      <c r="L1585" t="s">
        <v>512</v>
      </c>
      <c r="M1585">
        <v>1</v>
      </c>
      <c r="P1585" s="2"/>
      <c r="Q1585" s="2"/>
      <c r="R1585" s="2"/>
      <c r="S1585" s="2"/>
      <c r="T1585" s="2"/>
    </row>
    <row r="1586" spans="2:20">
      <c r="B1586" s="2">
        <v>44679</v>
      </c>
      <c r="C1586" t="s">
        <v>277</v>
      </c>
      <c r="D1586" t="s">
        <v>487</v>
      </c>
      <c r="E1586" t="s">
        <v>125</v>
      </c>
      <c r="F1586" t="s">
        <v>444</v>
      </c>
      <c r="G1586">
        <v>2</v>
      </c>
      <c r="I1586" s="2">
        <v>44721</v>
      </c>
      <c r="J1586">
        <v>21061037</v>
      </c>
      <c r="K1586" t="s">
        <v>125</v>
      </c>
      <c r="L1586" t="s">
        <v>588</v>
      </c>
      <c r="M1586">
        <v>1</v>
      </c>
      <c r="P1586" s="2"/>
      <c r="Q1586" s="2"/>
      <c r="R1586" s="2"/>
      <c r="S1586" s="2"/>
      <c r="T1586" s="2"/>
    </row>
    <row r="1587" spans="2:20">
      <c r="B1587" s="2">
        <v>44679</v>
      </c>
      <c r="C1587" t="s">
        <v>277</v>
      </c>
      <c r="D1587" t="s">
        <v>487</v>
      </c>
      <c r="E1587" t="s">
        <v>125</v>
      </c>
      <c r="F1587" t="s">
        <v>454</v>
      </c>
      <c r="G1587">
        <v>2</v>
      </c>
      <c r="I1587" s="2">
        <v>44721</v>
      </c>
      <c r="J1587">
        <v>21061038</v>
      </c>
      <c r="K1587" t="s">
        <v>125</v>
      </c>
      <c r="L1587" t="s">
        <v>508</v>
      </c>
      <c r="M1587">
        <v>1</v>
      </c>
      <c r="P1587" s="2"/>
      <c r="Q1587" s="2"/>
      <c r="R1587" s="2"/>
      <c r="S1587" s="2"/>
      <c r="T1587" s="2"/>
    </row>
    <row r="1588" spans="2:20">
      <c r="B1588" s="2">
        <v>44679</v>
      </c>
      <c r="C1588" t="s">
        <v>283</v>
      </c>
      <c r="D1588" t="s">
        <v>483</v>
      </c>
      <c r="E1588" t="s">
        <v>125</v>
      </c>
      <c r="F1588" t="s">
        <v>341</v>
      </c>
      <c r="G1588">
        <v>1</v>
      </c>
      <c r="I1588" s="2">
        <v>44721</v>
      </c>
      <c r="J1588">
        <v>21061039</v>
      </c>
      <c r="K1588" t="s">
        <v>125</v>
      </c>
      <c r="L1588" t="s">
        <v>524</v>
      </c>
      <c r="M1588">
        <v>1</v>
      </c>
      <c r="P1588" s="2"/>
      <c r="Q1588" s="2"/>
      <c r="R1588" s="2"/>
      <c r="S1588" s="2"/>
      <c r="T1588" s="2"/>
    </row>
    <row r="1589" spans="2:20">
      <c r="B1589" s="2">
        <v>44679</v>
      </c>
      <c r="C1589" t="s">
        <v>283</v>
      </c>
      <c r="D1589" t="s">
        <v>483</v>
      </c>
      <c r="E1589" t="s">
        <v>125</v>
      </c>
      <c r="F1589" t="s">
        <v>344</v>
      </c>
      <c r="G1589">
        <v>2</v>
      </c>
      <c r="I1589" s="2">
        <v>44722</v>
      </c>
      <c r="J1589">
        <v>21061040</v>
      </c>
      <c r="K1589" t="s">
        <v>125</v>
      </c>
      <c r="L1589" t="s">
        <v>504</v>
      </c>
      <c r="M1589">
        <v>1</v>
      </c>
      <c r="P1589" s="2"/>
      <c r="Q1589" s="2"/>
      <c r="R1589" s="2"/>
      <c r="S1589" s="2"/>
      <c r="T1589" s="2"/>
    </row>
    <row r="1590" spans="2:20">
      <c r="B1590" s="2">
        <v>44679</v>
      </c>
      <c r="C1590" t="s">
        <v>283</v>
      </c>
      <c r="D1590" t="s">
        <v>483</v>
      </c>
      <c r="E1590" t="s">
        <v>125</v>
      </c>
      <c r="F1590" t="s">
        <v>347</v>
      </c>
      <c r="G1590">
        <v>16</v>
      </c>
      <c r="I1590" s="2">
        <v>44726</v>
      </c>
      <c r="J1590">
        <v>21061041</v>
      </c>
      <c r="K1590" t="s">
        <v>125</v>
      </c>
      <c r="L1590" t="s">
        <v>498</v>
      </c>
      <c r="M1590">
        <v>1</v>
      </c>
      <c r="P1590" s="2"/>
      <c r="Q1590" s="2"/>
      <c r="R1590" s="2"/>
      <c r="S1590" s="2"/>
      <c r="T1590" s="2"/>
    </row>
    <row r="1591" spans="2:20">
      <c r="B1591" s="2">
        <v>44679</v>
      </c>
      <c r="C1591" t="s">
        <v>283</v>
      </c>
      <c r="D1591" t="s">
        <v>483</v>
      </c>
      <c r="E1591" t="s">
        <v>125</v>
      </c>
      <c r="F1591" t="s">
        <v>456</v>
      </c>
      <c r="G1591">
        <v>2</v>
      </c>
      <c r="I1591" s="2">
        <v>44726</v>
      </c>
      <c r="J1591">
        <v>21061041</v>
      </c>
      <c r="K1591" t="s">
        <v>125</v>
      </c>
      <c r="L1591" t="s">
        <v>584</v>
      </c>
      <c r="M1591">
        <v>1</v>
      </c>
      <c r="P1591" s="2"/>
      <c r="Q1591" s="2"/>
      <c r="R1591" s="2"/>
      <c r="S1591" s="2"/>
      <c r="T1591" s="2"/>
    </row>
    <row r="1592" spans="2:20">
      <c r="B1592" s="2">
        <v>44679</v>
      </c>
      <c r="C1592" t="s">
        <v>283</v>
      </c>
      <c r="D1592" t="s">
        <v>483</v>
      </c>
      <c r="E1592" t="s">
        <v>125</v>
      </c>
      <c r="F1592" t="s">
        <v>458</v>
      </c>
      <c r="G1592">
        <v>2</v>
      </c>
      <c r="I1592" s="2">
        <v>44726</v>
      </c>
      <c r="J1592">
        <v>21061042</v>
      </c>
      <c r="K1592" t="s">
        <v>125</v>
      </c>
      <c r="L1592" t="s">
        <v>532</v>
      </c>
      <c r="M1592">
        <v>1</v>
      </c>
      <c r="P1592" s="2"/>
      <c r="Q1592" s="2"/>
      <c r="R1592" s="2"/>
      <c r="S1592" s="2"/>
      <c r="T1592" s="2"/>
    </row>
    <row r="1593" spans="2:20">
      <c r="B1593" s="2">
        <v>44679</v>
      </c>
      <c r="C1593" t="s">
        <v>126</v>
      </c>
      <c r="D1593" t="s">
        <v>485</v>
      </c>
      <c r="E1593" t="s">
        <v>125</v>
      </c>
      <c r="F1593" t="s">
        <v>205</v>
      </c>
      <c r="G1593">
        <v>1</v>
      </c>
      <c r="I1593" s="2">
        <v>44726</v>
      </c>
      <c r="J1593">
        <v>21061043</v>
      </c>
      <c r="K1593" t="s">
        <v>125</v>
      </c>
      <c r="L1593" t="s">
        <v>500</v>
      </c>
      <c r="M1593">
        <v>1</v>
      </c>
      <c r="P1593" s="2"/>
      <c r="Q1593" s="2"/>
      <c r="R1593" s="2"/>
      <c r="S1593" s="2"/>
      <c r="T1593" s="2"/>
    </row>
    <row r="1594" spans="2:20">
      <c r="B1594" s="2">
        <v>44679</v>
      </c>
      <c r="C1594" t="s">
        <v>126</v>
      </c>
      <c r="D1594" t="s">
        <v>485</v>
      </c>
      <c r="E1594" t="s">
        <v>125</v>
      </c>
      <c r="F1594" t="s">
        <v>217</v>
      </c>
      <c r="G1594">
        <v>1</v>
      </c>
      <c r="I1594" s="2">
        <v>44726</v>
      </c>
      <c r="J1594">
        <v>21061044</v>
      </c>
      <c r="K1594" t="s">
        <v>125</v>
      </c>
      <c r="L1594" t="s">
        <v>536</v>
      </c>
      <c r="M1594">
        <v>1</v>
      </c>
      <c r="P1594" s="2"/>
      <c r="Q1594" s="2"/>
      <c r="R1594" s="2"/>
      <c r="S1594" s="2"/>
      <c r="T1594" s="2"/>
    </row>
    <row r="1595" spans="2:20">
      <c r="B1595" s="2">
        <v>44679</v>
      </c>
      <c r="C1595" t="s">
        <v>126</v>
      </c>
      <c r="D1595" t="s">
        <v>485</v>
      </c>
      <c r="E1595" t="s">
        <v>125</v>
      </c>
      <c r="F1595" t="s">
        <v>229</v>
      </c>
      <c r="G1595">
        <v>16</v>
      </c>
      <c r="I1595" s="2">
        <v>44726</v>
      </c>
      <c r="J1595">
        <v>21061045</v>
      </c>
      <c r="K1595" t="s">
        <v>125</v>
      </c>
      <c r="L1595" t="s">
        <v>530</v>
      </c>
      <c r="M1595">
        <v>1</v>
      </c>
      <c r="P1595" s="2"/>
      <c r="Q1595" s="2"/>
      <c r="R1595" s="2"/>
      <c r="S1595" s="2"/>
      <c r="T1595" s="2"/>
    </row>
    <row r="1596" spans="2:20">
      <c r="B1596" s="2">
        <v>44679</v>
      </c>
      <c r="C1596" t="s">
        <v>126</v>
      </c>
      <c r="D1596" t="s">
        <v>485</v>
      </c>
      <c r="E1596" t="s">
        <v>125</v>
      </c>
      <c r="F1596" t="s">
        <v>413</v>
      </c>
      <c r="G1596">
        <v>2</v>
      </c>
      <c r="I1596" s="2">
        <v>44727</v>
      </c>
      <c r="J1596">
        <v>21061046</v>
      </c>
      <c r="K1596" t="s">
        <v>125</v>
      </c>
      <c r="L1596" t="s">
        <v>490</v>
      </c>
      <c r="M1596">
        <v>1</v>
      </c>
      <c r="P1596" s="2"/>
      <c r="Q1596" s="2"/>
      <c r="R1596" s="2"/>
      <c r="S1596" s="2"/>
      <c r="T1596" s="2"/>
    </row>
    <row r="1597" spans="2:20">
      <c r="B1597" s="2">
        <v>44679</v>
      </c>
      <c r="C1597" t="s">
        <v>126</v>
      </c>
      <c r="D1597" t="s">
        <v>485</v>
      </c>
      <c r="E1597" t="s">
        <v>125</v>
      </c>
      <c r="F1597" t="s">
        <v>416</v>
      </c>
      <c r="G1597">
        <v>2</v>
      </c>
      <c r="I1597" s="2">
        <v>44727</v>
      </c>
      <c r="J1597">
        <v>21061046</v>
      </c>
      <c r="K1597" t="s">
        <v>125</v>
      </c>
      <c r="L1597" t="s">
        <v>594</v>
      </c>
      <c r="M1597">
        <v>1</v>
      </c>
      <c r="P1597" s="2"/>
      <c r="Q1597" s="2"/>
      <c r="R1597" s="2"/>
      <c r="S1597" s="2"/>
      <c r="T1597" s="2"/>
    </row>
    <row r="1598" spans="2:20">
      <c r="B1598" s="2">
        <v>44680</v>
      </c>
      <c r="C1598" t="s">
        <v>234</v>
      </c>
      <c r="D1598" t="s">
        <v>479</v>
      </c>
      <c r="E1598" t="s">
        <v>125</v>
      </c>
      <c r="F1598" t="s">
        <v>262</v>
      </c>
      <c r="G1598">
        <v>1</v>
      </c>
      <c r="I1598" s="2">
        <v>44727</v>
      </c>
      <c r="J1598">
        <v>21061047</v>
      </c>
      <c r="K1598" t="s">
        <v>125</v>
      </c>
      <c r="L1598" t="s">
        <v>530</v>
      </c>
      <c r="M1598">
        <v>1</v>
      </c>
      <c r="P1598" s="2"/>
      <c r="Q1598" s="2"/>
      <c r="R1598" s="2"/>
      <c r="S1598" s="2"/>
      <c r="T1598" s="2"/>
    </row>
    <row r="1599" spans="2:20">
      <c r="B1599" s="2">
        <v>44680</v>
      </c>
      <c r="C1599" t="s">
        <v>234</v>
      </c>
      <c r="D1599" t="s">
        <v>479</v>
      </c>
      <c r="E1599" t="s">
        <v>125</v>
      </c>
      <c r="F1599" t="s">
        <v>274</v>
      </c>
      <c r="G1599">
        <v>16</v>
      </c>
      <c r="I1599" s="2">
        <v>44727</v>
      </c>
      <c r="J1599">
        <v>21061048</v>
      </c>
      <c r="K1599" t="s">
        <v>125</v>
      </c>
      <c r="L1599" t="s">
        <v>490</v>
      </c>
      <c r="M1599">
        <v>1</v>
      </c>
      <c r="P1599" s="2"/>
      <c r="Q1599" s="2"/>
      <c r="R1599" s="2"/>
      <c r="S1599" s="2"/>
      <c r="T1599" s="2"/>
    </row>
    <row r="1600" spans="2:20">
      <c r="B1600" s="2">
        <v>44680</v>
      </c>
      <c r="C1600" t="s">
        <v>234</v>
      </c>
      <c r="D1600" t="s">
        <v>479</v>
      </c>
      <c r="E1600" t="s">
        <v>125</v>
      </c>
      <c r="F1600" t="s">
        <v>297</v>
      </c>
      <c r="G1600">
        <v>1</v>
      </c>
      <c r="I1600" s="2">
        <v>44727</v>
      </c>
      <c r="J1600">
        <v>21061049</v>
      </c>
      <c r="K1600" t="s">
        <v>125</v>
      </c>
      <c r="L1600" t="s">
        <v>530</v>
      </c>
      <c r="M1600">
        <v>1</v>
      </c>
      <c r="P1600" s="2"/>
      <c r="Q1600" s="2"/>
      <c r="R1600" s="2"/>
      <c r="S1600" s="2"/>
      <c r="T1600" s="2"/>
    </row>
    <row r="1601" spans="2:20">
      <c r="B1601" s="2">
        <v>44680</v>
      </c>
      <c r="C1601" t="s">
        <v>234</v>
      </c>
      <c r="D1601" t="s">
        <v>479</v>
      </c>
      <c r="E1601" t="s">
        <v>125</v>
      </c>
      <c r="F1601" t="s">
        <v>422</v>
      </c>
      <c r="G1601">
        <v>2</v>
      </c>
      <c r="I1601" s="2">
        <v>44727</v>
      </c>
      <c r="J1601">
        <v>21061049</v>
      </c>
      <c r="K1601" t="s">
        <v>125</v>
      </c>
      <c r="L1601" t="s">
        <v>584</v>
      </c>
      <c r="M1601">
        <v>1</v>
      </c>
      <c r="P1601" s="2"/>
      <c r="Q1601" s="2"/>
      <c r="R1601" s="2"/>
      <c r="S1601" s="2"/>
      <c r="T1601" s="2"/>
    </row>
    <row r="1602" spans="2:20">
      <c r="B1602" s="2">
        <v>44680</v>
      </c>
      <c r="C1602" t="s">
        <v>234</v>
      </c>
      <c r="D1602" t="s">
        <v>479</v>
      </c>
      <c r="E1602" t="s">
        <v>125</v>
      </c>
      <c r="F1602" t="s">
        <v>438</v>
      </c>
      <c r="G1602">
        <v>2</v>
      </c>
      <c r="I1602" s="2">
        <v>44727</v>
      </c>
      <c r="J1602">
        <v>21061050</v>
      </c>
      <c r="K1602" t="s">
        <v>125</v>
      </c>
      <c r="L1602" t="s">
        <v>530</v>
      </c>
      <c r="M1602">
        <v>1</v>
      </c>
      <c r="P1602" s="2"/>
      <c r="Q1602" s="2"/>
      <c r="R1602" s="2"/>
      <c r="S1602" s="2"/>
      <c r="T1602" s="2"/>
    </row>
    <row r="1603" spans="2:20">
      <c r="B1603" s="2">
        <v>44680</v>
      </c>
      <c r="C1603" t="s">
        <v>277</v>
      </c>
      <c r="D1603" t="s">
        <v>487</v>
      </c>
      <c r="E1603" t="s">
        <v>125</v>
      </c>
      <c r="F1603" t="s">
        <v>306</v>
      </c>
      <c r="G1603">
        <v>1</v>
      </c>
      <c r="I1603" s="2">
        <v>44727</v>
      </c>
      <c r="J1603">
        <v>21061051</v>
      </c>
      <c r="K1603" t="s">
        <v>125</v>
      </c>
      <c r="L1603" t="s">
        <v>524</v>
      </c>
      <c r="M1603">
        <v>1</v>
      </c>
      <c r="P1603" s="2"/>
      <c r="Q1603" s="2"/>
      <c r="R1603" s="2"/>
      <c r="S1603" s="2"/>
      <c r="T1603" s="2"/>
    </row>
    <row r="1604" spans="2:20">
      <c r="B1604" s="2">
        <v>44680</v>
      </c>
      <c r="C1604" t="s">
        <v>277</v>
      </c>
      <c r="D1604" t="s">
        <v>487</v>
      </c>
      <c r="E1604" t="s">
        <v>125</v>
      </c>
      <c r="F1604" t="s">
        <v>316</v>
      </c>
      <c r="G1604">
        <v>8</v>
      </c>
      <c r="I1604" s="2">
        <v>44727</v>
      </c>
      <c r="J1604">
        <v>21061052</v>
      </c>
      <c r="K1604" t="s">
        <v>125</v>
      </c>
      <c r="L1604" t="s">
        <v>524</v>
      </c>
      <c r="M1604">
        <v>1</v>
      </c>
      <c r="P1604" s="2"/>
      <c r="Q1604" s="2"/>
      <c r="R1604" s="2"/>
      <c r="S1604" s="2"/>
      <c r="T1604" s="2"/>
    </row>
    <row r="1605" spans="2:20">
      <c r="B1605" s="2">
        <v>44680</v>
      </c>
      <c r="C1605" t="s">
        <v>277</v>
      </c>
      <c r="D1605" t="s">
        <v>487</v>
      </c>
      <c r="E1605" t="s">
        <v>125</v>
      </c>
      <c r="F1605" t="s">
        <v>338</v>
      </c>
      <c r="G1605">
        <v>1</v>
      </c>
      <c r="I1605" s="2">
        <v>44727</v>
      </c>
      <c r="J1605">
        <v>21061053</v>
      </c>
      <c r="K1605" t="s">
        <v>125</v>
      </c>
      <c r="L1605" t="s">
        <v>492</v>
      </c>
      <c r="M1605">
        <v>1</v>
      </c>
      <c r="P1605" s="2"/>
      <c r="Q1605" s="2"/>
      <c r="R1605" s="2"/>
      <c r="S1605" s="2"/>
      <c r="T1605" s="2"/>
    </row>
    <row r="1606" spans="2:20">
      <c r="B1606" s="2">
        <v>44680</v>
      </c>
      <c r="C1606" t="s">
        <v>277</v>
      </c>
      <c r="D1606" t="s">
        <v>487</v>
      </c>
      <c r="E1606" t="s">
        <v>125</v>
      </c>
      <c r="F1606" t="s">
        <v>444</v>
      </c>
      <c r="G1606">
        <v>2</v>
      </c>
      <c r="I1606" s="2">
        <v>44727</v>
      </c>
      <c r="J1606">
        <v>21061054</v>
      </c>
      <c r="K1606" t="s">
        <v>125</v>
      </c>
      <c r="L1606" t="s">
        <v>512</v>
      </c>
      <c r="M1606">
        <v>1</v>
      </c>
      <c r="P1606" s="2"/>
      <c r="Q1606" s="2"/>
      <c r="R1606" s="2"/>
      <c r="S1606" s="2"/>
      <c r="T1606" s="2"/>
    </row>
    <row r="1607" spans="2:20">
      <c r="B1607" s="2">
        <v>44680</v>
      </c>
      <c r="C1607" t="s">
        <v>277</v>
      </c>
      <c r="D1607" t="s">
        <v>487</v>
      </c>
      <c r="E1607" t="s">
        <v>125</v>
      </c>
      <c r="F1607" t="s">
        <v>454</v>
      </c>
      <c r="G1607">
        <v>2</v>
      </c>
      <c r="I1607" s="2">
        <v>44728</v>
      </c>
      <c r="J1607">
        <v>21061055</v>
      </c>
      <c r="K1607" t="s">
        <v>125</v>
      </c>
      <c r="L1607" t="s">
        <v>542</v>
      </c>
      <c r="M1607">
        <v>1</v>
      </c>
      <c r="P1607" s="2"/>
      <c r="Q1607" s="2"/>
      <c r="R1607" s="2"/>
      <c r="S1607" s="2"/>
      <c r="T1607" s="2"/>
    </row>
    <row r="1608" spans="2:20">
      <c r="B1608" s="2">
        <v>44680</v>
      </c>
      <c r="C1608" t="s">
        <v>283</v>
      </c>
      <c r="D1608" t="s">
        <v>483</v>
      </c>
      <c r="E1608" t="s">
        <v>125</v>
      </c>
      <c r="F1608" t="s">
        <v>341</v>
      </c>
      <c r="G1608">
        <v>1</v>
      </c>
      <c r="I1608" s="2">
        <v>44728</v>
      </c>
      <c r="J1608">
        <v>21061055</v>
      </c>
      <c r="K1608" t="s">
        <v>125</v>
      </c>
      <c r="L1608" t="s">
        <v>620</v>
      </c>
      <c r="M1608">
        <v>1</v>
      </c>
      <c r="P1608" s="2"/>
      <c r="Q1608" s="2"/>
      <c r="R1608" s="2"/>
      <c r="S1608" s="2"/>
      <c r="T1608" s="2"/>
    </row>
    <row r="1609" spans="2:20">
      <c r="B1609" s="2">
        <v>44680</v>
      </c>
      <c r="C1609" t="s">
        <v>283</v>
      </c>
      <c r="D1609" t="s">
        <v>483</v>
      </c>
      <c r="E1609" t="s">
        <v>125</v>
      </c>
      <c r="F1609" t="s">
        <v>344</v>
      </c>
      <c r="G1609">
        <v>1</v>
      </c>
      <c r="I1609" s="2">
        <v>44728</v>
      </c>
      <c r="J1609">
        <v>21061056</v>
      </c>
      <c r="K1609" t="s">
        <v>125</v>
      </c>
      <c r="L1609" t="s">
        <v>542</v>
      </c>
      <c r="M1609">
        <v>1</v>
      </c>
      <c r="P1609" s="2"/>
      <c r="Q1609" s="2"/>
      <c r="R1609" s="2"/>
      <c r="S1609" s="2"/>
      <c r="T1609" s="2"/>
    </row>
    <row r="1610" spans="2:20">
      <c r="B1610" s="2">
        <v>44680</v>
      </c>
      <c r="C1610" t="s">
        <v>283</v>
      </c>
      <c r="D1610" t="s">
        <v>483</v>
      </c>
      <c r="E1610" t="s">
        <v>125</v>
      </c>
      <c r="F1610" t="s">
        <v>347</v>
      </c>
      <c r="G1610">
        <v>16</v>
      </c>
      <c r="I1610" s="2">
        <v>44728</v>
      </c>
      <c r="J1610">
        <v>21061057</v>
      </c>
      <c r="K1610" t="s">
        <v>125</v>
      </c>
      <c r="L1610" t="s">
        <v>542</v>
      </c>
      <c r="M1610">
        <v>1</v>
      </c>
      <c r="P1610" s="2"/>
      <c r="Q1610" s="2"/>
      <c r="R1610" s="2"/>
      <c r="S1610" s="2"/>
      <c r="T1610" s="2"/>
    </row>
    <row r="1611" spans="2:20">
      <c r="B1611" s="2">
        <v>44680</v>
      </c>
      <c r="C1611" t="s">
        <v>283</v>
      </c>
      <c r="D1611" t="s">
        <v>483</v>
      </c>
      <c r="E1611" t="s">
        <v>125</v>
      </c>
      <c r="F1611" t="s">
        <v>456</v>
      </c>
      <c r="G1611">
        <v>2</v>
      </c>
      <c r="I1611" s="2">
        <v>44728</v>
      </c>
      <c r="J1611">
        <v>21061057</v>
      </c>
      <c r="K1611" t="s">
        <v>125</v>
      </c>
      <c r="L1611" t="s">
        <v>518</v>
      </c>
      <c r="M1611">
        <v>1</v>
      </c>
      <c r="P1611" s="2"/>
      <c r="Q1611" s="2"/>
      <c r="R1611" s="2"/>
      <c r="S1611" s="2"/>
      <c r="T1611" s="2"/>
    </row>
    <row r="1612" spans="2:20">
      <c r="B1612" s="2">
        <v>44680</v>
      </c>
      <c r="C1612" t="s">
        <v>283</v>
      </c>
      <c r="D1612" t="s">
        <v>483</v>
      </c>
      <c r="E1612" t="s">
        <v>125</v>
      </c>
      <c r="F1612" t="s">
        <v>458</v>
      </c>
      <c r="G1612">
        <v>2</v>
      </c>
      <c r="I1612" s="2">
        <v>44728</v>
      </c>
      <c r="J1612">
        <v>21061058</v>
      </c>
      <c r="K1612" t="s">
        <v>125</v>
      </c>
      <c r="L1612" t="s">
        <v>504</v>
      </c>
      <c r="M1612">
        <v>1</v>
      </c>
      <c r="P1612" s="2"/>
      <c r="Q1612" s="2"/>
      <c r="R1612" s="2"/>
      <c r="S1612" s="2"/>
      <c r="T1612" s="2"/>
    </row>
    <row r="1613" spans="2:20">
      <c r="B1613" s="2">
        <v>44681</v>
      </c>
      <c r="C1613" t="s">
        <v>277</v>
      </c>
      <c r="D1613" t="s">
        <v>487</v>
      </c>
      <c r="E1613" t="s">
        <v>125</v>
      </c>
      <c r="F1613" t="s">
        <v>306</v>
      </c>
      <c r="G1613">
        <v>1</v>
      </c>
      <c r="I1613" s="2">
        <v>44728</v>
      </c>
      <c r="J1613">
        <v>21061059</v>
      </c>
      <c r="K1613" t="s">
        <v>125</v>
      </c>
      <c r="L1613" t="s">
        <v>542</v>
      </c>
      <c r="M1613">
        <v>1</v>
      </c>
      <c r="P1613" s="2"/>
      <c r="Q1613" s="2"/>
      <c r="R1613" s="2"/>
      <c r="S1613" s="2"/>
      <c r="T1613" s="2"/>
    </row>
    <row r="1614" spans="2:20">
      <c r="B1614" s="2">
        <v>44681</v>
      </c>
      <c r="C1614" t="s">
        <v>277</v>
      </c>
      <c r="D1614" t="s">
        <v>487</v>
      </c>
      <c r="E1614" t="s">
        <v>125</v>
      </c>
      <c r="F1614" t="s">
        <v>316</v>
      </c>
      <c r="G1614">
        <v>8</v>
      </c>
      <c r="I1614" s="2">
        <v>44728</v>
      </c>
      <c r="J1614">
        <v>21061060</v>
      </c>
      <c r="K1614" t="s">
        <v>125</v>
      </c>
      <c r="L1614" t="s">
        <v>504</v>
      </c>
      <c r="M1614">
        <v>1</v>
      </c>
      <c r="P1614" s="2"/>
      <c r="Q1614" s="2"/>
      <c r="R1614" s="2"/>
      <c r="S1614" s="2"/>
      <c r="T1614" s="2"/>
    </row>
    <row r="1615" spans="2:20">
      <c r="B1615" s="2">
        <v>44681</v>
      </c>
      <c r="C1615" t="s">
        <v>277</v>
      </c>
      <c r="D1615" t="s">
        <v>487</v>
      </c>
      <c r="E1615" t="s">
        <v>125</v>
      </c>
      <c r="F1615" t="s">
        <v>338</v>
      </c>
      <c r="G1615">
        <v>1</v>
      </c>
      <c r="I1615" s="2">
        <v>44728</v>
      </c>
      <c r="J1615">
        <v>21061061</v>
      </c>
      <c r="K1615" t="s">
        <v>125</v>
      </c>
      <c r="L1615" t="s">
        <v>504</v>
      </c>
      <c r="M1615">
        <v>1</v>
      </c>
      <c r="P1615" s="2"/>
      <c r="Q1615" s="2"/>
      <c r="R1615" s="2"/>
      <c r="S1615" s="2"/>
      <c r="T1615" s="2"/>
    </row>
    <row r="1616" spans="2:20">
      <c r="B1616" s="2">
        <v>44681</v>
      </c>
      <c r="C1616" t="s">
        <v>277</v>
      </c>
      <c r="D1616" t="s">
        <v>487</v>
      </c>
      <c r="E1616" t="s">
        <v>125</v>
      </c>
      <c r="F1616" t="s">
        <v>444</v>
      </c>
      <c r="G1616">
        <v>2</v>
      </c>
      <c r="I1616" s="2">
        <v>44728</v>
      </c>
      <c r="J1616">
        <v>21061061</v>
      </c>
      <c r="K1616" t="s">
        <v>125</v>
      </c>
      <c r="L1616" t="s">
        <v>506</v>
      </c>
      <c r="M1616">
        <v>1</v>
      </c>
      <c r="P1616" s="2"/>
      <c r="Q1616" s="2"/>
      <c r="R1616" s="2"/>
      <c r="S1616" s="2"/>
      <c r="T1616" s="2"/>
    </row>
    <row r="1617" spans="2:20">
      <c r="B1617" s="2">
        <v>44681</v>
      </c>
      <c r="C1617" t="s">
        <v>277</v>
      </c>
      <c r="D1617" t="s">
        <v>487</v>
      </c>
      <c r="E1617" t="s">
        <v>125</v>
      </c>
      <c r="F1617" t="s">
        <v>454</v>
      </c>
      <c r="G1617">
        <v>2</v>
      </c>
      <c r="I1617" s="2">
        <v>44728</v>
      </c>
      <c r="J1617">
        <v>21061062</v>
      </c>
      <c r="K1617" t="s">
        <v>125</v>
      </c>
      <c r="L1617" t="s">
        <v>504</v>
      </c>
      <c r="M1617">
        <v>1</v>
      </c>
      <c r="P1617" s="2"/>
      <c r="Q1617" s="2"/>
      <c r="R1617" s="2"/>
      <c r="S1617" s="2"/>
      <c r="T1617" s="2"/>
    </row>
    <row r="1618" spans="2:20">
      <c r="B1618" s="2">
        <v>44681</v>
      </c>
      <c r="C1618" t="s">
        <v>283</v>
      </c>
      <c r="D1618" t="s">
        <v>483</v>
      </c>
      <c r="E1618" t="s">
        <v>125</v>
      </c>
      <c r="F1618" t="s">
        <v>341</v>
      </c>
      <c r="G1618">
        <v>1</v>
      </c>
      <c r="I1618" s="2">
        <v>44728</v>
      </c>
      <c r="J1618">
        <v>21061063</v>
      </c>
      <c r="K1618" t="s">
        <v>125</v>
      </c>
      <c r="L1618" t="s">
        <v>504</v>
      </c>
      <c r="M1618">
        <v>1</v>
      </c>
      <c r="P1618" s="2"/>
      <c r="Q1618" s="2"/>
      <c r="R1618" s="2"/>
      <c r="S1618" s="2"/>
      <c r="T1618" s="2"/>
    </row>
    <row r="1619" spans="2:20">
      <c r="B1619" s="2">
        <v>44681</v>
      </c>
      <c r="C1619" t="s">
        <v>283</v>
      </c>
      <c r="D1619" t="s">
        <v>483</v>
      </c>
      <c r="E1619" t="s">
        <v>125</v>
      </c>
      <c r="F1619" t="s">
        <v>344</v>
      </c>
      <c r="G1619">
        <v>1</v>
      </c>
      <c r="I1619" s="2">
        <v>44728</v>
      </c>
      <c r="J1619">
        <v>21061064</v>
      </c>
      <c r="K1619" t="s">
        <v>125</v>
      </c>
      <c r="L1619" t="s">
        <v>504</v>
      </c>
      <c r="M1619">
        <v>1</v>
      </c>
      <c r="P1619" s="2"/>
      <c r="Q1619" s="2"/>
      <c r="R1619" s="2"/>
      <c r="S1619" s="2"/>
      <c r="T1619" s="2"/>
    </row>
    <row r="1620" spans="2:20">
      <c r="B1620" s="2">
        <v>44681</v>
      </c>
      <c r="C1620" t="s">
        <v>283</v>
      </c>
      <c r="D1620" t="s">
        <v>483</v>
      </c>
      <c r="E1620" t="s">
        <v>125</v>
      </c>
      <c r="F1620" t="s">
        <v>347</v>
      </c>
      <c r="G1620">
        <v>16</v>
      </c>
      <c r="I1620" s="2">
        <v>44728</v>
      </c>
      <c r="J1620">
        <v>21061065</v>
      </c>
      <c r="K1620" t="s">
        <v>125</v>
      </c>
      <c r="L1620" t="s">
        <v>504</v>
      </c>
      <c r="M1620">
        <v>1</v>
      </c>
      <c r="P1620" s="2"/>
      <c r="Q1620" s="2"/>
      <c r="R1620" s="2"/>
      <c r="S1620" s="2"/>
      <c r="T1620" s="2"/>
    </row>
    <row r="1621" spans="2:20">
      <c r="B1621" s="2">
        <v>44681</v>
      </c>
      <c r="C1621" t="s">
        <v>283</v>
      </c>
      <c r="D1621" t="s">
        <v>483</v>
      </c>
      <c r="E1621" t="s">
        <v>125</v>
      </c>
      <c r="F1621" t="s">
        <v>456</v>
      </c>
      <c r="G1621">
        <v>2</v>
      </c>
      <c r="I1621" s="2">
        <v>44728</v>
      </c>
      <c r="J1621">
        <v>21061066</v>
      </c>
      <c r="K1621" t="s">
        <v>125</v>
      </c>
      <c r="L1621" t="s">
        <v>504</v>
      </c>
      <c r="M1621">
        <v>1</v>
      </c>
      <c r="P1621" s="2"/>
      <c r="Q1621" s="2"/>
      <c r="R1621" s="2"/>
      <c r="S1621" s="2"/>
      <c r="T1621" s="2"/>
    </row>
    <row r="1622" spans="2:20">
      <c r="B1622" s="2">
        <v>44681</v>
      </c>
      <c r="C1622" t="s">
        <v>283</v>
      </c>
      <c r="D1622" t="s">
        <v>483</v>
      </c>
      <c r="E1622" t="s">
        <v>125</v>
      </c>
      <c r="F1622" t="s">
        <v>458</v>
      </c>
      <c r="G1622">
        <v>2</v>
      </c>
      <c r="I1622" s="2">
        <v>44728</v>
      </c>
      <c r="J1622">
        <v>21061067</v>
      </c>
      <c r="K1622" t="s">
        <v>125</v>
      </c>
      <c r="L1622" t="s">
        <v>490</v>
      </c>
      <c r="M1622">
        <v>1</v>
      </c>
      <c r="P1622" s="2"/>
      <c r="Q1622" s="2"/>
      <c r="R1622" s="2"/>
      <c r="S1622" s="2"/>
      <c r="T1622" s="2"/>
    </row>
    <row r="1623" spans="2:20">
      <c r="B1623" s="2">
        <v>44681</v>
      </c>
      <c r="E1623" t="s">
        <v>98</v>
      </c>
      <c r="F1623" t="s">
        <v>79</v>
      </c>
      <c r="G1623">
        <v>8</v>
      </c>
      <c r="I1623" s="2">
        <v>44728</v>
      </c>
      <c r="J1623">
        <v>21061068</v>
      </c>
      <c r="K1623" t="s">
        <v>125</v>
      </c>
      <c r="L1623" t="s">
        <v>532</v>
      </c>
      <c r="M1623">
        <v>1</v>
      </c>
      <c r="P1623" s="2"/>
      <c r="Q1623" s="2"/>
      <c r="R1623" s="2"/>
      <c r="S1623" s="2"/>
      <c r="T1623" s="2"/>
    </row>
    <row r="1624" spans="2:20">
      <c r="B1624" s="2">
        <v>44681</v>
      </c>
      <c r="E1624" t="s">
        <v>98</v>
      </c>
      <c r="F1624" t="s">
        <v>306</v>
      </c>
      <c r="G1624">
        <v>24</v>
      </c>
      <c r="I1624" s="2">
        <v>44729</v>
      </c>
      <c r="J1624">
        <v>21061069</v>
      </c>
      <c r="K1624" t="s">
        <v>125</v>
      </c>
      <c r="L1624" t="s">
        <v>504</v>
      </c>
      <c r="M1624">
        <v>1</v>
      </c>
      <c r="P1624" s="2"/>
      <c r="Q1624" s="2"/>
      <c r="R1624" s="2"/>
      <c r="S1624" s="2"/>
      <c r="T1624" s="2"/>
    </row>
    <row r="1625" spans="2:20">
      <c r="B1625" s="2">
        <v>44681</v>
      </c>
      <c r="E1625" t="s">
        <v>98</v>
      </c>
      <c r="F1625" t="s">
        <v>323</v>
      </c>
      <c r="G1625">
        <v>13</v>
      </c>
      <c r="I1625" s="2">
        <v>44729</v>
      </c>
      <c r="J1625">
        <v>21061069</v>
      </c>
      <c r="K1625" t="s">
        <v>125</v>
      </c>
      <c r="L1625" t="s">
        <v>506</v>
      </c>
      <c r="M1625">
        <v>1</v>
      </c>
      <c r="P1625" s="2"/>
      <c r="Q1625" s="2"/>
      <c r="R1625" s="2"/>
      <c r="S1625" s="2"/>
      <c r="T1625" s="2"/>
    </row>
    <row r="1626" spans="2:20">
      <c r="B1626" s="2">
        <v>44681</v>
      </c>
      <c r="E1626" t="s">
        <v>98</v>
      </c>
      <c r="F1626" t="s">
        <v>341</v>
      </c>
      <c r="G1626">
        <v>4</v>
      </c>
      <c r="I1626" s="2">
        <v>44729</v>
      </c>
      <c r="J1626">
        <v>21061070</v>
      </c>
      <c r="K1626" t="s">
        <v>125</v>
      </c>
      <c r="L1626" t="s">
        <v>504</v>
      </c>
      <c r="M1626">
        <v>1</v>
      </c>
      <c r="P1626" s="2"/>
      <c r="Q1626" s="2"/>
      <c r="R1626" s="2"/>
      <c r="S1626" s="2"/>
      <c r="T1626" s="2"/>
    </row>
    <row r="1627" spans="2:20">
      <c r="B1627" s="2">
        <v>44681</v>
      </c>
      <c r="E1627" t="s">
        <v>98</v>
      </c>
      <c r="F1627" t="s">
        <v>158</v>
      </c>
      <c r="G1627">
        <v>12</v>
      </c>
      <c r="I1627" s="2">
        <v>44729</v>
      </c>
      <c r="J1627">
        <v>21061071</v>
      </c>
      <c r="K1627" t="s">
        <v>125</v>
      </c>
      <c r="L1627" t="s">
        <v>504</v>
      </c>
      <c r="M1627">
        <v>1</v>
      </c>
      <c r="P1627" s="2"/>
      <c r="Q1627" s="2"/>
      <c r="R1627" s="2"/>
      <c r="S1627" s="2"/>
      <c r="T1627" s="2"/>
    </row>
    <row r="1628" spans="2:20">
      <c r="B1628" s="2">
        <v>44681</v>
      </c>
      <c r="E1628" t="s">
        <v>98</v>
      </c>
      <c r="F1628" t="s">
        <v>356</v>
      </c>
      <c r="G1628">
        <v>4</v>
      </c>
      <c r="I1628" s="2">
        <v>44729</v>
      </c>
      <c r="J1628">
        <v>21061072</v>
      </c>
      <c r="K1628" t="s">
        <v>125</v>
      </c>
      <c r="L1628" t="s">
        <v>530</v>
      </c>
      <c r="M1628">
        <v>1</v>
      </c>
      <c r="P1628" s="2"/>
      <c r="Q1628" s="2"/>
      <c r="R1628" s="2"/>
      <c r="S1628" s="2"/>
      <c r="T1628" s="2"/>
    </row>
    <row r="1629" spans="2:20">
      <c r="B1629" s="2">
        <v>44681</v>
      </c>
      <c r="E1629" t="s">
        <v>98</v>
      </c>
      <c r="F1629" t="s">
        <v>365</v>
      </c>
      <c r="G1629">
        <v>2</v>
      </c>
      <c r="I1629" s="2">
        <v>44729</v>
      </c>
      <c r="J1629">
        <v>21061073</v>
      </c>
      <c r="K1629" t="s">
        <v>125</v>
      </c>
      <c r="L1629" t="s">
        <v>532</v>
      </c>
      <c r="M1629">
        <v>1</v>
      </c>
      <c r="P1629" s="2"/>
      <c r="Q1629" s="2"/>
      <c r="R1629" s="2"/>
      <c r="S1629" s="2"/>
      <c r="T1629" s="2"/>
    </row>
    <row r="1630" spans="2:20">
      <c r="B1630" s="2">
        <v>44681</v>
      </c>
      <c r="E1630" t="s">
        <v>98</v>
      </c>
      <c r="F1630" t="s">
        <v>374</v>
      </c>
      <c r="G1630">
        <v>9</v>
      </c>
      <c r="I1630" s="2">
        <v>44729</v>
      </c>
      <c r="J1630">
        <v>21061074</v>
      </c>
      <c r="K1630" t="s">
        <v>125</v>
      </c>
      <c r="L1630" t="s">
        <v>498</v>
      </c>
      <c r="M1630">
        <v>1</v>
      </c>
      <c r="P1630" s="2"/>
      <c r="Q1630" s="2"/>
      <c r="R1630" s="2"/>
      <c r="S1630" s="2"/>
      <c r="T1630" s="2"/>
    </row>
    <row r="1631" spans="2:20">
      <c r="B1631" s="2">
        <v>44681</v>
      </c>
      <c r="E1631" t="s">
        <v>98</v>
      </c>
      <c r="F1631" t="s">
        <v>383</v>
      </c>
      <c r="G1631">
        <v>6</v>
      </c>
      <c r="I1631" s="2">
        <v>44729</v>
      </c>
      <c r="J1631">
        <v>21061075</v>
      </c>
      <c r="K1631" t="s">
        <v>125</v>
      </c>
      <c r="L1631" t="s">
        <v>500</v>
      </c>
      <c r="M1631">
        <v>1</v>
      </c>
      <c r="P1631" s="2"/>
      <c r="Q1631" s="2"/>
      <c r="R1631" s="2"/>
      <c r="S1631" s="2"/>
      <c r="T1631" s="2"/>
    </row>
    <row r="1632" spans="2:20">
      <c r="B1632" s="2">
        <v>44681</v>
      </c>
      <c r="E1632" t="s">
        <v>98</v>
      </c>
      <c r="F1632" t="s">
        <v>392</v>
      </c>
      <c r="G1632">
        <v>3</v>
      </c>
      <c r="I1632" s="2">
        <v>44729</v>
      </c>
      <c r="J1632">
        <v>21061076</v>
      </c>
      <c r="K1632" t="s">
        <v>125</v>
      </c>
      <c r="L1632" t="s">
        <v>490</v>
      </c>
      <c r="M1632">
        <v>1</v>
      </c>
      <c r="P1632" s="2"/>
      <c r="Q1632" s="2"/>
      <c r="R1632" s="2"/>
      <c r="S1632" s="2"/>
      <c r="T1632" s="2"/>
    </row>
    <row r="1633" spans="2:20">
      <c r="B1633" s="2">
        <v>44681</v>
      </c>
      <c r="E1633" t="s">
        <v>98</v>
      </c>
      <c r="F1633" t="s">
        <v>205</v>
      </c>
      <c r="G1633">
        <v>9</v>
      </c>
      <c r="I1633" s="2">
        <v>44729</v>
      </c>
      <c r="J1633">
        <v>21061076</v>
      </c>
      <c r="K1633" t="s">
        <v>125</v>
      </c>
      <c r="L1633" t="s">
        <v>590</v>
      </c>
      <c r="M1633">
        <v>1</v>
      </c>
      <c r="P1633" s="2"/>
      <c r="Q1633" s="2"/>
      <c r="R1633" s="2"/>
      <c r="S1633" s="2"/>
      <c r="T1633" s="2"/>
    </row>
    <row r="1634" spans="2:20">
      <c r="B1634" s="2">
        <v>44681</v>
      </c>
      <c r="E1634" t="s">
        <v>98</v>
      </c>
      <c r="F1634" t="s">
        <v>237</v>
      </c>
      <c r="G1634">
        <v>7</v>
      </c>
      <c r="I1634" s="2">
        <v>44729</v>
      </c>
      <c r="J1634">
        <v>21061077</v>
      </c>
      <c r="K1634" t="s">
        <v>125</v>
      </c>
      <c r="L1634" t="s">
        <v>490</v>
      </c>
      <c r="M1634">
        <v>1</v>
      </c>
      <c r="P1634" s="2"/>
      <c r="Q1634" s="2"/>
      <c r="R1634" s="2"/>
      <c r="S1634" s="2"/>
      <c r="T1634" s="2"/>
    </row>
    <row r="1635" spans="2:20">
      <c r="B1635" s="2">
        <v>44681</v>
      </c>
      <c r="E1635" t="s">
        <v>98</v>
      </c>
      <c r="F1635" t="s">
        <v>262</v>
      </c>
      <c r="G1635">
        <v>16</v>
      </c>
      <c r="I1635" s="2">
        <v>44729</v>
      </c>
      <c r="J1635">
        <v>21061078</v>
      </c>
      <c r="K1635" t="s">
        <v>125</v>
      </c>
      <c r="L1635" t="s">
        <v>536</v>
      </c>
      <c r="M1635">
        <v>1</v>
      </c>
      <c r="P1635" s="2"/>
      <c r="Q1635" s="2"/>
      <c r="R1635" s="2"/>
      <c r="S1635" s="2"/>
      <c r="T1635" s="2"/>
    </row>
    <row r="1636" spans="2:20">
      <c r="B1636" s="2">
        <v>44681</v>
      </c>
      <c r="E1636" t="s">
        <v>98</v>
      </c>
      <c r="F1636" t="s">
        <v>404</v>
      </c>
      <c r="G1636">
        <v>6</v>
      </c>
      <c r="I1636" s="2">
        <v>44729</v>
      </c>
      <c r="J1636">
        <v>21061078</v>
      </c>
      <c r="K1636" t="s">
        <v>125</v>
      </c>
      <c r="L1636" t="s">
        <v>566</v>
      </c>
      <c r="M1636">
        <v>1</v>
      </c>
      <c r="P1636" s="2"/>
      <c r="Q1636" s="2"/>
      <c r="R1636" s="2"/>
      <c r="S1636" s="2"/>
      <c r="T1636" s="2"/>
    </row>
    <row r="1637" spans="2:20">
      <c r="B1637" s="2">
        <v>44681</v>
      </c>
      <c r="E1637" t="s">
        <v>98</v>
      </c>
      <c r="F1637" t="s">
        <v>438</v>
      </c>
      <c r="G1637">
        <v>8</v>
      </c>
      <c r="I1637" s="2">
        <v>44729</v>
      </c>
      <c r="J1637">
        <v>21061079</v>
      </c>
      <c r="K1637" t="s">
        <v>125</v>
      </c>
      <c r="L1637" t="s">
        <v>490</v>
      </c>
      <c r="M1637">
        <v>1</v>
      </c>
      <c r="P1637" s="2"/>
      <c r="Q1637" s="2"/>
      <c r="R1637" s="2"/>
      <c r="S1637" s="2"/>
      <c r="T1637" s="2"/>
    </row>
    <row r="1638" spans="2:20">
      <c r="B1638" s="2">
        <v>44681</v>
      </c>
      <c r="E1638" t="s">
        <v>98</v>
      </c>
      <c r="F1638" t="s">
        <v>442</v>
      </c>
      <c r="G1638">
        <v>8</v>
      </c>
      <c r="I1638" s="2">
        <v>44729</v>
      </c>
      <c r="J1638">
        <v>21061080</v>
      </c>
      <c r="K1638" t="s">
        <v>125</v>
      </c>
      <c r="L1638" t="s">
        <v>548</v>
      </c>
      <c r="M1638">
        <v>1</v>
      </c>
      <c r="P1638" s="2"/>
      <c r="Q1638" s="2"/>
      <c r="R1638" s="2"/>
      <c r="S1638" s="2"/>
      <c r="T1638" s="2"/>
    </row>
    <row r="1639" spans="2:20">
      <c r="B1639" s="2">
        <v>44681</v>
      </c>
      <c r="E1639" t="s">
        <v>98</v>
      </c>
      <c r="F1639" t="s">
        <v>446</v>
      </c>
      <c r="G1639">
        <v>8</v>
      </c>
      <c r="I1639" s="2">
        <v>44729</v>
      </c>
      <c r="J1639">
        <v>21061080</v>
      </c>
      <c r="K1639" t="s">
        <v>125</v>
      </c>
      <c r="L1639" t="s">
        <v>524</v>
      </c>
      <c r="M1639">
        <v>1</v>
      </c>
      <c r="P1639" s="2"/>
      <c r="Q1639" s="2"/>
      <c r="R1639" s="2"/>
      <c r="S1639" s="2"/>
      <c r="T1639" s="2"/>
    </row>
    <row r="1640" spans="2:20">
      <c r="B1640" s="2">
        <v>44681</v>
      </c>
      <c r="E1640" t="s">
        <v>98</v>
      </c>
      <c r="F1640" t="s">
        <v>450</v>
      </c>
      <c r="G1640">
        <v>8</v>
      </c>
      <c r="I1640" s="2">
        <v>44729</v>
      </c>
      <c r="J1640">
        <v>21061080</v>
      </c>
      <c r="K1640" t="s">
        <v>125</v>
      </c>
      <c r="L1640" t="s">
        <v>586</v>
      </c>
      <c r="M1640">
        <v>1</v>
      </c>
      <c r="P1640" s="2"/>
      <c r="Q1640" s="2"/>
      <c r="R1640" s="2"/>
      <c r="S1640" s="2"/>
      <c r="T1640" s="2"/>
    </row>
    <row r="1641" spans="2:20">
      <c r="B1641" s="2">
        <v>44681</v>
      </c>
      <c r="E1641" t="s">
        <v>98</v>
      </c>
      <c r="F1641" t="s">
        <v>452</v>
      </c>
      <c r="G1641">
        <v>8</v>
      </c>
      <c r="I1641" s="2">
        <v>44729</v>
      </c>
      <c r="J1641">
        <v>21061081</v>
      </c>
      <c r="K1641" t="s">
        <v>125</v>
      </c>
      <c r="L1641" t="s">
        <v>512</v>
      </c>
      <c r="M1641">
        <v>1</v>
      </c>
      <c r="P1641" s="2"/>
      <c r="Q1641" s="2"/>
      <c r="R1641" s="2"/>
      <c r="S1641" s="2"/>
      <c r="T1641" s="2"/>
    </row>
    <row r="1642" spans="2:20">
      <c r="B1642" s="2">
        <v>44681</v>
      </c>
      <c r="E1642" t="s">
        <v>98</v>
      </c>
      <c r="F1642" t="s">
        <v>454</v>
      </c>
      <c r="G1642">
        <v>10</v>
      </c>
      <c r="I1642" s="2">
        <v>44729</v>
      </c>
      <c r="J1642">
        <v>21061082</v>
      </c>
      <c r="K1642" t="s">
        <v>125</v>
      </c>
      <c r="L1642" t="s">
        <v>508</v>
      </c>
      <c r="M1642">
        <v>1</v>
      </c>
      <c r="P1642" s="2"/>
      <c r="Q1642" s="2"/>
      <c r="R1642" s="2"/>
      <c r="S1642" s="2"/>
      <c r="T1642" s="2"/>
    </row>
    <row r="1643" spans="2:20">
      <c r="B1643" s="2">
        <v>44681</v>
      </c>
      <c r="E1643" t="s">
        <v>98</v>
      </c>
      <c r="F1643" t="s">
        <v>458</v>
      </c>
      <c r="G1643">
        <v>8</v>
      </c>
      <c r="I1643" s="2">
        <v>44729</v>
      </c>
      <c r="J1643">
        <v>21061083</v>
      </c>
      <c r="K1643" t="s">
        <v>125</v>
      </c>
      <c r="L1643" t="s">
        <v>508</v>
      </c>
      <c r="M1643">
        <v>1</v>
      </c>
      <c r="P1643" s="2"/>
      <c r="Q1643" s="2"/>
      <c r="R1643" s="2"/>
      <c r="S1643" s="2"/>
      <c r="T1643" s="2"/>
    </row>
    <row r="1644" spans="2:20">
      <c r="B1644" s="2">
        <v>44681</v>
      </c>
      <c r="E1644" t="s">
        <v>98</v>
      </c>
      <c r="F1644" t="s">
        <v>462</v>
      </c>
      <c r="G1644">
        <v>8</v>
      </c>
      <c r="I1644" s="2">
        <v>44729</v>
      </c>
      <c r="J1644">
        <v>21061084</v>
      </c>
      <c r="K1644" t="s">
        <v>125</v>
      </c>
      <c r="L1644" t="s">
        <v>540</v>
      </c>
      <c r="M1644">
        <v>1</v>
      </c>
      <c r="P1644" s="2"/>
      <c r="Q1644" s="2"/>
      <c r="R1644" s="2"/>
      <c r="S1644" s="2"/>
      <c r="T1644" s="2"/>
    </row>
    <row r="1645" spans="2:20">
      <c r="B1645" s="2">
        <v>44681</v>
      </c>
      <c r="E1645" t="s">
        <v>98</v>
      </c>
      <c r="F1645" t="s">
        <v>410</v>
      </c>
      <c r="G1645">
        <v>8</v>
      </c>
      <c r="I1645" s="2">
        <v>44730</v>
      </c>
      <c r="J1645">
        <v>21061085</v>
      </c>
      <c r="K1645" t="s">
        <v>125</v>
      </c>
      <c r="L1645" t="s">
        <v>504</v>
      </c>
      <c r="M1645">
        <v>1</v>
      </c>
      <c r="P1645" s="2"/>
      <c r="Q1645" s="2"/>
      <c r="R1645" s="2"/>
      <c r="S1645" s="2"/>
      <c r="T1645" s="2"/>
    </row>
    <row r="1646" spans="2:20">
      <c r="B1646" s="2">
        <v>44681</v>
      </c>
      <c r="E1646" t="s">
        <v>98</v>
      </c>
      <c r="F1646" t="s">
        <v>464</v>
      </c>
      <c r="G1646">
        <v>4</v>
      </c>
      <c r="I1646" s="2">
        <v>44730</v>
      </c>
      <c r="J1646">
        <v>21061085</v>
      </c>
      <c r="K1646" t="s">
        <v>125</v>
      </c>
      <c r="L1646" t="s">
        <v>506</v>
      </c>
      <c r="M1646">
        <v>1</v>
      </c>
      <c r="P1646" s="2"/>
      <c r="Q1646" s="2"/>
      <c r="R1646" s="2"/>
      <c r="S1646" s="2"/>
      <c r="T1646" s="2"/>
    </row>
    <row r="1647" spans="2:20">
      <c r="B1647" s="2">
        <v>44681</v>
      </c>
      <c r="E1647" t="s">
        <v>98</v>
      </c>
      <c r="F1647" t="s">
        <v>468</v>
      </c>
      <c r="G1647">
        <v>8</v>
      </c>
      <c r="I1647" s="2">
        <v>44730</v>
      </c>
      <c r="J1647">
        <v>21061086</v>
      </c>
      <c r="K1647" t="s">
        <v>125</v>
      </c>
      <c r="L1647" t="s">
        <v>504</v>
      </c>
      <c r="M1647">
        <v>1</v>
      </c>
      <c r="P1647" s="2"/>
      <c r="Q1647" s="2"/>
      <c r="R1647" s="2"/>
      <c r="S1647" s="2"/>
      <c r="T1647" s="2"/>
    </row>
    <row r="1648" spans="2:20">
      <c r="B1648" s="2">
        <v>44681</v>
      </c>
      <c r="E1648" t="s">
        <v>98</v>
      </c>
      <c r="F1648" t="s">
        <v>472</v>
      </c>
      <c r="G1648">
        <v>4</v>
      </c>
      <c r="I1648" s="2">
        <v>44730</v>
      </c>
      <c r="J1648">
        <v>21061087</v>
      </c>
      <c r="K1648" t="s">
        <v>125</v>
      </c>
      <c r="L1648" t="s">
        <v>504</v>
      </c>
      <c r="M1648">
        <v>1</v>
      </c>
      <c r="P1648" s="2"/>
      <c r="Q1648" s="2"/>
      <c r="R1648" s="2"/>
      <c r="S1648" s="2"/>
      <c r="T1648" s="2"/>
    </row>
    <row r="1649" spans="2:20">
      <c r="B1649" s="2">
        <v>44681</v>
      </c>
      <c r="E1649" t="s">
        <v>98</v>
      </c>
      <c r="F1649" t="s">
        <v>476</v>
      </c>
      <c r="G1649">
        <v>8</v>
      </c>
      <c r="I1649" s="2">
        <v>44730</v>
      </c>
      <c r="J1649">
        <v>21061088</v>
      </c>
      <c r="K1649" t="s">
        <v>125</v>
      </c>
      <c r="L1649" t="s">
        <v>504</v>
      </c>
      <c r="M1649">
        <v>1</v>
      </c>
      <c r="P1649" s="2"/>
      <c r="Q1649" s="2"/>
      <c r="R1649" s="2"/>
      <c r="S1649" s="2"/>
      <c r="T1649" s="2"/>
    </row>
    <row r="1650" spans="2:20">
      <c r="B1650" s="2">
        <v>44681</v>
      </c>
      <c r="E1650" t="s">
        <v>98</v>
      </c>
      <c r="F1650" t="s">
        <v>480</v>
      </c>
      <c r="G1650">
        <v>10</v>
      </c>
      <c r="I1650" s="2">
        <v>44730</v>
      </c>
      <c r="J1650">
        <v>21061089</v>
      </c>
      <c r="K1650" t="s">
        <v>125</v>
      </c>
      <c r="L1650" t="s">
        <v>504</v>
      </c>
      <c r="M1650">
        <v>1</v>
      </c>
      <c r="P1650" s="2"/>
      <c r="Q1650" s="2"/>
      <c r="R1650" s="2"/>
      <c r="S1650" s="2"/>
      <c r="T1650" s="2"/>
    </row>
    <row r="1651" spans="2:20">
      <c r="B1651" s="2">
        <v>44681</v>
      </c>
      <c r="E1651" t="s">
        <v>98</v>
      </c>
      <c r="F1651" t="s">
        <v>484</v>
      </c>
      <c r="G1651">
        <v>6</v>
      </c>
      <c r="I1651" s="2">
        <v>44730</v>
      </c>
      <c r="J1651">
        <v>21061090</v>
      </c>
      <c r="K1651" t="s">
        <v>125</v>
      </c>
      <c r="L1651" t="s">
        <v>504</v>
      </c>
      <c r="M1651">
        <v>1</v>
      </c>
      <c r="P1651" s="2"/>
      <c r="Q1651" s="2"/>
      <c r="R1651" s="2"/>
      <c r="S1651" s="2"/>
      <c r="T1651" s="2"/>
    </row>
    <row r="1652" spans="2:20">
      <c r="B1652" s="2">
        <v>44681</v>
      </c>
      <c r="E1652" t="s">
        <v>98</v>
      </c>
      <c r="F1652" t="s">
        <v>416</v>
      </c>
      <c r="G1652">
        <v>4</v>
      </c>
      <c r="I1652" s="2">
        <v>44730</v>
      </c>
      <c r="J1652">
        <v>21061091</v>
      </c>
      <c r="K1652" t="s">
        <v>125</v>
      </c>
      <c r="L1652" t="s">
        <v>504</v>
      </c>
      <c r="M1652">
        <v>1</v>
      </c>
      <c r="P1652" s="2"/>
      <c r="Q1652" s="2"/>
      <c r="R1652" s="2"/>
      <c r="S1652" s="2"/>
      <c r="T1652" s="2"/>
    </row>
    <row r="1653" spans="2:20">
      <c r="B1653" s="2">
        <v>44681</v>
      </c>
      <c r="E1653" t="s">
        <v>98</v>
      </c>
      <c r="F1653" t="s">
        <v>419</v>
      </c>
      <c r="G1653">
        <v>8</v>
      </c>
      <c r="I1653" s="2">
        <v>44730</v>
      </c>
      <c r="J1653">
        <v>21061092</v>
      </c>
      <c r="K1653" t="s">
        <v>125</v>
      </c>
      <c r="L1653" t="s">
        <v>504</v>
      </c>
      <c r="M1653">
        <v>1</v>
      </c>
      <c r="P1653" s="2"/>
      <c r="Q1653" s="2"/>
      <c r="R1653" s="2"/>
      <c r="S1653" s="2"/>
      <c r="T1653" s="2"/>
    </row>
    <row r="1654" spans="2:20">
      <c r="B1654" s="2">
        <v>44681</v>
      </c>
      <c r="E1654" t="s">
        <v>98</v>
      </c>
      <c r="F1654" t="s">
        <v>425</v>
      </c>
      <c r="G1654">
        <v>6</v>
      </c>
      <c r="I1654" s="2">
        <v>44730</v>
      </c>
      <c r="J1654">
        <v>21061093</v>
      </c>
      <c r="K1654" t="s">
        <v>125</v>
      </c>
      <c r="L1654" t="s">
        <v>592</v>
      </c>
      <c r="M1654">
        <v>1</v>
      </c>
      <c r="P1654" s="2"/>
      <c r="Q1654" s="2"/>
      <c r="R1654" s="2"/>
      <c r="S1654" s="2"/>
      <c r="T1654" s="2"/>
    </row>
    <row r="1655" spans="2:20">
      <c r="B1655" s="2">
        <v>44681</v>
      </c>
      <c r="E1655" t="s">
        <v>98</v>
      </c>
      <c r="F1655" t="s">
        <v>430</v>
      </c>
      <c r="G1655">
        <v>6</v>
      </c>
      <c r="I1655" s="2">
        <v>44730</v>
      </c>
      <c r="J1655">
        <v>21061093</v>
      </c>
      <c r="K1655" t="s">
        <v>125</v>
      </c>
      <c r="L1655" t="s">
        <v>500</v>
      </c>
      <c r="M1655">
        <v>1</v>
      </c>
      <c r="P1655" s="2"/>
      <c r="Q1655" s="2"/>
      <c r="R1655" s="2"/>
      <c r="S1655" s="2"/>
      <c r="T1655" s="2"/>
    </row>
    <row r="1656" spans="2:20">
      <c r="B1656" s="2">
        <v>44681</v>
      </c>
      <c r="E1656" t="s">
        <v>98</v>
      </c>
      <c r="F1656" t="s">
        <v>432</v>
      </c>
      <c r="G1656">
        <v>4</v>
      </c>
      <c r="I1656" s="2">
        <v>44730</v>
      </c>
      <c r="J1656">
        <v>21061094</v>
      </c>
      <c r="K1656" t="s">
        <v>125</v>
      </c>
      <c r="L1656" t="s">
        <v>490</v>
      </c>
      <c r="M1656">
        <v>1</v>
      </c>
      <c r="P1656" s="2"/>
      <c r="Q1656" s="2"/>
      <c r="R1656" s="2"/>
      <c r="S1656" s="2"/>
      <c r="T1656" s="2"/>
    </row>
    <row r="1657" spans="2:20">
      <c r="B1657" s="2">
        <v>44681</v>
      </c>
      <c r="E1657" t="s">
        <v>98</v>
      </c>
      <c r="F1657" t="s">
        <v>436</v>
      </c>
      <c r="G1657">
        <v>8</v>
      </c>
      <c r="I1657" s="2">
        <v>44730</v>
      </c>
      <c r="J1657">
        <v>21061095</v>
      </c>
      <c r="K1657" t="s">
        <v>125</v>
      </c>
      <c r="L1657" t="s">
        <v>502</v>
      </c>
      <c r="M1657">
        <v>1</v>
      </c>
      <c r="P1657" s="2"/>
      <c r="Q1657" s="2"/>
      <c r="R1657" s="2"/>
      <c r="S1657" s="2"/>
      <c r="T1657" s="2"/>
    </row>
    <row r="1658" spans="2:20">
      <c r="B1658" s="2">
        <v>44681</v>
      </c>
      <c r="E1658" t="s">
        <v>98</v>
      </c>
      <c r="F1658" t="s">
        <v>132</v>
      </c>
      <c r="G1658">
        <v>184</v>
      </c>
      <c r="I1658" s="2">
        <v>44730</v>
      </c>
      <c r="J1658">
        <v>21061096</v>
      </c>
      <c r="K1658" t="s">
        <v>125</v>
      </c>
      <c r="L1658" t="s">
        <v>530</v>
      </c>
      <c r="M1658">
        <v>1</v>
      </c>
      <c r="P1658" s="2"/>
      <c r="Q1658" s="2"/>
      <c r="R1658" s="2"/>
      <c r="S1658" s="2"/>
      <c r="T1658" s="2"/>
    </row>
    <row r="1659" spans="2:20">
      <c r="B1659" s="2">
        <v>44681</v>
      </c>
      <c r="E1659" t="s">
        <v>98</v>
      </c>
      <c r="F1659" t="s">
        <v>316</v>
      </c>
      <c r="G1659">
        <v>432</v>
      </c>
      <c r="I1659" s="2">
        <v>44730</v>
      </c>
      <c r="J1659">
        <v>21061097</v>
      </c>
      <c r="K1659" t="s">
        <v>125</v>
      </c>
      <c r="L1659" t="s">
        <v>538</v>
      </c>
      <c r="M1659">
        <v>1</v>
      </c>
      <c r="P1659" s="2"/>
      <c r="Q1659" s="2"/>
      <c r="R1659" s="2"/>
      <c r="S1659" s="2"/>
      <c r="T1659" s="2"/>
    </row>
    <row r="1660" spans="2:20">
      <c r="B1660" s="2">
        <v>44681</v>
      </c>
      <c r="E1660" t="s">
        <v>98</v>
      </c>
      <c r="F1660" t="s">
        <v>329</v>
      </c>
      <c r="G1660">
        <v>184</v>
      </c>
      <c r="I1660" s="2">
        <v>44730</v>
      </c>
      <c r="J1660">
        <v>21061098</v>
      </c>
      <c r="K1660" t="s">
        <v>125</v>
      </c>
      <c r="L1660" t="s">
        <v>524</v>
      </c>
      <c r="M1660">
        <v>1</v>
      </c>
      <c r="P1660" s="2"/>
      <c r="Q1660" s="2"/>
      <c r="R1660" s="2"/>
      <c r="S1660" s="2"/>
      <c r="T1660" s="2"/>
    </row>
    <row r="1661" spans="2:20">
      <c r="B1661" s="2">
        <v>44681</v>
      </c>
      <c r="E1661" t="s">
        <v>98</v>
      </c>
      <c r="F1661" t="s">
        <v>347</v>
      </c>
      <c r="G1661">
        <v>56</v>
      </c>
      <c r="I1661" s="2">
        <v>44731</v>
      </c>
      <c r="J1661">
        <v>21061099</v>
      </c>
      <c r="K1661" t="s">
        <v>125</v>
      </c>
      <c r="L1661" t="s">
        <v>544</v>
      </c>
      <c r="M1661">
        <v>1</v>
      </c>
      <c r="P1661" s="2"/>
      <c r="Q1661" s="2"/>
      <c r="R1661" s="2"/>
      <c r="S1661" s="2"/>
      <c r="T1661" s="2"/>
    </row>
    <row r="1662" spans="2:20">
      <c r="B1662" s="2">
        <v>44681</v>
      </c>
      <c r="E1662" t="s">
        <v>98</v>
      </c>
      <c r="F1662" t="s">
        <v>193</v>
      </c>
      <c r="G1662">
        <v>288</v>
      </c>
      <c r="I1662" s="2">
        <v>44731</v>
      </c>
      <c r="J1662">
        <v>21061100</v>
      </c>
      <c r="K1662" t="s">
        <v>125</v>
      </c>
      <c r="L1662" t="s">
        <v>504</v>
      </c>
      <c r="M1662">
        <v>1</v>
      </c>
      <c r="P1662" s="2"/>
      <c r="Q1662" s="2"/>
      <c r="R1662" s="2"/>
      <c r="S1662" s="2"/>
      <c r="T1662" s="2"/>
    </row>
    <row r="1663" spans="2:20">
      <c r="B1663" s="2">
        <v>44681</v>
      </c>
      <c r="E1663" t="s">
        <v>98</v>
      </c>
      <c r="F1663" t="s">
        <v>362</v>
      </c>
      <c r="G1663">
        <v>96</v>
      </c>
      <c r="I1663" s="2">
        <v>44731</v>
      </c>
      <c r="J1663">
        <v>21061101</v>
      </c>
      <c r="K1663" t="s">
        <v>125</v>
      </c>
      <c r="L1663" t="s">
        <v>540</v>
      </c>
      <c r="M1663">
        <v>1</v>
      </c>
      <c r="P1663" s="2"/>
      <c r="Q1663" s="2"/>
      <c r="R1663" s="2"/>
      <c r="S1663" s="2"/>
      <c r="T1663" s="2"/>
    </row>
    <row r="1664" spans="2:20">
      <c r="B1664" s="2">
        <v>44681</v>
      </c>
      <c r="E1664" t="s">
        <v>98</v>
      </c>
      <c r="F1664" t="s">
        <v>371</v>
      </c>
      <c r="G1664">
        <v>48</v>
      </c>
      <c r="I1664" s="2">
        <v>44732</v>
      </c>
      <c r="J1664">
        <v>21061102</v>
      </c>
      <c r="K1664" t="s">
        <v>125</v>
      </c>
      <c r="L1664" t="s">
        <v>504</v>
      </c>
      <c r="M1664">
        <v>1</v>
      </c>
      <c r="P1664" s="2"/>
      <c r="Q1664" s="2"/>
      <c r="R1664" s="2"/>
      <c r="S1664" s="2"/>
      <c r="T1664" s="2"/>
    </row>
    <row r="1665" spans="2:20">
      <c r="B1665" s="2">
        <v>44681</v>
      </c>
      <c r="E1665" t="s">
        <v>98</v>
      </c>
      <c r="F1665" t="s">
        <v>380</v>
      </c>
      <c r="G1665">
        <v>136</v>
      </c>
      <c r="I1665" s="2">
        <v>44732</v>
      </c>
      <c r="J1665">
        <v>21061102</v>
      </c>
      <c r="K1665" t="s">
        <v>125</v>
      </c>
      <c r="L1665" t="s">
        <v>506</v>
      </c>
      <c r="M1665">
        <v>1</v>
      </c>
      <c r="P1665" s="2"/>
      <c r="Q1665" s="2"/>
      <c r="R1665" s="2"/>
      <c r="S1665" s="2"/>
      <c r="T1665" s="2"/>
    </row>
    <row r="1666" spans="2:20">
      <c r="B1666" s="2">
        <v>44681</v>
      </c>
      <c r="E1666" t="s">
        <v>98</v>
      </c>
      <c r="F1666" t="s">
        <v>389</v>
      </c>
      <c r="G1666">
        <v>104</v>
      </c>
      <c r="I1666" s="2">
        <v>44732</v>
      </c>
      <c r="J1666">
        <v>21061103</v>
      </c>
      <c r="K1666" t="s">
        <v>125</v>
      </c>
      <c r="L1666" t="s">
        <v>504</v>
      </c>
      <c r="M1666">
        <v>1</v>
      </c>
      <c r="P1666" s="2"/>
      <c r="Q1666" s="2"/>
      <c r="R1666" s="2"/>
      <c r="S1666" s="2"/>
      <c r="T1666" s="2"/>
    </row>
    <row r="1667" spans="2:20">
      <c r="B1667" s="2">
        <v>44681</v>
      </c>
      <c r="E1667" t="s">
        <v>98</v>
      </c>
      <c r="F1667" t="s">
        <v>398</v>
      </c>
      <c r="G1667">
        <v>48</v>
      </c>
      <c r="I1667" s="2">
        <v>44732</v>
      </c>
      <c r="J1667">
        <v>21061104</v>
      </c>
      <c r="K1667" t="s">
        <v>125</v>
      </c>
      <c r="L1667" t="s">
        <v>504</v>
      </c>
      <c r="M1667">
        <v>1</v>
      </c>
      <c r="P1667" s="2"/>
      <c r="Q1667" s="2"/>
      <c r="R1667" s="2"/>
      <c r="S1667" s="2"/>
      <c r="T1667" s="2"/>
    </row>
    <row r="1668" spans="2:20">
      <c r="B1668" s="2">
        <v>44681</v>
      </c>
      <c r="E1668" t="s">
        <v>98</v>
      </c>
      <c r="F1668" t="s">
        <v>229</v>
      </c>
      <c r="G1668">
        <v>176</v>
      </c>
      <c r="I1668" s="2">
        <v>44732</v>
      </c>
      <c r="J1668">
        <v>21061105</v>
      </c>
      <c r="K1668" t="s">
        <v>125</v>
      </c>
      <c r="L1668" t="s">
        <v>504</v>
      </c>
      <c r="M1668">
        <v>1</v>
      </c>
      <c r="P1668" s="2"/>
      <c r="Q1668" s="2"/>
      <c r="R1668" s="2"/>
      <c r="S1668" s="2"/>
      <c r="T1668" s="2"/>
    </row>
    <row r="1669" spans="2:20">
      <c r="B1669" s="2">
        <v>44681</v>
      </c>
      <c r="E1669" t="s">
        <v>98</v>
      </c>
      <c r="F1669" t="s">
        <v>250</v>
      </c>
      <c r="G1669">
        <v>128</v>
      </c>
      <c r="I1669" s="2">
        <v>44732</v>
      </c>
      <c r="J1669">
        <v>21061106</v>
      </c>
      <c r="K1669" t="s">
        <v>125</v>
      </c>
      <c r="L1669" t="s">
        <v>504</v>
      </c>
      <c r="M1669">
        <v>1</v>
      </c>
      <c r="P1669" s="2"/>
      <c r="Q1669" s="2"/>
      <c r="R1669" s="2"/>
      <c r="S1669" s="2"/>
      <c r="T1669" s="2"/>
    </row>
    <row r="1670" spans="2:20">
      <c r="B1670" s="2">
        <v>44681</v>
      </c>
      <c r="E1670" t="s">
        <v>98</v>
      </c>
      <c r="F1670" t="s">
        <v>274</v>
      </c>
      <c r="G1670">
        <v>248</v>
      </c>
      <c r="I1670" s="2">
        <v>44732</v>
      </c>
      <c r="J1670">
        <v>21061106</v>
      </c>
      <c r="K1670" t="s">
        <v>125</v>
      </c>
      <c r="L1670" t="s">
        <v>506</v>
      </c>
      <c r="M1670">
        <v>1</v>
      </c>
      <c r="P1670" s="2"/>
      <c r="Q1670" s="2"/>
      <c r="R1670" s="2"/>
      <c r="S1670" s="2"/>
      <c r="T1670" s="2"/>
    </row>
    <row r="1671" spans="2:20">
      <c r="B1671" s="2">
        <v>44681</v>
      </c>
      <c r="E1671" t="s">
        <v>98</v>
      </c>
      <c r="F1671" t="s">
        <v>106</v>
      </c>
      <c r="G1671">
        <v>7</v>
      </c>
      <c r="I1671" s="2">
        <v>44732</v>
      </c>
      <c r="J1671">
        <v>21061107</v>
      </c>
      <c r="K1671" t="s">
        <v>125</v>
      </c>
      <c r="L1671" t="s">
        <v>504</v>
      </c>
      <c r="M1671">
        <v>1</v>
      </c>
      <c r="P1671" s="2"/>
      <c r="Q1671" s="2"/>
      <c r="R1671" s="2"/>
      <c r="S1671" s="2"/>
      <c r="T1671" s="2"/>
    </row>
    <row r="1672" spans="2:20">
      <c r="B1672" s="2">
        <v>44681</v>
      </c>
      <c r="E1672" t="s">
        <v>98</v>
      </c>
      <c r="F1672" t="s">
        <v>297</v>
      </c>
      <c r="G1672">
        <v>10</v>
      </c>
      <c r="I1672" s="2">
        <v>44733</v>
      </c>
      <c r="J1672">
        <v>21061108</v>
      </c>
      <c r="K1672" t="s">
        <v>125</v>
      </c>
      <c r="L1672" t="s">
        <v>532</v>
      </c>
      <c r="M1672">
        <v>1</v>
      </c>
      <c r="P1672" s="2"/>
      <c r="Q1672" s="2"/>
      <c r="R1672" s="2"/>
      <c r="S1672" s="2"/>
      <c r="T1672" s="2"/>
    </row>
    <row r="1673" spans="2:20">
      <c r="B1673" s="2">
        <v>44681</v>
      </c>
      <c r="E1673" t="s">
        <v>98</v>
      </c>
      <c r="F1673" t="s">
        <v>302</v>
      </c>
      <c r="G1673">
        <v>10</v>
      </c>
      <c r="I1673" s="2">
        <v>44733</v>
      </c>
      <c r="J1673">
        <v>21061109</v>
      </c>
      <c r="K1673" t="s">
        <v>125</v>
      </c>
      <c r="L1673" t="s">
        <v>488</v>
      </c>
      <c r="M1673">
        <v>1</v>
      </c>
      <c r="P1673" s="2"/>
      <c r="Q1673" s="2"/>
      <c r="R1673" s="2"/>
      <c r="S1673" s="2"/>
      <c r="T1673" s="2"/>
    </row>
    <row r="1674" spans="2:20">
      <c r="B1674" s="2">
        <v>44681</v>
      </c>
      <c r="E1674" t="s">
        <v>98</v>
      </c>
      <c r="F1674" t="s">
        <v>311</v>
      </c>
      <c r="G1674">
        <v>5</v>
      </c>
      <c r="I1674" s="2">
        <v>44733</v>
      </c>
      <c r="J1674">
        <v>21061109</v>
      </c>
      <c r="K1674" t="s">
        <v>125</v>
      </c>
      <c r="L1674" t="s">
        <v>580</v>
      </c>
      <c r="M1674">
        <v>1</v>
      </c>
      <c r="P1674" s="2"/>
      <c r="Q1674" s="2"/>
      <c r="R1674" s="2"/>
      <c r="S1674" s="2"/>
      <c r="T1674" s="2"/>
    </row>
    <row r="1675" spans="2:20">
      <c r="B1675" s="2">
        <v>44681</v>
      </c>
      <c r="E1675" t="s">
        <v>98</v>
      </c>
      <c r="F1675" t="s">
        <v>320</v>
      </c>
      <c r="G1675">
        <v>4</v>
      </c>
      <c r="I1675" s="2">
        <v>44733</v>
      </c>
      <c r="J1675">
        <v>21061110</v>
      </c>
      <c r="K1675" t="s">
        <v>125</v>
      </c>
      <c r="L1675" t="s">
        <v>530</v>
      </c>
      <c r="M1675">
        <v>1</v>
      </c>
      <c r="P1675" s="2"/>
      <c r="Q1675" s="2"/>
      <c r="R1675" s="2"/>
      <c r="S1675" s="2"/>
      <c r="T1675" s="2"/>
    </row>
    <row r="1676" spans="2:20">
      <c r="B1676" s="2">
        <v>44681</v>
      </c>
      <c r="E1676" t="s">
        <v>98</v>
      </c>
      <c r="F1676" t="s">
        <v>326</v>
      </c>
      <c r="G1676">
        <v>8</v>
      </c>
      <c r="I1676" s="2">
        <v>44733</v>
      </c>
      <c r="J1676">
        <v>21061111</v>
      </c>
      <c r="K1676" t="s">
        <v>125</v>
      </c>
      <c r="L1676" t="s">
        <v>498</v>
      </c>
      <c r="M1676">
        <v>1</v>
      </c>
      <c r="P1676" s="2"/>
      <c r="Q1676" s="2"/>
      <c r="R1676" s="2"/>
      <c r="S1676" s="2"/>
      <c r="T1676" s="2"/>
    </row>
    <row r="1677" spans="2:20">
      <c r="B1677" s="2">
        <v>44681</v>
      </c>
      <c r="E1677" t="s">
        <v>98</v>
      </c>
      <c r="F1677" t="s">
        <v>332</v>
      </c>
      <c r="G1677">
        <v>10</v>
      </c>
      <c r="I1677" s="2">
        <v>44733</v>
      </c>
      <c r="J1677">
        <v>21061112</v>
      </c>
      <c r="K1677" t="s">
        <v>125</v>
      </c>
      <c r="L1677" t="s">
        <v>498</v>
      </c>
      <c r="M1677">
        <v>1</v>
      </c>
      <c r="P1677" s="2"/>
      <c r="Q1677" s="2"/>
      <c r="R1677" s="2"/>
      <c r="S1677" s="2"/>
      <c r="T1677" s="2"/>
    </row>
    <row r="1678" spans="2:20">
      <c r="B1678" s="2">
        <v>44681</v>
      </c>
      <c r="E1678" t="s">
        <v>98</v>
      </c>
      <c r="F1678" t="s">
        <v>335</v>
      </c>
      <c r="G1678">
        <v>7</v>
      </c>
      <c r="I1678" s="2">
        <v>44733</v>
      </c>
      <c r="J1678">
        <v>21061113</v>
      </c>
      <c r="K1678" t="s">
        <v>125</v>
      </c>
      <c r="L1678" t="s">
        <v>490</v>
      </c>
      <c r="M1678">
        <v>1</v>
      </c>
      <c r="P1678" s="2"/>
      <c r="Q1678" s="2"/>
      <c r="R1678" s="2"/>
      <c r="S1678" s="2"/>
      <c r="T1678" s="2"/>
    </row>
    <row r="1679" spans="2:20">
      <c r="B1679" s="2">
        <v>44681</v>
      </c>
      <c r="E1679" t="s">
        <v>98</v>
      </c>
      <c r="F1679" t="s">
        <v>338</v>
      </c>
      <c r="G1679">
        <v>5</v>
      </c>
      <c r="I1679" s="2">
        <v>44733</v>
      </c>
      <c r="J1679">
        <v>21061114</v>
      </c>
      <c r="K1679" t="s">
        <v>125</v>
      </c>
      <c r="L1679" t="s">
        <v>502</v>
      </c>
      <c r="M1679">
        <v>1</v>
      </c>
      <c r="P1679" s="2"/>
      <c r="Q1679" s="2"/>
      <c r="R1679" s="2"/>
      <c r="S1679" s="2"/>
      <c r="T1679" s="2"/>
    </row>
    <row r="1680" spans="2:20">
      <c r="B1680" s="2">
        <v>44681</v>
      </c>
      <c r="E1680" t="s">
        <v>98</v>
      </c>
      <c r="F1680" t="s">
        <v>344</v>
      </c>
      <c r="G1680">
        <v>5</v>
      </c>
      <c r="I1680" s="2">
        <v>44733</v>
      </c>
      <c r="J1680">
        <v>21061115</v>
      </c>
      <c r="K1680" t="s">
        <v>125</v>
      </c>
      <c r="L1680" t="s">
        <v>532</v>
      </c>
      <c r="M1680">
        <v>1</v>
      </c>
      <c r="P1680" s="2"/>
      <c r="Q1680" s="2"/>
      <c r="R1680" s="2"/>
      <c r="S1680" s="2"/>
      <c r="T1680" s="2"/>
    </row>
    <row r="1681" spans="2:20">
      <c r="B1681" s="2">
        <v>44681</v>
      </c>
      <c r="E1681" t="s">
        <v>98</v>
      </c>
      <c r="F1681" t="s">
        <v>350</v>
      </c>
      <c r="G1681">
        <v>4</v>
      </c>
      <c r="I1681" s="2">
        <v>44733</v>
      </c>
      <c r="J1681">
        <v>21061116</v>
      </c>
      <c r="K1681" t="s">
        <v>125</v>
      </c>
      <c r="L1681" t="s">
        <v>500</v>
      </c>
      <c r="M1681">
        <v>1</v>
      </c>
      <c r="P1681" s="2"/>
      <c r="Q1681" s="2"/>
      <c r="R1681" s="2"/>
      <c r="S1681" s="2"/>
      <c r="T1681" s="2"/>
    </row>
    <row r="1682" spans="2:20">
      <c r="B1682" s="2">
        <v>44681</v>
      </c>
      <c r="E1682" t="s">
        <v>98</v>
      </c>
      <c r="F1682" t="s">
        <v>177</v>
      </c>
      <c r="G1682">
        <v>12</v>
      </c>
      <c r="I1682" s="2">
        <v>44733</v>
      </c>
      <c r="J1682">
        <v>21061117</v>
      </c>
      <c r="K1682" t="s">
        <v>125</v>
      </c>
      <c r="L1682" t="s">
        <v>492</v>
      </c>
      <c r="M1682">
        <v>1</v>
      </c>
      <c r="P1682" s="2"/>
      <c r="Q1682" s="2"/>
      <c r="R1682" s="2"/>
      <c r="S1682" s="2"/>
      <c r="T1682" s="2"/>
    </row>
    <row r="1683" spans="2:20">
      <c r="B1683" s="2">
        <v>44681</v>
      </c>
      <c r="E1683" t="s">
        <v>98</v>
      </c>
      <c r="F1683" t="s">
        <v>353</v>
      </c>
      <c r="G1683">
        <v>4</v>
      </c>
      <c r="I1683" s="2">
        <v>44733</v>
      </c>
      <c r="J1683">
        <v>21061118</v>
      </c>
      <c r="K1683" t="s">
        <v>125</v>
      </c>
      <c r="L1683" t="s">
        <v>524</v>
      </c>
      <c r="M1683">
        <v>1</v>
      </c>
      <c r="P1683" s="2"/>
      <c r="Q1683" s="2"/>
      <c r="R1683" s="2"/>
      <c r="S1683" s="2"/>
      <c r="T1683" s="2"/>
    </row>
    <row r="1684" spans="2:20">
      <c r="B1684" s="2">
        <v>44681</v>
      </c>
      <c r="E1684" t="s">
        <v>98</v>
      </c>
      <c r="F1684" t="s">
        <v>359</v>
      </c>
      <c r="G1684">
        <v>9</v>
      </c>
      <c r="I1684" s="2">
        <v>44734</v>
      </c>
      <c r="J1684">
        <v>21061119</v>
      </c>
      <c r="K1684" t="s">
        <v>125</v>
      </c>
      <c r="L1684" t="s">
        <v>518</v>
      </c>
      <c r="M1684">
        <v>1</v>
      </c>
      <c r="P1684" s="2"/>
      <c r="Q1684" s="2"/>
      <c r="R1684" s="2"/>
      <c r="S1684" s="2"/>
      <c r="T1684" s="2"/>
    </row>
    <row r="1685" spans="2:20">
      <c r="B1685" s="2">
        <v>44681</v>
      </c>
      <c r="E1685" t="s">
        <v>98</v>
      </c>
      <c r="F1685" t="s">
        <v>368</v>
      </c>
      <c r="G1685">
        <v>4</v>
      </c>
      <c r="I1685" s="2">
        <v>44734</v>
      </c>
      <c r="J1685">
        <v>21061120</v>
      </c>
      <c r="K1685" t="s">
        <v>125</v>
      </c>
      <c r="L1685" t="s">
        <v>504</v>
      </c>
      <c r="M1685">
        <v>1</v>
      </c>
      <c r="P1685" s="2"/>
      <c r="Q1685" s="2"/>
      <c r="R1685" s="2"/>
      <c r="S1685" s="2"/>
      <c r="T1685" s="2"/>
    </row>
    <row r="1686" spans="2:20">
      <c r="B1686" s="2">
        <v>44681</v>
      </c>
      <c r="E1686" t="s">
        <v>98</v>
      </c>
      <c r="F1686" t="s">
        <v>377</v>
      </c>
      <c r="G1686">
        <v>12</v>
      </c>
      <c r="I1686" s="2">
        <v>44734</v>
      </c>
      <c r="J1686">
        <v>21061121</v>
      </c>
      <c r="K1686" t="s">
        <v>125</v>
      </c>
      <c r="L1686" t="s">
        <v>504</v>
      </c>
      <c r="M1686">
        <v>1</v>
      </c>
      <c r="P1686" s="2"/>
      <c r="Q1686" s="2"/>
      <c r="R1686" s="2"/>
      <c r="S1686" s="2"/>
      <c r="T1686" s="2"/>
    </row>
    <row r="1687" spans="2:20">
      <c r="B1687" s="2">
        <v>44681</v>
      </c>
      <c r="E1687" t="s">
        <v>98</v>
      </c>
      <c r="F1687" t="s">
        <v>386</v>
      </c>
      <c r="G1687">
        <v>9</v>
      </c>
      <c r="I1687" s="2">
        <v>44734</v>
      </c>
      <c r="J1687">
        <v>21061122</v>
      </c>
      <c r="K1687" t="s">
        <v>125</v>
      </c>
      <c r="L1687" t="s">
        <v>504</v>
      </c>
      <c r="M1687">
        <v>1</v>
      </c>
      <c r="P1687" s="2"/>
      <c r="Q1687" s="2"/>
      <c r="R1687" s="2"/>
      <c r="S1687" s="2"/>
      <c r="T1687" s="2"/>
    </row>
    <row r="1688" spans="2:20">
      <c r="B1688" s="2">
        <v>44681</v>
      </c>
      <c r="E1688" t="s">
        <v>98</v>
      </c>
      <c r="F1688" t="s">
        <v>395</v>
      </c>
      <c r="G1688">
        <v>3</v>
      </c>
      <c r="I1688" s="2">
        <v>44734</v>
      </c>
      <c r="J1688">
        <v>21061122</v>
      </c>
      <c r="K1688" t="s">
        <v>125</v>
      </c>
      <c r="L1688" t="s">
        <v>506</v>
      </c>
      <c r="M1688">
        <v>1</v>
      </c>
      <c r="P1688" s="2"/>
      <c r="Q1688" s="2"/>
      <c r="R1688" s="2"/>
      <c r="S1688" s="2"/>
      <c r="T1688" s="2"/>
    </row>
    <row r="1689" spans="2:20">
      <c r="B1689" s="2">
        <v>44681</v>
      </c>
      <c r="E1689" t="s">
        <v>98</v>
      </c>
      <c r="F1689" t="s">
        <v>217</v>
      </c>
      <c r="G1689">
        <v>4</v>
      </c>
      <c r="I1689" s="2">
        <v>44734</v>
      </c>
      <c r="J1689">
        <v>21061123</v>
      </c>
      <c r="K1689" t="s">
        <v>125</v>
      </c>
      <c r="L1689" t="s">
        <v>504</v>
      </c>
      <c r="M1689">
        <v>1</v>
      </c>
      <c r="P1689" s="2"/>
      <c r="Q1689" s="2"/>
      <c r="R1689" s="2"/>
      <c r="S1689" s="2"/>
      <c r="T1689" s="2"/>
    </row>
    <row r="1690" spans="2:20">
      <c r="B1690" s="2">
        <v>44681</v>
      </c>
      <c r="E1690" t="s">
        <v>98</v>
      </c>
      <c r="F1690" t="s">
        <v>244</v>
      </c>
      <c r="G1690">
        <v>6</v>
      </c>
      <c r="I1690" s="2">
        <v>44734</v>
      </c>
      <c r="J1690">
        <v>21061124</v>
      </c>
      <c r="K1690" t="s">
        <v>125</v>
      </c>
      <c r="L1690" t="s">
        <v>504</v>
      </c>
      <c r="M1690">
        <v>1</v>
      </c>
      <c r="P1690" s="2"/>
      <c r="Q1690" s="2"/>
      <c r="R1690" s="2"/>
      <c r="S1690" s="2"/>
      <c r="T1690" s="2"/>
    </row>
    <row r="1691" spans="2:20">
      <c r="B1691" s="2">
        <v>44681</v>
      </c>
      <c r="E1691" t="s">
        <v>98</v>
      </c>
      <c r="F1691" t="s">
        <v>256</v>
      </c>
      <c r="G1691">
        <v>8</v>
      </c>
      <c r="I1691" s="2">
        <v>44734</v>
      </c>
      <c r="J1691">
        <v>21061125</v>
      </c>
      <c r="K1691" t="s">
        <v>125</v>
      </c>
      <c r="L1691" t="s">
        <v>546</v>
      </c>
      <c r="M1691">
        <v>1</v>
      </c>
      <c r="P1691" s="2"/>
      <c r="Q1691" s="2"/>
      <c r="R1691" s="2"/>
      <c r="S1691" s="2"/>
      <c r="T1691" s="2"/>
    </row>
    <row r="1692" spans="2:20">
      <c r="B1692" s="2">
        <v>44681</v>
      </c>
      <c r="E1692" t="s">
        <v>98</v>
      </c>
      <c r="F1692" t="s">
        <v>268</v>
      </c>
      <c r="G1692">
        <v>7</v>
      </c>
      <c r="I1692" s="2">
        <v>44734</v>
      </c>
      <c r="J1692">
        <v>21061126</v>
      </c>
      <c r="K1692" t="s">
        <v>125</v>
      </c>
      <c r="L1692" t="s">
        <v>488</v>
      </c>
      <c r="M1692">
        <v>1</v>
      </c>
      <c r="P1692" s="2"/>
      <c r="Q1692" s="2"/>
      <c r="R1692" s="2"/>
      <c r="S1692" s="2"/>
      <c r="T1692" s="2"/>
    </row>
    <row r="1693" spans="2:20">
      <c r="B1693" s="2">
        <v>44681</v>
      </c>
      <c r="E1693" t="s">
        <v>98</v>
      </c>
      <c r="F1693" t="s">
        <v>280</v>
      </c>
      <c r="G1693">
        <v>5</v>
      </c>
      <c r="I1693" s="2">
        <v>44734</v>
      </c>
      <c r="J1693">
        <v>21061127</v>
      </c>
      <c r="K1693" t="s">
        <v>125</v>
      </c>
      <c r="L1693" t="s">
        <v>534</v>
      </c>
      <c r="M1693">
        <v>1</v>
      </c>
      <c r="P1693" s="2"/>
      <c r="Q1693" s="2"/>
      <c r="R1693" s="2"/>
      <c r="S1693" s="2"/>
      <c r="T1693" s="2"/>
    </row>
    <row r="1694" spans="2:20">
      <c r="B1694" s="2">
        <v>44681</v>
      </c>
      <c r="E1694" t="s">
        <v>98</v>
      </c>
      <c r="F1694" t="s">
        <v>286</v>
      </c>
      <c r="G1694">
        <v>3</v>
      </c>
      <c r="I1694" s="2">
        <v>44734</v>
      </c>
      <c r="J1694">
        <v>21061128</v>
      </c>
      <c r="K1694" t="s">
        <v>125</v>
      </c>
      <c r="L1694" t="s">
        <v>488</v>
      </c>
      <c r="M1694">
        <v>1</v>
      </c>
      <c r="P1694" s="2"/>
      <c r="Q1694" s="2"/>
      <c r="R1694" s="2"/>
      <c r="S1694" s="2"/>
      <c r="T1694" s="2"/>
    </row>
    <row r="1695" spans="2:20">
      <c r="B1695" s="2">
        <v>44681</v>
      </c>
      <c r="E1695" t="s">
        <v>98</v>
      </c>
      <c r="F1695" t="s">
        <v>292</v>
      </c>
      <c r="G1695">
        <v>9</v>
      </c>
      <c r="I1695" s="2">
        <v>44734</v>
      </c>
      <c r="J1695">
        <v>21061129</v>
      </c>
      <c r="K1695" t="s">
        <v>125</v>
      </c>
      <c r="L1695" t="s">
        <v>490</v>
      </c>
      <c r="M1695">
        <v>1</v>
      </c>
      <c r="P1695" s="2"/>
      <c r="Q1695" s="2"/>
      <c r="R1695" s="2"/>
      <c r="S1695" s="2"/>
      <c r="T1695" s="2"/>
    </row>
    <row r="1696" spans="2:20">
      <c r="B1696" s="2">
        <v>44681</v>
      </c>
      <c r="E1696" t="s">
        <v>98</v>
      </c>
      <c r="F1696" t="s">
        <v>401</v>
      </c>
      <c r="G1696">
        <v>8</v>
      </c>
      <c r="I1696" s="2">
        <v>44734</v>
      </c>
      <c r="J1696">
        <v>21061130</v>
      </c>
      <c r="K1696" t="s">
        <v>125</v>
      </c>
      <c r="L1696" t="s">
        <v>538</v>
      </c>
      <c r="M1696">
        <v>1</v>
      </c>
      <c r="P1696" s="2"/>
      <c r="Q1696" s="2"/>
      <c r="R1696" s="2"/>
      <c r="S1696" s="2"/>
      <c r="T1696" s="2"/>
    </row>
    <row r="1697" spans="2:20">
      <c r="B1697" s="2">
        <v>44681</v>
      </c>
      <c r="E1697" t="s">
        <v>98</v>
      </c>
      <c r="F1697" t="s">
        <v>440</v>
      </c>
      <c r="G1697">
        <v>8</v>
      </c>
      <c r="I1697" s="2">
        <v>44734</v>
      </c>
      <c r="J1697">
        <v>21061131</v>
      </c>
      <c r="K1697" t="s">
        <v>125</v>
      </c>
      <c r="L1697" t="s">
        <v>510</v>
      </c>
      <c r="M1697">
        <v>1</v>
      </c>
      <c r="P1697" s="2"/>
      <c r="Q1697" s="2"/>
      <c r="R1697" s="2"/>
      <c r="S1697" s="2"/>
      <c r="T1697" s="2"/>
    </row>
    <row r="1698" spans="2:20">
      <c r="B1698" s="2">
        <v>44681</v>
      </c>
      <c r="E1698" t="s">
        <v>98</v>
      </c>
      <c r="F1698" t="s">
        <v>444</v>
      </c>
      <c r="G1698">
        <v>34</v>
      </c>
      <c r="I1698" s="2">
        <v>44734</v>
      </c>
      <c r="J1698">
        <v>21061132</v>
      </c>
      <c r="K1698" t="s">
        <v>125</v>
      </c>
      <c r="L1698" t="s">
        <v>510</v>
      </c>
      <c r="M1698">
        <v>1</v>
      </c>
      <c r="P1698" s="2"/>
      <c r="Q1698" s="2"/>
      <c r="R1698" s="2"/>
      <c r="S1698" s="2"/>
      <c r="T1698" s="2"/>
    </row>
    <row r="1699" spans="2:20">
      <c r="B1699" s="2">
        <v>44681</v>
      </c>
      <c r="E1699" t="s">
        <v>98</v>
      </c>
      <c r="F1699" t="s">
        <v>448</v>
      </c>
      <c r="G1699">
        <v>8</v>
      </c>
      <c r="I1699" s="2">
        <v>44734</v>
      </c>
      <c r="J1699">
        <v>21061133</v>
      </c>
      <c r="K1699" t="s">
        <v>125</v>
      </c>
      <c r="L1699" t="s">
        <v>524</v>
      </c>
      <c r="M1699">
        <v>1</v>
      </c>
      <c r="P1699" s="2"/>
      <c r="Q1699" s="2"/>
      <c r="R1699" s="2"/>
      <c r="S1699" s="2"/>
      <c r="T1699" s="2"/>
    </row>
    <row r="1700" spans="2:20">
      <c r="B1700" s="2">
        <v>44681</v>
      </c>
      <c r="E1700" t="s">
        <v>98</v>
      </c>
      <c r="F1700" t="s">
        <v>456</v>
      </c>
      <c r="G1700">
        <v>10</v>
      </c>
      <c r="I1700" s="2">
        <v>44735</v>
      </c>
      <c r="J1700">
        <v>21061134</v>
      </c>
      <c r="K1700" t="s">
        <v>125</v>
      </c>
      <c r="L1700" t="s">
        <v>542</v>
      </c>
      <c r="M1700">
        <v>1</v>
      </c>
      <c r="P1700" s="2"/>
      <c r="Q1700" s="2"/>
      <c r="R1700" s="2"/>
      <c r="S1700" s="2"/>
      <c r="T1700" s="2"/>
    </row>
    <row r="1701" spans="2:20">
      <c r="B1701" s="2">
        <v>44681</v>
      </c>
      <c r="E1701" t="s">
        <v>98</v>
      </c>
      <c r="F1701" t="s">
        <v>460</v>
      </c>
      <c r="G1701">
        <v>8</v>
      </c>
      <c r="I1701" s="2">
        <v>44735</v>
      </c>
      <c r="J1701">
        <v>21061134</v>
      </c>
      <c r="K1701" t="s">
        <v>125</v>
      </c>
      <c r="L1701" t="s">
        <v>618</v>
      </c>
      <c r="M1701">
        <v>1</v>
      </c>
      <c r="P1701" s="2"/>
      <c r="Q1701" s="2"/>
      <c r="R1701" s="2"/>
      <c r="S1701" s="2"/>
      <c r="T1701" s="2"/>
    </row>
    <row r="1702" spans="2:20">
      <c r="B1702" s="2">
        <v>44681</v>
      </c>
      <c r="E1702" t="s">
        <v>98</v>
      </c>
      <c r="F1702" t="s">
        <v>407</v>
      </c>
      <c r="G1702">
        <v>12</v>
      </c>
      <c r="I1702" s="2">
        <v>44735</v>
      </c>
      <c r="J1702">
        <v>21061135</v>
      </c>
      <c r="K1702" t="s">
        <v>125</v>
      </c>
      <c r="L1702" t="s">
        <v>546</v>
      </c>
      <c r="M1702">
        <v>1</v>
      </c>
      <c r="P1702" s="2"/>
      <c r="Q1702" s="2"/>
      <c r="R1702" s="2"/>
      <c r="S1702" s="2"/>
      <c r="T1702" s="2"/>
    </row>
    <row r="1703" spans="2:20">
      <c r="B1703" s="2">
        <v>44681</v>
      </c>
      <c r="E1703" t="s">
        <v>98</v>
      </c>
      <c r="F1703" t="s">
        <v>466</v>
      </c>
      <c r="G1703">
        <v>8</v>
      </c>
      <c r="I1703" s="2">
        <v>44735</v>
      </c>
      <c r="J1703">
        <v>21061136</v>
      </c>
      <c r="K1703" t="s">
        <v>125</v>
      </c>
      <c r="L1703" t="s">
        <v>504</v>
      </c>
      <c r="M1703">
        <v>1</v>
      </c>
      <c r="P1703" s="2"/>
      <c r="Q1703" s="2"/>
      <c r="R1703" s="2"/>
      <c r="S1703" s="2"/>
      <c r="T1703" s="2"/>
    </row>
    <row r="1704" spans="2:20">
      <c r="B1704" s="2">
        <v>44681</v>
      </c>
      <c r="E1704" t="s">
        <v>98</v>
      </c>
      <c r="F1704" t="s">
        <v>470</v>
      </c>
      <c r="G1704">
        <v>4</v>
      </c>
      <c r="I1704" s="2">
        <v>44735</v>
      </c>
      <c r="J1704">
        <v>21061137</v>
      </c>
      <c r="K1704" t="s">
        <v>125</v>
      </c>
      <c r="L1704" t="s">
        <v>542</v>
      </c>
      <c r="M1704">
        <v>1</v>
      </c>
      <c r="P1704" s="2"/>
      <c r="Q1704" s="2"/>
      <c r="R1704" s="2"/>
      <c r="S1704" s="2"/>
      <c r="T1704" s="2"/>
    </row>
    <row r="1705" spans="2:20">
      <c r="B1705" s="2">
        <v>44681</v>
      </c>
      <c r="E1705" t="s">
        <v>98</v>
      </c>
      <c r="F1705" t="s">
        <v>474</v>
      </c>
      <c r="G1705">
        <v>12</v>
      </c>
      <c r="I1705" s="2">
        <v>44735</v>
      </c>
      <c r="J1705">
        <v>21061138</v>
      </c>
      <c r="K1705" t="s">
        <v>125</v>
      </c>
      <c r="L1705" t="s">
        <v>490</v>
      </c>
      <c r="M1705">
        <v>1</v>
      </c>
      <c r="P1705" s="2"/>
      <c r="Q1705" s="2"/>
      <c r="R1705" s="2"/>
      <c r="S1705" s="2"/>
      <c r="T1705" s="2"/>
    </row>
    <row r="1706" spans="2:20">
      <c r="B1706" s="2">
        <v>44681</v>
      </c>
      <c r="E1706" t="s">
        <v>98</v>
      </c>
      <c r="F1706" t="s">
        <v>478</v>
      </c>
      <c r="G1706">
        <v>10</v>
      </c>
      <c r="I1706" s="2">
        <v>44735</v>
      </c>
      <c r="J1706">
        <v>21061139</v>
      </c>
      <c r="K1706" t="s">
        <v>125</v>
      </c>
      <c r="L1706" t="s">
        <v>492</v>
      </c>
      <c r="M1706">
        <v>1</v>
      </c>
      <c r="P1706" s="2"/>
      <c r="Q1706" s="2"/>
      <c r="R1706" s="2"/>
      <c r="S1706" s="2"/>
      <c r="T1706" s="2"/>
    </row>
    <row r="1707" spans="2:20">
      <c r="B1707" s="2">
        <v>44681</v>
      </c>
      <c r="E1707" t="s">
        <v>98</v>
      </c>
      <c r="F1707" t="s">
        <v>482</v>
      </c>
      <c r="G1707">
        <v>6</v>
      </c>
      <c r="I1707" s="2">
        <v>44735</v>
      </c>
      <c r="J1707">
        <v>21061140</v>
      </c>
      <c r="K1707" t="s">
        <v>125</v>
      </c>
      <c r="L1707" t="s">
        <v>524</v>
      </c>
      <c r="M1707">
        <v>1</v>
      </c>
      <c r="P1707" s="2"/>
      <c r="Q1707" s="2"/>
      <c r="R1707" s="2"/>
      <c r="S1707" s="2"/>
      <c r="T1707" s="2"/>
    </row>
    <row r="1708" spans="2:20">
      <c r="B1708" s="2">
        <v>44681</v>
      </c>
      <c r="E1708" t="s">
        <v>98</v>
      </c>
      <c r="F1708" t="s">
        <v>413</v>
      </c>
      <c r="G1708">
        <v>18</v>
      </c>
      <c r="I1708" s="2">
        <v>44735</v>
      </c>
      <c r="J1708">
        <v>21061141</v>
      </c>
      <c r="K1708" t="s">
        <v>125</v>
      </c>
      <c r="L1708" t="s">
        <v>526</v>
      </c>
      <c r="M1708">
        <v>1</v>
      </c>
      <c r="P1708" s="2"/>
      <c r="Q1708" s="2"/>
      <c r="R1708" s="2"/>
      <c r="S1708" s="2"/>
      <c r="T1708" s="2"/>
    </row>
    <row r="1709" spans="2:20">
      <c r="B1709" s="2">
        <v>44681</v>
      </c>
      <c r="E1709" t="s">
        <v>98</v>
      </c>
      <c r="F1709" t="s">
        <v>422</v>
      </c>
      <c r="G1709">
        <v>24</v>
      </c>
      <c r="I1709" s="2">
        <v>44735</v>
      </c>
      <c r="J1709">
        <v>21061141</v>
      </c>
      <c r="K1709" t="s">
        <v>125</v>
      </c>
      <c r="L1709" t="s">
        <v>512</v>
      </c>
      <c r="M1709">
        <v>1</v>
      </c>
      <c r="P1709" s="2"/>
      <c r="Q1709" s="2"/>
      <c r="R1709" s="2"/>
      <c r="S1709" s="2"/>
      <c r="T1709" s="2"/>
    </row>
    <row r="1710" spans="2:20">
      <c r="B1710" s="2">
        <v>44681</v>
      </c>
      <c r="E1710" t="s">
        <v>98</v>
      </c>
      <c r="F1710" t="s">
        <v>428</v>
      </c>
      <c r="G1710">
        <v>6</v>
      </c>
      <c r="I1710" s="2">
        <v>44735</v>
      </c>
      <c r="J1710">
        <v>21061142</v>
      </c>
      <c r="K1710" t="s">
        <v>125</v>
      </c>
      <c r="L1710" t="s">
        <v>492</v>
      </c>
      <c r="M1710">
        <v>1</v>
      </c>
      <c r="P1710" s="2"/>
      <c r="Q1710" s="2"/>
      <c r="R1710" s="2"/>
      <c r="S1710" s="2"/>
      <c r="T1710" s="2"/>
    </row>
    <row r="1711" spans="2:20">
      <c r="B1711" s="2">
        <v>44681</v>
      </c>
      <c r="E1711" t="s">
        <v>98</v>
      </c>
      <c r="F1711" t="s">
        <v>434</v>
      </c>
      <c r="G1711">
        <v>8</v>
      </c>
      <c r="I1711" s="2">
        <v>44735</v>
      </c>
      <c r="J1711">
        <v>21061143</v>
      </c>
      <c r="K1711" t="s">
        <v>125</v>
      </c>
      <c r="L1711" t="s">
        <v>492</v>
      </c>
      <c r="M1711">
        <v>1</v>
      </c>
      <c r="P1711" s="2"/>
      <c r="Q1711" s="2"/>
      <c r="R1711" s="2"/>
      <c r="S1711" s="2"/>
      <c r="T1711" s="2"/>
    </row>
    <row r="1712" spans="2:20">
      <c r="B1712" s="2">
        <v>44682</v>
      </c>
      <c r="C1712" t="s">
        <v>277</v>
      </c>
      <c r="D1712" t="s">
        <v>487</v>
      </c>
      <c r="E1712" t="s">
        <v>125</v>
      </c>
      <c r="F1712" t="s">
        <v>306</v>
      </c>
      <c r="G1712">
        <v>1</v>
      </c>
      <c r="I1712" s="2">
        <v>44735</v>
      </c>
      <c r="J1712">
        <v>21061144</v>
      </c>
      <c r="K1712" t="s">
        <v>125</v>
      </c>
      <c r="L1712" t="s">
        <v>512</v>
      </c>
      <c r="M1712">
        <v>1</v>
      </c>
      <c r="P1712" s="2"/>
      <c r="Q1712" s="2"/>
      <c r="R1712" s="2"/>
      <c r="S1712" s="2"/>
      <c r="T1712" s="2"/>
    </row>
    <row r="1713" spans="2:20">
      <c r="B1713" s="2">
        <v>44682</v>
      </c>
      <c r="C1713" t="s">
        <v>277</v>
      </c>
      <c r="D1713" t="s">
        <v>487</v>
      </c>
      <c r="E1713" t="s">
        <v>125</v>
      </c>
      <c r="F1713" t="s">
        <v>316</v>
      </c>
      <c r="G1713">
        <v>8</v>
      </c>
      <c r="I1713" s="2">
        <v>44736</v>
      </c>
      <c r="J1713">
        <v>21061145</v>
      </c>
      <c r="K1713" t="s">
        <v>125</v>
      </c>
      <c r="L1713" t="s">
        <v>504</v>
      </c>
      <c r="M1713">
        <v>1</v>
      </c>
      <c r="P1713" s="2"/>
      <c r="Q1713" s="2"/>
      <c r="R1713" s="2"/>
      <c r="S1713" s="2"/>
      <c r="T1713" s="2"/>
    </row>
    <row r="1714" spans="2:20">
      <c r="B1714" s="2">
        <v>44682</v>
      </c>
      <c r="C1714" t="s">
        <v>277</v>
      </c>
      <c r="D1714" t="s">
        <v>487</v>
      </c>
      <c r="E1714" t="s">
        <v>125</v>
      </c>
      <c r="F1714" t="s">
        <v>338</v>
      </c>
      <c r="G1714">
        <v>1</v>
      </c>
      <c r="I1714" s="2">
        <v>44736</v>
      </c>
      <c r="J1714">
        <v>21061145</v>
      </c>
      <c r="K1714" t="s">
        <v>125</v>
      </c>
      <c r="L1714" t="s">
        <v>506</v>
      </c>
      <c r="M1714">
        <v>1</v>
      </c>
      <c r="P1714" s="2"/>
      <c r="Q1714" s="2"/>
      <c r="R1714" s="2"/>
      <c r="S1714" s="2"/>
      <c r="T1714" s="2"/>
    </row>
    <row r="1715" spans="2:20">
      <c r="B1715" s="2">
        <v>44682</v>
      </c>
      <c r="C1715" t="s">
        <v>277</v>
      </c>
      <c r="D1715" t="s">
        <v>487</v>
      </c>
      <c r="E1715" t="s">
        <v>125</v>
      </c>
      <c r="F1715" t="s">
        <v>444</v>
      </c>
      <c r="G1715">
        <v>2</v>
      </c>
      <c r="I1715" s="2">
        <v>44736</v>
      </c>
      <c r="J1715">
        <v>21061146</v>
      </c>
      <c r="K1715" t="s">
        <v>125</v>
      </c>
      <c r="L1715" t="s">
        <v>546</v>
      </c>
      <c r="M1715">
        <v>1</v>
      </c>
      <c r="P1715" s="2"/>
      <c r="Q1715" s="2"/>
      <c r="R1715" s="2"/>
      <c r="S1715" s="2"/>
      <c r="T1715" s="2"/>
    </row>
    <row r="1716" spans="2:20">
      <c r="B1716" s="2">
        <v>44682</v>
      </c>
      <c r="C1716" t="s">
        <v>277</v>
      </c>
      <c r="D1716" t="s">
        <v>487</v>
      </c>
      <c r="E1716" t="s">
        <v>125</v>
      </c>
      <c r="F1716" t="s">
        <v>454</v>
      </c>
      <c r="G1716">
        <v>2</v>
      </c>
      <c r="I1716" s="2">
        <v>44736</v>
      </c>
      <c r="J1716">
        <v>21061147</v>
      </c>
      <c r="K1716" t="s">
        <v>125</v>
      </c>
      <c r="L1716" t="s">
        <v>544</v>
      </c>
      <c r="M1716">
        <v>1</v>
      </c>
      <c r="P1716" s="2"/>
      <c r="Q1716" s="2"/>
      <c r="R1716" s="2"/>
      <c r="S1716" s="2"/>
      <c r="T1716" s="2"/>
    </row>
    <row r="1717" spans="2:20">
      <c r="B1717" s="2">
        <v>44683</v>
      </c>
      <c r="C1717" t="s">
        <v>283</v>
      </c>
      <c r="D1717" t="s">
        <v>489</v>
      </c>
      <c r="E1717" t="s">
        <v>125</v>
      </c>
      <c r="F1717" t="s">
        <v>341</v>
      </c>
      <c r="G1717">
        <v>1</v>
      </c>
      <c r="I1717" s="2">
        <v>44736</v>
      </c>
      <c r="J1717">
        <v>21061148</v>
      </c>
      <c r="K1717" t="s">
        <v>125</v>
      </c>
      <c r="L1717" t="s">
        <v>504</v>
      </c>
      <c r="M1717">
        <v>1</v>
      </c>
      <c r="P1717" s="2"/>
      <c r="Q1717" s="2"/>
      <c r="R1717" s="2"/>
      <c r="S1717" s="2"/>
      <c r="T1717" s="2"/>
    </row>
    <row r="1718" spans="2:20">
      <c r="B1718" s="2">
        <v>44683</v>
      </c>
      <c r="C1718" t="s">
        <v>283</v>
      </c>
      <c r="D1718" t="s">
        <v>489</v>
      </c>
      <c r="E1718" t="s">
        <v>125</v>
      </c>
      <c r="F1718" t="s">
        <v>344</v>
      </c>
      <c r="G1718">
        <v>1</v>
      </c>
      <c r="I1718" s="2">
        <v>44736</v>
      </c>
      <c r="J1718">
        <v>21061149</v>
      </c>
      <c r="K1718" t="s">
        <v>125</v>
      </c>
      <c r="L1718" t="s">
        <v>504</v>
      </c>
      <c r="M1718">
        <v>1</v>
      </c>
      <c r="P1718" s="2"/>
      <c r="Q1718" s="2"/>
      <c r="R1718" s="2"/>
      <c r="S1718" s="2"/>
      <c r="T1718" s="2"/>
    </row>
    <row r="1719" spans="2:20">
      <c r="B1719" s="2">
        <v>44683</v>
      </c>
      <c r="C1719" t="s">
        <v>283</v>
      </c>
      <c r="D1719" t="s">
        <v>489</v>
      </c>
      <c r="E1719" t="s">
        <v>125</v>
      </c>
      <c r="F1719" t="s">
        <v>347</v>
      </c>
      <c r="G1719">
        <v>16</v>
      </c>
      <c r="I1719" s="2">
        <v>44736</v>
      </c>
      <c r="J1719">
        <v>21061150</v>
      </c>
      <c r="K1719" t="s">
        <v>125</v>
      </c>
      <c r="L1719" t="s">
        <v>504</v>
      </c>
      <c r="M1719">
        <v>1</v>
      </c>
      <c r="P1719" s="2"/>
      <c r="Q1719" s="2"/>
      <c r="R1719" s="2"/>
      <c r="S1719" s="2"/>
      <c r="T1719" s="2"/>
    </row>
    <row r="1720" spans="2:20">
      <c r="B1720" s="2">
        <v>44683</v>
      </c>
      <c r="C1720" t="s">
        <v>283</v>
      </c>
      <c r="D1720" t="s">
        <v>489</v>
      </c>
      <c r="E1720" t="s">
        <v>125</v>
      </c>
      <c r="F1720" t="s">
        <v>456</v>
      </c>
      <c r="G1720">
        <v>2</v>
      </c>
      <c r="I1720" s="2">
        <v>44736</v>
      </c>
      <c r="J1720">
        <v>21061150</v>
      </c>
      <c r="K1720" t="s">
        <v>125</v>
      </c>
      <c r="L1720" t="s">
        <v>506</v>
      </c>
      <c r="M1720">
        <v>1</v>
      </c>
      <c r="P1720" s="2"/>
      <c r="Q1720" s="2"/>
      <c r="R1720" s="2"/>
      <c r="S1720" s="2"/>
      <c r="T1720" s="2"/>
    </row>
    <row r="1721" spans="2:20">
      <c r="B1721" s="2">
        <v>44683</v>
      </c>
      <c r="C1721" t="s">
        <v>283</v>
      </c>
      <c r="D1721" t="s">
        <v>489</v>
      </c>
      <c r="E1721" t="s">
        <v>125</v>
      </c>
      <c r="F1721" t="s">
        <v>458</v>
      </c>
      <c r="G1721">
        <v>2</v>
      </c>
      <c r="I1721" s="2">
        <v>44736</v>
      </c>
      <c r="J1721">
        <v>21061151</v>
      </c>
      <c r="K1721" t="s">
        <v>125</v>
      </c>
      <c r="L1721" t="s">
        <v>544</v>
      </c>
      <c r="M1721">
        <v>1</v>
      </c>
      <c r="P1721" s="2"/>
      <c r="Q1721" s="2"/>
      <c r="R1721" s="2"/>
      <c r="S1721" s="2"/>
      <c r="T1721" s="2"/>
    </row>
    <row r="1722" spans="2:20">
      <c r="B1722" s="2">
        <v>44684</v>
      </c>
      <c r="C1722" t="s">
        <v>72</v>
      </c>
      <c r="D1722" t="s">
        <v>491</v>
      </c>
      <c r="E1722" t="s">
        <v>125</v>
      </c>
      <c r="F1722" t="s">
        <v>79</v>
      </c>
      <c r="G1722">
        <v>1</v>
      </c>
      <c r="I1722" s="2">
        <v>44736</v>
      </c>
      <c r="J1722">
        <v>21061151</v>
      </c>
      <c r="K1722" t="s">
        <v>125</v>
      </c>
      <c r="L1722" t="s">
        <v>618</v>
      </c>
      <c r="M1722">
        <v>1</v>
      </c>
      <c r="P1722" s="2"/>
      <c r="Q1722" s="2"/>
      <c r="R1722" s="2"/>
      <c r="S1722" s="2"/>
      <c r="T1722" s="2"/>
    </row>
    <row r="1723" spans="2:20">
      <c r="B1723" s="2">
        <v>44684</v>
      </c>
      <c r="C1723" t="s">
        <v>72</v>
      </c>
      <c r="D1723" t="s">
        <v>491</v>
      </c>
      <c r="E1723" t="s">
        <v>125</v>
      </c>
      <c r="F1723" t="s">
        <v>106</v>
      </c>
      <c r="G1723">
        <v>2</v>
      </c>
      <c r="I1723" s="2">
        <v>44736</v>
      </c>
      <c r="J1723">
        <v>21061152</v>
      </c>
      <c r="K1723" t="s">
        <v>125</v>
      </c>
      <c r="L1723" t="s">
        <v>504</v>
      </c>
      <c r="M1723">
        <v>1</v>
      </c>
      <c r="P1723" s="2"/>
      <c r="Q1723" s="2"/>
      <c r="R1723" s="2"/>
      <c r="S1723" s="2"/>
      <c r="T1723" s="2"/>
    </row>
    <row r="1724" spans="2:20">
      <c r="B1724" s="2">
        <v>44684</v>
      </c>
      <c r="C1724" t="s">
        <v>72</v>
      </c>
      <c r="D1724" t="s">
        <v>491</v>
      </c>
      <c r="E1724" t="s">
        <v>125</v>
      </c>
      <c r="F1724" t="s">
        <v>132</v>
      </c>
      <c r="G1724">
        <v>24</v>
      </c>
      <c r="I1724" s="2">
        <v>44736</v>
      </c>
      <c r="J1724">
        <v>21061153</v>
      </c>
      <c r="K1724" t="s">
        <v>125</v>
      </c>
      <c r="L1724" t="s">
        <v>518</v>
      </c>
      <c r="M1724">
        <v>1</v>
      </c>
      <c r="P1724" s="2"/>
      <c r="Q1724" s="2"/>
      <c r="R1724" s="2"/>
      <c r="S1724" s="2"/>
      <c r="T1724" s="2"/>
    </row>
    <row r="1725" spans="2:20">
      <c r="B1725" s="2">
        <v>44684</v>
      </c>
      <c r="C1725" t="s">
        <v>72</v>
      </c>
      <c r="D1725" t="s">
        <v>491</v>
      </c>
      <c r="E1725" t="s">
        <v>125</v>
      </c>
      <c r="F1725" t="s">
        <v>401</v>
      </c>
      <c r="G1725">
        <v>2</v>
      </c>
      <c r="I1725" s="2">
        <v>44736</v>
      </c>
      <c r="J1725">
        <v>21061154</v>
      </c>
      <c r="K1725" t="s">
        <v>125</v>
      </c>
      <c r="L1725" t="s">
        <v>504</v>
      </c>
      <c r="M1725">
        <v>1</v>
      </c>
      <c r="P1725" s="2"/>
      <c r="Q1725" s="2"/>
      <c r="R1725" s="2"/>
      <c r="S1725" s="2"/>
      <c r="T1725" s="2"/>
    </row>
    <row r="1726" spans="2:20">
      <c r="B1726" s="2">
        <v>44684</v>
      </c>
      <c r="C1726" t="s">
        <v>72</v>
      </c>
      <c r="D1726" t="s">
        <v>491</v>
      </c>
      <c r="E1726" t="s">
        <v>125</v>
      </c>
      <c r="F1726" t="s">
        <v>404</v>
      </c>
      <c r="G1726">
        <v>2</v>
      </c>
      <c r="I1726" s="2">
        <v>44736</v>
      </c>
      <c r="J1726">
        <v>21061155</v>
      </c>
      <c r="K1726" t="s">
        <v>125</v>
      </c>
      <c r="L1726" t="s">
        <v>488</v>
      </c>
      <c r="M1726">
        <v>1</v>
      </c>
      <c r="P1726" s="2"/>
      <c r="Q1726" s="2"/>
      <c r="R1726" s="2"/>
      <c r="S1726" s="2"/>
      <c r="T1726" s="2"/>
    </row>
    <row r="1727" spans="2:20">
      <c r="B1727" s="2">
        <v>44684</v>
      </c>
      <c r="C1727" t="s">
        <v>283</v>
      </c>
      <c r="D1727" t="s">
        <v>489</v>
      </c>
      <c r="E1727" t="s">
        <v>125</v>
      </c>
      <c r="F1727" t="s">
        <v>341</v>
      </c>
      <c r="G1727">
        <v>1</v>
      </c>
      <c r="I1727" s="2">
        <v>44736</v>
      </c>
      <c r="J1727">
        <v>21061156</v>
      </c>
      <c r="K1727" t="s">
        <v>125</v>
      </c>
      <c r="L1727" t="s">
        <v>530</v>
      </c>
      <c r="M1727">
        <v>1</v>
      </c>
      <c r="P1727" s="2"/>
      <c r="Q1727" s="2"/>
      <c r="R1727" s="2"/>
      <c r="S1727" s="2"/>
      <c r="T1727" s="2"/>
    </row>
    <row r="1728" spans="2:20">
      <c r="B1728" s="2">
        <v>44684</v>
      </c>
      <c r="C1728" t="s">
        <v>283</v>
      </c>
      <c r="D1728" t="s">
        <v>489</v>
      </c>
      <c r="E1728" t="s">
        <v>125</v>
      </c>
      <c r="F1728" t="s">
        <v>344</v>
      </c>
      <c r="G1728">
        <v>1</v>
      </c>
      <c r="I1728" s="2">
        <v>44736</v>
      </c>
      <c r="J1728">
        <v>21061157</v>
      </c>
      <c r="K1728" t="s">
        <v>125</v>
      </c>
      <c r="L1728" t="s">
        <v>538</v>
      </c>
      <c r="M1728">
        <v>1</v>
      </c>
      <c r="P1728" s="2"/>
      <c r="Q1728" s="2"/>
      <c r="R1728" s="2"/>
      <c r="S1728" s="2"/>
      <c r="T1728" s="2"/>
    </row>
    <row r="1729" spans="2:20">
      <c r="B1729" s="2">
        <v>44684</v>
      </c>
      <c r="C1729" t="s">
        <v>283</v>
      </c>
      <c r="D1729" t="s">
        <v>489</v>
      </c>
      <c r="E1729" t="s">
        <v>125</v>
      </c>
      <c r="F1729" t="s">
        <v>347</v>
      </c>
      <c r="G1729">
        <v>16</v>
      </c>
      <c r="I1729" s="2">
        <v>44736</v>
      </c>
      <c r="J1729">
        <v>21061157</v>
      </c>
      <c r="K1729" t="s">
        <v>125</v>
      </c>
      <c r="L1729" t="s">
        <v>568</v>
      </c>
      <c r="M1729">
        <v>1</v>
      </c>
      <c r="P1729" s="2"/>
      <c r="Q1729" s="2"/>
      <c r="R1729" s="2"/>
      <c r="S1729" s="2"/>
      <c r="T1729" s="2"/>
    </row>
    <row r="1730" spans="2:20">
      <c r="B1730" s="2">
        <v>44684</v>
      </c>
      <c r="C1730" t="s">
        <v>283</v>
      </c>
      <c r="D1730" t="s">
        <v>489</v>
      </c>
      <c r="E1730" t="s">
        <v>125</v>
      </c>
      <c r="F1730" t="s">
        <v>456</v>
      </c>
      <c r="G1730">
        <v>2</v>
      </c>
      <c r="I1730" s="2">
        <v>44736</v>
      </c>
      <c r="J1730">
        <v>21061158</v>
      </c>
      <c r="K1730" t="s">
        <v>125</v>
      </c>
      <c r="L1730" t="s">
        <v>512</v>
      </c>
      <c r="M1730">
        <v>1</v>
      </c>
      <c r="P1730" s="2"/>
      <c r="Q1730" s="2"/>
      <c r="R1730" s="2"/>
      <c r="S1730" s="2"/>
      <c r="T1730" s="2"/>
    </row>
    <row r="1731" spans="2:20">
      <c r="B1731" s="2">
        <v>44684</v>
      </c>
      <c r="C1731" t="s">
        <v>283</v>
      </c>
      <c r="D1731" t="s">
        <v>489</v>
      </c>
      <c r="E1731" t="s">
        <v>125</v>
      </c>
      <c r="F1731" t="s">
        <v>458</v>
      </c>
      <c r="G1731">
        <v>2</v>
      </c>
      <c r="I1731" s="2">
        <v>44736</v>
      </c>
      <c r="J1731">
        <v>21061159</v>
      </c>
      <c r="K1731" t="s">
        <v>125</v>
      </c>
      <c r="L1731" t="s">
        <v>508</v>
      </c>
      <c r="M1731">
        <v>1</v>
      </c>
      <c r="P1731" s="2"/>
      <c r="Q1731" s="2"/>
      <c r="R1731" s="2"/>
      <c r="S1731" s="2"/>
      <c r="T1731" s="2"/>
    </row>
    <row r="1732" spans="2:20">
      <c r="B1732" s="2">
        <v>44684</v>
      </c>
      <c r="C1732" t="s">
        <v>152</v>
      </c>
      <c r="D1732" t="s">
        <v>493</v>
      </c>
      <c r="E1732" t="s">
        <v>125</v>
      </c>
      <c r="F1732" t="s">
        <v>237</v>
      </c>
      <c r="G1732">
        <v>1</v>
      </c>
      <c r="I1732" s="2">
        <v>44736</v>
      </c>
      <c r="J1732">
        <v>21061160</v>
      </c>
      <c r="K1732" t="s">
        <v>125</v>
      </c>
      <c r="L1732" t="s">
        <v>492</v>
      </c>
      <c r="M1732">
        <v>1</v>
      </c>
      <c r="P1732" s="2"/>
      <c r="Q1732" s="2"/>
      <c r="R1732" s="2"/>
      <c r="S1732" s="2"/>
      <c r="T1732" s="2"/>
    </row>
    <row r="1733" spans="2:20">
      <c r="B1733" s="2">
        <v>44684</v>
      </c>
      <c r="C1733" t="s">
        <v>152</v>
      </c>
      <c r="D1733" t="s">
        <v>493</v>
      </c>
      <c r="E1733" t="s">
        <v>125</v>
      </c>
      <c r="F1733" t="s">
        <v>244</v>
      </c>
      <c r="G1733">
        <v>2</v>
      </c>
      <c r="I1733" s="2">
        <v>44736</v>
      </c>
      <c r="J1733">
        <v>21061161</v>
      </c>
      <c r="K1733" t="s">
        <v>125</v>
      </c>
      <c r="L1733" t="s">
        <v>510</v>
      </c>
      <c r="M1733">
        <v>1</v>
      </c>
      <c r="P1733" s="2"/>
      <c r="Q1733" s="2"/>
      <c r="R1733" s="2"/>
      <c r="S1733" s="2"/>
      <c r="T1733" s="2"/>
    </row>
    <row r="1734" spans="2:20">
      <c r="B1734" s="2">
        <v>44684</v>
      </c>
      <c r="C1734" t="s">
        <v>152</v>
      </c>
      <c r="D1734" t="s">
        <v>493</v>
      </c>
      <c r="E1734" t="s">
        <v>125</v>
      </c>
      <c r="F1734" t="s">
        <v>250</v>
      </c>
      <c r="G1734">
        <v>24</v>
      </c>
      <c r="I1734" s="2">
        <v>44737</v>
      </c>
      <c r="J1734">
        <v>21061162</v>
      </c>
      <c r="K1734" t="s">
        <v>125</v>
      </c>
      <c r="L1734" t="s">
        <v>504</v>
      </c>
      <c r="M1734">
        <v>1</v>
      </c>
      <c r="P1734" s="2"/>
      <c r="Q1734" s="2"/>
      <c r="R1734" s="2"/>
      <c r="S1734" s="2"/>
      <c r="T1734" s="2"/>
    </row>
    <row r="1735" spans="2:20">
      <c r="B1735" s="2">
        <v>44684</v>
      </c>
      <c r="C1735" t="s">
        <v>202</v>
      </c>
      <c r="D1735" t="s">
        <v>495</v>
      </c>
      <c r="E1735" t="s">
        <v>125</v>
      </c>
      <c r="F1735" t="s">
        <v>237</v>
      </c>
      <c r="G1735">
        <v>1</v>
      </c>
      <c r="I1735" s="2">
        <v>44737</v>
      </c>
      <c r="J1735">
        <v>21061162</v>
      </c>
      <c r="K1735" t="s">
        <v>125</v>
      </c>
      <c r="L1735" t="s">
        <v>506</v>
      </c>
      <c r="M1735">
        <v>1</v>
      </c>
      <c r="P1735" s="2"/>
      <c r="Q1735" s="2"/>
      <c r="R1735" s="2"/>
      <c r="S1735" s="2"/>
      <c r="T1735" s="2"/>
    </row>
    <row r="1736" spans="2:20">
      <c r="B1736" s="2">
        <v>44684</v>
      </c>
      <c r="C1736" t="s">
        <v>202</v>
      </c>
      <c r="D1736" t="s">
        <v>495</v>
      </c>
      <c r="E1736" t="s">
        <v>125</v>
      </c>
      <c r="F1736" t="s">
        <v>250</v>
      </c>
      <c r="G1736">
        <v>16</v>
      </c>
      <c r="I1736" s="2">
        <v>44737</v>
      </c>
      <c r="J1736">
        <v>21061163</v>
      </c>
      <c r="K1736" t="s">
        <v>125</v>
      </c>
      <c r="L1736" t="s">
        <v>546</v>
      </c>
      <c r="M1736">
        <v>1</v>
      </c>
      <c r="P1736" s="2"/>
      <c r="Q1736" s="2"/>
      <c r="R1736" s="2"/>
      <c r="S1736" s="2"/>
      <c r="T1736" s="2"/>
    </row>
    <row r="1737" spans="2:20">
      <c r="B1737" s="2">
        <v>44684</v>
      </c>
      <c r="C1737" t="s">
        <v>202</v>
      </c>
      <c r="D1737" t="s">
        <v>495</v>
      </c>
      <c r="E1737" t="s">
        <v>125</v>
      </c>
      <c r="F1737" t="s">
        <v>280</v>
      </c>
      <c r="G1737">
        <v>2</v>
      </c>
      <c r="I1737" s="2">
        <v>44737</v>
      </c>
      <c r="J1737">
        <v>21061164</v>
      </c>
      <c r="K1737" t="s">
        <v>125</v>
      </c>
      <c r="L1737" t="s">
        <v>504</v>
      </c>
      <c r="M1737">
        <v>1</v>
      </c>
      <c r="P1737" s="2"/>
      <c r="Q1737" s="2"/>
      <c r="R1737" s="2"/>
      <c r="S1737" s="2"/>
      <c r="T1737" s="2"/>
    </row>
    <row r="1738" spans="2:20">
      <c r="B1738" s="2">
        <v>44684</v>
      </c>
      <c r="C1738" t="s">
        <v>202</v>
      </c>
      <c r="D1738" t="s">
        <v>495</v>
      </c>
      <c r="E1738" t="s">
        <v>125</v>
      </c>
      <c r="F1738" t="s">
        <v>428</v>
      </c>
      <c r="G1738">
        <v>2</v>
      </c>
      <c r="I1738" s="2">
        <v>44737</v>
      </c>
      <c r="J1738">
        <v>21061165</v>
      </c>
      <c r="K1738" t="s">
        <v>125</v>
      </c>
      <c r="L1738" t="s">
        <v>542</v>
      </c>
      <c r="M1738">
        <v>1</v>
      </c>
      <c r="P1738" s="2"/>
      <c r="Q1738" s="2"/>
      <c r="R1738" s="2"/>
      <c r="S1738" s="2"/>
      <c r="T1738" s="2"/>
    </row>
    <row r="1739" spans="2:20">
      <c r="B1739" s="2">
        <v>44684</v>
      </c>
      <c r="C1739" t="s">
        <v>202</v>
      </c>
      <c r="D1739" t="s">
        <v>495</v>
      </c>
      <c r="E1739" t="s">
        <v>125</v>
      </c>
      <c r="F1739" t="s">
        <v>430</v>
      </c>
      <c r="G1739">
        <v>2</v>
      </c>
      <c r="I1739" s="2">
        <v>44738</v>
      </c>
      <c r="J1739">
        <v>21061166</v>
      </c>
      <c r="K1739" t="s">
        <v>125</v>
      </c>
      <c r="L1739" t="s">
        <v>504</v>
      </c>
      <c r="M1739">
        <v>1</v>
      </c>
      <c r="P1739" s="2"/>
      <c r="Q1739" s="2"/>
      <c r="R1739" s="2"/>
      <c r="S1739" s="2"/>
      <c r="T1739" s="2"/>
    </row>
    <row r="1740" spans="2:20">
      <c r="B1740" s="2">
        <v>44685</v>
      </c>
      <c r="C1740" t="s">
        <v>247</v>
      </c>
      <c r="D1740" t="s">
        <v>497</v>
      </c>
      <c r="E1740" t="s">
        <v>125</v>
      </c>
      <c r="F1740" t="s">
        <v>306</v>
      </c>
      <c r="G1740">
        <v>1</v>
      </c>
      <c r="I1740" s="2">
        <v>44738</v>
      </c>
      <c r="J1740">
        <v>21061167</v>
      </c>
      <c r="K1740" t="s">
        <v>125</v>
      </c>
      <c r="L1740" t="s">
        <v>504</v>
      </c>
      <c r="M1740">
        <v>1</v>
      </c>
      <c r="P1740" s="2"/>
      <c r="Q1740" s="2"/>
      <c r="R1740" s="2"/>
      <c r="S1740" s="2"/>
      <c r="T1740" s="2"/>
    </row>
    <row r="1741" spans="2:20">
      <c r="B1741" s="2">
        <v>44685</v>
      </c>
      <c r="C1741" t="s">
        <v>247</v>
      </c>
      <c r="D1741" t="s">
        <v>497</v>
      </c>
      <c r="E1741" t="s">
        <v>125</v>
      </c>
      <c r="F1741" t="s">
        <v>311</v>
      </c>
      <c r="G1741">
        <v>2</v>
      </c>
      <c r="I1741" s="2">
        <v>44738</v>
      </c>
      <c r="J1741">
        <v>21061168</v>
      </c>
      <c r="K1741" t="s">
        <v>125</v>
      </c>
      <c r="L1741" t="s">
        <v>504</v>
      </c>
      <c r="M1741">
        <v>1</v>
      </c>
      <c r="P1741" s="2"/>
      <c r="Q1741" s="2"/>
      <c r="R1741" s="2"/>
      <c r="S1741" s="2"/>
      <c r="T1741" s="2"/>
    </row>
    <row r="1742" spans="2:20">
      <c r="B1742" s="2">
        <v>44685</v>
      </c>
      <c r="C1742" t="s">
        <v>247</v>
      </c>
      <c r="D1742" t="s">
        <v>497</v>
      </c>
      <c r="E1742" t="s">
        <v>125</v>
      </c>
      <c r="F1742" t="s">
        <v>316</v>
      </c>
      <c r="G1742">
        <v>24</v>
      </c>
      <c r="I1742" s="2">
        <v>44738</v>
      </c>
      <c r="J1742">
        <v>21061169</v>
      </c>
      <c r="K1742" t="s">
        <v>125</v>
      </c>
      <c r="L1742" t="s">
        <v>504</v>
      </c>
      <c r="M1742">
        <v>1</v>
      </c>
      <c r="P1742" s="2"/>
      <c r="Q1742" s="2"/>
      <c r="R1742" s="2"/>
      <c r="S1742" s="2"/>
      <c r="T1742" s="2"/>
    </row>
    <row r="1743" spans="2:20">
      <c r="B1743" s="2">
        <v>44685</v>
      </c>
      <c r="C1743" t="s">
        <v>283</v>
      </c>
      <c r="D1743" t="s">
        <v>489</v>
      </c>
      <c r="E1743" t="s">
        <v>125</v>
      </c>
      <c r="F1743" t="s">
        <v>341</v>
      </c>
      <c r="G1743">
        <v>1</v>
      </c>
      <c r="I1743" s="2">
        <v>44738</v>
      </c>
      <c r="J1743">
        <v>21061170</v>
      </c>
      <c r="K1743" t="s">
        <v>125</v>
      </c>
      <c r="L1743" t="s">
        <v>504</v>
      </c>
      <c r="M1743">
        <v>1</v>
      </c>
      <c r="P1743" s="2"/>
      <c r="Q1743" s="2"/>
      <c r="R1743" s="2"/>
      <c r="S1743" s="2"/>
      <c r="T1743" s="2"/>
    </row>
    <row r="1744" spans="2:20">
      <c r="B1744" s="2">
        <v>44685</v>
      </c>
      <c r="C1744" t="s">
        <v>283</v>
      </c>
      <c r="D1744" t="s">
        <v>489</v>
      </c>
      <c r="E1744" t="s">
        <v>125</v>
      </c>
      <c r="F1744" t="s">
        <v>344</v>
      </c>
      <c r="G1744">
        <v>1</v>
      </c>
      <c r="I1744" s="2">
        <v>44738</v>
      </c>
      <c r="J1744">
        <v>21061171</v>
      </c>
      <c r="K1744" t="s">
        <v>125</v>
      </c>
      <c r="L1744" t="s">
        <v>504</v>
      </c>
      <c r="M1744">
        <v>1</v>
      </c>
      <c r="P1744" s="2"/>
      <c r="Q1744" s="2"/>
      <c r="R1744" s="2"/>
      <c r="S1744" s="2"/>
      <c r="T1744" s="2"/>
    </row>
    <row r="1745" spans="2:20">
      <c r="B1745" s="2">
        <v>44685</v>
      </c>
      <c r="C1745" t="s">
        <v>283</v>
      </c>
      <c r="D1745" t="s">
        <v>489</v>
      </c>
      <c r="E1745" t="s">
        <v>125</v>
      </c>
      <c r="F1745" t="s">
        <v>347</v>
      </c>
      <c r="G1745">
        <v>16</v>
      </c>
      <c r="I1745" s="2">
        <v>44738</v>
      </c>
      <c r="J1745">
        <v>21061172</v>
      </c>
      <c r="K1745" t="s">
        <v>125</v>
      </c>
      <c r="L1745" t="s">
        <v>504</v>
      </c>
      <c r="M1745">
        <v>1</v>
      </c>
      <c r="P1745" s="2"/>
      <c r="Q1745" s="2"/>
      <c r="R1745" s="2"/>
      <c r="S1745" s="2"/>
      <c r="T1745" s="2"/>
    </row>
    <row r="1746" spans="2:20">
      <c r="B1746" s="2">
        <v>44685</v>
      </c>
      <c r="C1746" t="s">
        <v>283</v>
      </c>
      <c r="D1746" t="s">
        <v>489</v>
      </c>
      <c r="E1746" t="s">
        <v>125</v>
      </c>
      <c r="F1746" t="s">
        <v>456</v>
      </c>
      <c r="G1746">
        <v>2</v>
      </c>
      <c r="I1746" s="2">
        <v>44739</v>
      </c>
      <c r="J1746">
        <v>21061173</v>
      </c>
      <c r="K1746" t="s">
        <v>125</v>
      </c>
      <c r="L1746" t="s">
        <v>504</v>
      </c>
      <c r="M1746">
        <v>1</v>
      </c>
      <c r="P1746" s="2"/>
      <c r="Q1746" s="2"/>
      <c r="R1746" s="2"/>
      <c r="S1746" s="2"/>
      <c r="T1746" s="2"/>
    </row>
    <row r="1747" spans="2:20">
      <c r="B1747" s="2">
        <v>44685</v>
      </c>
      <c r="C1747" t="s">
        <v>283</v>
      </c>
      <c r="D1747" t="s">
        <v>489</v>
      </c>
      <c r="E1747" t="s">
        <v>125</v>
      </c>
      <c r="F1747" t="s">
        <v>458</v>
      </c>
      <c r="G1747">
        <v>2</v>
      </c>
      <c r="I1747" s="2">
        <v>44742</v>
      </c>
      <c r="K1747" s="2" t="s">
        <v>98</v>
      </c>
      <c r="L1747" t="s">
        <v>550</v>
      </c>
      <c r="M1747" s="13">
        <v>1</v>
      </c>
      <c r="P1747" s="2"/>
      <c r="Q1747" s="2"/>
      <c r="R1747" s="2"/>
      <c r="S1747" s="2"/>
      <c r="T1747" s="2"/>
    </row>
    <row r="1748" spans="2:20">
      <c r="B1748" s="2">
        <v>44685</v>
      </c>
      <c r="C1748" t="s">
        <v>310</v>
      </c>
      <c r="D1748" t="s">
        <v>499</v>
      </c>
      <c r="E1748" t="s">
        <v>125</v>
      </c>
      <c r="F1748" t="s">
        <v>374</v>
      </c>
      <c r="G1748">
        <v>2</v>
      </c>
      <c r="I1748" s="2">
        <v>44742</v>
      </c>
      <c r="K1748" s="2" t="s">
        <v>98</v>
      </c>
      <c r="L1748" t="s">
        <v>552</v>
      </c>
      <c r="M1748" s="13">
        <v>1</v>
      </c>
      <c r="P1748" s="2"/>
      <c r="Q1748" s="2"/>
      <c r="R1748" s="2"/>
      <c r="S1748" s="2"/>
      <c r="T1748" s="2"/>
    </row>
    <row r="1749" spans="2:20">
      <c r="B1749" s="2">
        <v>44685</v>
      </c>
      <c r="C1749" t="s">
        <v>310</v>
      </c>
      <c r="D1749" t="s">
        <v>499</v>
      </c>
      <c r="E1749" t="s">
        <v>125</v>
      </c>
      <c r="F1749" t="s">
        <v>377</v>
      </c>
      <c r="G1749">
        <v>3</v>
      </c>
      <c r="I1749" s="2">
        <v>44742</v>
      </c>
      <c r="K1749" s="2" t="s">
        <v>98</v>
      </c>
      <c r="L1749" t="s">
        <v>520</v>
      </c>
      <c r="M1749" s="13">
        <v>1</v>
      </c>
      <c r="P1749" s="2"/>
      <c r="Q1749" s="2"/>
      <c r="R1749" s="2"/>
      <c r="S1749" s="2"/>
      <c r="T1749" s="2"/>
    </row>
    <row r="1750" spans="2:20">
      <c r="B1750" s="2">
        <v>44685</v>
      </c>
      <c r="C1750" t="s">
        <v>310</v>
      </c>
      <c r="D1750" t="s">
        <v>499</v>
      </c>
      <c r="E1750" t="s">
        <v>125</v>
      </c>
      <c r="F1750" t="s">
        <v>380</v>
      </c>
      <c r="G1750">
        <v>40</v>
      </c>
      <c r="I1750" s="2">
        <v>44742</v>
      </c>
      <c r="K1750" s="2" t="s">
        <v>98</v>
      </c>
      <c r="L1750" t="s">
        <v>532</v>
      </c>
      <c r="M1750" s="13">
        <v>3</v>
      </c>
      <c r="P1750" s="2"/>
      <c r="Q1750" s="2"/>
      <c r="R1750" s="2"/>
      <c r="S1750" s="2"/>
      <c r="T1750" s="2"/>
    </row>
    <row r="1751" spans="2:20">
      <c r="B1751" s="2">
        <v>44685</v>
      </c>
      <c r="C1751" t="s">
        <v>310</v>
      </c>
      <c r="D1751" t="s">
        <v>499</v>
      </c>
      <c r="E1751" t="s">
        <v>125</v>
      </c>
      <c r="F1751" t="s">
        <v>474</v>
      </c>
      <c r="G1751">
        <v>4</v>
      </c>
      <c r="I1751" s="2">
        <v>44742</v>
      </c>
      <c r="K1751" s="2" t="s">
        <v>98</v>
      </c>
      <c r="L1751" t="s">
        <v>534</v>
      </c>
      <c r="M1751" s="13">
        <v>2</v>
      </c>
      <c r="P1751" s="2"/>
      <c r="Q1751" s="2"/>
      <c r="R1751" s="2"/>
      <c r="S1751" s="2"/>
      <c r="T1751" s="2"/>
    </row>
    <row r="1752" spans="2:20">
      <c r="B1752" s="2">
        <v>44685</v>
      </c>
      <c r="C1752" t="s">
        <v>310</v>
      </c>
      <c r="D1752" t="s">
        <v>499</v>
      </c>
      <c r="E1752" t="s">
        <v>125</v>
      </c>
      <c r="F1752" t="s">
        <v>476</v>
      </c>
      <c r="G1752">
        <v>2</v>
      </c>
      <c r="I1752" s="2">
        <v>44742</v>
      </c>
      <c r="K1752" s="2" t="s">
        <v>98</v>
      </c>
      <c r="L1752" t="s">
        <v>536</v>
      </c>
      <c r="M1752" s="13">
        <v>3</v>
      </c>
      <c r="P1752" s="2"/>
      <c r="Q1752" s="2"/>
      <c r="R1752" s="2"/>
      <c r="S1752" s="2"/>
      <c r="T1752" s="2"/>
    </row>
    <row r="1753" spans="2:20">
      <c r="B1753" s="2">
        <v>44685</v>
      </c>
      <c r="C1753" t="s">
        <v>152</v>
      </c>
      <c r="D1753" t="s">
        <v>493</v>
      </c>
      <c r="E1753" t="s">
        <v>125</v>
      </c>
      <c r="F1753" t="s">
        <v>237</v>
      </c>
      <c r="G1753">
        <v>2</v>
      </c>
      <c r="I1753" s="2">
        <v>44742</v>
      </c>
      <c r="K1753" s="2" t="s">
        <v>98</v>
      </c>
      <c r="L1753" t="s">
        <v>538</v>
      </c>
      <c r="M1753" s="13">
        <v>7</v>
      </c>
      <c r="P1753" s="2"/>
      <c r="Q1753" s="2"/>
      <c r="R1753" s="2"/>
      <c r="S1753" s="2"/>
      <c r="T1753" s="2"/>
    </row>
    <row r="1754" spans="2:20">
      <c r="B1754" s="2">
        <v>44685</v>
      </c>
      <c r="C1754" t="s">
        <v>152</v>
      </c>
      <c r="D1754" t="s">
        <v>493</v>
      </c>
      <c r="E1754" t="s">
        <v>125</v>
      </c>
      <c r="F1754" t="s">
        <v>244</v>
      </c>
      <c r="G1754">
        <v>3</v>
      </c>
      <c r="I1754" s="2">
        <v>44742</v>
      </c>
      <c r="K1754" s="2" t="s">
        <v>98</v>
      </c>
      <c r="L1754" t="s">
        <v>540</v>
      </c>
      <c r="M1754" s="13">
        <v>5</v>
      </c>
      <c r="P1754" s="2"/>
      <c r="Q1754" s="2"/>
      <c r="R1754" s="2"/>
      <c r="S1754" s="2"/>
      <c r="T1754" s="2"/>
    </row>
    <row r="1755" spans="2:20">
      <c r="B1755" s="2">
        <v>44685</v>
      </c>
      <c r="C1755" t="s">
        <v>152</v>
      </c>
      <c r="D1755" t="s">
        <v>493</v>
      </c>
      <c r="E1755" t="s">
        <v>125</v>
      </c>
      <c r="F1755" t="s">
        <v>250</v>
      </c>
      <c r="G1755">
        <v>40</v>
      </c>
      <c r="I1755" s="2">
        <v>44742</v>
      </c>
      <c r="K1755" s="2" t="s">
        <v>98</v>
      </c>
      <c r="L1755" t="s">
        <v>542</v>
      </c>
      <c r="M1755" s="13">
        <v>11</v>
      </c>
      <c r="P1755" s="2"/>
      <c r="Q1755" s="2"/>
      <c r="R1755" s="2"/>
      <c r="S1755" s="2"/>
      <c r="T1755" s="2"/>
    </row>
    <row r="1756" spans="2:20">
      <c r="B1756" s="2">
        <v>44685</v>
      </c>
      <c r="C1756" t="s">
        <v>202</v>
      </c>
      <c r="D1756" t="s">
        <v>495</v>
      </c>
      <c r="E1756" t="s">
        <v>125</v>
      </c>
      <c r="F1756" t="s">
        <v>237</v>
      </c>
      <c r="G1756">
        <v>2</v>
      </c>
      <c r="I1756" s="2">
        <v>44742</v>
      </c>
      <c r="K1756" s="2" t="s">
        <v>98</v>
      </c>
      <c r="L1756" t="s">
        <v>544</v>
      </c>
      <c r="M1756" s="13">
        <v>11</v>
      </c>
      <c r="P1756" s="2"/>
      <c r="Q1756" s="2"/>
      <c r="R1756" s="2"/>
      <c r="S1756" s="2"/>
      <c r="T1756" s="2"/>
    </row>
    <row r="1757" spans="2:20">
      <c r="B1757" s="2">
        <v>44685</v>
      </c>
      <c r="C1757" t="s">
        <v>202</v>
      </c>
      <c r="D1757" t="s">
        <v>495</v>
      </c>
      <c r="E1757" t="s">
        <v>125</v>
      </c>
      <c r="F1757" t="s">
        <v>250</v>
      </c>
      <c r="G1757">
        <v>32</v>
      </c>
      <c r="I1757" s="2">
        <v>44742</v>
      </c>
      <c r="K1757" s="2" t="s">
        <v>98</v>
      </c>
      <c r="L1757" t="s">
        <v>546</v>
      </c>
      <c r="M1757" s="13">
        <v>3</v>
      </c>
      <c r="P1757" s="2"/>
      <c r="Q1757" s="2"/>
      <c r="R1757" s="2"/>
      <c r="S1757" s="2"/>
      <c r="T1757" s="2"/>
    </row>
    <row r="1758" spans="2:20">
      <c r="B1758" s="2">
        <v>44685</v>
      </c>
      <c r="C1758" t="s">
        <v>202</v>
      </c>
      <c r="D1758" t="s">
        <v>495</v>
      </c>
      <c r="E1758" t="s">
        <v>125</v>
      </c>
      <c r="F1758" t="s">
        <v>280</v>
      </c>
      <c r="G1758">
        <v>2</v>
      </c>
      <c r="I1758" s="2">
        <v>44742</v>
      </c>
      <c r="K1758" s="2" t="s">
        <v>98</v>
      </c>
      <c r="L1758" t="s">
        <v>524</v>
      </c>
      <c r="M1758" s="13">
        <v>8</v>
      </c>
      <c r="P1758" s="2"/>
      <c r="Q1758" s="2"/>
      <c r="R1758" s="2"/>
      <c r="S1758" s="2"/>
      <c r="T1758" s="2"/>
    </row>
    <row r="1759" spans="2:20">
      <c r="B1759" s="2">
        <v>44685</v>
      </c>
      <c r="C1759" t="s">
        <v>202</v>
      </c>
      <c r="D1759" t="s">
        <v>495</v>
      </c>
      <c r="E1759" t="s">
        <v>125</v>
      </c>
      <c r="F1759" t="s">
        <v>428</v>
      </c>
      <c r="G1759">
        <v>2</v>
      </c>
      <c r="I1759" s="2">
        <v>44742</v>
      </c>
      <c r="K1759" s="2" t="s">
        <v>98</v>
      </c>
      <c r="L1759" t="s">
        <v>526</v>
      </c>
      <c r="M1759" s="13">
        <v>3</v>
      </c>
      <c r="P1759" s="2"/>
      <c r="Q1759" s="2"/>
      <c r="R1759" s="2"/>
      <c r="S1759" s="2"/>
      <c r="T1759" s="2"/>
    </row>
    <row r="1760" spans="2:20">
      <c r="B1760" s="2">
        <v>44685</v>
      </c>
      <c r="C1760" t="s">
        <v>202</v>
      </c>
      <c r="D1760" t="s">
        <v>495</v>
      </c>
      <c r="E1760" t="s">
        <v>125</v>
      </c>
      <c r="F1760" t="s">
        <v>430</v>
      </c>
      <c r="G1760">
        <v>2</v>
      </c>
      <c r="I1760" s="2">
        <v>44742</v>
      </c>
      <c r="K1760" s="2" t="s">
        <v>98</v>
      </c>
      <c r="L1760" t="s">
        <v>528</v>
      </c>
      <c r="M1760" s="13">
        <v>3</v>
      </c>
      <c r="P1760" s="2"/>
      <c r="Q1760" s="2"/>
      <c r="R1760" s="2"/>
      <c r="S1760" s="2"/>
      <c r="T1760" s="2"/>
    </row>
    <row r="1761" spans="2:20">
      <c r="B1761" s="2">
        <v>44686</v>
      </c>
      <c r="C1761" t="s">
        <v>72</v>
      </c>
      <c r="D1761" t="s">
        <v>491</v>
      </c>
      <c r="E1761" t="s">
        <v>125</v>
      </c>
      <c r="F1761" t="s">
        <v>79</v>
      </c>
      <c r="G1761">
        <v>1</v>
      </c>
      <c r="I1761" s="2">
        <v>44742</v>
      </c>
      <c r="K1761" s="2" t="s">
        <v>98</v>
      </c>
      <c r="L1761" t="s">
        <v>530</v>
      </c>
      <c r="M1761" s="13">
        <v>7</v>
      </c>
      <c r="P1761" s="2"/>
      <c r="Q1761" s="2"/>
      <c r="R1761" s="2"/>
      <c r="S1761" s="2"/>
      <c r="T1761" s="2"/>
    </row>
    <row r="1762" spans="2:20">
      <c r="B1762" s="2">
        <v>44686</v>
      </c>
      <c r="C1762" t="s">
        <v>72</v>
      </c>
      <c r="D1762" t="s">
        <v>491</v>
      </c>
      <c r="E1762" t="s">
        <v>125</v>
      </c>
      <c r="F1762" t="s">
        <v>106</v>
      </c>
      <c r="G1762">
        <v>2</v>
      </c>
      <c r="I1762" s="2">
        <v>44742</v>
      </c>
      <c r="K1762" s="2" t="s">
        <v>98</v>
      </c>
      <c r="L1762" t="s">
        <v>486</v>
      </c>
      <c r="M1762" s="13">
        <v>4</v>
      </c>
      <c r="P1762" s="2"/>
      <c r="Q1762" s="2"/>
      <c r="R1762" s="2"/>
      <c r="S1762" s="2"/>
      <c r="T1762" s="2"/>
    </row>
    <row r="1763" spans="2:20">
      <c r="B1763" s="2">
        <v>44686</v>
      </c>
      <c r="C1763" t="s">
        <v>72</v>
      </c>
      <c r="D1763" t="s">
        <v>491</v>
      </c>
      <c r="E1763" t="s">
        <v>125</v>
      </c>
      <c r="F1763" t="s">
        <v>132</v>
      </c>
      <c r="G1763">
        <v>24</v>
      </c>
      <c r="I1763" s="2">
        <v>44742</v>
      </c>
      <c r="K1763" s="2" t="s">
        <v>98</v>
      </c>
      <c r="L1763" t="s">
        <v>488</v>
      </c>
      <c r="M1763" s="13">
        <v>10</v>
      </c>
      <c r="P1763" s="2"/>
      <c r="Q1763" s="2"/>
      <c r="R1763" s="2"/>
      <c r="S1763" s="2"/>
      <c r="T1763" s="2"/>
    </row>
    <row r="1764" spans="2:20">
      <c r="B1764" s="2">
        <v>44686</v>
      </c>
      <c r="C1764" t="s">
        <v>72</v>
      </c>
      <c r="D1764" t="s">
        <v>491</v>
      </c>
      <c r="E1764" t="s">
        <v>125</v>
      </c>
      <c r="F1764" t="s">
        <v>401</v>
      </c>
      <c r="G1764">
        <v>2</v>
      </c>
      <c r="I1764" s="2">
        <v>44742</v>
      </c>
      <c r="K1764" s="2" t="s">
        <v>98</v>
      </c>
      <c r="L1764" t="s">
        <v>490</v>
      </c>
      <c r="M1764" s="13">
        <v>8</v>
      </c>
      <c r="P1764" s="2"/>
      <c r="Q1764" s="2"/>
      <c r="R1764" s="2"/>
      <c r="S1764" s="2"/>
      <c r="T1764" s="2"/>
    </row>
    <row r="1765" spans="2:20">
      <c r="B1765" s="2">
        <v>44686</v>
      </c>
      <c r="C1765" t="s">
        <v>72</v>
      </c>
      <c r="D1765" t="s">
        <v>491</v>
      </c>
      <c r="E1765" t="s">
        <v>125</v>
      </c>
      <c r="F1765" t="s">
        <v>404</v>
      </c>
      <c r="G1765">
        <v>2</v>
      </c>
      <c r="I1765" s="2">
        <v>44742</v>
      </c>
      <c r="K1765" s="2" t="s">
        <v>98</v>
      </c>
      <c r="L1765" t="s">
        <v>492</v>
      </c>
      <c r="M1765" s="13">
        <v>5</v>
      </c>
      <c r="P1765" s="2"/>
      <c r="Q1765" s="2"/>
      <c r="R1765" s="2"/>
      <c r="S1765" s="2"/>
      <c r="T1765" s="2"/>
    </row>
    <row r="1766" spans="2:20">
      <c r="B1766" s="2">
        <v>44686</v>
      </c>
      <c r="C1766" t="s">
        <v>283</v>
      </c>
      <c r="D1766" t="s">
        <v>489</v>
      </c>
      <c r="E1766" t="s">
        <v>125</v>
      </c>
      <c r="F1766" t="s">
        <v>341</v>
      </c>
      <c r="G1766">
        <v>1</v>
      </c>
      <c r="I1766" s="2">
        <v>44742</v>
      </c>
      <c r="K1766" s="2" t="s">
        <v>98</v>
      </c>
      <c r="L1766" t="s">
        <v>494</v>
      </c>
      <c r="M1766" s="13">
        <v>2</v>
      </c>
      <c r="P1766" s="2"/>
      <c r="Q1766" s="2"/>
      <c r="R1766" s="2"/>
      <c r="S1766" s="2"/>
      <c r="T1766" s="2"/>
    </row>
    <row r="1767" spans="2:20">
      <c r="B1767" s="2">
        <v>44686</v>
      </c>
      <c r="C1767" t="s">
        <v>283</v>
      </c>
      <c r="D1767" t="s">
        <v>489</v>
      </c>
      <c r="E1767" t="s">
        <v>125</v>
      </c>
      <c r="F1767" t="s">
        <v>344</v>
      </c>
      <c r="G1767">
        <v>1</v>
      </c>
      <c r="I1767" s="2">
        <v>44742</v>
      </c>
      <c r="K1767" s="2" t="s">
        <v>98</v>
      </c>
      <c r="L1767" t="s">
        <v>496</v>
      </c>
      <c r="M1767" s="13">
        <v>1</v>
      </c>
      <c r="P1767" s="2"/>
      <c r="Q1767" s="2"/>
      <c r="R1767" s="2"/>
      <c r="S1767" s="2"/>
      <c r="T1767" s="2"/>
    </row>
    <row r="1768" spans="2:20">
      <c r="B1768" s="2">
        <v>44686</v>
      </c>
      <c r="C1768" t="s">
        <v>283</v>
      </c>
      <c r="D1768" t="s">
        <v>489</v>
      </c>
      <c r="E1768" t="s">
        <v>125</v>
      </c>
      <c r="F1768" t="s">
        <v>347</v>
      </c>
      <c r="G1768">
        <v>16</v>
      </c>
      <c r="I1768" s="2">
        <v>44742</v>
      </c>
      <c r="K1768" s="2" t="s">
        <v>98</v>
      </c>
      <c r="L1768" t="s">
        <v>516</v>
      </c>
      <c r="M1768" s="13">
        <v>1</v>
      </c>
      <c r="P1768" s="2"/>
      <c r="Q1768" s="2"/>
      <c r="R1768" s="2"/>
      <c r="S1768" s="2"/>
      <c r="T1768" s="2"/>
    </row>
    <row r="1769" spans="2:20">
      <c r="B1769" s="2">
        <v>44686</v>
      </c>
      <c r="C1769" t="s">
        <v>283</v>
      </c>
      <c r="D1769" t="s">
        <v>489</v>
      </c>
      <c r="E1769" t="s">
        <v>125</v>
      </c>
      <c r="F1769" t="s">
        <v>456</v>
      </c>
      <c r="G1769">
        <v>2</v>
      </c>
      <c r="I1769" s="2">
        <v>44742</v>
      </c>
      <c r="K1769" s="2" t="s">
        <v>98</v>
      </c>
      <c r="L1769" t="s">
        <v>518</v>
      </c>
      <c r="M1769" s="13">
        <v>11</v>
      </c>
      <c r="P1769" s="2"/>
      <c r="Q1769" s="2"/>
      <c r="R1769" s="2"/>
      <c r="S1769" s="2"/>
      <c r="T1769" s="2"/>
    </row>
    <row r="1770" spans="2:20">
      <c r="B1770" s="2">
        <v>44686</v>
      </c>
      <c r="C1770" t="s">
        <v>283</v>
      </c>
      <c r="D1770" t="s">
        <v>489</v>
      </c>
      <c r="E1770" t="s">
        <v>125</v>
      </c>
      <c r="F1770" t="s">
        <v>458</v>
      </c>
      <c r="G1770">
        <v>2</v>
      </c>
      <c r="I1770" s="2">
        <v>44742</v>
      </c>
      <c r="K1770" s="2" t="s">
        <v>98</v>
      </c>
      <c r="L1770" t="s">
        <v>614</v>
      </c>
      <c r="M1770" s="13">
        <v>2</v>
      </c>
      <c r="P1770" s="2"/>
      <c r="Q1770" s="2"/>
      <c r="R1770" s="2"/>
      <c r="S1770" s="2"/>
      <c r="T1770" s="2"/>
    </row>
    <row r="1771" spans="2:20">
      <c r="B1771" s="2">
        <v>44686</v>
      </c>
      <c r="C1771" t="s">
        <v>171</v>
      </c>
      <c r="D1771" t="s">
        <v>501</v>
      </c>
      <c r="E1771" t="s">
        <v>125</v>
      </c>
      <c r="F1771" t="s">
        <v>205</v>
      </c>
      <c r="G1771">
        <v>1</v>
      </c>
      <c r="I1771" s="2">
        <v>44742</v>
      </c>
      <c r="K1771" s="2" t="s">
        <v>98</v>
      </c>
      <c r="L1771" t="s">
        <v>616</v>
      </c>
      <c r="M1771" s="13">
        <v>1</v>
      </c>
      <c r="P1771" s="2"/>
      <c r="Q1771" s="2"/>
      <c r="R1771" s="2"/>
      <c r="S1771" s="2"/>
      <c r="T1771" s="2"/>
    </row>
    <row r="1772" spans="2:20">
      <c r="B1772" s="2">
        <v>44686</v>
      </c>
      <c r="C1772" t="s">
        <v>171</v>
      </c>
      <c r="D1772" t="s">
        <v>501</v>
      </c>
      <c r="E1772" t="s">
        <v>125</v>
      </c>
      <c r="F1772" t="s">
        <v>229</v>
      </c>
      <c r="G1772">
        <v>32</v>
      </c>
      <c r="I1772" s="2">
        <v>44742</v>
      </c>
      <c r="K1772" s="2" t="s">
        <v>98</v>
      </c>
      <c r="L1772" t="s">
        <v>620</v>
      </c>
      <c r="M1772" s="13">
        <v>4</v>
      </c>
      <c r="P1772" s="2"/>
      <c r="Q1772" s="2"/>
      <c r="R1772" s="2"/>
      <c r="S1772" s="2"/>
      <c r="T1772" s="2"/>
    </row>
    <row r="1773" spans="2:20">
      <c r="B1773" s="2">
        <v>44686</v>
      </c>
      <c r="C1773" t="s">
        <v>171</v>
      </c>
      <c r="D1773" t="s">
        <v>501</v>
      </c>
      <c r="E1773" t="s">
        <v>125</v>
      </c>
      <c r="F1773" t="s">
        <v>256</v>
      </c>
      <c r="G1773">
        <v>2</v>
      </c>
      <c r="I1773" s="2">
        <v>44742</v>
      </c>
      <c r="K1773" s="2" t="s">
        <v>98</v>
      </c>
      <c r="L1773" t="s">
        <v>622</v>
      </c>
      <c r="M1773" s="13">
        <v>1</v>
      </c>
      <c r="P1773" s="2"/>
      <c r="Q1773" s="2"/>
      <c r="R1773" s="2"/>
      <c r="S1773" s="2"/>
      <c r="T1773" s="2"/>
    </row>
    <row r="1774" spans="2:20">
      <c r="B1774" s="2">
        <v>44686</v>
      </c>
      <c r="C1774" t="s">
        <v>171</v>
      </c>
      <c r="D1774" t="s">
        <v>501</v>
      </c>
      <c r="E1774" t="s">
        <v>125</v>
      </c>
      <c r="F1774" t="s">
        <v>413</v>
      </c>
      <c r="G1774">
        <v>2</v>
      </c>
      <c r="I1774" s="2">
        <v>44742</v>
      </c>
      <c r="K1774" s="2" t="s">
        <v>98</v>
      </c>
      <c r="L1774" t="s">
        <v>624</v>
      </c>
      <c r="M1774" s="13">
        <v>1</v>
      </c>
      <c r="P1774" s="2"/>
      <c r="Q1774" s="2"/>
      <c r="R1774" s="2"/>
      <c r="S1774" s="2"/>
      <c r="T1774" s="2"/>
    </row>
    <row r="1775" spans="2:20">
      <c r="B1775" s="2">
        <v>44686</v>
      </c>
      <c r="C1775" t="s">
        <v>171</v>
      </c>
      <c r="D1775" t="s">
        <v>501</v>
      </c>
      <c r="E1775" t="s">
        <v>125</v>
      </c>
      <c r="F1775" t="s">
        <v>419</v>
      </c>
      <c r="G1775">
        <v>2</v>
      </c>
      <c r="I1775" s="2">
        <v>44742</v>
      </c>
      <c r="K1775" s="2" t="s">
        <v>98</v>
      </c>
      <c r="L1775" t="s">
        <v>574</v>
      </c>
      <c r="M1775" s="13">
        <v>1</v>
      </c>
      <c r="P1775" s="2"/>
      <c r="Q1775" s="2"/>
      <c r="R1775" s="2"/>
      <c r="S1775" s="2"/>
      <c r="T1775" s="2"/>
    </row>
    <row r="1776" spans="2:20">
      <c r="B1776" s="2">
        <v>44686</v>
      </c>
      <c r="C1776" t="s">
        <v>202</v>
      </c>
      <c r="D1776" t="s">
        <v>495</v>
      </c>
      <c r="E1776" t="s">
        <v>125</v>
      </c>
      <c r="F1776" t="s">
        <v>237</v>
      </c>
      <c r="G1776">
        <v>1</v>
      </c>
      <c r="I1776" s="2">
        <v>44742</v>
      </c>
      <c r="K1776" s="2" t="s">
        <v>98</v>
      </c>
      <c r="L1776" t="s">
        <v>590</v>
      </c>
      <c r="M1776" s="13">
        <v>3</v>
      </c>
      <c r="P1776" s="2"/>
      <c r="Q1776" s="2"/>
      <c r="R1776" s="2"/>
      <c r="S1776" s="2"/>
      <c r="T1776" s="2"/>
    </row>
    <row r="1777" spans="2:20">
      <c r="B1777" s="2">
        <v>44686</v>
      </c>
      <c r="C1777" t="s">
        <v>202</v>
      </c>
      <c r="D1777" t="s">
        <v>495</v>
      </c>
      <c r="E1777" t="s">
        <v>125</v>
      </c>
      <c r="F1777" t="s">
        <v>250</v>
      </c>
      <c r="G1777">
        <v>16</v>
      </c>
      <c r="I1777" s="2">
        <v>44742</v>
      </c>
      <c r="K1777" s="2" t="s">
        <v>98</v>
      </c>
      <c r="L1777" t="s">
        <v>592</v>
      </c>
      <c r="M1777" s="13">
        <v>2</v>
      </c>
      <c r="P1777" s="2"/>
      <c r="Q1777" s="2"/>
      <c r="R1777" s="2"/>
      <c r="S1777" s="2"/>
      <c r="T1777" s="2"/>
    </row>
    <row r="1778" spans="2:20">
      <c r="B1778" s="2">
        <v>44686</v>
      </c>
      <c r="C1778" t="s">
        <v>202</v>
      </c>
      <c r="D1778" t="s">
        <v>495</v>
      </c>
      <c r="E1778" t="s">
        <v>125</v>
      </c>
      <c r="F1778" t="s">
        <v>280</v>
      </c>
      <c r="G1778">
        <v>1</v>
      </c>
      <c r="I1778" s="2">
        <v>44742</v>
      </c>
      <c r="K1778" s="2" t="s">
        <v>98</v>
      </c>
      <c r="L1778" t="s">
        <v>594</v>
      </c>
      <c r="M1778" s="13">
        <v>1</v>
      </c>
      <c r="P1778" s="2"/>
      <c r="Q1778" s="2"/>
      <c r="R1778" s="2"/>
      <c r="S1778" s="2"/>
      <c r="T1778" s="2"/>
    </row>
    <row r="1779" spans="2:20">
      <c r="B1779" s="2">
        <v>44686</v>
      </c>
      <c r="C1779" t="s">
        <v>202</v>
      </c>
      <c r="D1779" t="s">
        <v>495</v>
      </c>
      <c r="E1779" t="s">
        <v>125</v>
      </c>
      <c r="F1779" t="s">
        <v>428</v>
      </c>
      <c r="G1779">
        <v>2</v>
      </c>
      <c r="I1779" s="2">
        <v>44742</v>
      </c>
      <c r="K1779" s="2" t="s">
        <v>98</v>
      </c>
      <c r="L1779" t="s">
        <v>598</v>
      </c>
      <c r="M1779" s="13">
        <v>2</v>
      </c>
      <c r="P1779" s="2"/>
      <c r="Q1779" s="2"/>
      <c r="R1779" s="2"/>
      <c r="S1779" s="2"/>
      <c r="T1779" s="2"/>
    </row>
    <row r="1780" spans="2:20">
      <c r="B1780" s="2">
        <v>44686</v>
      </c>
      <c r="C1780" t="s">
        <v>202</v>
      </c>
      <c r="D1780" t="s">
        <v>495</v>
      </c>
      <c r="E1780" t="s">
        <v>125</v>
      </c>
      <c r="F1780" t="s">
        <v>430</v>
      </c>
      <c r="G1780">
        <v>2</v>
      </c>
      <c r="I1780" s="2">
        <v>44742</v>
      </c>
      <c r="K1780" s="2" t="s">
        <v>98</v>
      </c>
      <c r="L1780" t="s">
        <v>498</v>
      </c>
      <c r="M1780" s="13">
        <v>8</v>
      </c>
      <c r="P1780" s="2"/>
      <c r="Q1780" s="2"/>
      <c r="R1780" s="2"/>
      <c r="S1780" s="2"/>
      <c r="T1780" s="2"/>
    </row>
    <row r="1781" spans="2:20">
      <c r="B1781" s="2">
        <v>44687</v>
      </c>
      <c r="C1781" t="s">
        <v>72</v>
      </c>
      <c r="D1781" t="s">
        <v>491</v>
      </c>
      <c r="E1781" t="s">
        <v>125</v>
      </c>
      <c r="F1781" t="s">
        <v>79</v>
      </c>
      <c r="G1781">
        <v>2</v>
      </c>
      <c r="I1781" s="2">
        <v>44742</v>
      </c>
      <c r="K1781" s="2" t="s">
        <v>98</v>
      </c>
      <c r="L1781" t="s">
        <v>500</v>
      </c>
      <c r="M1781" s="13">
        <v>8</v>
      </c>
      <c r="P1781" s="2"/>
      <c r="Q1781" s="2"/>
      <c r="R1781" s="2"/>
      <c r="S1781" s="2"/>
      <c r="T1781" s="2"/>
    </row>
    <row r="1782" spans="2:20">
      <c r="B1782" s="2">
        <v>44687</v>
      </c>
      <c r="C1782" t="s">
        <v>72</v>
      </c>
      <c r="D1782" t="s">
        <v>491</v>
      </c>
      <c r="E1782" t="s">
        <v>125</v>
      </c>
      <c r="F1782" t="s">
        <v>106</v>
      </c>
      <c r="G1782">
        <v>3</v>
      </c>
      <c r="I1782" s="2">
        <v>44742</v>
      </c>
      <c r="K1782" s="2" t="s">
        <v>98</v>
      </c>
      <c r="L1782" t="s">
        <v>502</v>
      </c>
      <c r="M1782" s="13">
        <v>7</v>
      </c>
      <c r="P1782" s="2"/>
      <c r="Q1782" s="2"/>
      <c r="R1782" s="2"/>
      <c r="S1782" s="2"/>
      <c r="T1782" s="2"/>
    </row>
    <row r="1783" spans="2:20">
      <c r="B1783" s="2">
        <v>44687</v>
      </c>
      <c r="C1783" t="s">
        <v>72</v>
      </c>
      <c r="D1783" t="s">
        <v>491</v>
      </c>
      <c r="E1783" t="s">
        <v>125</v>
      </c>
      <c r="F1783" t="s">
        <v>132</v>
      </c>
      <c r="G1783">
        <v>40</v>
      </c>
      <c r="I1783" s="2">
        <v>44742</v>
      </c>
      <c r="K1783" s="2" t="s">
        <v>98</v>
      </c>
      <c r="L1783" t="s">
        <v>504</v>
      </c>
      <c r="M1783" s="13">
        <v>92</v>
      </c>
      <c r="P1783" s="2"/>
      <c r="Q1783" s="2"/>
      <c r="R1783" s="2"/>
      <c r="S1783" s="2"/>
      <c r="T1783" s="2"/>
    </row>
    <row r="1784" spans="2:20">
      <c r="B1784" s="2">
        <v>44687</v>
      </c>
      <c r="C1784" t="s">
        <v>72</v>
      </c>
      <c r="D1784" t="s">
        <v>491</v>
      </c>
      <c r="E1784" t="s">
        <v>125</v>
      </c>
      <c r="F1784" t="s">
        <v>401</v>
      </c>
      <c r="G1784">
        <v>4</v>
      </c>
      <c r="I1784" s="2">
        <v>44742</v>
      </c>
      <c r="K1784" s="2" t="s">
        <v>98</v>
      </c>
      <c r="L1784" t="s">
        <v>506</v>
      </c>
      <c r="M1784" s="13">
        <v>16</v>
      </c>
      <c r="P1784" s="2"/>
      <c r="Q1784" s="2"/>
      <c r="R1784" s="2"/>
      <c r="S1784" s="2"/>
      <c r="T1784" s="2"/>
    </row>
    <row r="1785" spans="2:20">
      <c r="B1785" s="2">
        <v>44687</v>
      </c>
      <c r="C1785" t="s">
        <v>72</v>
      </c>
      <c r="D1785" t="s">
        <v>491</v>
      </c>
      <c r="E1785" t="s">
        <v>125</v>
      </c>
      <c r="F1785" t="s">
        <v>404</v>
      </c>
      <c r="G1785">
        <v>2</v>
      </c>
      <c r="I1785" s="2">
        <v>44742</v>
      </c>
      <c r="K1785" s="2" t="s">
        <v>98</v>
      </c>
      <c r="L1785" t="s">
        <v>508</v>
      </c>
      <c r="M1785" s="13">
        <v>12</v>
      </c>
      <c r="P1785" s="2"/>
      <c r="Q1785" s="2"/>
      <c r="R1785" s="2"/>
      <c r="S1785" s="2"/>
      <c r="T1785" s="2"/>
    </row>
    <row r="1786" spans="2:20">
      <c r="B1786" s="2">
        <v>44687</v>
      </c>
      <c r="C1786" t="s">
        <v>247</v>
      </c>
      <c r="D1786" t="s">
        <v>497</v>
      </c>
      <c r="E1786" t="s">
        <v>125</v>
      </c>
      <c r="F1786" t="s">
        <v>306</v>
      </c>
      <c r="G1786">
        <v>2</v>
      </c>
      <c r="I1786" s="2">
        <v>44742</v>
      </c>
      <c r="K1786" s="2" t="s">
        <v>98</v>
      </c>
      <c r="L1786" t="s">
        <v>510</v>
      </c>
      <c r="M1786" s="13">
        <v>11</v>
      </c>
      <c r="P1786" s="2"/>
      <c r="Q1786" s="2"/>
      <c r="R1786" s="2"/>
      <c r="S1786" s="2"/>
      <c r="T1786" s="2"/>
    </row>
    <row r="1787" spans="2:20">
      <c r="B1787" s="2">
        <v>44687</v>
      </c>
      <c r="C1787" t="s">
        <v>247</v>
      </c>
      <c r="D1787" t="s">
        <v>497</v>
      </c>
      <c r="E1787" t="s">
        <v>125</v>
      </c>
      <c r="F1787" t="s">
        <v>311</v>
      </c>
      <c r="G1787">
        <v>3</v>
      </c>
      <c r="I1787" s="2">
        <v>44742</v>
      </c>
      <c r="K1787" s="2" t="s">
        <v>98</v>
      </c>
      <c r="L1787" t="s">
        <v>512</v>
      </c>
      <c r="M1787" s="13">
        <v>9</v>
      </c>
      <c r="P1787" s="2"/>
      <c r="Q1787" s="2"/>
      <c r="R1787" s="2"/>
      <c r="S1787" s="2"/>
      <c r="T1787" s="2"/>
    </row>
    <row r="1788" spans="2:20">
      <c r="B1788" s="2">
        <v>44687</v>
      </c>
      <c r="C1788" t="s">
        <v>247</v>
      </c>
      <c r="D1788" t="s">
        <v>497</v>
      </c>
      <c r="E1788" t="s">
        <v>125</v>
      </c>
      <c r="F1788" t="s">
        <v>316</v>
      </c>
      <c r="G1788">
        <v>40</v>
      </c>
      <c r="I1788" s="2">
        <v>44742</v>
      </c>
      <c r="K1788" s="2" t="s">
        <v>98</v>
      </c>
      <c r="L1788" t="s">
        <v>578</v>
      </c>
      <c r="M1788" s="13">
        <v>2</v>
      </c>
      <c r="P1788" s="2"/>
      <c r="Q1788" s="2"/>
      <c r="R1788" s="2"/>
      <c r="S1788" s="2"/>
      <c r="T1788" s="2"/>
    </row>
    <row r="1789" spans="2:20">
      <c r="B1789" s="2">
        <v>44687</v>
      </c>
      <c r="C1789" t="s">
        <v>277</v>
      </c>
      <c r="D1789" t="s">
        <v>503</v>
      </c>
      <c r="E1789" t="s">
        <v>125</v>
      </c>
      <c r="F1789" t="s">
        <v>306</v>
      </c>
      <c r="G1789">
        <v>1</v>
      </c>
      <c r="I1789" s="2">
        <v>44742</v>
      </c>
      <c r="K1789" s="2" t="s">
        <v>98</v>
      </c>
      <c r="L1789" t="s">
        <v>582</v>
      </c>
      <c r="M1789" s="13">
        <v>1</v>
      </c>
      <c r="P1789" s="2"/>
      <c r="Q1789" s="2"/>
      <c r="R1789" s="2"/>
      <c r="S1789" s="2"/>
      <c r="T1789" s="2"/>
    </row>
    <row r="1790" spans="2:20">
      <c r="B1790" s="2">
        <v>44687</v>
      </c>
      <c r="C1790" t="s">
        <v>277</v>
      </c>
      <c r="D1790" t="s">
        <v>503</v>
      </c>
      <c r="E1790" t="s">
        <v>125</v>
      </c>
      <c r="F1790" t="s">
        <v>316</v>
      </c>
      <c r="G1790">
        <v>8</v>
      </c>
      <c r="I1790" s="2">
        <v>44742</v>
      </c>
      <c r="K1790" s="2" t="s">
        <v>98</v>
      </c>
      <c r="L1790" t="s">
        <v>584</v>
      </c>
      <c r="M1790" s="13">
        <v>2</v>
      </c>
      <c r="P1790" s="2"/>
      <c r="Q1790" s="2"/>
      <c r="R1790" s="2"/>
      <c r="S1790" s="2"/>
      <c r="T1790" s="2"/>
    </row>
    <row r="1791" spans="2:20">
      <c r="B1791" s="2">
        <v>44687</v>
      </c>
      <c r="C1791" t="s">
        <v>277</v>
      </c>
      <c r="D1791" t="s">
        <v>503</v>
      </c>
      <c r="E1791" t="s">
        <v>125</v>
      </c>
      <c r="F1791" t="s">
        <v>338</v>
      </c>
      <c r="G1791">
        <v>1</v>
      </c>
      <c r="I1791" s="2">
        <v>44742</v>
      </c>
      <c r="K1791" s="2" t="s">
        <v>98</v>
      </c>
      <c r="L1791" t="s">
        <v>586</v>
      </c>
      <c r="M1791" s="13">
        <v>1</v>
      </c>
      <c r="P1791" s="2"/>
      <c r="Q1791" s="2"/>
      <c r="R1791" s="2"/>
      <c r="S1791" s="2"/>
      <c r="T1791" s="2"/>
    </row>
    <row r="1792" spans="2:20">
      <c r="B1792" s="2">
        <v>44687</v>
      </c>
      <c r="C1792" t="s">
        <v>277</v>
      </c>
      <c r="D1792" t="s">
        <v>503</v>
      </c>
      <c r="E1792" t="s">
        <v>125</v>
      </c>
      <c r="F1792" t="s">
        <v>444</v>
      </c>
      <c r="G1792">
        <v>2</v>
      </c>
      <c r="I1792" s="2">
        <v>44742</v>
      </c>
      <c r="K1792" s="2" t="s">
        <v>98</v>
      </c>
      <c r="L1792" t="s">
        <v>588</v>
      </c>
      <c r="M1792" s="13">
        <v>1</v>
      </c>
      <c r="P1792" s="2"/>
      <c r="Q1792" s="2"/>
      <c r="R1792" s="2"/>
      <c r="S1792" s="2"/>
      <c r="T1792" s="2"/>
    </row>
    <row r="1793" spans="2:20">
      <c r="B1793" s="2">
        <v>44687</v>
      </c>
      <c r="C1793" t="s">
        <v>277</v>
      </c>
      <c r="D1793" t="s">
        <v>503</v>
      </c>
      <c r="E1793" t="s">
        <v>125</v>
      </c>
      <c r="F1793" t="s">
        <v>454</v>
      </c>
      <c r="G1793">
        <v>2</v>
      </c>
      <c r="I1793" s="2">
        <v>44743</v>
      </c>
      <c r="J1793">
        <v>21071174</v>
      </c>
      <c r="K1793" t="s">
        <v>125</v>
      </c>
      <c r="L1793" t="s">
        <v>536</v>
      </c>
      <c r="M1793">
        <v>1</v>
      </c>
      <c r="P1793" s="2"/>
      <c r="Q1793" s="2"/>
      <c r="R1793" s="2"/>
      <c r="S1793" s="2"/>
      <c r="T1793" s="2"/>
    </row>
    <row r="1794" spans="2:20">
      <c r="B1794" s="2">
        <v>44687</v>
      </c>
      <c r="C1794" t="s">
        <v>310</v>
      </c>
      <c r="D1794" t="s">
        <v>499</v>
      </c>
      <c r="E1794" t="s">
        <v>125</v>
      </c>
      <c r="F1794" t="s">
        <v>374</v>
      </c>
      <c r="G1794">
        <v>2</v>
      </c>
      <c r="I1794" s="2">
        <v>44743</v>
      </c>
      <c r="J1794">
        <v>21071175</v>
      </c>
      <c r="K1794" t="s">
        <v>125</v>
      </c>
      <c r="L1794" t="s">
        <v>510</v>
      </c>
      <c r="M1794">
        <v>1</v>
      </c>
      <c r="P1794" s="2"/>
      <c r="Q1794" s="2"/>
      <c r="R1794" s="2"/>
      <c r="S1794" s="2"/>
      <c r="T1794" s="2"/>
    </row>
    <row r="1795" spans="2:20">
      <c r="B1795" s="2">
        <v>44687</v>
      </c>
      <c r="C1795" t="s">
        <v>310</v>
      </c>
      <c r="D1795" t="s">
        <v>499</v>
      </c>
      <c r="E1795" t="s">
        <v>125</v>
      </c>
      <c r="F1795" t="s">
        <v>377</v>
      </c>
      <c r="G1795">
        <v>3</v>
      </c>
      <c r="I1795" s="2">
        <v>44744</v>
      </c>
      <c r="J1795">
        <v>21071176</v>
      </c>
      <c r="K1795" t="s">
        <v>125</v>
      </c>
      <c r="L1795" t="s">
        <v>542</v>
      </c>
      <c r="M1795">
        <v>1</v>
      </c>
      <c r="P1795" s="2"/>
      <c r="Q1795" s="2"/>
      <c r="R1795" s="2"/>
      <c r="S1795" s="2"/>
      <c r="T1795" s="2"/>
    </row>
    <row r="1796" spans="2:20">
      <c r="B1796" s="2">
        <v>44687</v>
      </c>
      <c r="C1796" t="s">
        <v>310</v>
      </c>
      <c r="D1796" t="s">
        <v>499</v>
      </c>
      <c r="E1796" t="s">
        <v>125</v>
      </c>
      <c r="F1796" t="s">
        <v>380</v>
      </c>
      <c r="G1796">
        <v>32</v>
      </c>
      <c r="I1796" s="2">
        <v>44744</v>
      </c>
      <c r="J1796">
        <v>21071177</v>
      </c>
      <c r="K1796" t="s">
        <v>125</v>
      </c>
      <c r="L1796" t="s">
        <v>504</v>
      </c>
      <c r="M1796">
        <v>1</v>
      </c>
      <c r="P1796" s="2"/>
      <c r="Q1796" s="2"/>
      <c r="R1796" s="2"/>
      <c r="S1796" s="2"/>
      <c r="T1796" s="2"/>
    </row>
    <row r="1797" spans="2:20">
      <c r="B1797" s="2">
        <v>44687</v>
      </c>
      <c r="C1797" t="s">
        <v>310</v>
      </c>
      <c r="D1797" t="s">
        <v>499</v>
      </c>
      <c r="E1797" t="s">
        <v>125</v>
      </c>
      <c r="F1797" t="s">
        <v>474</v>
      </c>
      <c r="G1797">
        <v>4</v>
      </c>
      <c r="I1797" s="2">
        <v>44744</v>
      </c>
      <c r="J1797">
        <v>21071178</v>
      </c>
      <c r="K1797" t="s">
        <v>125</v>
      </c>
      <c r="L1797" t="s">
        <v>504</v>
      </c>
      <c r="M1797">
        <v>1</v>
      </c>
      <c r="P1797" s="2"/>
      <c r="Q1797" s="2"/>
      <c r="R1797" s="2"/>
      <c r="S1797" s="2"/>
      <c r="T1797" s="2"/>
    </row>
    <row r="1798" spans="2:20">
      <c r="B1798" s="2">
        <v>44687</v>
      </c>
      <c r="C1798" t="s">
        <v>310</v>
      </c>
      <c r="D1798" t="s">
        <v>499</v>
      </c>
      <c r="E1798" t="s">
        <v>125</v>
      </c>
      <c r="F1798" t="s">
        <v>476</v>
      </c>
      <c r="G1798">
        <v>2</v>
      </c>
      <c r="I1798" s="2">
        <v>44744</v>
      </c>
      <c r="J1798">
        <v>21071179</v>
      </c>
      <c r="K1798" t="s">
        <v>125</v>
      </c>
      <c r="L1798" t="s">
        <v>592</v>
      </c>
      <c r="M1798">
        <v>1</v>
      </c>
      <c r="P1798" s="2"/>
      <c r="Q1798" s="2"/>
      <c r="R1798" s="2"/>
      <c r="S1798" s="2"/>
      <c r="T1798" s="2"/>
    </row>
    <row r="1799" spans="2:20">
      <c r="B1799" s="2">
        <v>44687</v>
      </c>
      <c r="C1799" t="s">
        <v>171</v>
      </c>
      <c r="D1799" t="s">
        <v>501</v>
      </c>
      <c r="E1799" t="s">
        <v>125</v>
      </c>
      <c r="F1799" t="s">
        <v>205</v>
      </c>
      <c r="G1799">
        <v>2</v>
      </c>
      <c r="I1799" s="2">
        <v>44744</v>
      </c>
      <c r="J1799">
        <v>21071179</v>
      </c>
      <c r="K1799" t="s">
        <v>125</v>
      </c>
      <c r="L1799" t="s">
        <v>502</v>
      </c>
      <c r="M1799">
        <v>1</v>
      </c>
      <c r="P1799" s="2"/>
      <c r="Q1799" s="2"/>
      <c r="R1799" s="2"/>
      <c r="S1799" s="2"/>
      <c r="T1799" s="2"/>
    </row>
    <row r="1800" spans="2:20">
      <c r="B1800" s="2">
        <v>44687</v>
      </c>
      <c r="C1800" t="s">
        <v>171</v>
      </c>
      <c r="D1800" t="s">
        <v>501</v>
      </c>
      <c r="E1800" t="s">
        <v>125</v>
      </c>
      <c r="F1800" t="s">
        <v>229</v>
      </c>
      <c r="G1800">
        <v>56</v>
      </c>
      <c r="I1800" s="2">
        <v>44744</v>
      </c>
      <c r="J1800">
        <v>21071180</v>
      </c>
      <c r="K1800" t="s">
        <v>125</v>
      </c>
      <c r="L1800" t="s">
        <v>502</v>
      </c>
      <c r="M1800">
        <v>1</v>
      </c>
      <c r="P1800" s="2"/>
      <c r="Q1800" s="2"/>
      <c r="R1800" s="2"/>
      <c r="S1800" s="2"/>
      <c r="T1800" s="2"/>
    </row>
    <row r="1801" spans="2:20">
      <c r="B1801" s="2">
        <v>44687</v>
      </c>
      <c r="C1801" t="s">
        <v>171</v>
      </c>
      <c r="D1801" t="s">
        <v>501</v>
      </c>
      <c r="E1801" t="s">
        <v>125</v>
      </c>
      <c r="F1801" t="s">
        <v>256</v>
      </c>
      <c r="G1801">
        <v>3</v>
      </c>
      <c r="I1801" s="2">
        <v>44744</v>
      </c>
      <c r="J1801">
        <v>21071181</v>
      </c>
      <c r="K1801" t="s">
        <v>125</v>
      </c>
      <c r="L1801" t="s">
        <v>530</v>
      </c>
      <c r="M1801">
        <v>1</v>
      </c>
      <c r="P1801" s="2"/>
      <c r="Q1801" s="2"/>
      <c r="R1801" s="2"/>
      <c r="S1801" s="2"/>
      <c r="T1801" s="2"/>
    </row>
    <row r="1802" spans="2:20">
      <c r="B1802" s="2">
        <v>44687</v>
      </c>
      <c r="C1802" t="s">
        <v>171</v>
      </c>
      <c r="D1802" t="s">
        <v>501</v>
      </c>
      <c r="E1802" t="s">
        <v>125</v>
      </c>
      <c r="F1802" t="s">
        <v>413</v>
      </c>
      <c r="G1802">
        <v>4</v>
      </c>
      <c r="I1802" s="2">
        <v>44744</v>
      </c>
      <c r="J1802">
        <v>21071182</v>
      </c>
      <c r="K1802" t="s">
        <v>125</v>
      </c>
      <c r="L1802" t="s">
        <v>502</v>
      </c>
      <c r="M1802">
        <v>1</v>
      </c>
      <c r="P1802" s="2"/>
      <c r="Q1802" s="2"/>
      <c r="R1802" s="2"/>
      <c r="S1802" s="2"/>
      <c r="T1802" s="2"/>
    </row>
    <row r="1803" spans="2:20">
      <c r="B1803" s="2">
        <v>44687</v>
      </c>
      <c r="C1803" t="s">
        <v>171</v>
      </c>
      <c r="D1803" t="s">
        <v>501</v>
      </c>
      <c r="E1803" t="s">
        <v>125</v>
      </c>
      <c r="F1803" t="s">
        <v>419</v>
      </c>
      <c r="G1803">
        <v>4</v>
      </c>
      <c r="I1803" s="2">
        <v>44744</v>
      </c>
      <c r="J1803">
        <v>21071183</v>
      </c>
      <c r="K1803" t="s">
        <v>125</v>
      </c>
      <c r="L1803" t="s">
        <v>510</v>
      </c>
      <c r="M1803">
        <v>1</v>
      </c>
      <c r="P1803" s="2"/>
      <c r="Q1803" s="2"/>
      <c r="R1803" s="2"/>
      <c r="S1803" s="2"/>
      <c r="T1803" s="2"/>
    </row>
    <row r="1804" spans="2:20">
      <c r="B1804" s="2">
        <v>44687</v>
      </c>
      <c r="C1804" t="s">
        <v>214</v>
      </c>
      <c r="D1804" t="s">
        <v>505</v>
      </c>
      <c r="E1804" t="s">
        <v>125</v>
      </c>
      <c r="F1804" t="s">
        <v>262</v>
      </c>
      <c r="G1804">
        <v>2</v>
      </c>
      <c r="I1804" s="2">
        <v>44744</v>
      </c>
      <c r="J1804">
        <v>21071184</v>
      </c>
      <c r="K1804" t="s">
        <v>125</v>
      </c>
      <c r="L1804" t="s">
        <v>508</v>
      </c>
      <c r="M1804">
        <v>1</v>
      </c>
      <c r="P1804" s="2"/>
      <c r="Q1804" s="2"/>
      <c r="R1804" s="2"/>
      <c r="S1804" s="2"/>
      <c r="T1804" s="2"/>
    </row>
    <row r="1805" spans="2:20">
      <c r="B1805" s="2">
        <v>44687</v>
      </c>
      <c r="C1805" t="s">
        <v>214</v>
      </c>
      <c r="D1805" t="s">
        <v>505</v>
      </c>
      <c r="E1805" t="s">
        <v>125</v>
      </c>
      <c r="F1805" t="s">
        <v>274</v>
      </c>
      <c r="G1805">
        <v>40</v>
      </c>
      <c r="I1805" s="2">
        <v>44745</v>
      </c>
      <c r="J1805">
        <v>21071185</v>
      </c>
      <c r="K1805" t="s">
        <v>125</v>
      </c>
      <c r="L1805" t="s">
        <v>504</v>
      </c>
      <c r="M1805">
        <v>1</v>
      </c>
      <c r="P1805" s="2"/>
      <c r="Q1805" s="2"/>
      <c r="R1805" s="2"/>
      <c r="S1805" s="2"/>
      <c r="T1805" s="2"/>
    </row>
    <row r="1806" spans="2:20">
      <c r="B1806" s="2">
        <v>44687</v>
      </c>
      <c r="C1806" t="s">
        <v>214</v>
      </c>
      <c r="D1806" t="s">
        <v>505</v>
      </c>
      <c r="E1806" t="s">
        <v>125</v>
      </c>
      <c r="F1806" t="s">
        <v>286</v>
      </c>
      <c r="G1806">
        <v>2</v>
      </c>
      <c r="I1806" s="2">
        <v>44745</v>
      </c>
      <c r="J1806">
        <v>21071186</v>
      </c>
      <c r="K1806" t="s">
        <v>125</v>
      </c>
      <c r="L1806" t="s">
        <v>544</v>
      </c>
      <c r="M1806">
        <v>1</v>
      </c>
      <c r="P1806" s="2"/>
      <c r="Q1806" s="2"/>
      <c r="R1806" s="2"/>
      <c r="S1806" s="2"/>
      <c r="T1806" s="2"/>
    </row>
    <row r="1807" spans="2:20">
      <c r="B1807" s="2">
        <v>44687</v>
      </c>
      <c r="C1807" t="s">
        <v>214</v>
      </c>
      <c r="D1807" t="s">
        <v>505</v>
      </c>
      <c r="E1807" t="s">
        <v>125</v>
      </c>
      <c r="F1807" t="s">
        <v>422</v>
      </c>
      <c r="G1807">
        <v>4</v>
      </c>
      <c r="I1807" s="2">
        <v>44745</v>
      </c>
      <c r="J1807">
        <v>21071186</v>
      </c>
      <c r="K1807" t="s">
        <v>125</v>
      </c>
      <c r="L1807" t="s">
        <v>620</v>
      </c>
      <c r="M1807">
        <v>1</v>
      </c>
      <c r="P1807" s="2"/>
      <c r="Q1807" s="2"/>
      <c r="R1807" s="2"/>
      <c r="S1807" s="2"/>
      <c r="T1807" s="2"/>
    </row>
    <row r="1808" spans="2:20">
      <c r="B1808" s="2">
        <v>44687</v>
      </c>
      <c r="C1808" t="s">
        <v>214</v>
      </c>
      <c r="D1808" t="s">
        <v>505</v>
      </c>
      <c r="E1808" t="s">
        <v>125</v>
      </c>
      <c r="F1808" t="s">
        <v>432</v>
      </c>
      <c r="G1808">
        <v>2</v>
      </c>
      <c r="I1808" s="2">
        <v>44745</v>
      </c>
      <c r="J1808">
        <v>21071187</v>
      </c>
      <c r="K1808" t="s">
        <v>125</v>
      </c>
      <c r="L1808" t="s">
        <v>504</v>
      </c>
      <c r="M1808">
        <v>1</v>
      </c>
      <c r="P1808" s="2"/>
      <c r="Q1808" s="2"/>
      <c r="R1808" s="2"/>
      <c r="S1808" s="2"/>
      <c r="T1808" s="2"/>
    </row>
    <row r="1809" spans="2:20">
      <c r="B1809" s="2">
        <v>44687</v>
      </c>
      <c r="C1809" t="s">
        <v>226</v>
      </c>
      <c r="D1809" t="s">
        <v>507</v>
      </c>
      <c r="E1809" t="s">
        <v>125</v>
      </c>
      <c r="F1809" t="s">
        <v>79</v>
      </c>
      <c r="G1809">
        <v>1</v>
      </c>
      <c r="I1809" s="2">
        <v>44745</v>
      </c>
      <c r="J1809">
        <v>21071187</v>
      </c>
      <c r="K1809" t="s">
        <v>125</v>
      </c>
      <c r="L1809" t="s">
        <v>506</v>
      </c>
      <c r="M1809">
        <v>1</v>
      </c>
      <c r="P1809" s="2"/>
      <c r="Q1809" s="2"/>
      <c r="R1809" s="2"/>
      <c r="S1809" s="2"/>
      <c r="T1809" s="2"/>
    </row>
    <row r="1810" spans="2:20">
      <c r="B1810" s="2">
        <v>44687</v>
      </c>
      <c r="C1810" t="s">
        <v>226</v>
      </c>
      <c r="D1810" t="s">
        <v>507</v>
      </c>
      <c r="E1810" t="s">
        <v>125</v>
      </c>
      <c r="F1810" t="s">
        <v>132</v>
      </c>
      <c r="G1810">
        <v>24</v>
      </c>
      <c r="I1810" s="2">
        <v>44745</v>
      </c>
      <c r="J1810">
        <v>21071188</v>
      </c>
      <c r="K1810" t="s">
        <v>125</v>
      </c>
      <c r="L1810" t="s">
        <v>504</v>
      </c>
      <c r="M1810">
        <v>1</v>
      </c>
      <c r="P1810" s="2"/>
      <c r="Q1810" s="2"/>
      <c r="R1810" s="2"/>
      <c r="S1810" s="2"/>
      <c r="T1810" s="2"/>
    </row>
    <row r="1811" spans="2:20">
      <c r="B1811" s="2">
        <v>44687</v>
      </c>
      <c r="C1811" t="s">
        <v>226</v>
      </c>
      <c r="D1811" t="s">
        <v>507</v>
      </c>
      <c r="E1811" t="s">
        <v>125</v>
      </c>
      <c r="F1811" t="s">
        <v>292</v>
      </c>
      <c r="G1811">
        <v>2</v>
      </c>
      <c r="I1811" s="2">
        <v>44745</v>
      </c>
      <c r="J1811">
        <v>21071189</v>
      </c>
      <c r="K1811" t="s">
        <v>125</v>
      </c>
      <c r="L1811" t="s">
        <v>542</v>
      </c>
      <c r="M1811">
        <v>1</v>
      </c>
      <c r="P1811" s="2"/>
      <c r="Q1811" s="2"/>
      <c r="R1811" s="2"/>
      <c r="S1811" s="2"/>
      <c r="T1811" s="2"/>
    </row>
    <row r="1812" spans="2:20">
      <c r="B1812" s="2">
        <v>44687</v>
      </c>
      <c r="C1812" t="s">
        <v>226</v>
      </c>
      <c r="D1812" t="s">
        <v>507</v>
      </c>
      <c r="E1812" t="s">
        <v>125</v>
      </c>
      <c r="F1812" t="s">
        <v>434</v>
      </c>
      <c r="G1812">
        <v>2</v>
      </c>
      <c r="I1812" s="2">
        <v>44745</v>
      </c>
      <c r="J1812">
        <v>21071190</v>
      </c>
      <c r="K1812" t="s">
        <v>125</v>
      </c>
      <c r="L1812" t="s">
        <v>504</v>
      </c>
      <c r="M1812">
        <v>1</v>
      </c>
      <c r="P1812" s="2"/>
      <c r="Q1812" s="2"/>
      <c r="R1812" s="2"/>
      <c r="S1812" s="2"/>
      <c r="T1812" s="2"/>
    </row>
    <row r="1813" spans="2:20">
      <c r="B1813" s="2">
        <v>44687</v>
      </c>
      <c r="C1813" t="s">
        <v>226</v>
      </c>
      <c r="D1813" t="s">
        <v>507</v>
      </c>
      <c r="E1813" t="s">
        <v>125</v>
      </c>
      <c r="F1813" t="s">
        <v>436</v>
      </c>
      <c r="G1813">
        <v>2</v>
      </c>
      <c r="I1813" s="2">
        <v>44745</v>
      </c>
      <c r="J1813">
        <v>21071190</v>
      </c>
      <c r="K1813" t="s">
        <v>125</v>
      </c>
      <c r="L1813" t="s">
        <v>506</v>
      </c>
      <c r="M1813">
        <v>1</v>
      </c>
      <c r="P1813" s="2"/>
      <c r="Q1813" s="2"/>
      <c r="R1813" s="2"/>
      <c r="S1813" s="2"/>
      <c r="T1813" s="2"/>
    </row>
    <row r="1814" spans="2:20">
      <c r="B1814" s="2">
        <v>44688</v>
      </c>
      <c r="C1814" t="s">
        <v>277</v>
      </c>
      <c r="D1814" t="s">
        <v>503</v>
      </c>
      <c r="E1814" t="s">
        <v>125</v>
      </c>
      <c r="F1814" t="s">
        <v>306</v>
      </c>
      <c r="G1814">
        <v>1</v>
      </c>
      <c r="I1814" s="2">
        <v>44745</v>
      </c>
      <c r="J1814">
        <v>21071191</v>
      </c>
      <c r="K1814" t="s">
        <v>125</v>
      </c>
      <c r="L1814" t="s">
        <v>504</v>
      </c>
      <c r="M1814">
        <v>1</v>
      </c>
      <c r="P1814" s="2"/>
      <c r="Q1814" s="2"/>
      <c r="R1814" s="2"/>
      <c r="S1814" s="2"/>
      <c r="T1814" s="2"/>
    </row>
    <row r="1815" spans="2:20">
      <c r="B1815" s="2">
        <v>44688</v>
      </c>
      <c r="C1815" t="s">
        <v>277</v>
      </c>
      <c r="D1815" t="s">
        <v>503</v>
      </c>
      <c r="E1815" t="s">
        <v>125</v>
      </c>
      <c r="F1815" t="s">
        <v>316</v>
      </c>
      <c r="G1815">
        <v>16</v>
      </c>
      <c r="I1815" s="2">
        <v>44745</v>
      </c>
      <c r="J1815">
        <v>21071191</v>
      </c>
      <c r="K1815" t="s">
        <v>125</v>
      </c>
      <c r="L1815" t="s">
        <v>506</v>
      </c>
      <c r="M1815">
        <v>1</v>
      </c>
      <c r="P1815" s="2"/>
      <c r="Q1815" s="2"/>
      <c r="R1815" s="2"/>
      <c r="S1815" s="2"/>
      <c r="T1815" s="2"/>
    </row>
    <row r="1816" spans="2:20">
      <c r="B1816" s="2">
        <v>44688</v>
      </c>
      <c r="C1816" t="s">
        <v>277</v>
      </c>
      <c r="D1816" t="s">
        <v>503</v>
      </c>
      <c r="E1816" t="s">
        <v>125</v>
      </c>
      <c r="F1816" t="s">
        <v>338</v>
      </c>
      <c r="G1816">
        <v>1</v>
      </c>
      <c r="I1816" s="2">
        <v>44745</v>
      </c>
      <c r="J1816">
        <v>21071192</v>
      </c>
      <c r="K1816" t="s">
        <v>125</v>
      </c>
      <c r="L1816" t="s">
        <v>504</v>
      </c>
      <c r="M1816">
        <v>1</v>
      </c>
      <c r="P1816" s="2"/>
      <c r="Q1816" s="2"/>
      <c r="R1816" s="2"/>
      <c r="S1816" s="2"/>
      <c r="T1816" s="2"/>
    </row>
    <row r="1817" spans="2:20">
      <c r="B1817" s="2">
        <v>44688</v>
      </c>
      <c r="C1817" t="s">
        <v>277</v>
      </c>
      <c r="D1817" t="s">
        <v>503</v>
      </c>
      <c r="E1817" t="s">
        <v>125</v>
      </c>
      <c r="F1817" t="s">
        <v>444</v>
      </c>
      <c r="G1817">
        <v>2</v>
      </c>
      <c r="I1817" s="2">
        <v>44745</v>
      </c>
      <c r="J1817">
        <v>21071193</v>
      </c>
      <c r="K1817" t="s">
        <v>125</v>
      </c>
      <c r="L1817" t="s">
        <v>518</v>
      </c>
      <c r="M1817">
        <v>1</v>
      </c>
      <c r="P1817" s="2"/>
      <c r="Q1817" s="2"/>
      <c r="R1817" s="2"/>
      <c r="S1817" s="2"/>
      <c r="T1817" s="2"/>
    </row>
    <row r="1818" spans="2:20">
      <c r="B1818" s="2">
        <v>44688</v>
      </c>
      <c r="C1818" t="s">
        <v>277</v>
      </c>
      <c r="D1818" t="s">
        <v>503</v>
      </c>
      <c r="E1818" t="s">
        <v>125</v>
      </c>
      <c r="F1818" t="s">
        <v>454</v>
      </c>
      <c r="G1818">
        <v>2</v>
      </c>
      <c r="I1818" s="2">
        <v>44745</v>
      </c>
      <c r="J1818">
        <v>21071194</v>
      </c>
      <c r="K1818" t="s">
        <v>125</v>
      </c>
      <c r="L1818" t="s">
        <v>518</v>
      </c>
      <c r="M1818">
        <v>1</v>
      </c>
      <c r="P1818" s="2"/>
      <c r="Q1818" s="2"/>
      <c r="R1818" s="2"/>
      <c r="S1818" s="2"/>
      <c r="T1818" s="2"/>
    </row>
    <row r="1819" spans="2:20">
      <c r="B1819" s="2">
        <v>44688</v>
      </c>
      <c r="C1819" t="s">
        <v>310</v>
      </c>
      <c r="D1819" t="s">
        <v>499</v>
      </c>
      <c r="E1819" t="s">
        <v>125</v>
      </c>
      <c r="F1819" t="s">
        <v>374</v>
      </c>
      <c r="G1819">
        <v>2</v>
      </c>
      <c r="I1819" s="2">
        <v>44745</v>
      </c>
      <c r="J1819">
        <v>21071195</v>
      </c>
      <c r="K1819" t="s">
        <v>125</v>
      </c>
      <c r="L1819" t="s">
        <v>544</v>
      </c>
      <c r="M1819">
        <v>1</v>
      </c>
      <c r="P1819" s="2"/>
      <c r="Q1819" s="2"/>
      <c r="R1819" s="2"/>
      <c r="S1819" s="2"/>
      <c r="T1819" s="2"/>
    </row>
    <row r="1820" spans="2:20">
      <c r="B1820" s="2">
        <v>44688</v>
      </c>
      <c r="C1820" t="s">
        <v>310</v>
      </c>
      <c r="D1820" t="s">
        <v>499</v>
      </c>
      <c r="E1820" t="s">
        <v>125</v>
      </c>
      <c r="F1820" t="s">
        <v>377</v>
      </c>
      <c r="G1820">
        <v>2</v>
      </c>
      <c r="I1820" s="2">
        <v>44745</v>
      </c>
      <c r="J1820">
        <v>21071196</v>
      </c>
      <c r="K1820" t="s">
        <v>125</v>
      </c>
      <c r="L1820" t="s">
        <v>504</v>
      </c>
      <c r="M1820">
        <v>1</v>
      </c>
      <c r="P1820" s="2"/>
      <c r="Q1820" s="2"/>
      <c r="R1820" s="2"/>
      <c r="S1820" s="2"/>
      <c r="T1820" s="2"/>
    </row>
    <row r="1821" spans="2:20">
      <c r="B1821" s="2">
        <v>44688</v>
      </c>
      <c r="C1821" t="s">
        <v>310</v>
      </c>
      <c r="D1821" t="s">
        <v>499</v>
      </c>
      <c r="E1821" t="s">
        <v>125</v>
      </c>
      <c r="F1821" t="s">
        <v>380</v>
      </c>
      <c r="G1821">
        <v>32</v>
      </c>
      <c r="I1821" s="2">
        <v>44745</v>
      </c>
      <c r="J1821">
        <v>21071197</v>
      </c>
      <c r="K1821" t="s">
        <v>125</v>
      </c>
      <c r="L1821" t="s">
        <v>504</v>
      </c>
      <c r="M1821">
        <v>1</v>
      </c>
      <c r="P1821" s="2"/>
      <c r="Q1821" s="2"/>
      <c r="R1821" s="2"/>
      <c r="S1821" s="2"/>
      <c r="T1821" s="2"/>
    </row>
    <row r="1822" spans="2:20">
      <c r="B1822" s="2">
        <v>44688</v>
      </c>
      <c r="C1822" t="s">
        <v>310</v>
      </c>
      <c r="D1822" t="s">
        <v>499</v>
      </c>
      <c r="E1822" t="s">
        <v>125</v>
      </c>
      <c r="F1822" t="s">
        <v>474</v>
      </c>
      <c r="G1822">
        <v>2</v>
      </c>
      <c r="I1822" s="2">
        <v>44745</v>
      </c>
      <c r="J1822">
        <v>21071198</v>
      </c>
      <c r="K1822" t="s">
        <v>125</v>
      </c>
      <c r="L1822" t="s">
        <v>540</v>
      </c>
      <c r="M1822">
        <v>1</v>
      </c>
      <c r="P1822" s="2"/>
      <c r="Q1822" s="2"/>
      <c r="R1822" s="2"/>
      <c r="S1822" s="2"/>
      <c r="T1822" s="2"/>
    </row>
    <row r="1823" spans="2:20">
      <c r="B1823" s="2">
        <v>44688</v>
      </c>
      <c r="C1823" t="s">
        <v>310</v>
      </c>
      <c r="D1823" t="s">
        <v>499</v>
      </c>
      <c r="E1823" t="s">
        <v>125</v>
      </c>
      <c r="F1823" t="s">
        <v>476</v>
      </c>
      <c r="G1823">
        <v>2</v>
      </c>
      <c r="I1823" s="2">
        <v>44745</v>
      </c>
      <c r="J1823">
        <v>21071199</v>
      </c>
      <c r="K1823" t="s">
        <v>125</v>
      </c>
      <c r="L1823" t="s">
        <v>508</v>
      </c>
      <c r="M1823">
        <v>1</v>
      </c>
      <c r="P1823" s="2"/>
      <c r="Q1823" s="2"/>
      <c r="R1823" s="2"/>
      <c r="S1823" s="2"/>
      <c r="T1823" s="2"/>
    </row>
    <row r="1824" spans="2:20">
      <c r="B1824" s="2">
        <v>44688</v>
      </c>
      <c r="C1824" t="s">
        <v>171</v>
      </c>
      <c r="D1824" t="s">
        <v>501</v>
      </c>
      <c r="E1824" t="s">
        <v>125</v>
      </c>
      <c r="F1824" t="s">
        <v>205</v>
      </c>
      <c r="G1824">
        <v>1</v>
      </c>
      <c r="I1824" s="2">
        <v>44745</v>
      </c>
      <c r="J1824">
        <v>21071200</v>
      </c>
      <c r="K1824" t="s">
        <v>125</v>
      </c>
      <c r="L1824" t="s">
        <v>528</v>
      </c>
      <c r="M1824">
        <v>1</v>
      </c>
      <c r="P1824" s="2"/>
      <c r="Q1824" s="2"/>
      <c r="R1824" s="2"/>
      <c r="S1824" s="2"/>
      <c r="T1824" s="2"/>
    </row>
    <row r="1825" spans="2:20">
      <c r="B1825" s="2">
        <v>44688</v>
      </c>
      <c r="C1825" t="s">
        <v>171</v>
      </c>
      <c r="D1825" t="s">
        <v>501</v>
      </c>
      <c r="E1825" t="s">
        <v>125</v>
      </c>
      <c r="F1825" t="s">
        <v>229</v>
      </c>
      <c r="G1825">
        <v>24</v>
      </c>
      <c r="I1825" s="2">
        <v>44745</v>
      </c>
      <c r="J1825">
        <v>21071200</v>
      </c>
      <c r="K1825" t="s">
        <v>125</v>
      </c>
      <c r="L1825" t="s">
        <v>508</v>
      </c>
      <c r="M1825">
        <v>1</v>
      </c>
      <c r="P1825" s="2"/>
      <c r="Q1825" s="2"/>
      <c r="R1825" s="2"/>
      <c r="S1825" s="2"/>
      <c r="T1825" s="2"/>
    </row>
    <row r="1826" spans="2:20">
      <c r="B1826" s="2">
        <v>44688</v>
      </c>
      <c r="C1826" t="s">
        <v>171</v>
      </c>
      <c r="D1826" t="s">
        <v>501</v>
      </c>
      <c r="E1826" t="s">
        <v>125</v>
      </c>
      <c r="F1826" t="s">
        <v>256</v>
      </c>
      <c r="G1826">
        <v>2</v>
      </c>
      <c r="I1826" s="2">
        <v>44745</v>
      </c>
      <c r="J1826">
        <v>21071201</v>
      </c>
      <c r="K1826" t="s">
        <v>125</v>
      </c>
      <c r="L1826" t="s">
        <v>538</v>
      </c>
      <c r="M1826">
        <v>1</v>
      </c>
      <c r="P1826" s="2"/>
      <c r="Q1826" s="2"/>
      <c r="R1826" s="2"/>
      <c r="S1826" s="2"/>
      <c r="T1826" s="2"/>
    </row>
    <row r="1827" spans="2:20">
      <c r="B1827" s="2">
        <v>44688</v>
      </c>
      <c r="C1827" t="s">
        <v>171</v>
      </c>
      <c r="D1827" t="s">
        <v>501</v>
      </c>
      <c r="E1827" t="s">
        <v>125</v>
      </c>
      <c r="F1827" t="s">
        <v>413</v>
      </c>
      <c r="G1827">
        <v>2</v>
      </c>
      <c r="I1827" s="2">
        <v>44745</v>
      </c>
      <c r="J1827">
        <v>21071202</v>
      </c>
      <c r="K1827" t="s">
        <v>125</v>
      </c>
      <c r="L1827" t="s">
        <v>492</v>
      </c>
      <c r="M1827">
        <v>1</v>
      </c>
      <c r="P1827" s="2"/>
      <c r="Q1827" s="2"/>
      <c r="R1827" s="2"/>
      <c r="S1827" s="2"/>
      <c r="T1827" s="2"/>
    </row>
    <row r="1828" spans="2:20">
      <c r="B1828" s="2">
        <v>44688</v>
      </c>
      <c r="C1828" t="s">
        <v>171</v>
      </c>
      <c r="D1828" t="s">
        <v>501</v>
      </c>
      <c r="E1828" t="s">
        <v>125</v>
      </c>
      <c r="F1828" t="s">
        <v>419</v>
      </c>
      <c r="G1828">
        <v>2</v>
      </c>
      <c r="I1828" s="2">
        <v>44745</v>
      </c>
      <c r="J1828">
        <v>21071203</v>
      </c>
      <c r="K1828" t="s">
        <v>125</v>
      </c>
      <c r="L1828" t="s">
        <v>512</v>
      </c>
      <c r="M1828">
        <v>1</v>
      </c>
      <c r="P1828" s="2"/>
      <c r="Q1828" s="2"/>
      <c r="R1828" s="2"/>
      <c r="S1828" s="2"/>
      <c r="T1828" s="2"/>
    </row>
    <row r="1829" spans="2:20">
      <c r="B1829" s="2">
        <v>44688</v>
      </c>
      <c r="C1829" t="s">
        <v>214</v>
      </c>
      <c r="D1829" t="s">
        <v>505</v>
      </c>
      <c r="E1829" t="s">
        <v>125</v>
      </c>
      <c r="F1829" t="s">
        <v>262</v>
      </c>
      <c r="G1829">
        <v>1</v>
      </c>
      <c r="I1829" s="2">
        <v>44745</v>
      </c>
      <c r="J1829">
        <v>21071204</v>
      </c>
      <c r="K1829" t="s">
        <v>125</v>
      </c>
      <c r="L1829" t="s">
        <v>510</v>
      </c>
      <c r="M1829">
        <v>1</v>
      </c>
      <c r="P1829" s="2"/>
      <c r="Q1829" s="2"/>
      <c r="R1829" s="2"/>
      <c r="S1829" s="2"/>
      <c r="T1829" s="2"/>
    </row>
    <row r="1830" spans="2:20">
      <c r="B1830" s="2">
        <v>44688</v>
      </c>
      <c r="C1830" t="s">
        <v>214</v>
      </c>
      <c r="D1830" t="s">
        <v>505</v>
      </c>
      <c r="E1830" t="s">
        <v>125</v>
      </c>
      <c r="F1830" t="s">
        <v>274</v>
      </c>
      <c r="G1830">
        <v>16</v>
      </c>
      <c r="I1830" s="2">
        <v>44746</v>
      </c>
      <c r="J1830">
        <v>21071205</v>
      </c>
      <c r="K1830" t="s">
        <v>125</v>
      </c>
      <c r="L1830" t="s">
        <v>504</v>
      </c>
      <c r="M1830">
        <v>1</v>
      </c>
      <c r="P1830" s="2"/>
      <c r="Q1830" s="2"/>
      <c r="R1830" s="2"/>
      <c r="S1830" s="2"/>
      <c r="T1830" s="2"/>
    </row>
    <row r="1831" spans="2:20">
      <c r="B1831" s="2">
        <v>44688</v>
      </c>
      <c r="C1831" t="s">
        <v>214</v>
      </c>
      <c r="D1831" t="s">
        <v>505</v>
      </c>
      <c r="E1831" t="s">
        <v>125</v>
      </c>
      <c r="F1831" t="s">
        <v>286</v>
      </c>
      <c r="G1831">
        <v>1</v>
      </c>
      <c r="I1831" s="2">
        <v>44746</v>
      </c>
      <c r="J1831">
        <v>21071206</v>
      </c>
      <c r="K1831" t="s">
        <v>125</v>
      </c>
      <c r="L1831" t="s">
        <v>504</v>
      </c>
      <c r="M1831">
        <v>1</v>
      </c>
      <c r="P1831" s="2"/>
      <c r="Q1831" s="2"/>
      <c r="R1831" s="2"/>
      <c r="S1831" s="2"/>
      <c r="T1831" s="2"/>
    </row>
    <row r="1832" spans="2:20">
      <c r="B1832" s="2">
        <v>44688</v>
      </c>
      <c r="C1832" t="s">
        <v>214</v>
      </c>
      <c r="D1832" t="s">
        <v>505</v>
      </c>
      <c r="E1832" t="s">
        <v>125</v>
      </c>
      <c r="F1832" t="s">
        <v>422</v>
      </c>
      <c r="G1832">
        <v>2</v>
      </c>
      <c r="I1832" s="2">
        <v>44746</v>
      </c>
      <c r="J1832">
        <v>21071207</v>
      </c>
      <c r="K1832" t="s">
        <v>125</v>
      </c>
      <c r="L1832" t="s">
        <v>504</v>
      </c>
      <c r="M1832">
        <v>1</v>
      </c>
      <c r="P1832" s="2"/>
      <c r="Q1832" s="2"/>
      <c r="R1832" s="2"/>
      <c r="S1832" s="2"/>
      <c r="T1832" s="2"/>
    </row>
    <row r="1833" spans="2:20">
      <c r="B1833" s="2">
        <v>44688</v>
      </c>
      <c r="C1833" t="s">
        <v>214</v>
      </c>
      <c r="D1833" t="s">
        <v>505</v>
      </c>
      <c r="E1833" t="s">
        <v>125</v>
      </c>
      <c r="F1833" t="s">
        <v>432</v>
      </c>
      <c r="G1833">
        <v>2</v>
      </c>
      <c r="I1833" s="2">
        <v>44746</v>
      </c>
      <c r="J1833">
        <v>21071207</v>
      </c>
      <c r="K1833" t="s">
        <v>125</v>
      </c>
      <c r="L1833" t="s">
        <v>506</v>
      </c>
      <c r="M1833">
        <v>1</v>
      </c>
      <c r="P1833" s="2"/>
      <c r="Q1833" s="2"/>
      <c r="R1833" s="2"/>
      <c r="S1833" s="2"/>
      <c r="T1833" s="2"/>
    </row>
    <row r="1834" spans="2:20">
      <c r="B1834" s="2">
        <v>44688</v>
      </c>
      <c r="C1834" t="s">
        <v>226</v>
      </c>
      <c r="D1834" t="s">
        <v>507</v>
      </c>
      <c r="E1834" t="s">
        <v>125</v>
      </c>
      <c r="F1834" t="s">
        <v>79</v>
      </c>
      <c r="G1834">
        <v>1</v>
      </c>
      <c r="I1834" s="2">
        <v>44746</v>
      </c>
      <c r="J1834">
        <v>21071208</v>
      </c>
      <c r="K1834" t="s">
        <v>125</v>
      </c>
      <c r="L1834" t="s">
        <v>504</v>
      </c>
      <c r="M1834">
        <v>1</v>
      </c>
      <c r="P1834" s="2"/>
      <c r="Q1834" s="2"/>
      <c r="R1834" s="2"/>
      <c r="S1834" s="2"/>
      <c r="T1834" s="2"/>
    </row>
    <row r="1835" spans="2:20">
      <c r="B1835" s="2">
        <v>44688</v>
      </c>
      <c r="C1835" t="s">
        <v>226</v>
      </c>
      <c r="D1835" t="s">
        <v>507</v>
      </c>
      <c r="E1835" t="s">
        <v>125</v>
      </c>
      <c r="F1835" t="s">
        <v>132</v>
      </c>
      <c r="G1835">
        <v>24</v>
      </c>
      <c r="I1835" s="2">
        <v>44746</v>
      </c>
      <c r="J1835">
        <v>21071209</v>
      </c>
      <c r="K1835" t="s">
        <v>125</v>
      </c>
      <c r="L1835" t="s">
        <v>544</v>
      </c>
      <c r="M1835">
        <v>1</v>
      </c>
      <c r="P1835" s="2"/>
      <c r="Q1835" s="2"/>
      <c r="R1835" s="2"/>
      <c r="S1835" s="2"/>
      <c r="T1835" s="2"/>
    </row>
    <row r="1836" spans="2:20">
      <c r="B1836" s="2">
        <v>44688</v>
      </c>
      <c r="C1836" t="s">
        <v>226</v>
      </c>
      <c r="D1836" t="s">
        <v>507</v>
      </c>
      <c r="E1836" t="s">
        <v>125</v>
      </c>
      <c r="F1836" t="s">
        <v>292</v>
      </c>
      <c r="G1836">
        <v>2</v>
      </c>
      <c r="I1836" s="2">
        <v>44746</v>
      </c>
      <c r="J1836">
        <v>21071210</v>
      </c>
      <c r="K1836" t="s">
        <v>125</v>
      </c>
      <c r="L1836" t="s">
        <v>544</v>
      </c>
      <c r="M1836">
        <v>1</v>
      </c>
      <c r="P1836" s="2"/>
      <c r="Q1836" s="2"/>
      <c r="R1836" s="2"/>
      <c r="S1836" s="2"/>
      <c r="T1836" s="2"/>
    </row>
    <row r="1837" spans="2:20">
      <c r="B1837" s="2">
        <v>44688</v>
      </c>
      <c r="C1837" t="s">
        <v>226</v>
      </c>
      <c r="D1837" t="s">
        <v>507</v>
      </c>
      <c r="E1837" t="s">
        <v>125</v>
      </c>
      <c r="F1837" t="s">
        <v>434</v>
      </c>
      <c r="G1837">
        <v>2</v>
      </c>
      <c r="I1837" s="2">
        <v>44746</v>
      </c>
      <c r="J1837">
        <v>21071211</v>
      </c>
      <c r="K1837" t="s">
        <v>125</v>
      </c>
      <c r="L1837" t="s">
        <v>504</v>
      </c>
      <c r="M1837">
        <v>1</v>
      </c>
      <c r="P1837" s="2"/>
      <c r="Q1837" s="2"/>
      <c r="R1837" s="2"/>
      <c r="S1837" s="2"/>
      <c r="T1837" s="2"/>
    </row>
    <row r="1838" spans="2:20">
      <c r="B1838" s="2">
        <v>44688</v>
      </c>
      <c r="C1838" t="s">
        <v>226</v>
      </c>
      <c r="D1838" t="s">
        <v>507</v>
      </c>
      <c r="E1838" t="s">
        <v>125</v>
      </c>
      <c r="F1838" t="s">
        <v>436</v>
      </c>
      <c r="G1838">
        <v>2</v>
      </c>
      <c r="I1838" s="2">
        <v>44748</v>
      </c>
      <c r="J1838">
        <v>21071212</v>
      </c>
      <c r="K1838" t="s">
        <v>125</v>
      </c>
      <c r="L1838" t="s">
        <v>498</v>
      </c>
      <c r="M1838">
        <v>1</v>
      </c>
      <c r="P1838" s="2"/>
      <c r="Q1838" s="2"/>
      <c r="R1838" s="2"/>
      <c r="S1838" s="2"/>
      <c r="T1838" s="2"/>
    </row>
    <row r="1839" spans="2:20">
      <c r="B1839" s="2">
        <v>44689</v>
      </c>
      <c r="C1839" t="s">
        <v>277</v>
      </c>
      <c r="D1839" t="s">
        <v>503</v>
      </c>
      <c r="E1839" t="s">
        <v>125</v>
      </c>
      <c r="F1839" t="s">
        <v>306</v>
      </c>
      <c r="G1839">
        <v>1</v>
      </c>
      <c r="I1839" s="2">
        <v>44748</v>
      </c>
      <c r="J1839">
        <v>21071213</v>
      </c>
      <c r="K1839" t="s">
        <v>125</v>
      </c>
      <c r="L1839" t="s">
        <v>488</v>
      </c>
      <c r="M1839">
        <v>1</v>
      </c>
      <c r="P1839" s="2"/>
      <c r="Q1839" s="2"/>
      <c r="R1839" s="2"/>
      <c r="S1839" s="2"/>
      <c r="T1839" s="2"/>
    </row>
    <row r="1840" spans="2:20">
      <c r="B1840" s="2">
        <v>44689</v>
      </c>
      <c r="C1840" t="s">
        <v>277</v>
      </c>
      <c r="D1840" t="s">
        <v>503</v>
      </c>
      <c r="E1840" t="s">
        <v>125</v>
      </c>
      <c r="F1840" t="s">
        <v>316</v>
      </c>
      <c r="G1840">
        <v>8</v>
      </c>
      <c r="I1840" s="2">
        <v>44748</v>
      </c>
      <c r="J1840">
        <v>21071214</v>
      </c>
      <c r="K1840" t="s">
        <v>125</v>
      </c>
      <c r="L1840" t="s">
        <v>530</v>
      </c>
      <c r="M1840">
        <v>1</v>
      </c>
      <c r="P1840" s="2"/>
      <c r="Q1840" s="2"/>
      <c r="R1840" s="2"/>
      <c r="S1840" s="2"/>
      <c r="T1840" s="2"/>
    </row>
    <row r="1841" spans="2:20">
      <c r="B1841" s="2">
        <v>44689</v>
      </c>
      <c r="C1841" t="s">
        <v>277</v>
      </c>
      <c r="D1841" t="s">
        <v>503</v>
      </c>
      <c r="E1841" t="s">
        <v>125</v>
      </c>
      <c r="F1841" t="s">
        <v>338</v>
      </c>
      <c r="G1841">
        <v>1</v>
      </c>
      <c r="I1841" s="2">
        <v>44748</v>
      </c>
      <c r="J1841">
        <v>21071215</v>
      </c>
      <c r="K1841" t="s">
        <v>125</v>
      </c>
      <c r="L1841" t="s">
        <v>488</v>
      </c>
      <c r="M1841">
        <v>1</v>
      </c>
      <c r="P1841" s="2"/>
      <c r="Q1841" s="2"/>
      <c r="R1841" s="2"/>
      <c r="S1841" s="2"/>
      <c r="T1841" s="2"/>
    </row>
    <row r="1842" spans="2:20">
      <c r="B1842" s="2">
        <v>44689</v>
      </c>
      <c r="C1842" t="s">
        <v>277</v>
      </c>
      <c r="D1842" t="s">
        <v>503</v>
      </c>
      <c r="E1842" t="s">
        <v>125</v>
      </c>
      <c r="F1842" t="s">
        <v>444</v>
      </c>
      <c r="G1842">
        <v>2</v>
      </c>
      <c r="I1842" s="2">
        <v>44748</v>
      </c>
      <c r="J1842">
        <v>21071216</v>
      </c>
      <c r="K1842" t="s">
        <v>125</v>
      </c>
      <c r="L1842" t="s">
        <v>490</v>
      </c>
      <c r="M1842">
        <v>1</v>
      </c>
      <c r="P1842" s="2"/>
      <c r="Q1842" s="2"/>
      <c r="R1842" s="2"/>
      <c r="S1842" s="2"/>
      <c r="T1842" s="2"/>
    </row>
    <row r="1843" spans="2:20">
      <c r="B1843" s="2">
        <v>44689</v>
      </c>
      <c r="C1843" t="s">
        <v>277</v>
      </c>
      <c r="D1843" t="s">
        <v>503</v>
      </c>
      <c r="E1843" t="s">
        <v>125</v>
      </c>
      <c r="F1843" t="s">
        <v>454</v>
      </c>
      <c r="G1843">
        <v>2</v>
      </c>
      <c r="I1843" s="2">
        <v>44748</v>
      </c>
      <c r="J1843">
        <v>21071216</v>
      </c>
      <c r="K1843" t="s">
        <v>125</v>
      </c>
      <c r="L1843" t="s">
        <v>590</v>
      </c>
      <c r="M1843">
        <v>1</v>
      </c>
      <c r="P1843" s="2"/>
      <c r="Q1843" s="2"/>
      <c r="R1843" s="2"/>
      <c r="S1843" s="2"/>
      <c r="T1843" s="2"/>
    </row>
    <row r="1844" spans="2:20">
      <c r="B1844" s="2">
        <v>44689</v>
      </c>
      <c r="C1844" t="s">
        <v>310</v>
      </c>
      <c r="D1844" t="s">
        <v>499</v>
      </c>
      <c r="E1844" t="s">
        <v>125</v>
      </c>
      <c r="F1844" t="s">
        <v>374</v>
      </c>
      <c r="G1844">
        <v>2</v>
      </c>
      <c r="I1844" s="2">
        <v>44749</v>
      </c>
      <c r="J1844">
        <v>21071217</v>
      </c>
      <c r="K1844" t="s">
        <v>125</v>
      </c>
      <c r="L1844" t="s">
        <v>490</v>
      </c>
      <c r="M1844">
        <v>1</v>
      </c>
      <c r="P1844" s="2"/>
      <c r="Q1844" s="2"/>
      <c r="R1844" s="2"/>
      <c r="S1844" s="2"/>
      <c r="T1844" s="2"/>
    </row>
    <row r="1845" spans="2:20">
      <c r="B1845" s="2">
        <v>44689</v>
      </c>
      <c r="C1845" t="s">
        <v>310</v>
      </c>
      <c r="D1845" t="s">
        <v>499</v>
      </c>
      <c r="E1845" t="s">
        <v>125</v>
      </c>
      <c r="F1845" t="s">
        <v>377</v>
      </c>
      <c r="G1845">
        <v>2</v>
      </c>
      <c r="I1845" s="2">
        <v>44749</v>
      </c>
      <c r="J1845">
        <v>21071217</v>
      </c>
      <c r="K1845" t="s">
        <v>125</v>
      </c>
      <c r="L1845" t="s">
        <v>584</v>
      </c>
      <c r="M1845">
        <v>1</v>
      </c>
      <c r="P1845" s="2"/>
      <c r="Q1845" s="2"/>
      <c r="R1845" s="2"/>
      <c r="S1845" s="2"/>
      <c r="T1845" s="2"/>
    </row>
    <row r="1846" spans="2:20">
      <c r="B1846" s="2">
        <v>44689</v>
      </c>
      <c r="C1846" t="s">
        <v>310</v>
      </c>
      <c r="D1846" t="s">
        <v>499</v>
      </c>
      <c r="E1846" t="s">
        <v>125</v>
      </c>
      <c r="F1846" t="s">
        <v>380</v>
      </c>
      <c r="G1846">
        <v>32</v>
      </c>
      <c r="I1846" s="2">
        <v>44749</v>
      </c>
      <c r="J1846">
        <v>21071218</v>
      </c>
      <c r="K1846" t="s">
        <v>125</v>
      </c>
      <c r="L1846" t="s">
        <v>500</v>
      </c>
      <c r="M1846">
        <v>1</v>
      </c>
      <c r="P1846" s="2"/>
      <c r="Q1846" s="2"/>
      <c r="R1846" s="2"/>
      <c r="S1846" s="2"/>
      <c r="T1846" s="2"/>
    </row>
    <row r="1847" spans="2:20">
      <c r="B1847" s="2">
        <v>44689</v>
      </c>
      <c r="C1847" t="s">
        <v>310</v>
      </c>
      <c r="D1847" t="s">
        <v>499</v>
      </c>
      <c r="E1847" t="s">
        <v>125</v>
      </c>
      <c r="F1847" t="s">
        <v>474</v>
      </c>
      <c r="G1847">
        <v>2</v>
      </c>
      <c r="I1847" s="2">
        <v>44749</v>
      </c>
      <c r="J1847">
        <v>21071219</v>
      </c>
      <c r="K1847" t="s">
        <v>125</v>
      </c>
      <c r="L1847" t="s">
        <v>536</v>
      </c>
      <c r="M1847">
        <v>1</v>
      </c>
      <c r="P1847" s="2"/>
      <c r="Q1847" s="2"/>
      <c r="R1847" s="2"/>
      <c r="S1847" s="2"/>
      <c r="T1847" s="2"/>
    </row>
    <row r="1848" spans="2:20">
      <c r="B1848" s="2">
        <v>44689</v>
      </c>
      <c r="C1848" t="s">
        <v>310</v>
      </c>
      <c r="D1848" t="s">
        <v>499</v>
      </c>
      <c r="E1848" t="s">
        <v>125</v>
      </c>
      <c r="F1848" t="s">
        <v>476</v>
      </c>
      <c r="G1848">
        <v>2</v>
      </c>
      <c r="I1848" s="2">
        <v>44749</v>
      </c>
      <c r="J1848">
        <v>21071220</v>
      </c>
      <c r="K1848" t="s">
        <v>125</v>
      </c>
      <c r="L1848" t="s">
        <v>502</v>
      </c>
      <c r="M1848">
        <v>1</v>
      </c>
      <c r="P1848" s="2"/>
      <c r="Q1848" s="2"/>
      <c r="R1848" s="2"/>
      <c r="S1848" s="2"/>
      <c r="T1848" s="2"/>
    </row>
    <row r="1849" spans="2:20">
      <c r="B1849" s="2">
        <v>44689</v>
      </c>
      <c r="C1849" t="s">
        <v>226</v>
      </c>
      <c r="D1849" t="s">
        <v>507</v>
      </c>
      <c r="E1849" t="s">
        <v>125</v>
      </c>
      <c r="F1849" t="s">
        <v>79</v>
      </c>
      <c r="G1849">
        <v>1</v>
      </c>
      <c r="I1849" s="2">
        <v>44749</v>
      </c>
      <c r="J1849">
        <v>21071221</v>
      </c>
      <c r="K1849" t="s">
        <v>125</v>
      </c>
      <c r="L1849" t="s">
        <v>488</v>
      </c>
      <c r="M1849">
        <v>1</v>
      </c>
      <c r="P1849" s="2"/>
      <c r="Q1849" s="2"/>
      <c r="R1849" s="2"/>
      <c r="S1849" s="2"/>
      <c r="T1849" s="2"/>
    </row>
    <row r="1850" spans="2:20">
      <c r="B1850" s="2">
        <v>44689</v>
      </c>
      <c r="C1850" t="s">
        <v>226</v>
      </c>
      <c r="D1850" t="s">
        <v>507</v>
      </c>
      <c r="E1850" t="s">
        <v>125</v>
      </c>
      <c r="F1850" t="s">
        <v>132</v>
      </c>
      <c r="G1850">
        <v>24</v>
      </c>
      <c r="I1850" s="2">
        <v>44749</v>
      </c>
      <c r="J1850">
        <v>21071222</v>
      </c>
      <c r="K1850" t="s">
        <v>125</v>
      </c>
      <c r="L1850" t="s">
        <v>520</v>
      </c>
      <c r="M1850">
        <v>1</v>
      </c>
      <c r="P1850" s="2"/>
      <c r="Q1850" s="2"/>
      <c r="R1850" s="2"/>
      <c r="S1850" s="2"/>
      <c r="T1850" s="2"/>
    </row>
    <row r="1851" spans="2:20">
      <c r="B1851" s="2">
        <v>44689</v>
      </c>
      <c r="C1851" t="s">
        <v>226</v>
      </c>
      <c r="D1851" t="s">
        <v>507</v>
      </c>
      <c r="E1851" t="s">
        <v>125</v>
      </c>
      <c r="F1851" t="s">
        <v>292</v>
      </c>
      <c r="G1851">
        <v>2</v>
      </c>
      <c r="I1851" s="2">
        <v>44749</v>
      </c>
      <c r="J1851">
        <v>21071222</v>
      </c>
      <c r="K1851" t="s">
        <v>125</v>
      </c>
      <c r="L1851" t="s">
        <v>486</v>
      </c>
      <c r="M1851">
        <v>1</v>
      </c>
      <c r="P1851" s="2"/>
      <c r="Q1851" s="2"/>
      <c r="R1851" s="2"/>
      <c r="S1851" s="2"/>
      <c r="T1851" s="2"/>
    </row>
    <row r="1852" spans="2:20">
      <c r="B1852" s="2">
        <v>44689</v>
      </c>
      <c r="C1852" t="s">
        <v>226</v>
      </c>
      <c r="D1852" t="s">
        <v>507</v>
      </c>
      <c r="E1852" t="s">
        <v>125</v>
      </c>
      <c r="F1852" t="s">
        <v>434</v>
      </c>
      <c r="G1852">
        <v>2</v>
      </c>
      <c r="I1852" s="2">
        <v>44749</v>
      </c>
      <c r="J1852">
        <v>21071222</v>
      </c>
      <c r="K1852" t="s">
        <v>125</v>
      </c>
      <c r="L1852" t="s">
        <v>592</v>
      </c>
      <c r="M1852">
        <v>1</v>
      </c>
      <c r="P1852" s="2"/>
      <c r="Q1852" s="2"/>
      <c r="R1852" s="2"/>
      <c r="S1852" s="2"/>
      <c r="T1852" s="2"/>
    </row>
    <row r="1853" spans="2:20">
      <c r="B1853" s="2">
        <v>44689</v>
      </c>
      <c r="C1853" t="s">
        <v>226</v>
      </c>
      <c r="D1853" t="s">
        <v>507</v>
      </c>
      <c r="E1853" t="s">
        <v>125</v>
      </c>
      <c r="F1853" t="s">
        <v>436</v>
      </c>
      <c r="G1853">
        <v>2</v>
      </c>
      <c r="I1853" s="2">
        <v>44749</v>
      </c>
      <c r="J1853">
        <v>21071223</v>
      </c>
      <c r="K1853" t="s">
        <v>125</v>
      </c>
      <c r="L1853" t="s">
        <v>500</v>
      </c>
      <c r="M1853">
        <v>1</v>
      </c>
      <c r="P1853" s="2"/>
      <c r="Q1853" s="2"/>
      <c r="R1853" s="2"/>
      <c r="S1853" s="2"/>
      <c r="T1853" s="2"/>
    </row>
    <row r="1854" spans="2:20">
      <c r="B1854" s="2">
        <v>44690</v>
      </c>
      <c r="C1854" t="s">
        <v>226</v>
      </c>
      <c r="D1854" t="s">
        <v>507</v>
      </c>
      <c r="E1854" t="s">
        <v>125</v>
      </c>
      <c r="F1854" t="s">
        <v>79</v>
      </c>
      <c r="G1854">
        <v>1</v>
      </c>
      <c r="I1854" s="2">
        <v>44749</v>
      </c>
      <c r="J1854">
        <v>21071224</v>
      </c>
      <c r="K1854" t="s">
        <v>125</v>
      </c>
      <c r="L1854" t="s">
        <v>530</v>
      </c>
      <c r="M1854">
        <v>1</v>
      </c>
      <c r="P1854" s="2"/>
      <c r="Q1854" s="2"/>
      <c r="R1854" s="2"/>
      <c r="S1854" s="2"/>
      <c r="T1854" s="2"/>
    </row>
    <row r="1855" spans="2:20">
      <c r="B1855" s="2">
        <v>44690</v>
      </c>
      <c r="C1855" t="s">
        <v>226</v>
      </c>
      <c r="D1855" t="s">
        <v>507</v>
      </c>
      <c r="E1855" t="s">
        <v>125</v>
      </c>
      <c r="F1855" t="s">
        <v>132</v>
      </c>
      <c r="G1855">
        <v>24</v>
      </c>
      <c r="I1855" s="2">
        <v>44749</v>
      </c>
      <c r="J1855">
        <v>21071225</v>
      </c>
      <c r="K1855" t="s">
        <v>125</v>
      </c>
      <c r="L1855" t="s">
        <v>498</v>
      </c>
      <c r="M1855">
        <v>1</v>
      </c>
      <c r="P1855" s="2"/>
      <c r="Q1855" s="2"/>
      <c r="R1855" s="2"/>
      <c r="S1855" s="2"/>
      <c r="T1855" s="2"/>
    </row>
    <row r="1856" spans="2:20">
      <c r="B1856" s="2">
        <v>44690</v>
      </c>
      <c r="C1856" t="s">
        <v>226</v>
      </c>
      <c r="D1856" t="s">
        <v>507</v>
      </c>
      <c r="E1856" t="s">
        <v>125</v>
      </c>
      <c r="F1856" t="s">
        <v>292</v>
      </c>
      <c r="G1856">
        <v>2</v>
      </c>
      <c r="I1856" s="2">
        <v>44749</v>
      </c>
      <c r="J1856">
        <v>21071226</v>
      </c>
      <c r="K1856" t="s">
        <v>125</v>
      </c>
      <c r="L1856" t="s">
        <v>488</v>
      </c>
      <c r="M1856">
        <v>1</v>
      </c>
      <c r="P1856" s="2"/>
      <c r="Q1856" s="2"/>
      <c r="R1856" s="2"/>
      <c r="S1856" s="2"/>
      <c r="T1856" s="2"/>
    </row>
    <row r="1857" spans="2:20">
      <c r="B1857" s="2">
        <v>44690</v>
      </c>
      <c r="C1857" t="s">
        <v>226</v>
      </c>
      <c r="D1857" t="s">
        <v>507</v>
      </c>
      <c r="E1857" t="s">
        <v>125</v>
      </c>
      <c r="F1857" t="s">
        <v>434</v>
      </c>
      <c r="G1857">
        <v>2</v>
      </c>
      <c r="I1857" s="2">
        <v>44749</v>
      </c>
      <c r="J1857">
        <v>21071227</v>
      </c>
      <c r="K1857" t="s">
        <v>125</v>
      </c>
      <c r="L1857" t="s">
        <v>498</v>
      </c>
      <c r="M1857">
        <v>1</v>
      </c>
      <c r="P1857" s="2"/>
      <c r="Q1857" s="2"/>
      <c r="R1857" s="2"/>
      <c r="S1857" s="2"/>
      <c r="T1857" s="2"/>
    </row>
    <row r="1858" spans="2:20">
      <c r="B1858" s="2">
        <v>44690</v>
      </c>
      <c r="C1858" t="s">
        <v>226</v>
      </c>
      <c r="D1858" t="s">
        <v>507</v>
      </c>
      <c r="E1858" t="s">
        <v>125</v>
      </c>
      <c r="F1858" t="s">
        <v>436</v>
      </c>
      <c r="G1858">
        <v>2</v>
      </c>
      <c r="I1858" s="2">
        <v>44749</v>
      </c>
      <c r="J1858">
        <v>21071228</v>
      </c>
      <c r="K1858" t="s">
        <v>125</v>
      </c>
      <c r="L1858" t="s">
        <v>530</v>
      </c>
      <c r="M1858">
        <v>1</v>
      </c>
      <c r="P1858" s="2"/>
      <c r="Q1858" s="2"/>
      <c r="R1858" s="2"/>
      <c r="S1858" s="2"/>
      <c r="T1858" s="2"/>
    </row>
    <row r="1859" spans="2:20">
      <c r="B1859" s="2">
        <v>44691</v>
      </c>
      <c r="C1859" t="s">
        <v>190</v>
      </c>
      <c r="D1859" t="s">
        <v>509</v>
      </c>
      <c r="E1859" t="s">
        <v>125</v>
      </c>
      <c r="F1859" t="s">
        <v>262</v>
      </c>
      <c r="G1859">
        <v>1</v>
      </c>
      <c r="I1859" s="2">
        <v>44749</v>
      </c>
      <c r="J1859">
        <v>21071229</v>
      </c>
      <c r="K1859" t="s">
        <v>125</v>
      </c>
      <c r="L1859" t="s">
        <v>526</v>
      </c>
      <c r="M1859">
        <v>1</v>
      </c>
      <c r="P1859" s="2"/>
      <c r="Q1859" s="2"/>
      <c r="R1859" s="2"/>
      <c r="S1859" s="2"/>
      <c r="T1859" s="2"/>
    </row>
    <row r="1860" spans="2:20">
      <c r="B1860" s="2">
        <v>44691</v>
      </c>
      <c r="C1860" t="s">
        <v>190</v>
      </c>
      <c r="D1860" t="s">
        <v>509</v>
      </c>
      <c r="E1860" t="s">
        <v>125</v>
      </c>
      <c r="F1860" t="s">
        <v>268</v>
      </c>
      <c r="G1860">
        <v>2</v>
      </c>
      <c r="I1860" s="2">
        <v>44749</v>
      </c>
      <c r="J1860">
        <v>21071229</v>
      </c>
      <c r="K1860" t="s">
        <v>125</v>
      </c>
      <c r="L1860" t="s">
        <v>508</v>
      </c>
      <c r="M1860">
        <v>1</v>
      </c>
      <c r="P1860" s="2"/>
      <c r="Q1860" s="2"/>
      <c r="R1860" s="2"/>
      <c r="S1860" s="2"/>
      <c r="T1860" s="2"/>
    </row>
    <row r="1861" spans="2:20">
      <c r="B1861" s="2">
        <v>44691</v>
      </c>
      <c r="C1861" t="s">
        <v>190</v>
      </c>
      <c r="D1861" t="s">
        <v>509</v>
      </c>
      <c r="E1861" t="s">
        <v>125</v>
      </c>
      <c r="F1861" t="s">
        <v>274</v>
      </c>
      <c r="G1861">
        <v>24</v>
      </c>
      <c r="I1861" s="2">
        <v>44749</v>
      </c>
      <c r="J1861">
        <v>21071230</v>
      </c>
      <c r="K1861" t="s">
        <v>125</v>
      </c>
      <c r="L1861" t="s">
        <v>510</v>
      </c>
      <c r="M1861">
        <v>1</v>
      </c>
      <c r="P1861" s="2"/>
      <c r="Q1861" s="2"/>
      <c r="R1861" s="2"/>
      <c r="S1861" s="2"/>
      <c r="T1861" s="2"/>
    </row>
    <row r="1862" spans="2:20">
      <c r="B1862" s="2">
        <v>44691</v>
      </c>
      <c r="C1862" t="s">
        <v>190</v>
      </c>
      <c r="D1862" t="s">
        <v>509</v>
      </c>
      <c r="E1862" t="s">
        <v>125</v>
      </c>
      <c r="F1862" t="s">
        <v>422</v>
      </c>
      <c r="G1862">
        <v>2</v>
      </c>
      <c r="I1862" s="2">
        <v>44749</v>
      </c>
      <c r="J1862">
        <v>21071231</v>
      </c>
      <c r="K1862" t="s">
        <v>125</v>
      </c>
      <c r="L1862" t="s">
        <v>492</v>
      </c>
      <c r="M1862">
        <v>1</v>
      </c>
      <c r="P1862" s="2"/>
      <c r="Q1862" s="2"/>
      <c r="R1862" s="2"/>
      <c r="S1862" s="2"/>
      <c r="T1862" s="2"/>
    </row>
    <row r="1863" spans="2:20">
      <c r="B1863" s="2">
        <v>44691</v>
      </c>
      <c r="C1863" t="s">
        <v>190</v>
      </c>
      <c r="D1863" t="s">
        <v>509</v>
      </c>
      <c r="E1863" t="s">
        <v>125</v>
      </c>
      <c r="F1863" t="s">
        <v>425</v>
      </c>
      <c r="G1863">
        <v>2</v>
      </c>
      <c r="I1863" s="2">
        <v>44749</v>
      </c>
      <c r="J1863">
        <v>21071232</v>
      </c>
      <c r="K1863" t="s">
        <v>125</v>
      </c>
      <c r="L1863" t="s">
        <v>510</v>
      </c>
      <c r="M1863">
        <v>1</v>
      </c>
      <c r="P1863" s="2"/>
      <c r="Q1863" s="2"/>
      <c r="R1863" s="2"/>
      <c r="S1863" s="2"/>
      <c r="T1863" s="2"/>
    </row>
    <row r="1864" spans="2:20">
      <c r="B1864" s="2">
        <v>44692</v>
      </c>
      <c r="C1864" t="s">
        <v>265</v>
      </c>
      <c r="D1864" t="s">
        <v>511</v>
      </c>
      <c r="E1864" t="s">
        <v>125</v>
      </c>
      <c r="F1864" t="s">
        <v>306</v>
      </c>
      <c r="G1864">
        <v>2</v>
      </c>
      <c r="I1864" s="2">
        <v>44750</v>
      </c>
      <c r="J1864">
        <v>21071233</v>
      </c>
      <c r="K1864" t="s">
        <v>125</v>
      </c>
      <c r="L1864" t="s">
        <v>504</v>
      </c>
      <c r="M1864">
        <v>1</v>
      </c>
      <c r="P1864" s="2"/>
      <c r="Q1864" s="2"/>
      <c r="R1864" s="2"/>
      <c r="S1864" s="2"/>
      <c r="T1864" s="2"/>
    </row>
    <row r="1865" spans="2:20">
      <c r="B1865" s="2">
        <v>44692</v>
      </c>
      <c r="C1865" t="s">
        <v>265</v>
      </c>
      <c r="D1865" t="s">
        <v>511</v>
      </c>
      <c r="E1865" t="s">
        <v>125</v>
      </c>
      <c r="F1865" t="s">
        <v>316</v>
      </c>
      <c r="G1865">
        <v>40</v>
      </c>
      <c r="I1865" s="2">
        <v>44750</v>
      </c>
      <c r="J1865">
        <v>21071234</v>
      </c>
      <c r="K1865" t="s">
        <v>125</v>
      </c>
      <c r="L1865" t="s">
        <v>504</v>
      </c>
      <c r="M1865">
        <v>1</v>
      </c>
      <c r="P1865" s="2"/>
      <c r="Q1865" s="2"/>
      <c r="R1865" s="2"/>
      <c r="S1865" s="2"/>
      <c r="T1865" s="2"/>
    </row>
    <row r="1866" spans="2:20">
      <c r="B1866" s="2">
        <v>44692</v>
      </c>
      <c r="C1866" t="s">
        <v>265</v>
      </c>
      <c r="D1866" t="s">
        <v>511</v>
      </c>
      <c r="E1866" t="s">
        <v>125</v>
      </c>
      <c r="F1866" t="s">
        <v>332</v>
      </c>
      <c r="G1866">
        <v>3</v>
      </c>
      <c r="I1866" s="2">
        <v>44750</v>
      </c>
      <c r="J1866">
        <v>21071235</v>
      </c>
      <c r="K1866" t="s">
        <v>125</v>
      </c>
      <c r="L1866" t="s">
        <v>542</v>
      </c>
      <c r="M1866">
        <v>1</v>
      </c>
      <c r="P1866" s="2"/>
      <c r="Q1866" s="2"/>
      <c r="R1866" s="2"/>
      <c r="S1866" s="2"/>
      <c r="T1866" s="2"/>
    </row>
    <row r="1867" spans="2:20">
      <c r="B1867" s="2">
        <v>44692</v>
      </c>
      <c r="C1867" t="s">
        <v>265</v>
      </c>
      <c r="D1867" t="s">
        <v>511</v>
      </c>
      <c r="E1867" t="s">
        <v>125</v>
      </c>
      <c r="F1867" t="s">
        <v>444</v>
      </c>
      <c r="G1867">
        <v>4</v>
      </c>
      <c r="I1867" s="2">
        <v>44750</v>
      </c>
      <c r="J1867">
        <v>21071236</v>
      </c>
      <c r="K1867" t="s">
        <v>125</v>
      </c>
      <c r="L1867" t="s">
        <v>518</v>
      </c>
      <c r="M1867">
        <v>1</v>
      </c>
      <c r="P1867" s="2"/>
      <c r="Q1867" s="2"/>
      <c r="R1867" s="2"/>
      <c r="S1867" s="2"/>
      <c r="T1867" s="2"/>
    </row>
    <row r="1868" spans="2:20">
      <c r="B1868" s="2">
        <v>44692</v>
      </c>
      <c r="C1868" t="s">
        <v>265</v>
      </c>
      <c r="D1868" t="s">
        <v>511</v>
      </c>
      <c r="E1868" t="s">
        <v>125</v>
      </c>
      <c r="F1868" t="s">
        <v>452</v>
      </c>
      <c r="G1868">
        <v>2</v>
      </c>
      <c r="I1868" s="2">
        <v>44750</v>
      </c>
      <c r="J1868">
        <v>21071237</v>
      </c>
      <c r="K1868" t="s">
        <v>125</v>
      </c>
      <c r="L1868" t="s">
        <v>504</v>
      </c>
      <c r="M1868">
        <v>1</v>
      </c>
      <c r="P1868" s="2"/>
      <c r="Q1868" s="2"/>
      <c r="R1868" s="2"/>
      <c r="S1868" s="2"/>
      <c r="T1868" s="2"/>
    </row>
    <row r="1869" spans="2:20">
      <c r="B1869" s="2">
        <v>44692</v>
      </c>
      <c r="C1869" t="s">
        <v>300</v>
      </c>
      <c r="D1869" t="s">
        <v>513</v>
      </c>
      <c r="E1869" t="s">
        <v>125</v>
      </c>
      <c r="F1869" t="s">
        <v>356</v>
      </c>
      <c r="G1869">
        <v>1</v>
      </c>
      <c r="I1869" s="2">
        <v>44750</v>
      </c>
      <c r="J1869">
        <v>21071238</v>
      </c>
      <c r="K1869" t="s">
        <v>125</v>
      </c>
      <c r="L1869" t="s">
        <v>504</v>
      </c>
      <c r="M1869">
        <v>1</v>
      </c>
      <c r="P1869" s="2"/>
      <c r="Q1869" s="2"/>
      <c r="R1869" s="2"/>
      <c r="S1869" s="2"/>
      <c r="T1869" s="2"/>
    </row>
    <row r="1870" spans="2:20">
      <c r="B1870" s="2">
        <v>44692</v>
      </c>
      <c r="C1870" t="s">
        <v>300</v>
      </c>
      <c r="D1870" t="s">
        <v>513</v>
      </c>
      <c r="E1870" t="s">
        <v>125</v>
      </c>
      <c r="F1870" t="s">
        <v>359</v>
      </c>
      <c r="G1870">
        <v>2</v>
      </c>
      <c r="I1870" s="2">
        <v>44750</v>
      </c>
      <c r="J1870">
        <v>21071239</v>
      </c>
      <c r="K1870" t="s">
        <v>125</v>
      </c>
      <c r="L1870" t="s">
        <v>486</v>
      </c>
      <c r="M1870">
        <v>1</v>
      </c>
      <c r="P1870" s="2"/>
      <c r="Q1870" s="2"/>
      <c r="R1870" s="2"/>
      <c r="S1870" s="2"/>
      <c r="T1870" s="2"/>
    </row>
    <row r="1871" spans="2:20">
      <c r="B1871" s="2">
        <v>44692</v>
      </c>
      <c r="C1871" t="s">
        <v>300</v>
      </c>
      <c r="D1871" t="s">
        <v>513</v>
      </c>
      <c r="E1871" t="s">
        <v>125</v>
      </c>
      <c r="F1871" t="s">
        <v>362</v>
      </c>
      <c r="G1871">
        <v>24</v>
      </c>
      <c r="I1871" s="2">
        <v>44750</v>
      </c>
      <c r="J1871">
        <v>21071240</v>
      </c>
      <c r="K1871" t="s">
        <v>125</v>
      </c>
      <c r="L1871" t="s">
        <v>534</v>
      </c>
      <c r="M1871">
        <v>1</v>
      </c>
      <c r="P1871" s="2"/>
      <c r="Q1871" s="2"/>
      <c r="R1871" s="2"/>
      <c r="S1871" s="2"/>
      <c r="T1871" s="2"/>
    </row>
    <row r="1872" spans="2:20">
      <c r="B1872" s="2">
        <v>44692</v>
      </c>
      <c r="C1872" t="s">
        <v>300</v>
      </c>
      <c r="D1872" t="s">
        <v>513</v>
      </c>
      <c r="E1872" t="s">
        <v>125</v>
      </c>
      <c r="F1872" t="s">
        <v>466</v>
      </c>
      <c r="G1872">
        <v>2</v>
      </c>
      <c r="I1872" s="2">
        <v>44750</v>
      </c>
      <c r="J1872">
        <v>21071241</v>
      </c>
      <c r="K1872" t="s">
        <v>125</v>
      </c>
      <c r="L1872" t="s">
        <v>552</v>
      </c>
      <c r="M1872">
        <v>1</v>
      </c>
      <c r="P1872" s="2"/>
      <c r="Q1872" s="2"/>
      <c r="R1872" s="2"/>
      <c r="S1872" s="2"/>
      <c r="T1872" s="2"/>
    </row>
    <row r="1873" spans="2:20">
      <c r="B1873" s="2">
        <v>44692</v>
      </c>
      <c r="C1873" t="s">
        <v>300</v>
      </c>
      <c r="D1873" t="s">
        <v>513</v>
      </c>
      <c r="E1873" t="s">
        <v>125</v>
      </c>
      <c r="F1873" t="s">
        <v>468</v>
      </c>
      <c r="G1873">
        <v>2</v>
      </c>
      <c r="I1873" s="2">
        <v>44750</v>
      </c>
      <c r="J1873">
        <v>21071241</v>
      </c>
      <c r="K1873" t="s">
        <v>125</v>
      </c>
      <c r="L1873" t="s">
        <v>524</v>
      </c>
      <c r="M1873">
        <v>1</v>
      </c>
      <c r="P1873" s="2"/>
      <c r="Q1873" s="2"/>
      <c r="R1873" s="2"/>
      <c r="S1873" s="2"/>
      <c r="T1873" s="2"/>
    </row>
    <row r="1874" spans="2:20">
      <c r="B1874" s="2">
        <v>44692</v>
      </c>
      <c r="C1874" t="s">
        <v>190</v>
      </c>
      <c r="D1874" t="s">
        <v>509</v>
      </c>
      <c r="E1874" t="s">
        <v>125</v>
      </c>
      <c r="F1874" t="s">
        <v>262</v>
      </c>
      <c r="G1874">
        <v>2</v>
      </c>
      <c r="I1874" s="2">
        <v>44750</v>
      </c>
      <c r="J1874">
        <v>21071241</v>
      </c>
      <c r="K1874" t="s">
        <v>125</v>
      </c>
      <c r="L1874" t="s">
        <v>526</v>
      </c>
      <c r="M1874">
        <v>1</v>
      </c>
      <c r="P1874" s="2"/>
      <c r="Q1874" s="2"/>
      <c r="R1874" s="2"/>
      <c r="S1874" s="2"/>
      <c r="T1874" s="2"/>
    </row>
    <row r="1875" spans="2:20">
      <c r="B1875" s="2">
        <v>44692</v>
      </c>
      <c r="C1875" t="s">
        <v>190</v>
      </c>
      <c r="D1875" t="s">
        <v>509</v>
      </c>
      <c r="E1875" t="s">
        <v>125</v>
      </c>
      <c r="F1875" t="s">
        <v>268</v>
      </c>
      <c r="G1875">
        <v>3</v>
      </c>
      <c r="I1875" s="2">
        <v>44750</v>
      </c>
      <c r="J1875">
        <v>21071242</v>
      </c>
      <c r="K1875" t="s">
        <v>125</v>
      </c>
      <c r="L1875" t="s">
        <v>510</v>
      </c>
      <c r="M1875">
        <v>1</v>
      </c>
      <c r="P1875" s="2"/>
      <c r="Q1875" s="2"/>
      <c r="R1875" s="2"/>
      <c r="S1875" s="2"/>
      <c r="T1875" s="2"/>
    </row>
    <row r="1876" spans="2:20">
      <c r="B1876" s="2">
        <v>44692</v>
      </c>
      <c r="C1876" t="s">
        <v>190</v>
      </c>
      <c r="D1876" t="s">
        <v>509</v>
      </c>
      <c r="E1876" t="s">
        <v>125</v>
      </c>
      <c r="F1876" t="s">
        <v>274</v>
      </c>
      <c r="G1876">
        <v>40</v>
      </c>
      <c r="I1876" s="2">
        <v>44750</v>
      </c>
      <c r="J1876">
        <v>21071243</v>
      </c>
      <c r="K1876" t="s">
        <v>125</v>
      </c>
      <c r="L1876" t="s">
        <v>512</v>
      </c>
      <c r="M1876">
        <v>1</v>
      </c>
      <c r="P1876" s="2"/>
      <c r="Q1876" s="2"/>
      <c r="R1876" s="2"/>
      <c r="S1876" s="2"/>
      <c r="T1876" s="2"/>
    </row>
    <row r="1877" spans="2:20">
      <c r="B1877" s="2">
        <v>44692</v>
      </c>
      <c r="C1877" t="s">
        <v>190</v>
      </c>
      <c r="D1877" t="s">
        <v>509</v>
      </c>
      <c r="E1877" t="s">
        <v>125</v>
      </c>
      <c r="F1877" t="s">
        <v>422</v>
      </c>
      <c r="G1877">
        <v>4</v>
      </c>
      <c r="I1877" s="2">
        <v>44750</v>
      </c>
      <c r="J1877">
        <v>21071244</v>
      </c>
      <c r="K1877" t="s">
        <v>125</v>
      </c>
      <c r="L1877" t="s">
        <v>524</v>
      </c>
      <c r="M1877">
        <v>1</v>
      </c>
      <c r="P1877" s="2"/>
      <c r="Q1877" s="2"/>
      <c r="R1877" s="2"/>
      <c r="S1877" s="2"/>
      <c r="T1877" s="2"/>
    </row>
    <row r="1878" spans="2:20">
      <c r="B1878" s="2">
        <v>44692</v>
      </c>
      <c r="C1878" t="s">
        <v>190</v>
      </c>
      <c r="D1878" t="s">
        <v>509</v>
      </c>
      <c r="E1878" t="s">
        <v>125</v>
      </c>
      <c r="F1878" t="s">
        <v>425</v>
      </c>
      <c r="G1878">
        <v>2</v>
      </c>
      <c r="I1878" s="2">
        <v>44750</v>
      </c>
      <c r="J1878">
        <v>21071245</v>
      </c>
      <c r="K1878" t="s">
        <v>125</v>
      </c>
      <c r="L1878" t="s">
        <v>508</v>
      </c>
      <c r="M1878">
        <v>1</v>
      </c>
      <c r="P1878" s="2"/>
      <c r="Q1878" s="2"/>
      <c r="R1878" s="2"/>
      <c r="S1878" s="2"/>
      <c r="T1878" s="2"/>
    </row>
    <row r="1879" spans="2:20">
      <c r="B1879" s="2">
        <v>44693</v>
      </c>
      <c r="C1879" t="s">
        <v>300</v>
      </c>
      <c r="D1879" t="s">
        <v>513</v>
      </c>
      <c r="E1879" t="s">
        <v>125</v>
      </c>
      <c r="F1879" t="s">
        <v>356</v>
      </c>
      <c r="G1879">
        <v>1</v>
      </c>
      <c r="I1879" s="2">
        <v>44751</v>
      </c>
      <c r="J1879">
        <v>21071246</v>
      </c>
      <c r="K1879" t="s">
        <v>125</v>
      </c>
      <c r="L1879" t="s">
        <v>504</v>
      </c>
      <c r="M1879">
        <v>1</v>
      </c>
      <c r="P1879" s="2"/>
      <c r="Q1879" s="2"/>
      <c r="R1879" s="2"/>
      <c r="S1879" s="2"/>
      <c r="T1879" s="2"/>
    </row>
    <row r="1880" spans="2:20">
      <c r="B1880" s="2">
        <v>44693</v>
      </c>
      <c r="C1880" t="s">
        <v>300</v>
      </c>
      <c r="D1880" t="s">
        <v>513</v>
      </c>
      <c r="E1880" t="s">
        <v>125</v>
      </c>
      <c r="F1880" t="s">
        <v>359</v>
      </c>
      <c r="G1880">
        <v>2</v>
      </c>
      <c r="I1880" s="2">
        <v>44751</v>
      </c>
      <c r="J1880">
        <v>21071246</v>
      </c>
      <c r="K1880" t="s">
        <v>125</v>
      </c>
      <c r="L1880" t="s">
        <v>506</v>
      </c>
      <c r="M1880">
        <v>1</v>
      </c>
      <c r="P1880" s="2"/>
      <c r="Q1880" s="2"/>
      <c r="R1880" s="2"/>
      <c r="S1880" s="2"/>
      <c r="T1880" s="2"/>
    </row>
    <row r="1881" spans="2:20">
      <c r="B1881" s="2">
        <v>44693</v>
      </c>
      <c r="C1881" t="s">
        <v>300</v>
      </c>
      <c r="D1881" t="s">
        <v>513</v>
      </c>
      <c r="E1881" t="s">
        <v>125</v>
      </c>
      <c r="F1881" t="s">
        <v>362</v>
      </c>
      <c r="G1881">
        <v>24</v>
      </c>
      <c r="I1881" s="2">
        <v>44751</v>
      </c>
      <c r="J1881">
        <v>21071247</v>
      </c>
      <c r="K1881" t="s">
        <v>125</v>
      </c>
      <c r="L1881" t="s">
        <v>504</v>
      </c>
      <c r="M1881">
        <v>1</v>
      </c>
      <c r="P1881" s="2"/>
      <c r="Q1881" s="2"/>
      <c r="R1881" s="2"/>
      <c r="S1881" s="2"/>
      <c r="T1881" s="2"/>
    </row>
    <row r="1882" spans="2:20">
      <c r="B1882" s="2">
        <v>44693</v>
      </c>
      <c r="C1882" t="s">
        <v>300</v>
      </c>
      <c r="D1882" t="s">
        <v>513</v>
      </c>
      <c r="E1882" t="s">
        <v>125</v>
      </c>
      <c r="F1882" t="s">
        <v>466</v>
      </c>
      <c r="G1882">
        <v>2</v>
      </c>
      <c r="I1882" s="2">
        <v>44751</v>
      </c>
      <c r="J1882">
        <v>21071248</v>
      </c>
      <c r="K1882" t="s">
        <v>125</v>
      </c>
      <c r="L1882" t="s">
        <v>504</v>
      </c>
      <c r="M1882">
        <v>1</v>
      </c>
      <c r="P1882" s="2"/>
      <c r="Q1882" s="2"/>
      <c r="R1882" s="2"/>
      <c r="S1882" s="2"/>
      <c r="T1882" s="2"/>
    </row>
    <row r="1883" spans="2:20">
      <c r="B1883" s="2">
        <v>44693</v>
      </c>
      <c r="C1883" t="s">
        <v>300</v>
      </c>
      <c r="D1883" t="s">
        <v>513</v>
      </c>
      <c r="E1883" t="s">
        <v>125</v>
      </c>
      <c r="F1883" t="s">
        <v>468</v>
      </c>
      <c r="G1883">
        <v>2</v>
      </c>
      <c r="I1883" s="2">
        <v>44751</v>
      </c>
      <c r="J1883">
        <v>21071248</v>
      </c>
      <c r="K1883" t="s">
        <v>125</v>
      </c>
      <c r="L1883" t="s">
        <v>506</v>
      </c>
      <c r="M1883">
        <v>1</v>
      </c>
      <c r="P1883" s="2"/>
      <c r="Q1883" s="2"/>
      <c r="R1883" s="2"/>
      <c r="S1883" s="2"/>
      <c r="T1883" s="2"/>
    </row>
    <row r="1884" spans="2:20">
      <c r="B1884" s="2">
        <v>44693</v>
      </c>
      <c r="C1884" t="s">
        <v>190</v>
      </c>
      <c r="D1884" t="s">
        <v>509</v>
      </c>
      <c r="E1884" t="s">
        <v>125</v>
      </c>
      <c r="F1884" t="s">
        <v>262</v>
      </c>
      <c r="G1884">
        <v>1</v>
      </c>
      <c r="I1884" s="2">
        <v>44751</v>
      </c>
      <c r="J1884">
        <v>21071249</v>
      </c>
      <c r="K1884" t="s">
        <v>125</v>
      </c>
      <c r="L1884" t="s">
        <v>504</v>
      </c>
      <c r="M1884">
        <v>1</v>
      </c>
      <c r="P1884" s="2"/>
      <c r="Q1884" s="2"/>
      <c r="R1884" s="2"/>
      <c r="S1884" s="2"/>
      <c r="T1884" s="2"/>
    </row>
    <row r="1885" spans="2:20">
      <c r="B1885" s="2">
        <v>44693</v>
      </c>
      <c r="C1885" t="s">
        <v>190</v>
      </c>
      <c r="D1885" t="s">
        <v>509</v>
      </c>
      <c r="E1885" t="s">
        <v>125</v>
      </c>
      <c r="F1885" t="s">
        <v>268</v>
      </c>
      <c r="G1885">
        <v>2</v>
      </c>
      <c r="I1885" s="2">
        <v>44751</v>
      </c>
      <c r="J1885">
        <v>21071250</v>
      </c>
      <c r="K1885" t="s">
        <v>125</v>
      </c>
      <c r="L1885" t="s">
        <v>542</v>
      </c>
      <c r="M1885">
        <v>1</v>
      </c>
      <c r="P1885" s="2"/>
      <c r="Q1885" s="2"/>
      <c r="R1885" s="2"/>
      <c r="S1885" s="2"/>
      <c r="T1885" s="2"/>
    </row>
    <row r="1886" spans="2:20">
      <c r="B1886" s="2">
        <v>44693</v>
      </c>
      <c r="C1886" t="s">
        <v>190</v>
      </c>
      <c r="D1886" t="s">
        <v>509</v>
      </c>
      <c r="E1886" t="s">
        <v>125</v>
      </c>
      <c r="F1886" t="s">
        <v>274</v>
      </c>
      <c r="G1886">
        <v>24</v>
      </c>
      <c r="I1886" s="2">
        <v>44751</v>
      </c>
      <c r="J1886">
        <v>21071250</v>
      </c>
      <c r="K1886" t="s">
        <v>125</v>
      </c>
      <c r="L1886" t="s">
        <v>518</v>
      </c>
      <c r="M1886">
        <v>1</v>
      </c>
      <c r="P1886" s="2"/>
      <c r="Q1886" s="2"/>
      <c r="R1886" s="2"/>
      <c r="S1886" s="2"/>
      <c r="T1886" s="2"/>
    </row>
    <row r="1887" spans="2:20">
      <c r="B1887" s="2">
        <v>44693</v>
      </c>
      <c r="C1887" t="s">
        <v>190</v>
      </c>
      <c r="D1887" t="s">
        <v>509</v>
      </c>
      <c r="E1887" t="s">
        <v>125</v>
      </c>
      <c r="F1887" t="s">
        <v>422</v>
      </c>
      <c r="G1887">
        <v>2</v>
      </c>
      <c r="I1887" s="2">
        <v>44751</v>
      </c>
      <c r="J1887">
        <v>21071251</v>
      </c>
      <c r="K1887" t="s">
        <v>125</v>
      </c>
      <c r="L1887" t="s">
        <v>504</v>
      </c>
      <c r="M1887">
        <v>1</v>
      </c>
      <c r="P1887" s="2"/>
      <c r="Q1887" s="2"/>
      <c r="R1887" s="2"/>
      <c r="S1887" s="2"/>
      <c r="T1887" s="2"/>
    </row>
    <row r="1888" spans="2:20">
      <c r="B1888" s="2">
        <v>44693</v>
      </c>
      <c r="C1888" t="s">
        <v>190</v>
      </c>
      <c r="D1888" t="s">
        <v>509</v>
      </c>
      <c r="E1888" t="s">
        <v>125</v>
      </c>
      <c r="F1888" t="s">
        <v>425</v>
      </c>
      <c r="G1888">
        <v>2</v>
      </c>
      <c r="I1888" s="2">
        <v>44751</v>
      </c>
      <c r="J1888">
        <v>21071251</v>
      </c>
      <c r="K1888" t="s">
        <v>125</v>
      </c>
      <c r="L1888" t="s">
        <v>506</v>
      </c>
      <c r="M1888">
        <v>1</v>
      </c>
      <c r="P1888" s="2"/>
      <c r="Q1888" s="2"/>
      <c r="R1888" s="2"/>
      <c r="S1888" s="2"/>
      <c r="T1888" s="2"/>
    </row>
    <row r="1889" spans="2:20">
      <c r="B1889" s="2">
        <v>44694</v>
      </c>
      <c r="C1889" t="s">
        <v>265</v>
      </c>
      <c r="D1889" t="s">
        <v>511</v>
      </c>
      <c r="E1889" t="s">
        <v>125</v>
      </c>
      <c r="F1889" t="s">
        <v>306</v>
      </c>
      <c r="G1889">
        <v>2</v>
      </c>
      <c r="I1889" s="2">
        <v>44751</v>
      </c>
      <c r="J1889">
        <v>21071252</v>
      </c>
      <c r="K1889" t="s">
        <v>125</v>
      </c>
      <c r="L1889" t="s">
        <v>518</v>
      </c>
      <c r="M1889">
        <v>1</v>
      </c>
      <c r="P1889" s="2"/>
      <c r="Q1889" s="2"/>
      <c r="R1889" s="2"/>
      <c r="S1889" s="2"/>
      <c r="T1889" s="2"/>
    </row>
    <row r="1890" spans="2:20">
      <c r="B1890" s="2">
        <v>44694</v>
      </c>
      <c r="C1890" t="s">
        <v>265</v>
      </c>
      <c r="D1890" t="s">
        <v>511</v>
      </c>
      <c r="E1890" t="s">
        <v>125</v>
      </c>
      <c r="F1890" t="s">
        <v>316</v>
      </c>
      <c r="G1890">
        <v>40</v>
      </c>
      <c r="I1890" s="2">
        <v>44751</v>
      </c>
      <c r="J1890">
        <v>21071253</v>
      </c>
      <c r="K1890" t="s">
        <v>125</v>
      </c>
      <c r="L1890" t="s">
        <v>504</v>
      </c>
      <c r="M1890">
        <v>1</v>
      </c>
      <c r="P1890" s="2"/>
      <c r="Q1890" s="2"/>
      <c r="R1890" s="2"/>
      <c r="S1890" s="2"/>
      <c r="T1890" s="2"/>
    </row>
    <row r="1891" spans="2:20">
      <c r="B1891" s="2">
        <v>44694</v>
      </c>
      <c r="C1891" t="s">
        <v>265</v>
      </c>
      <c r="D1891" t="s">
        <v>511</v>
      </c>
      <c r="E1891" t="s">
        <v>125</v>
      </c>
      <c r="F1891" t="s">
        <v>332</v>
      </c>
      <c r="G1891">
        <v>3</v>
      </c>
      <c r="I1891" s="2">
        <v>44751</v>
      </c>
      <c r="J1891">
        <v>21071254</v>
      </c>
      <c r="K1891" t="s">
        <v>125</v>
      </c>
      <c r="L1891" t="s">
        <v>504</v>
      </c>
      <c r="M1891">
        <v>1</v>
      </c>
      <c r="P1891" s="2"/>
      <c r="Q1891" s="2"/>
      <c r="R1891" s="2"/>
      <c r="S1891" s="2"/>
      <c r="T1891" s="2"/>
    </row>
    <row r="1892" spans="2:20">
      <c r="B1892" s="2">
        <v>44694</v>
      </c>
      <c r="C1892" t="s">
        <v>265</v>
      </c>
      <c r="D1892" t="s">
        <v>511</v>
      </c>
      <c r="E1892" t="s">
        <v>125</v>
      </c>
      <c r="F1892" t="s">
        <v>444</v>
      </c>
      <c r="G1892">
        <v>4</v>
      </c>
      <c r="I1892" s="2">
        <v>44751</v>
      </c>
      <c r="J1892">
        <v>21071255</v>
      </c>
      <c r="K1892" t="s">
        <v>125</v>
      </c>
      <c r="L1892" t="s">
        <v>504</v>
      </c>
      <c r="M1892">
        <v>1</v>
      </c>
      <c r="P1892" s="2"/>
      <c r="Q1892" s="2"/>
      <c r="R1892" s="2"/>
      <c r="S1892" s="2"/>
      <c r="T1892" s="2"/>
    </row>
    <row r="1893" spans="2:20">
      <c r="B1893" s="2">
        <v>44694</v>
      </c>
      <c r="C1893" t="s">
        <v>265</v>
      </c>
      <c r="D1893" t="s">
        <v>511</v>
      </c>
      <c r="E1893" t="s">
        <v>125</v>
      </c>
      <c r="F1893" t="s">
        <v>452</v>
      </c>
      <c r="G1893">
        <v>2</v>
      </c>
      <c r="I1893" s="2">
        <v>44751</v>
      </c>
      <c r="J1893">
        <v>21071256</v>
      </c>
      <c r="K1893" t="s">
        <v>125</v>
      </c>
      <c r="L1893" t="s">
        <v>504</v>
      </c>
      <c r="M1893">
        <v>1</v>
      </c>
      <c r="P1893" s="2"/>
      <c r="Q1893" s="2"/>
      <c r="R1893" s="2"/>
      <c r="S1893" s="2"/>
      <c r="T1893" s="2"/>
    </row>
    <row r="1894" spans="2:20">
      <c r="B1894" s="2">
        <v>44694</v>
      </c>
      <c r="C1894" t="s">
        <v>300</v>
      </c>
      <c r="D1894" t="s">
        <v>513</v>
      </c>
      <c r="E1894" t="s">
        <v>125</v>
      </c>
      <c r="F1894" t="s">
        <v>356</v>
      </c>
      <c r="G1894">
        <v>1</v>
      </c>
      <c r="I1894" s="2">
        <v>44751</v>
      </c>
      <c r="J1894">
        <v>21071256</v>
      </c>
      <c r="K1894" t="s">
        <v>125</v>
      </c>
      <c r="L1894" t="s">
        <v>506</v>
      </c>
      <c r="M1894">
        <v>1</v>
      </c>
      <c r="P1894" s="2"/>
      <c r="Q1894" s="2"/>
      <c r="R1894" s="2"/>
      <c r="S1894" s="2"/>
      <c r="T1894" s="2"/>
    </row>
    <row r="1895" spans="2:20">
      <c r="B1895" s="2">
        <v>44694</v>
      </c>
      <c r="C1895" t="s">
        <v>300</v>
      </c>
      <c r="D1895" t="s">
        <v>513</v>
      </c>
      <c r="E1895" t="s">
        <v>125</v>
      </c>
      <c r="F1895" t="s">
        <v>359</v>
      </c>
      <c r="G1895">
        <v>2</v>
      </c>
      <c r="I1895" s="2">
        <v>44751</v>
      </c>
      <c r="J1895">
        <v>21071257</v>
      </c>
      <c r="K1895" t="s">
        <v>125</v>
      </c>
      <c r="L1895" t="s">
        <v>504</v>
      </c>
      <c r="M1895">
        <v>1</v>
      </c>
      <c r="P1895" s="2"/>
      <c r="Q1895" s="2"/>
      <c r="R1895" s="2"/>
      <c r="S1895" s="2"/>
      <c r="T1895" s="2"/>
    </row>
    <row r="1896" spans="2:20">
      <c r="B1896" s="2">
        <v>44694</v>
      </c>
      <c r="C1896" t="s">
        <v>300</v>
      </c>
      <c r="D1896" t="s">
        <v>513</v>
      </c>
      <c r="E1896" t="s">
        <v>125</v>
      </c>
      <c r="F1896" t="s">
        <v>362</v>
      </c>
      <c r="G1896">
        <v>24</v>
      </c>
      <c r="I1896" s="2">
        <v>44751</v>
      </c>
      <c r="J1896">
        <v>21071258</v>
      </c>
      <c r="K1896" t="s">
        <v>125</v>
      </c>
      <c r="L1896" t="s">
        <v>504</v>
      </c>
      <c r="M1896">
        <v>1</v>
      </c>
      <c r="P1896" s="2"/>
      <c r="Q1896" s="2"/>
      <c r="R1896" s="2"/>
      <c r="S1896" s="2"/>
      <c r="T1896" s="2"/>
    </row>
    <row r="1897" spans="2:20">
      <c r="B1897" s="2">
        <v>44694</v>
      </c>
      <c r="C1897" t="s">
        <v>300</v>
      </c>
      <c r="D1897" t="s">
        <v>513</v>
      </c>
      <c r="E1897" t="s">
        <v>125</v>
      </c>
      <c r="F1897" t="s">
        <v>466</v>
      </c>
      <c r="G1897">
        <v>2</v>
      </c>
      <c r="I1897" s="2">
        <v>44751</v>
      </c>
      <c r="J1897">
        <v>21071259</v>
      </c>
      <c r="K1897" t="s">
        <v>125</v>
      </c>
      <c r="L1897" t="s">
        <v>542</v>
      </c>
      <c r="M1897">
        <v>1</v>
      </c>
      <c r="P1897" s="2"/>
      <c r="Q1897" s="2"/>
      <c r="R1897" s="2"/>
      <c r="S1897" s="2"/>
      <c r="T1897" s="2"/>
    </row>
    <row r="1898" spans="2:20">
      <c r="B1898" s="2">
        <v>44694</v>
      </c>
      <c r="C1898" t="s">
        <v>300</v>
      </c>
      <c r="D1898" t="s">
        <v>513</v>
      </c>
      <c r="E1898" t="s">
        <v>125</v>
      </c>
      <c r="F1898" t="s">
        <v>468</v>
      </c>
      <c r="G1898">
        <v>2</v>
      </c>
      <c r="I1898" s="2">
        <v>44751</v>
      </c>
      <c r="J1898">
        <v>21071260</v>
      </c>
      <c r="K1898" t="s">
        <v>125</v>
      </c>
      <c r="L1898" t="s">
        <v>504</v>
      </c>
      <c r="M1898">
        <v>1</v>
      </c>
      <c r="P1898" s="2"/>
      <c r="Q1898" s="2"/>
      <c r="R1898" s="2"/>
      <c r="S1898" s="2"/>
      <c r="T1898" s="2"/>
    </row>
    <row r="1899" spans="2:20">
      <c r="B1899" s="2">
        <v>44695</v>
      </c>
      <c r="C1899" t="s">
        <v>265</v>
      </c>
      <c r="D1899" t="s">
        <v>511</v>
      </c>
      <c r="E1899" t="s">
        <v>125</v>
      </c>
      <c r="F1899" t="s">
        <v>306</v>
      </c>
      <c r="G1899">
        <v>2</v>
      </c>
      <c r="I1899" s="2">
        <v>44751</v>
      </c>
      <c r="J1899">
        <v>21071260</v>
      </c>
      <c r="K1899" t="s">
        <v>125</v>
      </c>
      <c r="L1899" t="s">
        <v>506</v>
      </c>
      <c r="M1899">
        <v>1</v>
      </c>
      <c r="P1899" s="2"/>
      <c r="Q1899" s="2"/>
      <c r="R1899" s="2"/>
      <c r="S1899" s="2"/>
      <c r="T1899" s="2"/>
    </row>
    <row r="1900" spans="2:20">
      <c r="B1900" s="2">
        <v>44695</v>
      </c>
      <c r="C1900" t="s">
        <v>265</v>
      </c>
      <c r="D1900" t="s">
        <v>511</v>
      </c>
      <c r="E1900" t="s">
        <v>125</v>
      </c>
      <c r="F1900" t="s">
        <v>316</v>
      </c>
      <c r="G1900">
        <v>32</v>
      </c>
      <c r="I1900" s="2">
        <v>44751</v>
      </c>
      <c r="J1900">
        <v>21071261</v>
      </c>
      <c r="K1900" t="s">
        <v>125</v>
      </c>
      <c r="L1900" t="s">
        <v>504</v>
      </c>
      <c r="M1900">
        <v>1</v>
      </c>
      <c r="P1900" s="2"/>
      <c r="Q1900" s="2"/>
      <c r="R1900" s="2"/>
      <c r="S1900" s="2"/>
      <c r="T1900" s="2"/>
    </row>
    <row r="1901" spans="2:20">
      <c r="B1901" s="2">
        <v>44695</v>
      </c>
      <c r="C1901" t="s">
        <v>265</v>
      </c>
      <c r="D1901" t="s">
        <v>511</v>
      </c>
      <c r="E1901" t="s">
        <v>125</v>
      </c>
      <c r="F1901" t="s">
        <v>332</v>
      </c>
      <c r="G1901">
        <v>2</v>
      </c>
      <c r="I1901" s="2">
        <v>44751</v>
      </c>
      <c r="J1901">
        <v>21071262</v>
      </c>
      <c r="K1901" t="s">
        <v>125</v>
      </c>
      <c r="L1901" t="s">
        <v>504</v>
      </c>
      <c r="M1901">
        <v>1</v>
      </c>
      <c r="P1901" s="2"/>
      <c r="Q1901" s="2"/>
      <c r="R1901" s="2"/>
      <c r="S1901" s="2"/>
      <c r="T1901" s="2"/>
    </row>
    <row r="1902" spans="2:20">
      <c r="B1902" s="2">
        <v>44695</v>
      </c>
      <c r="C1902" t="s">
        <v>265</v>
      </c>
      <c r="D1902" t="s">
        <v>511</v>
      </c>
      <c r="E1902" t="s">
        <v>125</v>
      </c>
      <c r="F1902" t="s">
        <v>444</v>
      </c>
      <c r="G1902">
        <v>4</v>
      </c>
      <c r="I1902" s="2">
        <v>44752</v>
      </c>
      <c r="J1902">
        <v>21071263</v>
      </c>
      <c r="K1902" t="s">
        <v>125</v>
      </c>
      <c r="L1902" t="s">
        <v>544</v>
      </c>
      <c r="M1902">
        <v>1</v>
      </c>
      <c r="P1902" s="2"/>
      <c r="Q1902" s="2"/>
      <c r="R1902" s="2"/>
      <c r="S1902" s="2"/>
      <c r="T1902" s="2"/>
    </row>
    <row r="1903" spans="2:20">
      <c r="B1903" s="2">
        <v>44695</v>
      </c>
      <c r="C1903" t="s">
        <v>265</v>
      </c>
      <c r="D1903" t="s">
        <v>511</v>
      </c>
      <c r="E1903" t="s">
        <v>125</v>
      </c>
      <c r="F1903" t="s">
        <v>452</v>
      </c>
      <c r="G1903">
        <v>2</v>
      </c>
      <c r="I1903" s="2">
        <v>44752</v>
      </c>
      <c r="J1903">
        <v>21071263</v>
      </c>
      <c r="K1903" t="s">
        <v>125</v>
      </c>
      <c r="L1903" t="s">
        <v>620</v>
      </c>
      <c r="M1903">
        <v>1</v>
      </c>
      <c r="P1903" s="2"/>
      <c r="Q1903" s="2"/>
      <c r="R1903" s="2"/>
      <c r="S1903" s="2"/>
      <c r="T1903" s="2"/>
    </row>
    <row r="1904" spans="2:20">
      <c r="B1904" s="2">
        <v>44695</v>
      </c>
      <c r="C1904" t="s">
        <v>300</v>
      </c>
      <c r="D1904" t="s">
        <v>513</v>
      </c>
      <c r="E1904" t="s">
        <v>125</v>
      </c>
      <c r="F1904" t="s">
        <v>356</v>
      </c>
      <c r="G1904">
        <v>1</v>
      </c>
      <c r="I1904" s="2">
        <v>44752</v>
      </c>
      <c r="J1904">
        <v>21071263</v>
      </c>
      <c r="K1904" t="s">
        <v>125</v>
      </c>
      <c r="L1904" t="s">
        <v>624</v>
      </c>
      <c r="M1904">
        <v>1</v>
      </c>
      <c r="P1904" s="2"/>
      <c r="Q1904" s="2"/>
      <c r="R1904" s="2"/>
      <c r="S1904" s="2"/>
      <c r="T1904" s="2"/>
    </row>
    <row r="1905" spans="2:20">
      <c r="B1905" s="2">
        <v>44695</v>
      </c>
      <c r="C1905" t="s">
        <v>300</v>
      </c>
      <c r="D1905" t="s">
        <v>513</v>
      </c>
      <c r="E1905" t="s">
        <v>125</v>
      </c>
      <c r="F1905" t="s">
        <v>359</v>
      </c>
      <c r="G1905">
        <v>2</v>
      </c>
      <c r="I1905" s="2">
        <v>44752</v>
      </c>
      <c r="J1905">
        <v>21071264</v>
      </c>
      <c r="K1905" t="s">
        <v>125</v>
      </c>
      <c r="L1905" t="s">
        <v>504</v>
      </c>
      <c r="M1905">
        <v>1</v>
      </c>
      <c r="P1905" s="2"/>
      <c r="Q1905" s="2"/>
      <c r="R1905" s="2"/>
      <c r="S1905" s="2"/>
      <c r="T1905" s="2"/>
    </row>
    <row r="1906" spans="2:20">
      <c r="B1906" s="2">
        <v>44695</v>
      </c>
      <c r="C1906" t="s">
        <v>300</v>
      </c>
      <c r="D1906" t="s">
        <v>513</v>
      </c>
      <c r="E1906" t="s">
        <v>125</v>
      </c>
      <c r="F1906" t="s">
        <v>362</v>
      </c>
      <c r="G1906">
        <v>24</v>
      </c>
      <c r="I1906" s="2">
        <v>44752</v>
      </c>
      <c r="J1906">
        <v>21071265</v>
      </c>
      <c r="K1906" t="s">
        <v>125</v>
      </c>
      <c r="L1906" t="s">
        <v>504</v>
      </c>
      <c r="M1906">
        <v>1</v>
      </c>
      <c r="P1906" s="2"/>
      <c r="Q1906" s="2"/>
      <c r="R1906" s="2"/>
      <c r="S1906" s="2"/>
      <c r="T1906" s="2"/>
    </row>
    <row r="1907" spans="2:20">
      <c r="B1907" s="2">
        <v>44695</v>
      </c>
      <c r="C1907" t="s">
        <v>300</v>
      </c>
      <c r="D1907" t="s">
        <v>513</v>
      </c>
      <c r="E1907" t="s">
        <v>125</v>
      </c>
      <c r="F1907" t="s">
        <v>466</v>
      </c>
      <c r="G1907">
        <v>2</v>
      </c>
      <c r="I1907" s="2">
        <v>44752</v>
      </c>
      <c r="J1907">
        <v>21071266</v>
      </c>
      <c r="K1907" t="s">
        <v>125</v>
      </c>
      <c r="L1907" t="s">
        <v>504</v>
      </c>
      <c r="M1907">
        <v>1</v>
      </c>
      <c r="P1907" s="2"/>
      <c r="Q1907" s="2"/>
      <c r="R1907" s="2"/>
      <c r="S1907" s="2"/>
      <c r="T1907" s="2"/>
    </row>
    <row r="1908" spans="2:20">
      <c r="B1908" s="2">
        <v>44695</v>
      </c>
      <c r="C1908" t="s">
        <v>300</v>
      </c>
      <c r="D1908" t="s">
        <v>513</v>
      </c>
      <c r="E1908" t="s">
        <v>125</v>
      </c>
      <c r="F1908" t="s">
        <v>468</v>
      </c>
      <c r="G1908">
        <v>2</v>
      </c>
      <c r="I1908" s="2">
        <v>44752</v>
      </c>
      <c r="J1908">
        <v>21071267</v>
      </c>
      <c r="K1908" t="s">
        <v>125</v>
      </c>
      <c r="L1908" t="s">
        <v>542</v>
      </c>
      <c r="M1908">
        <v>1</v>
      </c>
      <c r="P1908" s="2"/>
      <c r="Q1908" s="2"/>
      <c r="R1908" s="2"/>
      <c r="S1908" s="2"/>
      <c r="T1908" s="2"/>
    </row>
    <row r="1909" spans="2:20">
      <c r="B1909" s="2">
        <v>44696</v>
      </c>
      <c r="C1909" t="s">
        <v>265</v>
      </c>
      <c r="D1909" t="s">
        <v>511</v>
      </c>
      <c r="E1909" t="s">
        <v>125</v>
      </c>
      <c r="F1909" t="s">
        <v>306</v>
      </c>
      <c r="G1909">
        <v>2</v>
      </c>
      <c r="I1909" s="2">
        <v>44755</v>
      </c>
      <c r="J1909">
        <v>21071268</v>
      </c>
      <c r="K1909" t="s">
        <v>125</v>
      </c>
      <c r="L1909" t="s">
        <v>534</v>
      </c>
      <c r="M1909">
        <v>1</v>
      </c>
      <c r="P1909" s="2"/>
      <c r="Q1909" s="2"/>
      <c r="R1909" s="2"/>
      <c r="S1909" s="2"/>
      <c r="T1909" s="2"/>
    </row>
    <row r="1910" spans="2:20">
      <c r="B1910" s="2">
        <v>44696</v>
      </c>
      <c r="C1910" t="s">
        <v>265</v>
      </c>
      <c r="D1910" t="s">
        <v>511</v>
      </c>
      <c r="E1910" t="s">
        <v>125</v>
      </c>
      <c r="F1910" t="s">
        <v>316</v>
      </c>
      <c r="G1910">
        <v>32</v>
      </c>
      <c r="I1910" s="2">
        <v>44755</v>
      </c>
      <c r="J1910">
        <v>21071269</v>
      </c>
      <c r="K1910" t="s">
        <v>125</v>
      </c>
      <c r="L1910" t="s">
        <v>486</v>
      </c>
      <c r="M1910">
        <v>1</v>
      </c>
      <c r="P1910" s="2"/>
      <c r="Q1910" s="2"/>
      <c r="R1910" s="2"/>
      <c r="S1910" s="2"/>
      <c r="T1910" s="2"/>
    </row>
    <row r="1911" spans="2:20">
      <c r="B1911" s="2">
        <v>44696</v>
      </c>
      <c r="C1911" t="s">
        <v>265</v>
      </c>
      <c r="D1911" t="s">
        <v>511</v>
      </c>
      <c r="E1911" t="s">
        <v>125</v>
      </c>
      <c r="F1911" t="s">
        <v>332</v>
      </c>
      <c r="G1911">
        <v>2</v>
      </c>
      <c r="I1911" s="2">
        <v>44756</v>
      </c>
      <c r="J1911">
        <v>21071270</v>
      </c>
      <c r="K1911" t="s">
        <v>125</v>
      </c>
      <c r="L1911" t="s">
        <v>504</v>
      </c>
      <c r="M1911">
        <v>1</v>
      </c>
      <c r="P1911" s="2"/>
      <c r="Q1911" s="2"/>
      <c r="R1911" s="2"/>
      <c r="S1911" s="2"/>
      <c r="T1911" s="2"/>
    </row>
    <row r="1912" spans="2:20">
      <c r="B1912" s="2">
        <v>44696</v>
      </c>
      <c r="C1912" t="s">
        <v>265</v>
      </c>
      <c r="D1912" t="s">
        <v>511</v>
      </c>
      <c r="E1912" t="s">
        <v>125</v>
      </c>
      <c r="F1912" t="s">
        <v>444</v>
      </c>
      <c r="G1912">
        <v>4</v>
      </c>
      <c r="I1912" s="2">
        <v>44756</v>
      </c>
      <c r="J1912">
        <v>21071271</v>
      </c>
      <c r="K1912" t="s">
        <v>125</v>
      </c>
      <c r="L1912" t="s">
        <v>504</v>
      </c>
      <c r="M1912">
        <v>1</v>
      </c>
      <c r="P1912" s="2"/>
      <c r="Q1912" s="2"/>
      <c r="R1912" s="2"/>
      <c r="S1912" s="2"/>
      <c r="T1912" s="2"/>
    </row>
    <row r="1913" spans="2:20">
      <c r="B1913" s="2">
        <v>44696</v>
      </c>
      <c r="C1913" t="s">
        <v>265</v>
      </c>
      <c r="D1913" t="s">
        <v>511</v>
      </c>
      <c r="E1913" t="s">
        <v>125</v>
      </c>
      <c r="F1913" t="s">
        <v>452</v>
      </c>
      <c r="G1913">
        <v>2</v>
      </c>
      <c r="I1913" s="2">
        <v>44756</v>
      </c>
      <c r="J1913">
        <v>21071272</v>
      </c>
      <c r="K1913" t="s">
        <v>125</v>
      </c>
      <c r="L1913" t="s">
        <v>504</v>
      </c>
      <c r="M1913">
        <v>1</v>
      </c>
      <c r="P1913" s="2"/>
      <c r="Q1913" s="2"/>
      <c r="R1913" s="2"/>
      <c r="S1913" s="2"/>
      <c r="T1913" s="2"/>
    </row>
    <row r="1914" spans="2:20">
      <c r="B1914" s="2">
        <v>44698</v>
      </c>
      <c r="C1914" t="s">
        <v>253</v>
      </c>
      <c r="D1914" t="s">
        <v>515</v>
      </c>
      <c r="E1914" t="s">
        <v>125</v>
      </c>
      <c r="F1914" t="s">
        <v>306</v>
      </c>
      <c r="G1914">
        <v>1</v>
      </c>
      <c r="I1914" s="2">
        <v>44756</v>
      </c>
      <c r="J1914">
        <v>21071273</v>
      </c>
      <c r="K1914" t="s">
        <v>125</v>
      </c>
      <c r="L1914" t="s">
        <v>500</v>
      </c>
      <c r="M1914">
        <v>1</v>
      </c>
      <c r="P1914" s="2"/>
      <c r="Q1914" s="2"/>
      <c r="R1914" s="2"/>
      <c r="S1914" s="2"/>
      <c r="T1914" s="2"/>
    </row>
    <row r="1915" spans="2:20">
      <c r="B1915" s="2">
        <v>44698</v>
      </c>
      <c r="C1915" t="s">
        <v>253</v>
      </c>
      <c r="D1915" t="s">
        <v>515</v>
      </c>
      <c r="E1915" t="s">
        <v>125</v>
      </c>
      <c r="F1915" t="s">
        <v>316</v>
      </c>
      <c r="G1915">
        <v>8</v>
      </c>
      <c r="I1915" s="2">
        <v>44756</v>
      </c>
      <c r="J1915">
        <v>21071274</v>
      </c>
      <c r="K1915" t="s">
        <v>125</v>
      </c>
      <c r="L1915" t="s">
        <v>500</v>
      </c>
      <c r="M1915">
        <v>1</v>
      </c>
      <c r="P1915" s="2"/>
      <c r="Q1915" s="2"/>
      <c r="R1915" s="2"/>
      <c r="S1915" s="2"/>
      <c r="T1915" s="2"/>
    </row>
    <row r="1916" spans="2:20">
      <c r="B1916" s="2">
        <v>44698</v>
      </c>
      <c r="C1916" t="s">
        <v>253</v>
      </c>
      <c r="D1916" t="s">
        <v>515</v>
      </c>
      <c r="E1916" t="s">
        <v>125</v>
      </c>
      <c r="F1916" t="s">
        <v>320</v>
      </c>
      <c r="G1916">
        <v>1</v>
      </c>
      <c r="I1916" s="2">
        <v>44756</v>
      </c>
      <c r="J1916">
        <v>21071275</v>
      </c>
      <c r="K1916" t="s">
        <v>125</v>
      </c>
      <c r="L1916" t="s">
        <v>488</v>
      </c>
      <c r="M1916">
        <v>1</v>
      </c>
      <c r="P1916" s="2"/>
      <c r="Q1916" s="2"/>
      <c r="R1916" s="2"/>
      <c r="S1916" s="2"/>
      <c r="T1916" s="2"/>
    </row>
    <row r="1917" spans="2:20">
      <c r="B1917" s="2">
        <v>44698</v>
      </c>
      <c r="C1917" t="s">
        <v>253</v>
      </c>
      <c r="D1917" t="s">
        <v>515</v>
      </c>
      <c r="E1917" t="s">
        <v>125</v>
      </c>
      <c r="F1917" t="s">
        <v>444</v>
      </c>
      <c r="G1917">
        <v>2</v>
      </c>
      <c r="I1917" s="2">
        <v>44756</v>
      </c>
      <c r="J1917">
        <v>21071276</v>
      </c>
      <c r="K1917" t="s">
        <v>125</v>
      </c>
      <c r="L1917" t="s">
        <v>500</v>
      </c>
      <c r="M1917">
        <v>1</v>
      </c>
      <c r="P1917" s="2"/>
      <c r="Q1917" s="2"/>
      <c r="R1917" s="2"/>
      <c r="S1917" s="2"/>
      <c r="T1917" s="2"/>
    </row>
    <row r="1918" spans="2:20">
      <c r="B1918" s="2">
        <v>44698</v>
      </c>
      <c r="C1918" t="s">
        <v>253</v>
      </c>
      <c r="D1918" t="s">
        <v>515</v>
      </c>
      <c r="E1918" t="s">
        <v>125</v>
      </c>
      <c r="F1918" t="s">
        <v>446</v>
      </c>
      <c r="G1918">
        <v>2</v>
      </c>
      <c r="I1918" s="2">
        <v>44756</v>
      </c>
      <c r="J1918">
        <v>21071277</v>
      </c>
      <c r="K1918" t="s">
        <v>125</v>
      </c>
      <c r="L1918" t="s">
        <v>490</v>
      </c>
      <c r="M1918">
        <v>1</v>
      </c>
      <c r="P1918" s="2"/>
      <c r="Q1918" s="2"/>
      <c r="R1918" s="2"/>
      <c r="S1918" s="2"/>
      <c r="T1918" s="2"/>
    </row>
    <row r="1919" spans="2:20">
      <c r="B1919" s="2">
        <v>44698</v>
      </c>
      <c r="C1919" t="s">
        <v>305</v>
      </c>
      <c r="D1919" t="s">
        <v>517</v>
      </c>
      <c r="E1919" t="s">
        <v>125</v>
      </c>
      <c r="F1919" t="s">
        <v>365</v>
      </c>
      <c r="G1919">
        <v>1</v>
      </c>
      <c r="I1919" s="2">
        <v>44756</v>
      </c>
      <c r="J1919">
        <v>21071278</v>
      </c>
      <c r="K1919" t="s">
        <v>125</v>
      </c>
      <c r="L1919" t="s">
        <v>498</v>
      </c>
      <c r="M1919">
        <v>1</v>
      </c>
      <c r="P1919" s="2"/>
      <c r="Q1919" s="2"/>
      <c r="R1919" s="2"/>
      <c r="S1919" s="2"/>
      <c r="T1919" s="2"/>
    </row>
    <row r="1920" spans="2:20">
      <c r="B1920" s="2">
        <v>44698</v>
      </c>
      <c r="C1920" t="s">
        <v>305</v>
      </c>
      <c r="D1920" t="s">
        <v>517</v>
      </c>
      <c r="E1920" t="s">
        <v>125</v>
      </c>
      <c r="F1920" t="s">
        <v>368</v>
      </c>
      <c r="G1920">
        <v>2</v>
      </c>
      <c r="I1920" s="2">
        <v>44756</v>
      </c>
      <c r="J1920">
        <v>21071279</v>
      </c>
      <c r="K1920" t="s">
        <v>125</v>
      </c>
      <c r="L1920" t="s">
        <v>528</v>
      </c>
      <c r="M1920">
        <v>1</v>
      </c>
      <c r="P1920" s="2"/>
      <c r="Q1920" s="2"/>
      <c r="R1920" s="2"/>
      <c r="S1920" s="2"/>
      <c r="T1920" s="2"/>
    </row>
    <row r="1921" spans="2:20">
      <c r="B1921" s="2">
        <v>44698</v>
      </c>
      <c r="C1921" t="s">
        <v>305</v>
      </c>
      <c r="D1921" t="s">
        <v>517</v>
      </c>
      <c r="E1921" t="s">
        <v>125</v>
      </c>
      <c r="F1921" t="s">
        <v>371</v>
      </c>
      <c r="G1921">
        <v>24</v>
      </c>
      <c r="I1921" s="2">
        <v>44756</v>
      </c>
      <c r="J1921">
        <v>21071279</v>
      </c>
      <c r="K1921" t="s">
        <v>125</v>
      </c>
      <c r="L1921" t="s">
        <v>510</v>
      </c>
      <c r="M1921">
        <v>1</v>
      </c>
      <c r="P1921" s="2"/>
      <c r="Q1921" s="2"/>
      <c r="R1921" s="2"/>
      <c r="S1921" s="2"/>
      <c r="T1921" s="2"/>
    </row>
    <row r="1922" spans="2:20">
      <c r="B1922" s="2">
        <v>44698</v>
      </c>
      <c r="C1922" t="s">
        <v>305</v>
      </c>
      <c r="D1922" t="s">
        <v>517</v>
      </c>
      <c r="E1922" t="s">
        <v>125</v>
      </c>
      <c r="F1922" t="s">
        <v>470</v>
      </c>
      <c r="G1922">
        <v>2</v>
      </c>
      <c r="I1922" s="2">
        <v>44756</v>
      </c>
      <c r="J1922">
        <v>21071280</v>
      </c>
      <c r="K1922" t="s">
        <v>125</v>
      </c>
      <c r="L1922" t="s">
        <v>524</v>
      </c>
      <c r="M1922">
        <v>1</v>
      </c>
      <c r="P1922" s="2"/>
      <c r="Q1922" s="2"/>
      <c r="R1922" s="2"/>
      <c r="S1922" s="2"/>
      <c r="T1922" s="2"/>
    </row>
    <row r="1923" spans="2:20">
      <c r="B1923" s="2">
        <v>44698</v>
      </c>
      <c r="C1923" t="s">
        <v>305</v>
      </c>
      <c r="D1923" t="s">
        <v>517</v>
      </c>
      <c r="E1923" t="s">
        <v>125</v>
      </c>
      <c r="F1923" t="s">
        <v>472</v>
      </c>
      <c r="G1923">
        <v>2</v>
      </c>
      <c r="I1923" s="2">
        <v>44756</v>
      </c>
      <c r="J1923">
        <v>21071281</v>
      </c>
      <c r="K1923" t="s">
        <v>125</v>
      </c>
      <c r="L1923" t="s">
        <v>512</v>
      </c>
      <c r="M1923">
        <v>1</v>
      </c>
      <c r="P1923" s="2"/>
      <c r="Q1923" s="2"/>
      <c r="R1923" s="2"/>
      <c r="S1923" s="2"/>
      <c r="T1923" s="2"/>
    </row>
    <row r="1924" spans="2:20">
      <c r="B1924" s="2">
        <v>44699</v>
      </c>
      <c r="C1924" t="s">
        <v>253</v>
      </c>
      <c r="D1924" t="s">
        <v>515</v>
      </c>
      <c r="E1924" t="s">
        <v>125</v>
      </c>
      <c r="F1924" t="s">
        <v>306</v>
      </c>
      <c r="G1924">
        <v>1</v>
      </c>
      <c r="I1924" s="2">
        <v>44757</v>
      </c>
      <c r="J1924">
        <v>21071282</v>
      </c>
      <c r="K1924" t="s">
        <v>125</v>
      </c>
      <c r="L1924" t="s">
        <v>542</v>
      </c>
      <c r="M1924">
        <v>1</v>
      </c>
      <c r="P1924" s="2"/>
      <c r="Q1924" s="2"/>
      <c r="R1924" s="2"/>
      <c r="S1924" s="2"/>
      <c r="T1924" s="2"/>
    </row>
    <row r="1925" spans="2:20">
      <c r="B1925" s="2">
        <v>44699</v>
      </c>
      <c r="C1925" t="s">
        <v>253</v>
      </c>
      <c r="D1925" t="s">
        <v>515</v>
      </c>
      <c r="E1925" t="s">
        <v>125</v>
      </c>
      <c r="F1925" t="s">
        <v>316</v>
      </c>
      <c r="G1925">
        <v>8</v>
      </c>
      <c r="I1925" s="2">
        <v>44757</v>
      </c>
      <c r="J1925">
        <v>21071282</v>
      </c>
      <c r="K1925" t="s">
        <v>125</v>
      </c>
      <c r="L1925" t="s">
        <v>518</v>
      </c>
      <c r="M1925">
        <v>1</v>
      </c>
      <c r="P1925" s="2"/>
      <c r="Q1925" s="2"/>
      <c r="R1925" s="2"/>
      <c r="S1925" s="2"/>
      <c r="T1925" s="2"/>
    </row>
    <row r="1926" spans="2:20">
      <c r="B1926" s="2">
        <v>44699</v>
      </c>
      <c r="C1926" t="s">
        <v>253</v>
      </c>
      <c r="D1926" t="s">
        <v>515</v>
      </c>
      <c r="E1926" t="s">
        <v>125</v>
      </c>
      <c r="F1926" t="s">
        <v>320</v>
      </c>
      <c r="G1926">
        <v>1</v>
      </c>
      <c r="I1926" s="2">
        <v>44757</v>
      </c>
      <c r="J1926">
        <v>21071283</v>
      </c>
      <c r="K1926" t="s">
        <v>125</v>
      </c>
      <c r="L1926" t="s">
        <v>542</v>
      </c>
      <c r="M1926">
        <v>1</v>
      </c>
      <c r="P1926" s="2"/>
      <c r="Q1926" s="2"/>
      <c r="R1926" s="2"/>
      <c r="S1926" s="2"/>
      <c r="T1926" s="2"/>
    </row>
    <row r="1927" spans="2:20">
      <c r="B1927" s="2">
        <v>44699</v>
      </c>
      <c r="C1927" t="s">
        <v>253</v>
      </c>
      <c r="D1927" t="s">
        <v>515</v>
      </c>
      <c r="E1927" t="s">
        <v>125</v>
      </c>
      <c r="F1927" t="s">
        <v>444</v>
      </c>
      <c r="G1927">
        <v>2</v>
      </c>
      <c r="I1927" s="2">
        <v>44757</v>
      </c>
      <c r="J1927">
        <v>21071284</v>
      </c>
      <c r="K1927" t="s">
        <v>125</v>
      </c>
      <c r="L1927" t="s">
        <v>504</v>
      </c>
      <c r="M1927">
        <v>1</v>
      </c>
      <c r="P1927" s="2"/>
      <c r="Q1927" s="2"/>
      <c r="R1927" s="2"/>
      <c r="S1927" s="2"/>
      <c r="T1927" s="2"/>
    </row>
    <row r="1928" spans="2:20">
      <c r="B1928" s="2">
        <v>44699</v>
      </c>
      <c r="C1928" t="s">
        <v>253</v>
      </c>
      <c r="D1928" t="s">
        <v>515</v>
      </c>
      <c r="E1928" t="s">
        <v>125</v>
      </c>
      <c r="F1928" t="s">
        <v>446</v>
      </c>
      <c r="G1928">
        <v>2</v>
      </c>
      <c r="I1928" s="2">
        <v>44757</v>
      </c>
      <c r="J1928">
        <v>21071285</v>
      </c>
      <c r="K1928" t="s">
        <v>125</v>
      </c>
      <c r="L1928" t="s">
        <v>544</v>
      </c>
      <c r="M1928">
        <v>1</v>
      </c>
      <c r="P1928" s="2"/>
      <c r="Q1928" s="2"/>
      <c r="R1928" s="2"/>
      <c r="S1928" s="2"/>
      <c r="T1928" s="2"/>
    </row>
    <row r="1929" spans="2:20">
      <c r="B1929" s="2">
        <v>44699</v>
      </c>
      <c r="C1929" t="s">
        <v>305</v>
      </c>
      <c r="D1929" t="s">
        <v>517</v>
      </c>
      <c r="E1929" t="s">
        <v>125</v>
      </c>
      <c r="F1929" t="s">
        <v>365</v>
      </c>
      <c r="G1929">
        <v>1</v>
      </c>
      <c r="I1929" s="2">
        <v>44757</v>
      </c>
      <c r="J1929">
        <v>21071285</v>
      </c>
      <c r="K1929" t="s">
        <v>125</v>
      </c>
      <c r="L1929" t="s">
        <v>620</v>
      </c>
      <c r="M1929">
        <v>1</v>
      </c>
      <c r="P1929" s="2"/>
      <c r="Q1929" s="2"/>
      <c r="R1929" s="2"/>
      <c r="S1929" s="2"/>
      <c r="T1929" s="2"/>
    </row>
    <row r="1930" spans="2:20">
      <c r="B1930" s="2">
        <v>44699</v>
      </c>
      <c r="C1930" t="s">
        <v>305</v>
      </c>
      <c r="D1930" t="s">
        <v>517</v>
      </c>
      <c r="E1930" t="s">
        <v>125</v>
      </c>
      <c r="F1930" t="s">
        <v>368</v>
      </c>
      <c r="G1930">
        <v>2</v>
      </c>
      <c r="I1930" s="2">
        <v>44757</v>
      </c>
      <c r="J1930">
        <v>21071286</v>
      </c>
      <c r="K1930" t="s">
        <v>125</v>
      </c>
      <c r="L1930" t="s">
        <v>544</v>
      </c>
      <c r="M1930">
        <v>1</v>
      </c>
      <c r="P1930" s="2"/>
      <c r="Q1930" s="2"/>
      <c r="R1930" s="2"/>
      <c r="S1930" s="2"/>
      <c r="T1930" s="2"/>
    </row>
    <row r="1931" spans="2:20">
      <c r="B1931" s="2">
        <v>44699</v>
      </c>
      <c r="C1931" t="s">
        <v>305</v>
      </c>
      <c r="D1931" t="s">
        <v>517</v>
      </c>
      <c r="E1931" t="s">
        <v>125</v>
      </c>
      <c r="F1931" t="s">
        <v>371</v>
      </c>
      <c r="G1931">
        <v>24</v>
      </c>
      <c r="I1931" s="2">
        <v>44757</v>
      </c>
      <c r="J1931">
        <v>21071286</v>
      </c>
      <c r="K1931" t="s">
        <v>125</v>
      </c>
      <c r="L1931" t="s">
        <v>614</v>
      </c>
      <c r="M1931">
        <v>1</v>
      </c>
      <c r="P1931" s="2"/>
      <c r="Q1931" s="2"/>
      <c r="R1931" s="2"/>
      <c r="S1931" s="2"/>
      <c r="T1931" s="2"/>
    </row>
    <row r="1932" spans="2:20">
      <c r="B1932" s="2">
        <v>44699</v>
      </c>
      <c r="C1932" t="s">
        <v>305</v>
      </c>
      <c r="D1932" t="s">
        <v>517</v>
      </c>
      <c r="E1932" t="s">
        <v>125</v>
      </c>
      <c r="F1932" t="s">
        <v>470</v>
      </c>
      <c r="G1932">
        <v>2</v>
      </c>
      <c r="I1932" s="2">
        <v>44757</v>
      </c>
      <c r="J1932">
        <v>21071287</v>
      </c>
      <c r="K1932" t="s">
        <v>125</v>
      </c>
      <c r="L1932" t="s">
        <v>504</v>
      </c>
      <c r="M1932">
        <v>1</v>
      </c>
      <c r="P1932" s="2"/>
      <c r="Q1932" s="2"/>
      <c r="R1932" s="2"/>
      <c r="S1932" s="2"/>
      <c r="T1932" s="2"/>
    </row>
    <row r="1933" spans="2:20">
      <c r="B1933" s="2">
        <v>44699</v>
      </c>
      <c r="C1933" t="s">
        <v>305</v>
      </c>
      <c r="D1933" t="s">
        <v>517</v>
      </c>
      <c r="E1933" t="s">
        <v>125</v>
      </c>
      <c r="F1933" t="s">
        <v>472</v>
      </c>
      <c r="G1933">
        <v>2</v>
      </c>
      <c r="I1933" s="2">
        <v>44757</v>
      </c>
      <c r="J1933">
        <v>21071288</v>
      </c>
      <c r="K1933" t="s">
        <v>125</v>
      </c>
      <c r="L1933" t="s">
        <v>504</v>
      </c>
      <c r="M1933">
        <v>1</v>
      </c>
      <c r="P1933" s="2"/>
      <c r="Q1933" s="2"/>
      <c r="R1933" s="2"/>
      <c r="S1933" s="2"/>
      <c r="T1933" s="2"/>
    </row>
    <row r="1934" spans="2:20">
      <c r="B1934" s="2">
        <v>44699</v>
      </c>
      <c r="C1934" t="s">
        <v>319</v>
      </c>
      <c r="D1934" t="s">
        <v>519</v>
      </c>
      <c r="E1934" t="s">
        <v>125</v>
      </c>
      <c r="F1934" t="s">
        <v>392</v>
      </c>
      <c r="G1934">
        <v>1</v>
      </c>
      <c r="I1934" s="2">
        <v>44757</v>
      </c>
      <c r="J1934">
        <v>21071289</v>
      </c>
      <c r="K1934" t="s">
        <v>125</v>
      </c>
      <c r="L1934" t="s">
        <v>542</v>
      </c>
      <c r="M1934">
        <v>1</v>
      </c>
      <c r="P1934" s="2"/>
      <c r="Q1934" s="2"/>
      <c r="R1934" s="2"/>
      <c r="S1934" s="2"/>
      <c r="T1934" s="2"/>
    </row>
    <row r="1935" spans="2:20">
      <c r="B1935" s="2">
        <v>44699</v>
      </c>
      <c r="C1935" t="s">
        <v>319</v>
      </c>
      <c r="D1935" t="s">
        <v>519</v>
      </c>
      <c r="E1935" t="s">
        <v>125</v>
      </c>
      <c r="F1935" t="s">
        <v>395</v>
      </c>
      <c r="G1935">
        <v>1</v>
      </c>
      <c r="I1935" s="2">
        <v>44757</v>
      </c>
      <c r="J1935">
        <v>21071289</v>
      </c>
      <c r="K1935" t="s">
        <v>125</v>
      </c>
      <c r="L1935" t="s">
        <v>614</v>
      </c>
      <c r="M1935">
        <v>1</v>
      </c>
      <c r="P1935" s="2"/>
      <c r="Q1935" s="2"/>
      <c r="R1935" s="2"/>
      <c r="S1935" s="2"/>
      <c r="T1935" s="2"/>
    </row>
    <row r="1936" spans="2:20">
      <c r="B1936" s="2">
        <v>44699</v>
      </c>
      <c r="C1936" t="s">
        <v>319</v>
      </c>
      <c r="D1936" t="s">
        <v>519</v>
      </c>
      <c r="E1936" t="s">
        <v>125</v>
      </c>
      <c r="F1936" t="s">
        <v>398</v>
      </c>
      <c r="G1936">
        <v>16</v>
      </c>
      <c r="I1936" s="2">
        <v>44757</v>
      </c>
      <c r="J1936">
        <v>21071289</v>
      </c>
      <c r="K1936" t="s">
        <v>125</v>
      </c>
      <c r="L1936" t="s">
        <v>622</v>
      </c>
      <c r="M1936">
        <v>1</v>
      </c>
      <c r="P1936" s="2"/>
      <c r="Q1936" s="2"/>
      <c r="R1936" s="2"/>
      <c r="S1936" s="2"/>
      <c r="T1936" s="2"/>
    </row>
    <row r="1937" spans="2:20">
      <c r="B1937" s="2">
        <v>44699</v>
      </c>
      <c r="C1937" t="s">
        <v>319</v>
      </c>
      <c r="D1937" t="s">
        <v>519</v>
      </c>
      <c r="E1937" t="s">
        <v>125</v>
      </c>
      <c r="F1937" t="s">
        <v>482</v>
      </c>
      <c r="G1937">
        <v>2</v>
      </c>
      <c r="I1937" s="2">
        <v>44757</v>
      </c>
      <c r="J1937">
        <v>21071290</v>
      </c>
      <c r="K1937" t="s">
        <v>125</v>
      </c>
      <c r="L1937" t="s">
        <v>504</v>
      </c>
      <c r="M1937">
        <v>1</v>
      </c>
      <c r="P1937" s="2"/>
      <c r="Q1937" s="2"/>
      <c r="R1937" s="2"/>
      <c r="S1937" s="2"/>
      <c r="T1937" s="2"/>
    </row>
    <row r="1938" spans="2:20">
      <c r="B1938" s="2">
        <v>44699</v>
      </c>
      <c r="C1938" t="s">
        <v>319</v>
      </c>
      <c r="D1938" t="s">
        <v>519</v>
      </c>
      <c r="E1938" t="s">
        <v>125</v>
      </c>
      <c r="F1938" t="s">
        <v>484</v>
      </c>
      <c r="G1938">
        <v>2</v>
      </c>
      <c r="I1938" s="2">
        <v>44757</v>
      </c>
      <c r="J1938">
        <v>21071291</v>
      </c>
      <c r="K1938" t="s">
        <v>125</v>
      </c>
      <c r="L1938" t="s">
        <v>498</v>
      </c>
      <c r="M1938">
        <v>1</v>
      </c>
      <c r="P1938" s="2"/>
      <c r="Q1938" s="2"/>
      <c r="R1938" s="2"/>
      <c r="S1938" s="2"/>
      <c r="T1938" s="2"/>
    </row>
    <row r="1939" spans="2:20">
      <c r="B1939" s="2">
        <v>44700</v>
      </c>
      <c r="C1939" t="s">
        <v>253</v>
      </c>
      <c r="D1939" t="s">
        <v>515</v>
      </c>
      <c r="E1939" t="s">
        <v>125</v>
      </c>
      <c r="F1939" t="s">
        <v>306</v>
      </c>
      <c r="G1939">
        <v>1</v>
      </c>
      <c r="I1939" s="2">
        <v>44757</v>
      </c>
      <c r="J1939">
        <v>21071292</v>
      </c>
      <c r="K1939" t="s">
        <v>125</v>
      </c>
      <c r="L1939" t="s">
        <v>490</v>
      </c>
      <c r="M1939">
        <v>1</v>
      </c>
      <c r="P1939" s="2"/>
      <c r="Q1939" s="2"/>
      <c r="R1939" s="2"/>
      <c r="S1939" s="2"/>
      <c r="T1939" s="2"/>
    </row>
    <row r="1940" spans="2:20">
      <c r="B1940" s="2">
        <v>44700</v>
      </c>
      <c r="C1940" t="s">
        <v>253</v>
      </c>
      <c r="D1940" t="s">
        <v>515</v>
      </c>
      <c r="E1940" t="s">
        <v>125</v>
      </c>
      <c r="F1940" t="s">
        <v>316</v>
      </c>
      <c r="G1940">
        <v>8</v>
      </c>
      <c r="I1940" s="2">
        <v>44757</v>
      </c>
      <c r="J1940">
        <v>21071292</v>
      </c>
      <c r="K1940" t="s">
        <v>125</v>
      </c>
      <c r="L1940" t="s">
        <v>578</v>
      </c>
      <c r="M1940">
        <v>1</v>
      </c>
      <c r="P1940" s="2"/>
      <c r="Q1940" s="2"/>
      <c r="R1940" s="2"/>
      <c r="S1940" s="2"/>
      <c r="T1940" s="2"/>
    </row>
    <row r="1941" spans="2:20">
      <c r="B1941" s="2">
        <v>44700</v>
      </c>
      <c r="C1941" t="s">
        <v>253</v>
      </c>
      <c r="D1941" t="s">
        <v>515</v>
      </c>
      <c r="E1941" t="s">
        <v>125</v>
      </c>
      <c r="F1941" t="s">
        <v>320</v>
      </c>
      <c r="G1941">
        <v>1</v>
      </c>
      <c r="I1941" s="2">
        <v>44757</v>
      </c>
      <c r="J1941">
        <v>21071293</v>
      </c>
      <c r="K1941" t="s">
        <v>125</v>
      </c>
      <c r="L1941" t="s">
        <v>532</v>
      </c>
      <c r="M1941">
        <v>1</v>
      </c>
      <c r="P1941" s="2"/>
      <c r="Q1941" s="2"/>
      <c r="R1941" s="2"/>
      <c r="S1941" s="2"/>
      <c r="T1941" s="2"/>
    </row>
    <row r="1942" spans="2:20">
      <c r="B1942" s="2">
        <v>44700</v>
      </c>
      <c r="C1942" t="s">
        <v>253</v>
      </c>
      <c r="D1942" t="s">
        <v>515</v>
      </c>
      <c r="E1942" t="s">
        <v>125</v>
      </c>
      <c r="F1942" t="s">
        <v>444</v>
      </c>
      <c r="G1942">
        <v>2</v>
      </c>
      <c r="I1942" s="2">
        <v>44757</v>
      </c>
      <c r="J1942">
        <v>21071294</v>
      </c>
      <c r="K1942" t="s">
        <v>125</v>
      </c>
      <c r="L1942" t="s">
        <v>490</v>
      </c>
      <c r="M1942">
        <v>1</v>
      </c>
      <c r="P1942" s="2"/>
      <c r="Q1942" s="2"/>
      <c r="R1942" s="2"/>
      <c r="S1942" s="2"/>
      <c r="T1942" s="2"/>
    </row>
    <row r="1943" spans="2:20">
      <c r="B1943" s="2">
        <v>44700</v>
      </c>
      <c r="C1943" t="s">
        <v>253</v>
      </c>
      <c r="D1943" t="s">
        <v>515</v>
      </c>
      <c r="E1943" t="s">
        <v>125</v>
      </c>
      <c r="F1943" t="s">
        <v>446</v>
      </c>
      <c r="G1943">
        <v>2</v>
      </c>
      <c r="I1943" s="2">
        <v>44757</v>
      </c>
      <c r="J1943">
        <v>21071295</v>
      </c>
      <c r="K1943" t="s">
        <v>125</v>
      </c>
      <c r="L1943" t="s">
        <v>490</v>
      </c>
      <c r="M1943">
        <v>1</v>
      </c>
      <c r="P1943" s="2"/>
      <c r="Q1943" s="2"/>
      <c r="R1943" s="2"/>
      <c r="S1943" s="2"/>
      <c r="T1943" s="2"/>
    </row>
    <row r="1944" spans="2:20">
      <c r="B1944" s="2">
        <v>44700</v>
      </c>
      <c r="C1944" t="s">
        <v>99</v>
      </c>
      <c r="D1944" t="s">
        <v>521</v>
      </c>
      <c r="E1944" t="s">
        <v>125</v>
      </c>
      <c r="F1944" t="s">
        <v>158</v>
      </c>
      <c r="G1944">
        <v>2</v>
      </c>
      <c r="I1944" s="2">
        <v>44757</v>
      </c>
      <c r="J1944">
        <v>21071296</v>
      </c>
      <c r="K1944" t="s">
        <v>125</v>
      </c>
      <c r="L1944" t="s">
        <v>536</v>
      </c>
      <c r="M1944">
        <v>1</v>
      </c>
      <c r="P1944" s="2"/>
      <c r="Q1944" s="2"/>
      <c r="R1944" s="2"/>
      <c r="S1944" s="2"/>
      <c r="T1944" s="2"/>
    </row>
    <row r="1945" spans="2:20">
      <c r="B1945" s="2">
        <v>44700</v>
      </c>
      <c r="C1945" t="s">
        <v>99</v>
      </c>
      <c r="D1945" t="s">
        <v>521</v>
      </c>
      <c r="E1945" t="s">
        <v>125</v>
      </c>
      <c r="F1945" t="s">
        <v>177</v>
      </c>
      <c r="G1945">
        <v>3</v>
      </c>
      <c r="I1945" s="2">
        <v>44757</v>
      </c>
      <c r="J1945">
        <v>21071297</v>
      </c>
      <c r="K1945" t="s">
        <v>125</v>
      </c>
      <c r="L1945" t="s">
        <v>498</v>
      </c>
      <c r="M1945">
        <v>1</v>
      </c>
      <c r="P1945" s="2"/>
      <c r="Q1945" s="2"/>
      <c r="R1945" s="2"/>
      <c r="S1945" s="2"/>
      <c r="T1945" s="2"/>
    </row>
    <row r="1946" spans="2:20">
      <c r="B1946" s="2">
        <v>44700</v>
      </c>
      <c r="C1946" t="s">
        <v>99</v>
      </c>
      <c r="D1946" t="s">
        <v>521</v>
      </c>
      <c r="E1946" t="s">
        <v>125</v>
      </c>
      <c r="F1946" t="s">
        <v>193</v>
      </c>
      <c r="G1946">
        <v>40</v>
      </c>
      <c r="I1946" s="2">
        <v>44757</v>
      </c>
      <c r="J1946">
        <v>21071297</v>
      </c>
      <c r="K1946" t="s">
        <v>125</v>
      </c>
      <c r="L1946" t="s">
        <v>582</v>
      </c>
      <c r="M1946">
        <v>1</v>
      </c>
      <c r="P1946" s="2"/>
      <c r="Q1946" s="2"/>
      <c r="R1946" s="2"/>
      <c r="S1946" s="2"/>
      <c r="T1946" s="2"/>
    </row>
    <row r="1947" spans="2:20">
      <c r="B1947" s="2">
        <v>44700</v>
      </c>
      <c r="C1947" t="s">
        <v>99</v>
      </c>
      <c r="D1947" t="s">
        <v>521</v>
      </c>
      <c r="E1947" t="s">
        <v>125</v>
      </c>
      <c r="F1947" t="s">
        <v>407</v>
      </c>
      <c r="G1947">
        <v>4</v>
      </c>
      <c r="I1947" s="2">
        <v>44757</v>
      </c>
      <c r="J1947">
        <v>21071298</v>
      </c>
      <c r="K1947" t="s">
        <v>125</v>
      </c>
      <c r="L1947" t="s">
        <v>500</v>
      </c>
      <c r="M1947">
        <v>1</v>
      </c>
      <c r="P1947" s="2"/>
      <c r="Q1947" s="2"/>
      <c r="R1947" s="2"/>
      <c r="S1947" s="2"/>
      <c r="T1947" s="2"/>
    </row>
    <row r="1948" spans="2:20">
      <c r="B1948" s="2">
        <v>44700</v>
      </c>
      <c r="C1948" t="s">
        <v>99</v>
      </c>
      <c r="D1948" t="s">
        <v>521</v>
      </c>
      <c r="E1948" t="s">
        <v>125</v>
      </c>
      <c r="F1948" t="s">
        <v>410</v>
      </c>
      <c r="G1948">
        <v>2</v>
      </c>
      <c r="I1948" s="2">
        <v>44757</v>
      </c>
      <c r="J1948">
        <v>21071299</v>
      </c>
      <c r="K1948" t="s">
        <v>125</v>
      </c>
      <c r="L1948" t="s">
        <v>508</v>
      </c>
      <c r="M1948">
        <v>1</v>
      </c>
      <c r="P1948" s="2"/>
      <c r="Q1948" s="2"/>
      <c r="R1948" s="2"/>
      <c r="S1948" s="2"/>
      <c r="T1948" s="2"/>
    </row>
    <row r="1949" spans="2:20">
      <c r="B1949" s="2">
        <v>44700</v>
      </c>
      <c r="C1949" t="s">
        <v>319</v>
      </c>
      <c r="D1949" t="s">
        <v>519</v>
      </c>
      <c r="E1949" t="s">
        <v>125</v>
      </c>
      <c r="F1949" t="s">
        <v>392</v>
      </c>
      <c r="G1949">
        <v>1</v>
      </c>
      <c r="I1949" s="2">
        <v>44757</v>
      </c>
      <c r="J1949">
        <v>21071299</v>
      </c>
      <c r="K1949" t="s">
        <v>125</v>
      </c>
      <c r="L1949" t="s">
        <v>588</v>
      </c>
      <c r="M1949">
        <v>1</v>
      </c>
      <c r="P1949" s="2"/>
      <c r="Q1949" s="2"/>
      <c r="R1949" s="2"/>
      <c r="S1949" s="2"/>
      <c r="T1949" s="2"/>
    </row>
    <row r="1950" spans="2:20">
      <c r="B1950" s="2">
        <v>44700</v>
      </c>
      <c r="C1950" t="s">
        <v>319</v>
      </c>
      <c r="D1950" t="s">
        <v>519</v>
      </c>
      <c r="E1950" t="s">
        <v>125</v>
      </c>
      <c r="F1950" t="s">
        <v>395</v>
      </c>
      <c r="G1950">
        <v>1</v>
      </c>
      <c r="I1950" s="2">
        <v>44757</v>
      </c>
      <c r="J1950">
        <v>21071300</v>
      </c>
      <c r="K1950" t="s">
        <v>125</v>
      </c>
      <c r="L1950" t="s">
        <v>540</v>
      </c>
      <c r="M1950">
        <v>1</v>
      </c>
      <c r="P1950" s="2"/>
      <c r="Q1950" s="2"/>
      <c r="R1950" s="2"/>
      <c r="S1950" s="2"/>
      <c r="T1950" s="2"/>
    </row>
    <row r="1951" spans="2:20">
      <c r="B1951" s="2">
        <v>44700</v>
      </c>
      <c r="C1951" t="s">
        <v>319</v>
      </c>
      <c r="D1951" t="s">
        <v>519</v>
      </c>
      <c r="E1951" t="s">
        <v>125</v>
      </c>
      <c r="F1951" t="s">
        <v>398</v>
      </c>
      <c r="G1951">
        <v>16</v>
      </c>
      <c r="I1951" s="2">
        <v>44757</v>
      </c>
      <c r="J1951">
        <v>21071301</v>
      </c>
      <c r="K1951" t="s">
        <v>125</v>
      </c>
      <c r="L1951" t="s">
        <v>508</v>
      </c>
      <c r="M1951">
        <v>1</v>
      </c>
      <c r="P1951" s="2"/>
      <c r="Q1951" s="2"/>
      <c r="R1951" s="2"/>
      <c r="S1951" s="2"/>
      <c r="T1951" s="2"/>
    </row>
    <row r="1952" spans="2:20">
      <c r="B1952" s="2">
        <v>44700</v>
      </c>
      <c r="C1952" t="s">
        <v>319</v>
      </c>
      <c r="D1952" t="s">
        <v>519</v>
      </c>
      <c r="E1952" t="s">
        <v>125</v>
      </c>
      <c r="F1952" t="s">
        <v>482</v>
      </c>
      <c r="G1952">
        <v>2</v>
      </c>
      <c r="I1952" s="2">
        <v>44757</v>
      </c>
      <c r="J1952">
        <v>21071302</v>
      </c>
      <c r="K1952" t="s">
        <v>125</v>
      </c>
      <c r="L1952" t="s">
        <v>598</v>
      </c>
      <c r="M1952">
        <v>1</v>
      </c>
      <c r="P1952" s="2"/>
      <c r="Q1952" s="2"/>
      <c r="R1952" s="2"/>
      <c r="S1952" s="2"/>
      <c r="T1952" s="2"/>
    </row>
    <row r="1953" spans="2:20">
      <c r="B1953" s="2">
        <v>44700</v>
      </c>
      <c r="C1953" t="s">
        <v>319</v>
      </c>
      <c r="D1953" t="s">
        <v>519</v>
      </c>
      <c r="E1953" t="s">
        <v>125</v>
      </c>
      <c r="F1953" t="s">
        <v>484</v>
      </c>
      <c r="G1953">
        <v>2</v>
      </c>
      <c r="I1953" s="2">
        <v>44757</v>
      </c>
      <c r="J1953">
        <v>21071302</v>
      </c>
      <c r="K1953" t="s">
        <v>125</v>
      </c>
      <c r="L1953" t="s">
        <v>508</v>
      </c>
      <c r="M1953">
        <v>1</v>
      </c>
      <c r="P1953" s="2"/>
      <c r="Q1953" s="2"/>
      <c r="R1953" s="2"/>
      <c r="S1953" s="2"/>
      <c r="T1953" s="2"/>
    </row>
    <row r="1954" spans="2:20">
      <c r="B1954" s="2">
        <v>44701</v>
      </c>
      <c r="C1954" t="s">
        <v>253</v>
      </c>
      <c r="D1954" t="s">
        <v>515</v>
      </c>
      <c r="E1954" t="s">
        <v>125</v>
      </c>
      <c r="F1954" t="s">
        <v>306</v>
      </c>
      <c r="G1954">
        <v>1</v>
      </c>
      <c r="I1954" s="2">
        <v>44757</v>
      </c>
      <c r="J1954">
        <v>21071303</v>
      </c>
      <c r="K1954" t="s">
        <v>125</v>
      </c>
      <c r="L1954" t="s">
        <v>508</v>
      </c>
      <c r="M1954">
        <v>1</v>
      </c>
      <c r="P1954" s="2"/>
      <c r="Q1954" s="2"/>
      <c r="R1954" s="2"/>
      <c r="S1954" s="2"/>
      <c r="T1954" s="2"/>
    </row>
    <row r="1955" spans="2:20">
      <c r="B1955" s="2">
        <v>44701</v>
      </c>
      <c r="C1955" t="s">
        <v>253</v>
      </c>
      <c r="D1955" t="s">
        <v>515</v>
      </c>
      <c r="E1955" t="s">
        <v>125</v>
      </c>
      <c r="F1955" t="s">
        <v>316</v>
      </c>
      <c r="G1955">
        <v>8</v>
      </c>
      <c r="I1955" s="2">
        <v>44757</v>
      </c>
      <c r="J1955">
        <v>21071304</v>
      </c>
      <c r="K1955" t="s">
        <v>125</v>
      </c>
      <c r="L1955" t="s">
        <v>510</v>
      </c>
      <c r="M1955">
        <v>1</v>
      </c>
      <c r="P1955" s="2"/>
      <c r="Q1955" s="2"/>
      <c r="R1955" s="2"/>
      <c r="S1955" s="2"/>
      <c r="T1955" s="2"/>
    </row>
    <row r="1956" spans="2:20">
      <c r="B1956" s="2">
        <v>44701</v>
      </c>
      <c r="C1956" t="s">
        <v>253</v>
      </c>
      <c r="D1956" t="s">
        <v>515</v>
      </c>
      <c r="E1956" t="s">
        <v>125</v>
      </c>
      <c r="F1956" t="s">
        <v>320</v>
      </c>
      <c r="G1956">
        <v>1</v>
      </c>
      <c r="I1956" s="2">
        <v>44757</v>
      </c>
      <c r="J1956">
        <v>21071305</v>
      </c>
      <c r="K1956" t="s">
        <v>125</v>
      </c>
      <c r="L1956" t="s">
        <v>528</v>
      </c>
      <c r="M1956">
        <v>1</v>
      </c>
      <c r="P1956" s="2"/>
      <c r="Q1956" s="2"/>
      <c r="R1956" s="2"/>
      <c r="S1956" s="2"/>
      <c r="T1956" s="2"/>
    </row>
    <row r="1957" spans="2:20">
      <c r="B1957" s="2">
        <v>44701</v>
      </c>
      <c r="C1957" t="s">
        <v>253</v>
      </c>
      <c r="D1957" t="s">
        <v>515</v>
      </c>
      <c r="E1957" t="s">
        <v>125</v>
      </c>
      <c r="F1957" t="s">
        <v>444</v>
      </c>
      <c r="G1957">
        <v>2</v>
      </c>
      <c r="I1957" s="2">
        <v>44757</v>
      </c>
      <c r="J1957">
        <v>21071305</v>
      </c>
      <c r="K1957" t="s">
        <v>125</v>
      </c>
      <c r="L1957" t="s">
        <v>512</v>
      </c>
      <c r="M1957">
        <v>1</v>
      </c>
      <c r="P1957" s="2"/>
      <c r="Q1957" s="2"/>
      <c r="R1957" s="2"/>
      <c r="S1957" s="2"/>
      <c r="T1957" s="2"/>
    </row>
    <row r="1958" spans="2:20">
      <c r="B1958" s="2">
        <v>44701</v>
      </c>
      <c r="C1958" t="s">
        <v>253</v>
      </c>
      <c r="D1958" t="s">
        <v>515</v>
      </c>
      <c r="E1958" t="s">
        <v>125</v>
      </c>
      <c r="F1958" t="s">
        <v>446</v>
      </c>
      <c r="G1958">
        <v>2</v>
      </c>
      <c r="I1958" s="2">
        <v>44757</v>
      </c>
      <c r="J1958">
        <v>21071306</v>
      </c>
      <c r="K1958" t="s">
        <v>125</v>
      </c>
      <c r="L1958" t="s">
        <v>540</v>
      </c>
      <c r="M1958">
        <v>1</v>
      </c>
      <c r="P1958" s="2"/>
      <c r="Q1958" s="2"/>
      <c r="R1958" s="2"/>
      <c r="S1958" s="2"/>
      <c r="T1958" s="2"/>
    </row>
    <row r="1959" spans="2:20">
      <c r="B1959" s="2">
        <v>44701</v>
      </c>
      <c r="C1959" t="s">
        <v>319</v>
      </c>
      <c r="D1959" t="s">
        <v>519</v>
      </c>
      <c r="E1959" t="s">
        <v>125</v>
      </c>
      <c r="F1959" t="s">
        <v>392</v>
      </c>
      <c r="G1959">
        <v>1</v>
      </c>
      <c r="I1959" s="2">
        <v>44758</v>
      </c>
      <c r="J1959">
        <v>21071307</v>
      </c>
      <c r="K1959" t="s">
        <v>125</v>
      </c>
      <c r="L1959" t="s">
        <v>544</v>
      </c>
      <c r="M1959">
        <v>1</v>
      </c>
      <c r="P1959" s="2"/>
      <c r="Q1959" s="2"/>
      <c r="R1959" s="2"/>
      <c r="S1959" s="2"/>
      <c r="T1959" s="2"/>
    </row>
    <row r="1960" spans="2:20">
      <c r="B1960" s="2">
        <v>44701</v>
      </c>
      <c r="C1960" t="s">
        <v>319</v>
      </c>
      <c r="D1960" t="s">
        <v>519</v>
      </c>
      <c r="E1960" t="s">
        <v>125</v>
      </c>
      <c r="F1960" t="s">
        <v>395</v>
      </c>
      <c r="G1960">
        <v>1</v>
      </c>
      <c r="I1960" s="2">
        <v>44758</v>
      </c>
      <c r="J1960">
        <v>21071308</v>
      </c>
      <c r="K1960" t="s">
        <v>125</v>
      </c>
      <c r="L1960" t="s">
        <v>504</v>
      </c>
      <c r="M1960">
        <v>1</v>
      </c>
      <c r="P1960" s="2"/>
      <c r="Q1960" s="2"/>
      <c r="R1960" s="2"/>
      <c r="S1960" s="2"/>
      <c r="T1960" s="2"/>
    </row>
    <row r="1961" spans="2:20">
      <c r="B1961" s="2">
        <v>44701</v>
      </c>
      <c r="C1961" t="s">
        <v>319</v>
      </c>
      <c r="D1961" t="s">
        <v>519</v>
      </c>
      <c r="E1961" t="s">
        <v>125</v>
      </c>
      <c r="F1961" t="s">
        <v>398</v>
      </c>
      <c r="G1961">
        <v>16</v>
      </c>
      <c r="I1961" s="2">
        <v>44758</v>
      </c>
      <c r="J1961">
        <v>21071309</v>
      </c>
      <c r="K1961" t="s">
        <v>125</v>
      </c>
      <c r="L1961" t="s">
        <v>504</v>
      </c>
      <c r="M1961">
        <v>1</v>
      </c>
      <c r="P1961" s="2"/>
      <c r="Q1961" s="2"/>
      <c r="R1961" s="2"/>
      <c r="S1961" s="2"/>
      <c r="T1961" s="2"/>
    </row>
    <row r="1962" spans="2:20">
      <c r="B1962" s="2">
        <v>44701</v>
      </c>
      <c r="C1962" t="s">
        <v>319</v>
      </c>
      <c r="D1962" t="s">
        <v>519</v>
      </c>
      <c r="E1962" t="s">
        <v>125</v>
      </c>
      <c r="F1962" t="s">
        <v>482</v>
      </c>
      <c r="G1962">
        <v>2</v>
      </c>
      <c r="I1962" s="2">
        <v>44758</v>
      </c>
      <c r="J1962">
        <v>21071310</v>
      </c>
      <c r="K1962" t="s">
        <v>125</v>
      </c>
      <c r="L1962" t="s">
        <v>546</v>
      </c>
      <c r="M1962">
        <v>1</v>
      </c>
      <c r="P1962" s="2"/>
      <c r="Q1962" s="2"/>
      <c r="R1962" s="2"/>
      <c r="S1962" s="2"/>
      <c r="T1962" s="2"/>
    </row>
    <row r="1963" spans="2:20">
      <c r="B1963" s="2">
        <v>44701</v>
      </c>
      <c r="C1963" t="s">
        <v>319</v>
      </c>
      <c r="D1963" t="s">
        <v>519</v>
      </c>
      <c r="E1963" t="s">
        <v>125</v>
      </c>
      <c r="F1963" t="s">
        <v>484</v>
      </c>
      <c r="G1963">
        <v>2</v>
      </c>
      <c r="I1963" s="2">
        <v>44758</v>
      </c>
      <c r="J1963">
        <v>21071311</v>
      </c>
      <c r="K1963" t="s">
        <v>125</v>
      </c>
      <c r="L1963" t="s">
        <v>496</v>
      </c>
      <c r="M1963">
        <v>1</v>
      </c>
      <c r="P1963" s="2"/>
      <c r="Q1963" s="2"/>
      <c r="R1963" s="2"/>
      <c r="S1963" s="2"/>
      <c r="T1963" s="2"/>
    </row>
    <row r="1964" spans="2:20">
      <c r="B1964" s="2">
        <v>44703</v>
      </c>
      <c r="C1964" t="s">
        <v>99</v>
      </c>
      <c r="D1964" t="s">
        <v>521</v>
      </c>
      <c r="E1964" t="s">
        <v>125</v>
      </c>
      <c r="F1964" t="s">
        <v>158</v>
      </c>
      <c r="G1964">
        <v>2</v>
      </c>
      <c r="I1964" s="2">
        <v>44758</v>
      </c>
      <c r="J1964">
        <v>21071311</v>
      </c>
      <c r="K1964" t="s">
        <v>125</v>
      </c>
      <c r="L1964" t="s">
        <v>504</v>
      </c>
      <c r="M1964">
        <v>1</v>
      </c>
      <c r="P1964" s="2"/>
      <c r="Q1964" s="2"/>
      <c r="R1964" s="2"/>
      <c r="S1964" s="2"/>
      <c r="T1964" s="2"/>
    </row>
    <row r="1965" spans="2:20">
      <c r="B1965" s="2">
        <v>44703</v>
      </c>
      <c r="C1965" t="s">
        <v>99</v>
      </c>
      <c r="D1965" t="s">
        <v>521</v>
      </c>
      <c r="E1965" t="s">
        <v>125</v>
      </c>
      <c r="F1965" t="s">
        <v>177</v>
      </c>
      <c r="G1965">
        <v>3</v>
      </c>
      <c r="I1965" s="2">
        <v>44758</v>
      </c>
      <c r="J1965">
        <v>21071311</v>
      </c>
      <c r="K1965" t="s">
        <v>125</v>
      </c>
      <c r="L1965" t="s">
        <v>506</v>
      </c>
      <c r="M1965">
        <v>1</v>
      </c>
      <c r="P1965" s="2"/>
      <c r="Q1965" s="2"/>
      <c r="R1965" s="2"/>
      <c r="S1965" s="2"/>
      <c r="T1965" s="2"/>
    </row>
    <row r="1966" spans="2:20">
      <c r="B1966" s="2">
        <v>44703</v>
      </c>
      <c r="C1966" t="s">
        <v>99</v>
      </c>
      <c r="D1966" t="s">
        <v>521</v>
      </c>
      <c r="E1966" t="s">
        <v>125</v>
      </c>
      <c r="F1966" t="s">
        <v>193</v>
      </c>
      <c r="G1966">
        <v>40</v>
      </c>
      <c r="I1966" s="2">
        <v>44758</v>
      </c>
      <c r="J1966">
        <v>21071312</v>
      </c>
      <c r="K1966" t="s">
        <v>125</v>
      </c>
      <c r="L1966" t="s">
        <v>504</v>
      </c>
      <c r="M1966">
        <v>1</v>
      </c>
      <c r="P1966" s="2"/>
      <c r="Q1966" s="2"/>
      <c r="R1966" s="2"/>
      <c r="S1966" s="2"/>
      <c r="T1966" s="2"/>
    </row>
    <row r="1967" spans="2:20">
      <c r="B1967" s="2">
        <v>44703</v>
      </c>
      <c r="C1967" t="s">
        <v>99</v>
      </c>
      <c r="D1967" t="s">
        <v>521</v>
      </c>
      <c r="E1967" t="s">
        <v>125</v>
      </c>
      <c r="F1967" t="s">
        <v>407</v>
      </c>
      <c r="G1967">
        <v>4</v>
      </c>
      <c r="I1967" s="2">
        <v>44758</v>
      </c>
      <c r="J1967">
        <v>21071313</v>
      </c>
      <c r="K1967" t="s">
        <v>125</v>
      </c>
      <c r="L1967" t="s">
        <v>504</v>
      </c>
      <c r="M1967">
        <v>1</v>
      </c>
      <c r="P1967" s="2"/>
      <c r="Q1967" s="2"/>
      <c r="R1967" s="2"/>
      <c r="S1967" s="2"/>
      <c r="T1967" s="2"/>
    </row>
    <row r="1968" spans="2:20">
      <c r="B1968" s="2">
        <v>44703</v>
      </c>
      <c r="C1968" t="s">
        <v>99</v>
      </c>
      <c r="D1968" t="s">
        <v>521</v>
      </c>
      <c r="E1968" t="s">
        <v>125</v>
      </c>
      <c r="F1968" t="s">
        <v>410</v>
      </c>
      <c r="G1968">
        <v>2</v>
      </c>
      <c r="I1968" s="2">
        <v>44758</v>
      </c>
      <c r="J1968">
        <v>21071314</v>
      </c>
      <c r="K1968" t="s">
        <v>125</v>
      </c>
      <c r="L1968" t="s">
        <v>518</v>
      </c>
      <c r="M1968">
        <v>1</v>
      </c>
      <c r="P1968" s="2"/>
      <c r="Q1968" s="2"/>
      <c r="R1968" s="2"/>
      <c r="S1968" s="2"/>
      <c r="T1968" s="2"/>
    </row>
    <row r="1969" spans="2:20">
      <c r="B1969" s="2">
        <v>44704</v>
      </c>
      <c r="C1969" t="s">
        <v>99</v>
      </c>
      <c r="D1969" t="s">
        <v>521</v>
      </c>
      <c r="E1969" t="s">
        <v>125</v>
      </c>
      <c r="F1969" t="s">
        <v>158</v>
      </c>
      <c r="G1969">
        <v>3</v>
      </c>
      <c r="I1969" s="2">
        <v>44758</v>
      </c>
      <c r="J1969">
        <v>21071315</v>
      </c>
      <c r="K1969" t="s">
        <v>125</v>
      </c>
      <c r="L1969" t="s">
        <v>504</v>
      </c>
      <c r="M1969">
        <v>1</v>
      </c>
      <c r="P1969" s="2"/>
      <c r="Q1969" s="2"/>
      <c r="R1969" s="2"/>
      <c r="S1969" s="2"/>
      <c r="T1969" s="2"/>
    </row>
    <row r="1970" spans="2:20">
      <c r="B1970" s="2">
        <v>44704</v>
      </c>
      <c r="C1970" t="s">
        <v>99</v>
      </c>
      <c r="D1970" t="s">
        <v>521</v>
      </c>
      <c r="E1970" t="s">
        <v>125</v>
      </c>
      <c r="F1970" t="s">
        <v>177</v>
      </c>
      <c r="G1970">
        <v>5</v>
      </c>
      <c r="I1970" s="2">
        <v>44758</v>
      </c>
      <c r="J1970">
        <v>21071316</v>
      </c>
      <c r="K1970" t="s">
        <v>125</v>
      </c>
      <c r="L1970" t="s">
        <v>538</v>
      </c>
      <c r="M1970">
        <v>1</v>
      </c>
      <c r="P1970" s="2"/>
      <c r="Q1970" s="2"/>
      <c r="R1970" s="2"/>
      <c r="S1970" s="2"/>
      <c r="T1970" s="2"/>
    </row>
    <row r="1971" spans="2:20">
      <c r="B1971" s="2">
        <v>44704</v>
      </c>
      <c r="C1971" t="s">
        <v>99</v>
      </c>
      <c r="D1971" t="s">
        <v>521</v>
      </c>
      <c r="E1971" t="s">
        <v>125</v>
      </c>
      <c r="F1971" t="s">
        <v>193</v>
      </c>
      <c r="G1971">
        <v>64</v>
      </c>
      <c r="I1971" s="2">
        <v>44758</v>
      </c>
      <c r="J1971">
        <v>21071316</v>
      </c>
      <c r="K1971" t="s">
        <v>125</v>
      </c>
      <c r="L1971" t="s">
        <v>516</v>
      </c>
      <c r="M1971">
        <v>1</v>
      </c>
      <c r="P1971" s="2"/>
      <c r="Q1971" s="2"/>
      <c r="R1971" s="2"/>
      <c r="S1971" s="2"/>
      <c r="T1971" s="2"/>
    </row>
    <row r="1972" spans="2:20">
      <c r="B1972" s="2">
        <v>44704</v>
      </c>
      <c r="C1972" t="s">
        <v>99</v>
      </c>
      <c r="D1972" t="s">
        <v>521</v>
      </c>
      <c r="E1972" t="s">
        <v>125</v>
      </c>
      <c r="F1972" t="s">
        <v>407</v>
      </c>
      <c r="G1972">
        <v>4</v>
      </c>
      <c r="I1972" s="2">
        <v>44758</v>
      </c>
      <c r="J1972">
        <v>21071316</v>
      </c>
      <c r="K1972" t="s">
        <v>125</v>
      </c>
      <c r="L1972" t="s">
        <v>574</v>
      </c>
      <c r="M1972">
        <v>1</v>
      </c>
      <c r="P1972" s="2"/>
      <c r="Q1972" s="2"/>
      <c r="R1972" s="2"/>
      <c r="S1972" s="2"/>
      <c r="T1972" s="2"/>
    </row>
    <row r="1973" spans="2:20">
      <c r="B1973" s="2">
        <v>44704</v>
      </c>
      <c r="C1973" t="s">
        <v>99</v>
      </c>
      <c r="D1973" t="s">
        <v>521</v>
      </c>
      <c r="E1973" t="s">
        <v>125</v>
      </c>
      <c r="F1973" t="s">
        <v>410</v>
      </c>
      <c r="G1973">
        <v>4</v>
      </c>
      <c r="I1973" s="2">
        <v>44758</v>
      </c>
      <c r="J1973">
        <v>21071317</v>
      </c>
      <c r="K1973" t="s">
        <v>125</v>
      </c>
      <c r="L1973" t="s">
        <v>524</v>
      </c>
      <c r="M1973">
        <v>1</v>
      </c>
      <c r="P1973" s="2"/>
      <c r="Q1973" s="2"/>
      <c r="R1973" s="2"/>
      <c r="S1973" s="2"/>
      <c r="T1973" s="2"/>
    </row>
    <row r="1974" spans="2:20">
      <c r="B1974" s="2">
        <v>44705</v>
      </c>
      <c r="C1974" t="s">
        <v>271</v>
      </c>
      <c r="D1974" t="s">
        <v>523</v>
      </c>
      <c r="E1974" t="s">
        <v>125</v>
      </c>
      <c r="F1974" t="s">
        <v>306</v>
      </c>
      <c r="G1974">
        <v>1</v>
      </c>
      <c r="I1974" s="2">
        <v>44758</v>
      </c>
      <c r="J1974">
        <v>21071318</v>
      </c>
      <c r="K1974" t="s">
        <v>125</v>
      </c>
      <c r="L1974" t="s">
        <v>492</v>
      </c>
      <c r="M1974">
        <v>1</v>
      </c>
      <c r="P1974" s="2"/>
      <c r="Q1974" s="2"/>
      <c r="R1974" s="2"/>
      <c r="S1974" s="2"/>
      <c r="T1974" s="2"/>
    </row>
    <row r="1975" spans="2:20">
      <c r="B1975" s="2">
        <v>44705</v>
      </c>
      <c r="C1975" t="s">
        <v>271</v>
      </c>
      <c r="D1975" t="s">
        <v>523</v>
      </c>
      <c r="E1975" t="s">
        <v>125</v>
      </c>
      <c r="F1975" t="s">
        <v>316</v>
      </c>
      <c r="G1975">
        <v>24</v>
      </c>
      <c r="I1975" s="2">
        <v>44759</v>
      </c>
      <c r="J1975">
        <v>21071319</v>
      </c>
      <c r="K1975" t="s">
        <v>125</v>
      </c>
      <c r="L1975" t="s">
        <v>504</v>
      </c>
      <c r="M1975">
        <v>1</v>
      </c>
      <c r="P1975" s="2"/>
      <c r="Q1975" s="2"/>
      <c r="R1975" s="2"/>
      <c r="S1975" s="2"/>
      <c r="T1975" s="2"/>
    </row>
    <row r="1976" spans="2:20">
      <c r="B1976" s="2">
        <v>44705</v>
      </c>
      <c r="C1976" t="s">
        <v>271</v>
      </c>
      <c r="D1976" t="s">
        <v>523</v>
      </c>
      <c r="E1976" t="s">
        <v>125</v>
      </c>
      <c r="F1976" t="s">
        <v>335</v>
      </c>
      <c r="G1976">
        <v>2</v>
      </c>
      <c r="I1976" s="2">
        <v>44759</v>
      </c>
      <c r="J1976">
        <v>21071320</v>
      </c>
      <c r="K1976" t="s">
        <v>125</v>
      </c>
      <c r="L1976" t="s">
        <v>504</v>
      </c>
      <c r="M1976">
        <v>1</v>
      </c>
      <c r="P1976" s="2"/>
      <c r="Q1976" s="2"/>
      <c r="R1976" s="2"/>
      <c r="S1976" s="2"/>
      <c r="T1976" s="2"/>
    </row>
    <row r="1977" spans="2:20">
      <c r="B1977" s="2">
        <v>44705</v>
      </c>
      <c r="C1977" t="s">
        <v>315</v>
      </c>
      <c r="D1977" t="s">
        <v>525</v>
      </c>
      <c r="E1977" t="s">
        <v>125</v>
      </c>
      <c r="F1977" t="s">
        <v>383</v>
      </c>
      <c r="G1977">
        <v>1</v>
      </c>
      <c r="I1977" s="2">
        <v>44759</v>
      </c>
      <c r="J1977">
        <v>21071321</v>
      </c>
      <c r="K1977" t="s">
        <v>125</v>
      </c>
      <c r="L1977" t="s">
        <v>550</v>
      </c>
      <c r="M1977">
        <v>1</v>
      </c>
      <c r="P1977" s="2"/>
      <c r="Q1977" s="2"/>
      <c r="R1977" s="2"/>
      <c r="S1977" s="2"/>
      <c r="T1977" s="2"/>
    </row>
    <row r="1978" spans="2:20">
      <c r="B1978" s="2">
        <v>44705</v>
      </c>
      <c r="C1978" t="s">
        <v>315</v>
      </c>
      <c r="D1978" t="s">
        <v>525</v>
      </c>
      <c r="E1978" t="s">
        <v>125</v>
      </c>
      <c r="F1978" t="s">
        <v>386</v>
      </c>
      <c r="G1978">
        <v>2</v>
      </c>
      <c r="I1978" s="2">
        <v>44759</v>
      </c>
      <c r="J1978">
        <v>21071321</v>
      </c>
      <c r="K1978" t="s">
        <v>125</v>
      </c>
      <c r="L1978" t="s">
        <v>524</v>
      </c>
      <c r="M1978">
        <v>1</v>
      </c>
      <c r="P1978" s="2"/>
      <c r="Q1978" s="2"/>
      <c r="R1978" s="2"/>
      <c r="S1978" s="2"/>
      <c r="T1978" s="2"/>
    </row>
    <row r="1979" spans="2:20">
      <c r="B1979" s="2">
        <v>44705</v>
      </c>
      <c r="C1979" t="s">
        <v>315</v>
      </c>
      <c r="D1979" t="s">
        <v>525</v>
      </c>
      <c r="E1979" t="s">
        <v>125</v>
      </c>
      <c r="F1979" t="s">
        <v>389</v>
      </c>
      <c r="G1979">
        <v>32</v>
      </c>
      <c r="I1979" s="2">
        <v>44759</v>
      </c>
      <c r="J1979">
        <v>21071321</v>
      </c>
      <c r="K1979" t="s">
        <v>125</v>
      </c>
      <c r="L1979" t="s">
        <v>586</v>
      </c>
      <c r="M1979">
        <v>1</v>
      </c>
      <c r="P1979" s="2"/>
      <c r="Q1979" s="2"/>
      <c r="R1979" s="2"/>
      <c r="S1979" s="2"/>
      <c r="T1979" s="2"/>
    </row>
    <row r="1980" spans="2:20">
      <c r="B1980" s="2">
        <v>44705</v>
      </c>
      <c r="C1980" t="s">
        <v>315</v>
      </c>
      <c r="D1980" t="s">
        <v>525</v>
      </c>
      <c r="E1980" t="s">
        <v>125</v>
      </c>
      <c r="F1980" t="s">
        <v>478</v>
      </c>
      <c r="G1980">
        <v>2</v>
      </c>
      <c r="I1980" s="2">
        <v>44759</v>
      </c>
      <c r="J1980">
        <v>21071322</v>
      </c>
      <c r="K1980" t="s">
        <v>125</v>
      </c>
      <c r="L1980" t="s">
        <v>526</v>
      </c>
      <c r="M1980">
        <v>1</v>
      </c>
      <c r="P1980" s="2"/>
      <c r="Q1980" s="2"/>
      <c r="R1980" s="2"/>
      <c r="S1980" s="2"/>
      <c r="T1980" s="2"/>
    </row>
    <row r="1981" spans="2:20">
      <c r="B1981" s="2">
        <v>44705</v>
      </c>
      <c r="C1981" t="s">
        <v>315</v>
      </c>
      <c r="D1981" t="s">
        <v>525</v>
      </c>
      <c r="E1981" t="s">
        <v>125</v>
      </c>
      <c r="F1981" t="s">
        <v>480</v>
      </c>
      <c r="G1981">
        <v>2</v>
      </c>
      <c r="I1981" s="2">
        <v>44759</v>
      </c>
      <c r="J1981">
        <v>21071322</v>
      </c>
      <c r="K1981" t="s">
        <v>125</v>
      </c>
      <c r="L1981" t="s">
        <v>512</v>
      </c>
      <c r="M1981">
        <v>1</v>
      </c>
      <c r="P1981" s="2"/>
      <c r="Q1981" s="2"/>
      <c r="R1981" s="2"/>
      <c r="S1981" s="2"/>
      <c r="T1981" s="2"/>
    </row>
    <row r="1982" spans="2:20">
      <c r="B1982" s="2">
        <v>44706</v>
      </c>
      <c r="C1982" t="s">
        <v>234</v>
      </c>
      <c r="D1982" t="s">
        <v>527</v>
      </c>
      <c r="E1982" t="s">
        <v>125</v>
      </c>
      <c r="F1982" t="s">
        <v>262</v>
      </c>
      <c r="G1982">
        <v>2</v>
      </c>
      <c r="I1982" s="2">
        <v>44759</v>
      </c>
      <c r="J1982">
        <v>21071323</v>
      </c>
      <c r="K1982" t="s">
        <v>125</v>
      </c>
      <c r="L1982" t="s">
        <v>538</v>
      </c>
      <c r="M1982">
        <v>1</v>
      </c>
      <c r="P1982" s="2"/>
      <c r="Q1982" s="2"/>
      <c r="R1982" s="2"/>
      <c r="S1982" s="2"/>
      <c r="T1982" s="2"/>
    </row>
    <row r="1983" spans="2:20">
      <c r="B1983" s="2">
        <v>44706</v>
      </c>
      <c r="C1983" t="s">
        <v>234</v>
      </c>
      <c r="D1983" t="s">
        <v>527</v>
      </c>
      <c r="E1983" t="s">
        <v>125</v>
      </c>
      <c r="F1983" t="s">
        <v>274</v>
      </c>
      <c r="G1983">
        <v>32</v>
      </c>
      <c r="I1983" s="2">
        <v>44760</v>
      </c>
      <c r="J1983">
        <v>21071324</v>
      </c>
      <c r="K1983" t="s">
        <v>125</v>
      </c>
      <c r="L1983" t="s">
        <v>504</v>
      </c>
      <c r="M1983">
        <v>1</v>
      </c>
      <c r="P1983" s="2"/>
      <c r="Q1983" s="2"/>
      <c r="R1983" s="2"/>
      <c r="S1983" s="2"/>
      <c r="T1983" s="2"/>
    </row>
    <row r="1984" spans="2:20">
      <c r="B1984" s="2">
        <v>44706</v>
      </c>
      <c r="C1984" t="s">
        <v>234</v>
      </c>
      <c r="D1984" t="s">
        <v>527</v>
      </c>
      <c r="E1984" t="s">
        <v>125</v>
      </c>
      <c r="F1984" t="s">
        <v>297</v>
      </c>
      <c r="G1984">
        <v>3</v>
      </c>
      <c r="I1984" s="2">
        <v>44760</v>
      </c>
      <c r="J1984">
        <v>21071325</v>
      </c>
      <c r="K1984" t="s">
        <v>125</v>
      </c>
      <c r="L1984" t="s">
        <v>494</v>
      </c>
      <c r="M1984">
        <v>1</v>
      </c>
      <c r="P1984" s="2"/>
      <c r="Q1984" s="2"/>
      <c r="R1984" s="2"/>
      <c r="S1984" s="2"/>
      <c r="T1984" s="2"/>
    </row>
    <row r="1985" spans="2:20">
      <c r="B1985" s="2">
        <v>44706</v>
      </c>
      <c r="C1985" t="s">
        <v>234</v>
      </c>
      <c r="D1985" t="s">
        <v>527</v>
      </c>
      <c r="E1985" t="s">
        <v>125</v>
      </c>
      <c r="F1985" t="s">
        <v>422</v>
      </c>
      <c r="G1985">
        <v>4</v>
      </c>
      <c r="I1985" s="2">
        <v>44760</v>
      </c>
      <c r="J1985">
        <v>21071325</v>
      </c>
      <c r="K1985" t="s">
        <v>125</v>
      </c>
      <c r="L1985" t="s">
        <v>504</v>
      </c>
      <c r="M1985">
        <v>1</v>
      </c>
      <c r="P1985" s="2"/>
      <c r="Q1985" s="2"/>
      <c r="R1985" s="2"/>
      <c r="S1985" s="2"/>
      <c r="T1985" s="2"/>
    </row>
    <row r="1986" spans="2:20">
      <c r="B1986" s="2">
        <v>44706</v>
      </c>
      <c r="C1986" t="s">
        <v>234</v>
      </c>
      <c r="D1986" t="s">
        <v>527</v>
      </c>
      <c r="E1986" t="s">
        <v>125</v>
      </c>
      <c r="F1986" t="s">
        <v>438</v>
      </c>
      <c r="G1986">
        <v>2</v>
      </c>
      <c r="I1986" s="2">
        <v>44760</v>
      </c>
      <c r="J1986">
        <v>21071325</v>
      </c>
      <c r="K1986" t="s">
        <v>125</v>
      </c>
      <c r="L1986" t="s">
        <v>506</v>
      </c>
      <c r="M1986">
        <v>1</v>
      </c>
      <c r="P1986" s="2"/>
      <c r="Q1986" s="2"/>
      <c r="R1986" s="2"/>
      <c r="S1986" s="2"/>
      <c r="T1986" s="2"/>
    </row>
    <row r="1987" spans="2:20">
      <c r="B1987" s="2">
        <v>44706</v>
      </c>
      <c r="C1987" t="s">
        <v>271</v>
      </c>
      <c r="D1987" t="s">
        <v>523</v>
      </c>
      <c r="E1987" t="s">
        <v>125</v>
      </c>
      <c r="F1987" t="s">
        <v>306</v>
      </c>
      <c r="G1987">
        <v>1</v>
      </c>
      <c r="I1987" s="2">
        <v>44760</v>
      </c>
      <c r="J1987">
        <v>21071326</v>
      </c>
      <c r="K1987" t="s">
        <v>125</v>
      </c>
      <c r="L1987" t="s">
        <v>504</v>
      </c>
      <c r="M1987">
        <v>1</v>
      </c>
      <c r="P1987" s="2"/>
      <c r="Q1987" s="2"/>
      <c r="R1987" s="2"/>
      <c r="S1987" s="2"/>
      <c r="T1987" s="2"/>
    </row>
    <row r="1988" spans="2:20">
      <c r="B1988" s="2">
        <v>44706</v>
      </c>
      <c r="C1988" t="s">
        <v>271</v>
      </c>
      <c r="D1988" t="s">
        <v>523</v>
      </c>
      <c r="E1988" t="s">
        <v>125</v>
      </c>
      <c r="F1988" t="s">
        <v>316</v>
      </c>
      <c r="G1988">
        <v>24</v>
      </c>
      <c r="I1988" s="2">
        <v>44760</v>
      </c>
      <c r="J1988">
        <v>21071327</v>
      </c>
      <c r="K1988" t="s">
        <v>125</v>
      </c>
      <c r="L1988" t="s">
        <v>504</v>
      </c>
      <c r="M1988">
        <v>1</v>
      </c>
      <c r="P1988" s="2"/>
      <c r="Q1988" s="2"/>
      <c r="R1988" s="2"/>
      <c r="S1988" s="2"/>
      <c r="T1988" s="2"/>
    </row>
    <row r="1989" spans="2:20">
      <c r="B1989" s="2">
        <v>44706</v>
      </c>
      <c r="C1989" t="s">
        <v>271</v>
      </c>
      <c r="D1989" t="s">
        <v>523</v>
      </c>
      <c r="E1989" t="s">
        <v>125</v>
      </c>
      <c r="F1989" t="s">
        <v>335</v>
      </c>
      <c r="G1989">
        <v>2</v>
      </c>
      <c r="I1989" s="2">
        <v>44760</v>
      </c>
      <c r="J1989">
        <v>21071328</v>
      </c>
      <c r="K1989" t="s">
        <v>125</v>
      </c>
      <c r="L1989" t="s">
        <v>504</v>
      </c>
      <c r="M1989">
        <v>1</v>
      </c>
      <c r="P1989" s="2"/>
      <c r="Q1989" s="2"/>
      <c r="R1989" s="2"/>
      <c r="S1989" s="2"/>
      <c r="T1989" s="2"/>
    </row>
    <row r="1990" spans="2:20">
      <c r="B1990" s="2">
        <v>44706</v>
      </c>
      <c r="C1990" t="s">
        <v>289</v>
      </c>
      <c r="D1990" t="s">
        <v>529</v>
      </c>
      <c r="E1990" t="s">
        <v>125</v>
      </c>
      <c r="F1990" t="s">
        <v>323</v>
      </c>
      <c r="G1990">
        <v>1</v>
      </c>
      <c r="I1990" s="2">
        <v>44761</v>
      </c>
      <c r="J1990">
        <v>21071329</v>
      </c>
      <c r="K1990" t="s">
        <v>125</v>
      </c>
      <c r="L1990" t="s">
        <v>504</v>
      </c>
      <c r="M1990">
        <v>1</v>
      </c>
      <c r="P1990" s="2"/>
      <c r="Q1990" s="2"/>
      <c r="R1990" s="2"/>
      <c r="S1990" s="2"/>
      <c r="T1990" s="2"/>
    </row>
    <row r="1991" spans="2:20">
      <c r="B1991" s="2">
        <v>44706</v>
      </c>
      <c r="C1991" t="s">
        <v>289</v>
      </c>
      <c r="D1991" t="s">
        <v>529</v>
      </c>
      <c r="E1991" t="s">
        <v>125</v>
      </c>
      <c r="F1991" t="s">
        <v>329</v>
      </c>
      <c r="G1991">
        <v>16</v>
      </c>
      <c r="I1991" s="2">
        <v>44761</v>
      </c>
      <c r="J1991">
        <v>21071330</v>
      </c>
      <c r="K1991" t="s">
        <v>125</v>
      </c>
      <c r="L1991" t="s">
        <v>504</v>
      </c>
      <c r="M1991">
        <v>1</v>
      </c>
      <c r="P1991" s="2"/>
      <c r="Q1991" s="2"/>
      <c r="R1991" s="2"/>
      <c r="S1991" s="2"/>
      <c r="T1991" s="2"/>
    </row>
    <row r="1992" spans="2:20">
      <c r="B1992" s="2">
        <v>44706</v>
      </c>
      <c r="C1992" t="s">
        <v>289</v>
      </c>
      <c r="D1992" t="s">
        <v>529</v>
      </c>
      <c r="E1992" t="s">
        <v>125</v>
      </c>
      <c r="F1992" t="s">
        <v>350</v>
      </c>
      <c r="G1992">
        <v>1</v>
      </c>
      <c r="I1992" s="2">
        <v>44761</v>
      </c>
      <c r="J1992">
        <v>21071330</v>
      </c>
      <c r="K1992" t="s">
        <v>125</v>
      </c>
      <c r="L1992" t="s">
        <v>506</v>
      </c>
      <c r="M1992">
        <v>1</v>
      </c>
      <c r="P1992" s="2"/>
      <c r="Q1992" s="2"/>
      <c r="R1992" s="2"/>
      <c r="S1992" s="2"/>
      <c r="T1992" s="2"/>
    </row>
    <row r="1993" spans="2:20">
      <c r="B1993" s="2">
        <v>44706</v>
      </c>
      <c r="C1993" t="s">
        <v>289</v>
      </c>
      <c r="D1993" t="s">
        <v>529</v>
      </c>
      <c r="E1993" t="s">
        <v>125</v>
      </c>
      <c r="F1993" t="s">
        <v>460</v>
      </c>
      <c r="G1993">
        <v>2</v>
      </c>
      <c r="I1993" s="2">
        <v>44761</v>
      </c>
      <c r="J1993">
        <v>21071331</v>
      </c>
      <c r="K1993" t="s">
        <v>125</v>
      </c>
      <c r="L1993" t="s">
        <v>504</v>
      </c>
      <c r="M1993">
        <v>1</v>
      </c>
      <c r="P1993" s="2"/>
      <c r="Q1993" s="2"/>
      <c r="R1993" s="2"/>
      <c r="S1993" s="2"/>
      <c r="T1993" s="2"/>
    </row>
    <row r="1994" spans="2:20">
      <c r="B1994" s="2">
        <v>44706</v>
      </c>
      <c r="C1994" t="s">
        <v>289</v>
      </c>
      <c r="D1994" t="s">
        <v>529</v>
      </c>
      <c r="E1994" t="s">
        <v>125</v>
      </c>
      <c r="F1994" t="s">
        <v>462</v>
      </c>
      <c r="G1994">
        <v>2</v>
      </c>
      <c r="I1994" s="2">
        <v>44761</v>
      </c>
      <c r="J1994">
        <v>21071332</v>
      </c>
      <c r="K1994" t="s">
        <v>125</v>
      </c>
      <c r="L1994" t="s">
        <v>542</v>
      </c>
      <c r="M1994">
        <v>1</v>
      </c>
      <c r="P1994" s="2"/>
      <c r="Q1994" s="2"/>
      <c r="R1994" s="2"/>
      <c r="S1994" s="2"/>
      <c r="T1994" s="2"/>
    </row>
    <row r="1995" spans="2:20">
      <c r="B1995" s="2">
        <v>44707</v>
      </c>
      <c r="C1995" t="s">
        <v>234</v>
      </c>
      <c r="D1995" t="s">
        <v>527</v>
      </c>
      <c r="E1995" t="s">
        <v>125</v>
      </c>
      <c r="F1995" t="s">
        <v>262</v>
      </c>
      <c r="G1995">
        <v>2</v>
      </c>
      <c r="I1995" s="2">
        <v>44761</v>
      </c>
      <c r="J1995">
        <v>21071333</v>
      </c>
      <c r="K1995" t="s">
        <v>125</v>
      </c>
      <c r="L1995" t="s">
        <v>504</v>
      </c>
      <c r="M1995">
        <v>1</v>
      </c>
      <c r="P1995" s="2"/>
      <c r="Q1995" s="2"/>
      <c r="R1995" s="2"/>
      <c r="S1995" s="2"/>
      <c r="T1995" s="2"/>
    </row>
    <row r="1996" spans="2:20">
      <c r="B1996" s="2">
        <v>44707</v>
      </c>
      <c r="C1996" t="s">
        <v>234</v>
      </c>
      <c r="D1996" t="s">
        <v>527</v>
      </c>
      <c r="E1996" t="s">
        <v>125</v>
      </c>
      <c r="F1996" t="s">
        <v>274</v>
      </c>
      <c r="G1996">
        <v>32</v>
      </c>
      <c r="I1996" s="2">
        <v>44761</v>
      </c>
      <c r="J1996">
        <v>21071334</v>
      </c>
      <c r="K1996" t="s">
        <v>125</v>
      </c>
      <c r="L1996" t="s">
        <v>530</v>
      </c>
      <c r="M1996">
        <v>1</v>
      </c>
      <c r="P1996" s="2"/>
      <c r="Q1996" s="2"/>
      <c r="R1996" s="2"/>
      <c r="S1996" s="2"/>
      <c r="T1996" s="2"/>
    </row>
    <row r="1997" spans="2:20">
      <c r="B1997" s="2">
        <v>44707</v>
      </c>
      <c r="C1997" t="s">
        <v>234</v>
      </c>
      <c r="D1997" t="s">
        <v>527</v>
      </c>
      <c r="E1997" t="s">
        <v>125</v>
      </c>
      <c r="F1997" t="s">
        <v>297</v>
      </c>
      <c r="G1997">
        <v>3</v>
      </c>
      <c r="I1997" s="2">
        <v>44762</v>
      </c>
      <c r="J1997">
        <v>21071335</v>
      </c>
      <c r="K1997" t="s">
        <v>125</v>
      </c>
      <c r="L1997" t="s">
        <v>504</v>
      </c>
      <c r="M1997">
        <v>1</v>
      </c>
      <c r="P1997" s="2"/>
      <c r="Q1997" s="2"/>
      <c r="R1997" s="2"/>
      <c r="S1997" s="2"/>
      <c r="T1997" s="2"/>
    </row>
    <row r="1998" spans="2:20">
      <c r="B1998" s="2">
        <v>44707</v>
      </c>
      <c r="C1998" t="s">
        <v>234</v>
      </c>
      <c r="D1998" t="s">
        <v>527</v>
      </c>
      <c r="E1998" t="s">
        <v>125</v>
      </c>
      <c r="F1998" t="s">
        <v>422</v>
      </c>
      <c r="G1998">
        <v>4</v>
      </c>
      <c r="I1998" s="2">
        <v>44762</v>
      </c>
      <c r="J1998">
        <v>21071335</v>
      </c>
      <c r="K1998" t="s">
        <v>125</v>
      </c>
      <c r="L1998" t="s">
        <v>506</v>
      </c>
      <c r="M1998">
        <v>1</v>
      </c>
      <c r="P1998" s="2"/>
      <c r="Q1998" s="2"/>
      <c r="R1998" s="2"/>
      <c r="S1998" s="2"/>
      <c r="T1998" s="2"/>
    </row>
    <row r="1999" spans="2:20">
      <c r="B1999" s="2">
        <v>44707</v>
      </c>
      <c r="C1999" t="s">
        <v>234</v>
      </c>
      <c r="D1999" t="s">
        <v>527</v>
      </c>
      <c r="E1999" t="s">
        <v>125</v>
      </c>
      <c r="F1999" t="s">
        <v>438</v>
      </c>
      <c r="G1999">
        <v>2</v>
      </c>
      <c r="I1999" s="2">
        <v>44762</v>
      </c>
      <c r="J1999">
        <v>21071336</v>
      </c>
      <c r="K1999" t="s">
        <v>125</v>
      </c>
      <c r="L1999" t="s">
        <v>504</v>
      </c>
      <c r="M1999">
        <v>1</v>
      </c>
      <c r="P1999" s="2"/>
      <c r="Q1999" s="2"/>
      <c r="R1999" s="2"/>
      <c r="S1999" s="2"/>
      <c r="T1999" s="2"/>
    </row>
    <row r="2000" spans="2:20">
      <c r="B2000" s="2">
        <v>44707</v>
      </c>
      <c r="C2000" t="s">
        <v>241</v>
      </c>
      <c r="D2000" t="s">
        <v>531</v>
      </c>
      <c r="E2000" t="s">
        <v>125</v>
      </c>
      <c r="F2000" t="s">
        <v>158</v>
      </c>
      <c r="G2000">
        <v>2</v>
      </c>
      <c r="I2000" s="2">
        <v>44762</v>
      </c>
      <c r="J2000">
        <v>21071337</v>
      </c>
      <c r="K2000" t="s">
        <v>125</v>
      </c>
      <c r="L2000" t="s">
        <v>518</v>
      </c>
      <c r="M2000">
        <v>1</v>
      </c>
      <c r="P2000" s="2"/>
      <c r="Q2000" s="2"/>
      <c r="R2000" s="2"/>
      <c r="S2000" s="2"/>
      <c r="T2000" s="2"/>
    </row>
    <row r="2001" spans="2:20">
      <c r="B2001" s="2">
        <v>44707</v>
      </c>
      <c r="C2001" t="s">
        <v>241</v>
      </c>
      <c r="D2001" t="s">
        <v>531</v>
      </c>
      <c r="E2001" t="s">
        <v>125</v>
      </c>
      <c r="F2001" t="s">
        <v>193</v>
      </c>
      <c r="G2001">
        <v>40</v>
      </c>
      <c r="I2001" s="2">
        <v>44762</v>
      </c>
      <c r="J2001">
        <v>21071338</v>
      </c>
      <c r="K2001" t="s">
        <v>125</v>
      </c>
      <c r="L2001" t="s">
        <v>546</v>
      </c>
      <c r="M2001">
        <v>1</v>
      </c>
      <c r="P2001" s="2"/>
      <c r="Q2001" s="2"/>
      <c r="R2001" s="2"/>
      <c r="S2001" s="2"/>
      <c r="T2001" s="2"/>
    </row>
    <row r="2002" spans="2:20">
      <c r="B2002" s="2">
        <v>44707</v>
      </c>
      <c r="C2002" t="s">
        <v>241</v>
      </c>
      <c r="D2002" t="s">
        <v>531</v>
      </c>
      <c r="E2002" t="s">
        <v>125</v>
      </c>
      <c r="F2002" t="s">
        <v>302</v>
      </c>
      <c r="G2002">
        <v>3</v>
      </c>
      <c r="I2002" s="2">
        <v>44762</v>
      </c>
      <c r="J2002">
        <v>21071339</v>
      </c>
      <c r="K2002" t="s">
        <v>125</v>
      </c>
      <c r="L2002" t="s">
        <v>544</v>
      </c>
      <c r="M2002">
        <v>1</v>
      </c>
      <c r="P2002" s="2"/>
      <c r="Q2002" s="2"/>
      <c r="R2002" s="2"/>
      <c r="S2002" s="2"/>
      <c r="T2002" s="2"/>
    </row>
    <row r="2003" spans="2:20">
      <c r="B2003" s="2">
        <v>44707</v>
      </c>
      <c r="C2003" t="s">
        <v>241</v>
      </c>
      <c r="D2003" t="s">
        <v>531</v>
      </c>
      <c r="E2003" t="s">
        <v>125</v>
      </c>
      <c r="F2003" t="s">
        <v>440</v>
      </c>
      <c r="G2003">
        <v>2</v>
      </c>
      <c r="I2003" s="2">
        <v>44762</v>
      </c>
      <c r="J2003">
        <v>21071339</v>
      </c>
      <c r="K2003" t="s">
        <v>125</v>
      </c>
      <c r="L2003" t="s">
        <v>616</v>
      </c>
      <c r="M2003">
        <v>1</v>
      </c>
      <c r="P2003" s="2"/>
      <c r="Q2003" s="2"/>
      <c r="R2003" s="2"/>
      <c r="S2003" s="2"/>
      <c r="T2003" s="2"/>
    </row>
    <row r="2004" spans="2:20">
      <c r="B2004" s="2">
        <v>44707</v>
      </c>
      <c r="C2004" t="s">
        <v>241</v>
      </c>
      <c r="D2004" t="s">
        <v>531</v>
      </c>
      <c r="E2004" t="s">
        <v>125</v>
      </c>
      <c r="F2004" t="s">
        <v>442</v>
      </c>
      <c r="G2004">
        <v>2</v>
      </c>
      <c r="I2004" s="2">
        <v>44762</v>
      </c>
      <c r="J2004">
        <v>21071340</v>
      </c>
      <c r="K2004" t="s">
        <v>125</v>
      </c>
      <c r="L2004" t="s">
        <v>518</v>
      </c>
      <c r="M2004">
        <v>1</v>
      </c>
      <c r="P2004" s="2"/>
      <c r="Q2004" s="2"/>
      <c r="R2004" s="2"/>
      <c r="S2004" s="2"/>
      <c r="T2004" s="2"/>
    </row>
    <row r="2005" spans="2:20">
      <c r="B2005" s="2">
        <v>44707</v>
      </c>
      <c r="C2005" t="s">
        <v>271</v>
      </c>
      <c r="D2005" t="s">
        <v>523</v>
      </c>
      <c r="E2005" t="s">
        <v>125</v>
      </c>
      <c r="F2005" t="s">
        <v>306</v>
      </c>
      <c r="G2005">
        <v>1</v>
      </c>
      <c r="I2005" s="2">
        <v>44762</v>
      </c>
      <c r="J2005">
        <v>21071341</v>
      </c>
      <c r="K2005" t="s">
        <v>125</v>
      </c>
      <c r="L2005" t="s">
        <v>504</v>
      </c>
      <c r="M2005">
        <v>1</v>
      </c>
      <c r="P2005" s="2"/>
      <c r="Q2005" s="2"/>
      <c r="R2005" s="2"/>
      <c r="S2005" s="2"/>
      <c r="T2005" s="2"/>
    </row>
    <row r="2006" spans="2:20">
      <c r="B2006" s="2">
        <v>44707</v>
      </c>
      <c r="C2006" t="s">
        <v>271</v>
      </c>
      <c r="D2006" t="s">
        <v>523</v>
      </c>
      <c r="E2006" t="s">
        <v>125</v>
      </c>
      <c r="F2006" t="s">
        <v>316</v>
      </c>
      <c r="G2006">
        <v>24</v>
      </c>
      <c r="I2006" s="2">
        <v>44762</v>
      </c>
      <c r="J2006">
        <v>21071342</v>
      </c>
      <c r="K2006" t="s">
        <v>125</v>
      </c>
      <c r="L2006" t="s">
        <v>504</v>
      </c>
      <c r="M2006">
        <v>1</v>
      </c>
      <c r="P2006" s="2"/>
      <c r="Q2006" s="2"/>
      <c r="R2006" s="2"/>
      <c r="S2006" s="2"/>
      <c r="T2006" s="2"/>
    </row>
    <row r="2007" spans="2:20">
      <c r="B2007" s="2">
        <v>44707</v>
      </c>
      <c r="C2007" t="s">
        <v>271</v>
      </c>
      <c r="D2007" t="s">
        <v>523</v>
      </c>
      <c r="E2007" t="s">
        <v>125</v>
      </c>
      <c r="F2007" t="s">
        <v>335</v>
      </c>
      <c r="G2007">
        <v>2</v>
      </c>
      <c r="I2007" s="2">
        <v>44762</v>
      </c>
      <c r="J2007">
        <v>21071343</v>
      </c>
      <c r="K2007" t="s">
        <v>125</v>
      </c>
      <c r="L2007" t="s">
        <v>518</v>
      </c>
      <c r="M2007">
        <v>1</v>
      </c>
      <c r="P2007" s="2"/>
      <c r="Q2007" s="2"/>
      <c r="R2007" s="2"/>
      <c r="S2007" s="2"/>
      <c r="T2007" s="2"/>
    </row>
    <row r="2008" spans="2:20">
      <c r="B2008" s="2">
        <v>44707</v>
      </c>
      <c r="C2008" t="s">
        <v>289</v>
      </c>
      <c r="D2008" t="s">
        <v>529</v>
      </c>
      <c r="E2008" t="s">
        <v>125</v>
      </c>
      <c r="F2008" t="s">
        <v>323</v>
      </c>
      <c r="G2008">
        <v>1</v>
      </c>
      <c r="I2008" s="2">
        <v>44762</v>
      </c>
      <c r="J2008">
        <v>21071344</v>
      </c>
      <c r="K2008" t="s">
        <v>125</v>
      </c>
      <c r="L2008" t="s">
        <v>490</v>
      </c>
      <c r="M2008">
        <v>1</v>
      </c>
      <c r="P2008" s="2"/>
      <c r="Q2008" s="2"/>
      <c r="R2008" s="2"/>
      <c r="S2008" s="2"/>
      <c r="T2008" s="2"/>
    </row>
    <row r="2009" spans="2:20">
      <c r="B2009" s="2">
        <v>44707</v>
      </c>
      <c r="C2009" t="s">
        <v>289</v>
      </c>
      <c r="D2009" t="s">
        <v>529</v>
      </c>
      <c r="E2009" t="s">
        <v>125</v>
      </c>
      <c r="F2009" t="s">
        <v>329</v>
      </c>
      <c r="G2009">
        <v>16</v>
      </c>
      <c r="I2009" s="2">
        <v>44762</v>
      </c>
      <c r="J2009">
        <v>21071344</v>
      </c>
      <c r="K2009" t="s">
        <v>125</v>
      </c>
      <c r="L2009" t="s">
        <v>594</v>
      </c>
      <c r="M2009">
        <v>1</v>
      </c>
      <c r="P2009" s="2"/>
      <c r="Q2009" s="2"/>
      <c r="R2009" s="2"/>
      <c r="S2009" s="2"/>
      <c r="T2009" s="2"/>
    </row>
    <row r="2010" spans="2:20">
      <c r="B2010" s="2">
        <v>44707</v>
      </c>
      <c r="C2010" t="s">
        <v>289</v>
      </c>
      <c r="D2010" t="s">
        <v>529</v>
      </c>
      <c r="E2010" t="s">
        <v>125</v>
      </c>
      <c r="F2010" t="s">
        <v>350</v>
      </c>
      <c r="G2010">
        <v>1</v>
      </c>
      <c r="I2010" s="2">
        <v>44762</v>
      </c>
      <c r="J2010">
        <v>21071344</v>
      </c>
      <c r="K2010" t="s">
        <v>125</v>
      </c>
      <c r="L2010" t="s">
        <v>578</v>
      </c>
      <c r="M2010">
        <v>1</v>
      </c>
      <c r="P2010" s="2"/>
      <c r="Q2010" s="2"/>
      <c r="R2010" s="2"/>
      <c r="S2010" s="2"/>
      <c r="T2010" s="2"/>
    </row>
    <row r="2011" spans="2:20">
      <c r="B2011" s="2">
        <v>44707</v>
      </c>
      <c r="C2011" t="s">
        <v>289</v>
      </c>
      <c r="D2011" t="s">
        <v>529</v>
      </c>
      <c r="E2011" t="s">
        <v>125</v>
      </c>
      <c r="F2011" t="s">
        <v>460</v>
      </c>
      <c r="G2011">
        <v>2</v>
      </c>
      <c r="I2011" s="2">
        <v>44762</v>
      </c>
      <c r="J2011">
        <v>21071345</v>
      </c>
      <c r="K2011" t="s">
        <v>125</v>
      </c>
      <c r="L2011" t="s">
        <v>488</v>
      </c>
      <c r="M2011">
        <v>1</v>
      </c>
      <c r="P2011" s="2"/>
      <c r="Q2011" s="2"/>
      <c r="R2011" s="2"/>
      <c r="S2011" s="2"/>
      <c r="T2011" s="2"/>
    </row>
    <row r="2012" spans="2:20">
      <c r="B2012" s="2">
        <v>44707</v>
      </c>
      <c r="C2012" t="s">
        <v>289</v>
      </c>
      <c r="D2012" t="s">
        <v>529</v>
      </c>
      <c r="E2012" t="s">
        <v>125</v>
      </c>
      <c r="F2012" t="s">
        <v>462</v>
      </c>
      <c r="G2012">
        <v>2</v>
      </c>
      <c r="I2012" s="2">
        <v>44762</v>
      </c>
      <c r="J2012">
        <v>21071346</v>
      </c>
      <c r="K2012" t="s">
        <v>125</v>
      </c>
      <c r="L2012" t="s">
        <v>500</v>
      </c>
      <c r="M2012">
        <v>1</v>
      </c>
      <c r="P2012" s="2"/>
      <c r="Q2012" s="2"/>
      <c r="R2012" s="2"/>
      <c r="S2012" s="2"/>
      <c r="T2012" s="2"/>
    </row>
    <row r="2013" spans="2:20">
      <c r="B2013" s="2">
        <v>44707</v>
      </c>
      <c r="C2013" t="s">
        <v>295</v>
      </c>
      <c r="D2013" t="s">
        <v>533</v>
      </c>
      <c r="E2013" t="s">
        <v>125</v>
      </c>
      <c r="F2013" t="s">
        <v>306</v>
      </c>
      <c r="G2013">
        <v>1</v>
      </c>
      <c r="I2013" s="2">
        <v>44762</v>
      </c>
      <c r="J2013">
        <v>21071347</v>
      </c>
      <c r="K2013" t="s">
        <v>125</v>
      </c>
      <c r="L2013" t="s">
        <v>530</v>
      </c>
      <c r="M2013">
        <v>1</v>
      </c>
      <c r="P2013" s="2"/>
      <c r="Q2013" s="2"/>
      <c r="R2013" s="2"/>
      <c r="S2013" s="2"/>
      <c r="T2013" s="2"/>
    </row>
    <row r="2014" spans="2:20">
      <c r="B2014" s="2">
        <v>44707</v>
      </c>
      <c r="C2014" t="s">
        <v>295</v>
      </c>
      <c r="D2014" t="s">
        <v>533</v>
      </c>
      <c r="E2014" t="s">
        <v>125</v>
      </c>
      <c r="F2014" t="s">
        <v>316</v>
      </c>
      <c r="G2014">
        <v>24</v>
      </c>
      <c r="I2014" s="2">
        <v>44762</v>
      </c>
      <c r="J2014">
        <v>21071347</v>
      </c>
      <c r="K2014" t="s">
        <v>125</v>
      </c>
      <c r="L2014" t="s">
        <v>590</v>
      </c>
      <c r="M2014">
        <v>1</v>
      </c>
      <c r="P2014" s="2"/>
      <c r="Q2014" s="2"/>
      <c r="R2014" s="2"/>
      <c r="S2014" s="2"/>
      <c r="T2014" s="2"/>
    </row>
    <row r="2015" spans="2:20">
      <c r="B2015" s="2">
        <v>44707</v>
      </c>
      <c r="C2015" t="s">
        <v>295</v>
      </c>
      <c r="D2015" t="s">
        <v>533</v>
      </c>
      <c r="E2015" t="s">
        <v>125</v>
      </c>
      <c r="F2015" t="s">
        <v>353</v>
      </c>
      <c r="G2015">
        <v>2</v>
      </c>
      <c r="I2015" s="2">
        <v>44762</v>
      </c>
      <c r="J2015">
        <v>21071348</v>
      </c>
      <c r="K2015" t="s">
        <v>125</v>
      </c>
      <c r="L2015" t="s">
        <v>500</v>
      </c>
      <c r="M2015">
        <v>1</v>
      </c>
      <c r="P2015" s="2"/>
      <c r="Q2015" s="2"/>
      <c r="R2015" s="2"/>
      <c r="S2015" s="2"/>
      <c r="T2015" s="2"/>
    </row>
    <row r="2016" spans="2:20">
      <c r="B2016" s="2">
        <v>44707</v>
      </c>
      <c r="C2016" t="s">
        <v>295</v>
      </c>
      <c r="D2016" t="s">
        <v>533</v>
      </c>
      <c r="E2016" t="s">
        <v>125</v>
      </c>
      <c r="F2016" t="s">
        <v>444</v>
      </c>
      <c r="G2016">
        <v>2</v>
      </c>
      <c r="I2016" s="2">
        <v>44762</v>
      </c>
      <c r="J2016">
        <v>21071349</v>
      </c>
      <c r="K2016" t="s">
        <v>125</v>
      </c>
      <c r="L2016" t="s">
        <v>532</v>
      </c>
      <c r="M2016">
        <v>1</v>
      </c>
      <c r="P2016" s="2"/>
      <c r="Q2016" s="2"/>
      <c r="R2016" s="2"/>
      <c r="S2016" s="2"/>
      <c r="T2016" s="2"/>
    </row>
    <row r="2017" spans="2:20">
      <c r="B2017" s="2">
        <v>44707</v>
      </c>
      <c r="C2017" t="s">
        <v>295</v>
      </c>
      <c r="D2017" t="s">
        <v>533</v>
      </c>
      <c r="E2017" t="s">
        <v>125</v>
      </c>
      <c r="F2017" t="s">
        <v>464</v>
      </c>
      <c r="G2017">
        <v>2</v>
      </c>
      <c r="I2017" s="2">
        <v>44762</v>
      </c>
      <c r="J2017">
        <v>21071350</v>
      </c>
      <c r="K2017" t="s">
        <v>125</v>
      </c>
      <c r="L2017" t="s">
        <v>486</v>
      </c>
      <c r="M2017">
        <v>1</v>
      </c>
      <c r="P2017" s="2"/>
      <c r="Q2017" s="2"/>
      <c r="R2017" s="2"/>
      <c r="S2017" s="2"/>
      <c r="T2017" s="2"/>
    </row>
    <row r="2018" spans="2:20">
      <c r="B2018" s="2">
        <v>44707</v>
      </c>
      <c r="C2018" t="s">
        <v>315</v>
      </c>
      <c r="D2018" t="s">
        <v>525</v>
      </c>
      <c r="E2018" t="s">
        <v>125</v>
      </c>
      <c r="F2018" t="s">
        <v>383</v>
      </c>
      <c r="G2018">
        <v>1</v>
      </c>
      <c r="I2018" s="2">
        <v>44762</v>
      </c>
      <c r="J2018">
        <v>21071351</v>
      </c>
      <c r="K2018" t="s">
        <v>125</v>
      </c>
      <c r="L2018" t="s">
        <v>488</v>
      </c>
      <c r="M2018">
        <v>1</v>
      </c>
      <c r="P2018" s="2"/>
      <c r="Q2018" s="2"/>
      <c r="R2018" s="2"/>
      <c r="S2018" s="2"/>
      <c r="T2018" s="2"/>
    </row>
    <row r="2019" spans="2:20">
      <c r="B2019" s="2">
        <v>44707</v>
      </c>
      <c r="C2019" t="s">
        <v>315</v>
      </c>
      <c r="D2019" t="s">
        <v>525</v>
      </c>
      <c r="E2019" t="s">
        <v>125</v>
      </c>
      <c r="F2019" t="s">
        <v>386</v>
      </c>
      <c r="G2019">
        <v>2</v>
      </c>
      <c r="I2019" s="2">
        <v>44763</v>
      </c>
      <c r="J2019">
        <v>21071352</v>
      </c>
      <c r="K2019" t="s">
        <v>125</v>
      </c>
      <c r="L2019" t="s">
        <v>518</v>
      </c>
      <c r="M2019">
        <v>1</v>
      </c>
      <c r="P2019" s="2"/>
      <c r="Q2019" s="2"/>
      <c r="R2019" s="2"/>
      <c r="S2019" s="2"/>
      <c r="T2019" s="2"/>
    </row>
    <row r="2020" spans="2:20">
      <c r="B2020" s="2">
        <v>44707</v>
      </c>
      <c r="C2020" t="s">
        <v>315</v>
      </c>
      <c r="D2020" t="s">
        <v>525</v>
      </c>
      <c r="E2020" t="s">
        <v>125</v>
      </c>
      <c r="F2020" t="s">
        <v>389</v>
      </c>
      <c r="G2020">
        <v>32</v>
      </c>
      <c r="I2020" s="2">
        <v>44763</v>
      </c>
      <c r="J2020">
        <v>21071353</v>
      </c>
      <c r="K2020" t="s">
        <v>125</v>
      </c>
      <c r="L2020" t="s">
        <v>504</v>
      </c>
      <c r="M2020">
        <v>1</v>
      </c>
      <c r="P2020" s="2"/>
      <c r="Q2020" s="2"/>
      <c r="R2020" s="2"/>
      <c r="S2020" s="2"/>
      <c r="T2020" s="2"/>
    </row>
    <row r="2021" spans="2:20">
      <c r="B2021" s="2">
        <v>44707</v>
      </c>
      <c r="C2021" t="s">
        <v>315</v>
      </c>
      <c r="D2021" t="s">
        <v>525</v>
      </c>
      <c r="E2021" t="s">
        <v>125</v>
      </c>
      <c r="F2021" t="s">
        <v>478</v>
      </c>
      <c r="G2021">
        <v>2</v>
      </c>
      <c r="I2021" s="2">
        <v>44763</v>
      </c>
      <c r="J2021">
        <v>21071354</v>
      </c>
      <c r="K2021" t="s">
        <v>125</v>
      </c>
      <c r="L2021" t="s">
        <v>504</v>
      </c>
      <c r="M2021">
        <v>1</v>
      </c>
      <c r="P2021" s="2"/>
      <c r="Q2021" s="2"/>
      <c r="R2021" s="2"/>
      <c r="S2021" s="2"/>
      <c r="T2021" s="2"/>
    </row>
    <row r="2022" spans="2:20">
      <c r="B2022" s="2">
        <v>44707</v>
      </c>
      <c r="C2022" t="s">
        <v>315</v>
      </c>
      <c r="D2022" t="s">
        <v>525</v>
      </c>
      <c r="E2022" t="s">
        <v>125</v>
      </c>
      <c r="F2022" t="s">
        <v>480</v>
      </c>
      <c r="G2022">
        <v>2</v>
      </c>
      <c r="I2022" s="2">
        <v>44763</v>
      </c>
      <c r="J2022">
        <v>21071354</v>
      </c>
      <c r="K2022" t="s">
        <v>125</v>
      </c>
      <c r="L2022" t="s">
        <v>506</v>
      </c>
      <c r="M2022">
        <v>1</v>
      </c>
      <c r="P2022" s="2"/>
      <c r="Q2022" s="2"/>
      <c r="R2022" s="2"/>
      <c r="S2022" s="2"/>
      <c r="T2022" s="2"/>
    </row>
    <row r="2023" spans="2:20">
      <c r="B2023" s="2">
        <v>44708</v>
      </c>
      <c r="C2023" t="s">
        <v>234</v>
      </c>
      <c r="D2023" t="s">
        <v>527</v>
      </c>
      <c r="E2023" t="s">
        <v>125</v>
      </c>
      <c r="F2023" t="s">
        <v>262</v>
      </c>
      <c r="G2023">
        <v>2</v>
      </c>
      <c r="I2023" s="2">
        <v>44763</v>
      </c>
      <c r="J2023">
        <v>21071355</v>
      </c>
      <c r="K2023" t="s">
        <v>125</v>
      </c>
      <c r="L2023" t="s">
        <v>542</v>
      </c>
      <c r="M2023">
        <v>1</v>
      </c>
      <c r="P2023" s="2"/>
      <c r="Q2023" s="2"/>
      <c r="R2023" s="2"/>
      <c r="S2023" s="2"/>
      <c r="T2023" s="2"/>
    </row>
    <row r="2024" spans="2:20">
      <c r="B2024" s="2">
        <v>44708</v>
      </c>
      <c r="C2024" t="s">
        <v>234</v>
      </c>
      <c r="D2024" t="s">
        <v>527</v>
      </c>
      <c r="E2024" t="s">
        <v>125</v>
      </c>
      <c r="F2024" t="s">
        <v>274</v>
      </c>
      <c r="G2024">
        <v>32</v>
      </c>
      <c r="I2024" s="2">
        <v>44763</v>
      </c>
      <c r="J2024">
        <v>21071356</v>
      </c>
      <c r="K2024" t="s">
        <v>125</v>
      </c>
      <c r="L2024" t="s">
        <v>544</v>
      </c>
      <c r="M2024">
        <v>1</v>
      </c>
      <c r="P2024" s="2"/>
      <c r="Q2024" s="2"/>
      <c r="R2024" s="2"/>
      <c r="S2024" s="2"/>
      <c r="T2024" s="2"/>
    </row>
    <row r="2025" spans="2:20">
      <c r="B2025" s="2">
        <v>44708</v>
      </c>
      <c r="C2025" t="s">
        <v>234</v>
      </c>
      <c r="D2025" t="s">
        <v>527</v>
      </c>
      <c r="E2025" t="s">
        <v>125</v>
      </c>
      <c r="F2025" t="s">
        <v>297</v>
      </c>
      <c r="G2025">
        <v>2</v>
      </c>
      <c r="I2025" s="2">
        <v>44763</v>
      </c>
      <c r="J2025">
        <v>21071357</v>
      </c>
      <c r="K2025" t="s">
        <v>125</v>
      </c>
      <c r="L2025" t="s">
        <v>532</v>
      </c>
      <c r="M2025">
        <v>1</v>
      </c>
      <c r="P2025" s="2"/>
      <c r="Q2025" s="2"/>
      <c r="R2025" s="2"/>
      <c r="S2025" s="2"/>
      <c r="T2025" s="2"/>
    </row>
    <row r="2026" spans="2:20">
      <c r="B2026" s="2">
        <v>44708</v>
      </c>
      <c r="C2026" t="s">
        <v>234</v>
      </c>
      <c r="D2026" t="s">
        <v>527</v>
      </c>
      <c r="E2026" t="s">
        <v>125</v>
      </c>
      <c r="F2026" t="s">
        <v>422</v>
      </c>
      <c r="G2026">
        <v>2</v>
      </c>
      <c r="I2026" s="2">
        <v>44763</v>
      </c>
      <c r="J2026">
        <v>21071358</v>
      </c>
      <c r="K2026" t="s">
        <v>125</v>
      </c>
      <c r="L2026" t="s">
        <v>490</v>
      </c>
      <c r="M2026">
        <v>1</v>
      </c>
      <c r="P2026" s="2"/>
      <c r="Q2026" s="2"/>
      <c r="R2026" s="2"/>
      <c r="S2026" s="2"/>
      <c r="T2026" s="2"/>
    </row>
    <row r="2027" spans="2:20">
      <c r="B2027" s="2">
        <v>44708</v>
      </c>
      <c r="C2027" t="s">
        <v>234</v>
      </c>
      <c r="D2027" t="s">
        <v>527</v>
      </c>
      <c r="E2027" t="s">
        <v>125</v>
      </c>
      <c r="F2027" t="s">
        <v>438</v>
      </c>
      <c r="G2027">
        <v>2</v>
      </c>
      <c r="I2027" s="2">
        <v>44763</v>
      </c>
      <c r="J2027">
        <v>21071358</v>
      </c>
      <c r="K2027" t="s">
        <v>125</v>
      </c>
      <c r="L2027" t="s">
        <v>584</v>
      </c>
      <c r="M2027">
        <v>1</v>
      </c>
      <c r="P2027" s="2"/>
      <c r="Q2027" s="2"/>
      <c r="R2027" s="2"/>
      <c r="S2027" s="2"/>
      <c r="T2027" s="2"/>
    </row>
    <row r="2028" spans="2:20">
      <c r="B2028" s="2">
        <v>44708</v>
      </c>
      <c r="C2028" t="s">
        <v>241</v>
      </c>
      <c r="D2028" t="s">
        <v>531</v>
      </c>
      <c r="E2028" t="s">
        <v>125</v>
      </c>
      <c r="F2028" t="s">
        <v>158</v>
      </c>
      <c r="G2028">
        <v>2</v>
      </c>
      <c r="I2028" s="2">
        <v>44763</v>
      </c>
      <c r="J2028">
        <v>21071359</v>
      </c>
      <c r="K2028" t="s">
        <v>125</v>
      </c>
      <c r="L2028" t="s">
        <v>502</v>
      </c>
      <c r="M2028">
        <v>1</v>
      </c>
      <c r="P2028" s="2"/>
      <c r="Q2028" s="2"/>
      <c r="R2028" s="2"/>
      <c r="S2028" s="2"/>
      <c r="T2028" s="2"/>
    </row>
    <row r="2029" spans="2:20">
      <c r="B2029" s="2">
        <v>44708</v>
      </c>
      <c r="C2029" t="s">
        <v>241</v>
      </c>
      <c r="D2029" t="s">
        <v>531</v>
      </c>
      <c r="E2029" t="s">
        <v>125</v>
      </c>
      <c r="F2029" t="s">
        <v>193</v>
      </c>
      <c r="G2029">
        <v>40</v>
      </c>
      <c r="I2029" s="2">
        <v>44763</v>
      </c>
      <c r="J2029">
        <v>21071360</v>
      </c>
      <c r="K2029" t="s">
        <v>125</v>
      </c>
      <c r="L2029" t="s">
        <v>502</v>
      </c>
      <c r="M2029">
        <v>1</v>
      </c>
      <c r="P2029" s="2"/>
      <c r="Q2029" s="2"/>
      <c r="R2029" s="2"/>
      <c r="S2029" s="2"/>
      <c r="T2029" s="2"/>
    </row>
    <row r="2030" spans="2:20">
      <c r="B2030" s="2">
        <v>44708</v>
      </c>
      <c r="C2030" t="s">
        <v>241</v>
      </c>
      <c r="D2030" t="s">
        <v>531</v>
      </c>
      <c r="E2030" t="s">
        <v>125</v>
      </c>
      <c r="F2030" t="s">
        <v>302</v>
      </c>
      <c r="G2030">
        <v>3</v>
      </c>
      <c r="I2030" s="2">
        <v>44763</v>
      </c>
      <c r="J2030">
        <v>21071361</v>
      </c>
      <c r="K2030" t="s">
        <v>125</v>
      </c>
      <c r="L2030" t="s">
        <v>508</v>
      </c>
      <c r="M2030">
        <v>1</v>
      </c>
      <c r="P2030" s="2"/>
      <c r="Q2030" s="2"/>
      <c r="R2030" s="2"/>
      <c r="S2030" s="2"/>
      <c r="T2030" s="2"/>
    </row>
    <row r="2031" spans="2:20">
      <c r="B2031" s="2">
        <v>44708</v>
      </c>
      <c r="C2031" t="s">
        <v>241</v>
      </c>
      <c r="D2031" t="s">
        <v>531</v>
      </c>
      <c r="E2031" t="s">
        <v>125</v>
      </c>
      <c r="F2031" t="s">
        <v>440</v>
      </c>
      <c r="G2031">
        <v>2</v>
      </c>
      <c r="I2031" s="2">
        <v>44763</v>
      </c>
      <c r="J2031">
        <v>21071362</v>
      </c>
      <c r="K2031" t="s">
        <v>125</v>
      </c>
      <c r="L2031" t="s">
        <v>512</v>
      </c>
      <c r="M2031">
        <v>1</v>
      </c>
      <c r="P2031" s="2"/>
      <c r="Q2031" s="2"/>
      <c r="R2031" s="2"/>
      <c r="S2031" s="2"/>
      <c r="T2031" s="2"/>
    </row>
    <row r="2032" spans="2:20">
      <c r="B2032" s="2">
        <v>44708</v>
      </c>
      <c r="C2032" t="s">
        <v>241</v>
      </c>
      <c r="D2032" t="s">
        <v>531</v>
      </c>
      <c r="E2032" t="s">
        <v>125</v>
      </c>
      <c r="F2032" t="s">
        <v>442</v>
      </c>
      <c r="G2032">
        <v>2</v>
      </c>
      <c r="I2032" s="2">
        <v>44763</v>
      </c>
      <c r="J2032">
        <v>21071363</v>
      </c>
      <c r="K2032" t="s">
        <v>125</v>
      </c>
      <c r="L2032" t="s">
        <v>540</v>
      </c>
      <c r="M2032">
        <v>1</v>
      </c>
      <c r="P2032" s="2"/>
      <c r="Q2032" s="2"/>
      <c r="R2032" s="2"/>
      <c r="S2032" s="2"/>
      <c r="T2032" s="2"/>
    </row>
    <row r="2033" spans="2:20">
      <c r="B2033" s="2">
        <v>44708</v>
      </c>
      <c r="C2033" t="s">
        <v>289</v>
      </c>
      <c r="D2033" t="s">
        <v>529</v>
      </c>
      <c r="E2033" t="s">
        <v>125</v>
      </c>
      <c r="F2033" t="s">
        <v>323</v>
      </c>
      <c r="G2033">
        <v>1</v>
      </c>
      <c r="I2033" s="2">
        <v>44764</v>
      </c>
      <c r="J2033">
        <v>21071364</v>
      </c>
      <c r="K2033" t="s">
        <v>125</v>
      </c>
      <c r="L2033" t="s">
        <v>546</v>
      </c>
      <c r="M2033">
        <v>1</v>
      </c>
      <c r="P2033" s="2"/>
      <c r="Q2033" s="2"/>
      <c r="R2033" s="2"/>
      <c r="S2033" s="2"/>
      <c r="T2033" s="2"/>
    </row>
    <row r="2034" spans="2:20">
      <c r="B2034" s="2">
        <v>44708</v>
      </c>
      <c r="C2034" t="s">
        <v>289</v>
      </c>
      <c r="D2034" t="s">
        <v>529</v>
      </c>
      <c r="E2034" t="s">
        <v>125</v>
      </c>
      <c r="F2034" t="s">
        <v>329</v>
      </c>
      <c r="G2034">
        <v>16</v>
      </c>
      <c r="I2034" s="2">
        <v>44764</v>
      </c>
      <c r="J2034">
        <v>21071365</v>
      </c>
      <c r="K2034" t="s">
        <v>125</v>
      </c>
      <c r="L2034" t="s">
        <v>518</v>
      </c>
      <c r="M2034">
        <v>1</v>
      </c>
      <c r="P2034" s="2"/>
      <c r="Q2034" s="2"/>
      <c r="R2034" s="2"/>
      <c r="S2034" s="2"/>
      <c r="T2034" s="2"/>
    </row>
    <row r="2035" spans="2:20">
      <c r="B2035" s="2">
        <v>44708</v>
      </c>
      <c r="C2035" t="s">
        <v>289</v>
      </c>
      <c r="D2035" t="s">
        <v>529</v>
      </c>
      <c r="E2035" t="s">
        <v>125</v>
      </c>
      <c r="F2035" t="s">
        <v>350</v>
      </c>
      <c r="G2035">
        <v>1</v>
      </c>
      <c r="I2035" s="2">
        <v>44764</v>
      </c>
      <c r="J2035">
        <v>21071366</v>
      </c>
      <c r="K2035" t="s">
        <v>125</v>
      </c>
      <c r="L2035" t="s">
        <v>540</v>
      </c>
      <c r="M2035">
        <v>1</v>
      </c>
      <c r="P2035" s="2"/>
      <c r="Q2035" s="2"/>
      <c r="R2035" s="2"/>
      <c r="S2035" s="2"/>
      <c r="T2035" s="2"/>
    </row>
    <row r="2036" spans="2:20">
      <c r="B2036" s="2">
        <v>44708</v>
      </c>
      <c r="C2036" t="s">
        <v>289</v>
      </c>
      <c r="D2036" t="s">
        <v>529</v>
      </c>
      <c r="E2036" t="s">
        <v>125</v>
      </c>
      <c r="F2036" t="s">
        <v>460</v>
      </c>
      <c r="G2036">
        <v>2</v>
      </c>
      <c r="I2036" s="2">
        <v>44764</v>
      </c>
      <c r="J2036">
        <v>21071367</v>
      </c>
      <c r="K2036" t="s">
        <v>125</v>
      </c>
      <c r="L2036" t="s">
        <v>512</v>
      </c>
      <c r="M2036">
        <v>1</v>
      </c>
      <c r="P2036" s="2"/>
      <c r="Q2036" s="2"/>
      <c r="R2036" s="2"/>
      <c r="S2036" s="2"/>
      <c r="T2036" s="2"/>
    </row>
    <row r="2037" spans="2:20">
      <c r="B2037" s="2">
        <v>44708</v>
      </c>
      <c r="C2037" t="s">
        <v>289</v>
      </c>
      <c r="D2037" t="s">
        <v>529</v>
      </c>
      <c r="E2037" t="s">
        <v>125</v>
      </c>
      <c r="F2037" t="s">
        <v>462</v>
      </c>
      <c r="G2037">
        <v>2</v>
      </c>
      <c r="I2037" s="2">
        <v>44765</v>
      </c>
      <c r="J2037">
        <v>21071368</v>
      </c>
      <c r="K2037" t="s">
        <v>125</v>
      </c>
      <c r="L2037" t="s">
        <v>504</v>
      </c>
      <c r="M2037">
        <v>1</v>
      </c>
      <c r="P2037" s="2"/>
      <c r="Q2037" s="2"/>
      <c r="R2037" s="2"/>
      <c r="S2037" s="2"/>
      <c r="T2037" s="2"/>
    </row>
    <row r="2038" spans="2:20">
      <c r="B2038" s="2">
        <v>44708</v>
      </c>
      <c r="C2038" t="s">
        <v>295</v>
      </c>
      <c r="D2038" t="s">
        <v>533</v>
      </c>
      <c r="E2038" t="s">
        <v>125</v>
      </c>
      <c r="F2038" t="s">
        <v>306</v>
      </c>
      <c r="G2038">
        <v>1</v>
      </c>
      <c r="I2038" s="2">
        <v>44765</v>
      </c>
      <c r="J2038">
        <v>21071369</v>
      </c>
      <c r="K2038" t="s">
        <v>125</v>
      </c>
      <c r="L2038" t="s">
        <v>504</v>
      </c>
      <c r="M2038">
        <v>1</v>
      </c>
      <c r="P2038" s="2"/>
      <c r="Q2038" s="2"/>
      <c r="R2038" s="2"/>
      <c r="S2038" s="2"/>
      <c r="T2038" s="2"/>
    </row>
    <row r="2039" spans="2:20">
      <c r="B2039" s="2">
        <v>44708</v>
      </c>
      <c r="C2039" t="s">
        <v>295</v>
      </c>
      <c r="D2039" t="s">
        <v>533</v>
      </c>
      <c r="E2039" t="s">
        <v>125</v>
      </c>
      <c r="F2039" t="s">
        <v>316</v>
      </c>
      <c r="G2039">
        <v>16</v>
      </c>
      <c r="I2039" s="2">
        <v>44765</v>
      </c>
      <c r="J2039">
        <v>21071370</v>
      </c>
      <c r="K2039" t="s">
        <v>125</v>
      </c>
      <c r="L2039" t="s">
        <v>504</v>
      </c>
      <c r="M2039">
        <v>1</v>
      </c>
      <c r="P2039" s="2"/>
      <c r="Q2039" s="2"/>
      <c r="R2039" s="2"/>
      <c r="S2039" s="2"/>
      <c r="T2039" s="2"/>
    </row>
    <row r="2040" spans="2:20">
      <c r="B2040" s="2">
        <v>44708</v>
      </c>
      <c r="C2040" t="s">
        <v>295</v>
      </c>
      <c r="D2040" t="s">
        <v>533</v>
      </c>
      <c r="E2040" t="s">
        <v>125</v>
      </c>
      <c r="F2040" t="s">
        <v>353</v>
      </c>
      <c r="G2040">
        <v>2</v>
      </c>
      <c r="I2040" s="2">
        <v>44765</v>
      </c>
      <c r="J2040">
        <v>21071371</v>
      </c>
      <c r="K2040" t="s">
        <v>125</v>
      </c>
      <c r="L2040" t="s">
        <v>504</v>
      </c>
      <c r="M2040">
        <v>1</v>
      </c>
      <c r="P2040" s="2"/>
      <c r="Q2040" s="2"/>
      <c r="R2040" s="2"/>
      <c r="S2040" s="2"/>
      <c r="T2040" s="2"/>
    </row>
    <row r="2041" spans="2:20">
      <c r="B2041" s="2">
        <v>44708</v>
      </c>
      <c r="C2041" t="s">
        <v>295</v>
      </c>
      <c r="D2041" t="s">
        <v>533</v>
      </c>
      <c r="E2041" t="s">
        <v>125</v>
      </c>
      <c r="F2041" t="s">
        <v>444</v>
      </c>
      <c r="G2041">
        <v>2</v>
      </c>
      <c r="I2041" s="2">
        <v>44765</v>
      </c>
      <c r="J2041">
        <v>21071372</v>
      </c>
      <c r="K2041" t="s">
        <v>125</v>
      </c>
      <c r="L2041" t="s">
        <v>504</v>
      </c>
      <c r="M2041">
        <v>1</v>
      </c>
      <c r="P2041" s="2"/>
      <c r="Q2041" s="2"/>
      <c r="R2041" s="2"/>
      <c r="S2041" s="2"/>
      <c r="T2041" s="2"/>
    </row>
    <row r="2042" spans="2:20">
      <c r="B2042" s="2">
        <v>44708</v>
      </c>
      <c r="C2042" t="s">
        <v>295</v>
      </c>
      <c r="D2042" t="s">
        <v>533</v>
      </c>
      <c r="E2042" t="s">
        <v>125</v>
      </c>
      <c r="F2042" t="s">
        <v>464</v>
      </c>
      <c r="G2042">
        <v>2</v>
      </c>
      <c r="I2042" s="2">
        <v>44765</v>
      </c>
      <c r="J2042">
        <v>21071373</v>
      </c>
      <c r="K2042" t="s">
        <v>125</v>
      </c>
      <c r="L2042" t="s">
        <v>504</v>
      </c>
      <c r="M2042">
        <v>1</v>
      </c>
      <c r="P2042" s="2"/>
      <c r="Q2042" s="2"/>
      <c r="R2042" s="2"/>
      <c r="S2042" s="2"/>
      <c r="T2042" s="2"/>
    </row>
    <row r="2043" spans="2:20">
      <c r="B2043" s="2">
        <v>44708</v>
      </c>
      <c r="C2043" t="s">
        <v>315</v>
      </c>
      <c r="D2043" t="s">
        <v>525</v>
      </c>
      <c r="E2043" t="s">
        <v>125</v>
      </c>
      <c r="F2043" t="s">
        <v>383</v>
      </c>
      <c r="G2043">
        <v>1</v>
      </c>
      <c r="I2043" s="2">
        <v>44766</v>
      </c>
      <c r="J2043">
        <v>21071374</v>
      </c>
      <c r="K2043" t="s">
        <v>125</v>
      </c>
      <c r="L2043" t="s">
        <v>504</v>
      </c>
      <c r="M2043">
        <v>1</v>
      </c>
      <c r="P2043" s="2"/>
      <c r="Q2043" s="2"/>
      <c r="R2043" s="2"/>
      <c r="S2043" s="2"/>
      <c r="T2043" s="2"/>
    </row>
    <row r="2044" spans="2:20">
      <c r="B2044" s="2">
        <v>44708</v>
      </c>
      <c r="C2044" t="s">
        <v>315</v>
      </c>
      <c r="D2044" t="s">
        <v>525</v>
      </c>
      <c r="E2044" t="s">
        <v>125</v>
      </c>
      <c r="F2044" t="s">
        <v>386</v>
      </c>
      <c r="G2044">
        <v>2</v>
      </c>
      <c r="I2044" s="2">
        <v>44769</v>
      </c>
      <c r="J2044">
        <v>21071375</v>
      </c>
      <c r="K2044" t="s">
        <v>125</v>
      </c>
      <c r="L2044" t="s">
        <v>494</v>
      </c>
      <c r="M2044">
        <v>1</v>
      </c>
      <c r="P2044" s="2"/>
      <c r="Q2044" s="2"/>
      <c r="R2044" s="2"/>
      <c r="S2044" s="2"/>
      <c r="T2044" s="2"/>
    </row>
    <row r="2045" spans="2:20">
      <c r="B2045" s="2">
        <v>44708</v>
      </c>
      <c r="C2045" t="s">
        <v>315</v>
      </c>
      <c r="D2045" t="s">
        <v>525</v>
      </c>
      <c r="E2045" t="s">
        <v>125</v>
      </c>
      <c r="F2045" t="s">
        <v>389</v>
      </c>
      <c r="G2045">
        <v>24</v>
      </c>
      <c r="I2045" s="2">
        <v>44769</v>
      </c>
      <c r="J2045">
        <v>21071375</v>
      </c>
      <c r="K2045" t="s">
        <v>125</v>
      </c>
      <c r="L2045" t="s">
        <v>504</v>
      </c>
      <c r="M2045">
        <v>1</v>
      </c>
      <c r="P2045" s="2"/>
      <c r="Q2045" s="2"/>
      <c r="R2045" s="2"/>
      <c r="S2045" s="2"/>
      <c r="T2045" s="2"/>
    </row>
    <row r="2046" spans="2:20">
      <c r="B2046" s="2">
        <v>44708</v>
      </c>
      <c r="C2046" t="s">
        <v>315</v>
      </c>
      <c r="D2046" t="s">
        <v>525</v>
      </c>
      <c r="E2046" t="s">
        <v>125</v>
      </c>
      <c r="F2046" t="s">
        <v>478</v>
      </c>
      <c r="G2046">
        <v>2</v>
      </c>
      <c r="I2046" s="2">
        <v>44769</v>
      </c>
      <c r="J2046">
        <v>21071375</v>
      </c>
      <c r="K2046" t="s">
        <v>125</v>
      </c>
      <c r="L2046" t="s">
        <v>506</v>
      </c>
      <c r="M2046">
        <v>1</v>
      </c>
      <c r="P2046" s="2"/>
      <c r="Q2046" s="2"/>
      <c r="R2046" s="2"/>
      <c r="S2046" s="2"/>
      <c r="T2046" s="2"/>
    </row>
    <row r="2047" spans="2:20">
      <c r="B2047" s="2">
        <v>44708</v>
      </c>
      <c r="C2047" t="s">
        <v>315</v>
      </c>
      <c r="D2047" t="s">
        <v>525</v>
      </c>
      <c r="E2047" t="s">
        <v>125</v>
      </c>
      <c r="F2047" t="s">
        <v>480</v>
      </c>
      <c r="G2047">
        <v>2</v>
      </c>
      <c r="I2047" s="2">
        <v>44769</v>
      </c>
      <c r="J2047">
        <v>21071376</v>
      </c>
      <c r="K2047" t="s">
        <v>125</v>
      </c>
      <c r="L2047" t="s">
        <v>504</v>
      </c>
      <c r="M2047">
        <v>1</v>
      </c>
      <c r="P2047" s="2"/>
      <c r="Q2047" s="2"/>
      <c r="R2047" s="2"/>
      <c r="S2047" s="2"/>
      <c r="T2047" s="2"/>
    </row>
    <row r="2048" spans="2:20">
      <c r="B2048" s="2">
        <v>44709</v>
      </c>
      <c r="C2048" t="s">
        <v>234</v>
      </c>
      <c r="D2048" t="s">
        <v>527</v>
      </c>
      <c r="E2048" t="s">
        <v>125</v>
      </c>
      <c r="F2048" t="s">
        <v>262</v>
      </c>
      <c r="G2048">
        <v>2</v>
      </c>
      <c r="I2048" s="2">
        <v>44769</v>
      </c>
      <c r="J2048">
        <v>21071377</v>
      </c>
      <c r="K2048" t="s">
        <v>125</v>
      </c>
      <c r="L2048" t="s">
        <v>518</v>
      </c>
      <c r="M2048">
        <v>1</v>
      </c>
      <c r="P2048" s="2"/>
      <c r="Q2048" s="2"/>
      <c r="R2048" s="2"/>
      <c r="S2048" s="2"/>
      <c r="T2048" s="2"/>
    </row>
    <row r="2049" spans="2:20">
      <c r="B2049" s="2">
        <v>44709</v>
      </c>
      <c r="C2049" t="s">
        <v>234</v>
      </c>
      <c r="D2049" t="s">
        <v>527</v>
      </c>
      <c r="E2049" t="s">
        <v>125</v>
      </c>
      <c r="F2049" t="s">
        <v>274</v>
      </c>
      <c r="G2049">
        <v>32</v>
      </c>
      <c r="I2049" s="2">
        <v>44769</v>
      </c>
      <c r="J2049">
        <v>21071378</v>
      </c>
      <c r="K2049" t="s">
        <v>125</v>
      </c>
      <c r="L2049" t="s">
        <v>590</v>
      </c>
      <c r="M2049">
        <v>1</v>
      </c>
      <c r="P2049" s="2"/>
      <c r="Q2049" s="2"/>
      <c r="R2049" s="2"/>
      <c r="S2049" s="2"/>
      <c r="T2049" s="2"/>
    </row>
    <row r="2050" spans="2:20">
      <c r="B2050" s="2">
        <v>44709</v>
      </c>
      <c r="C2050" t="s">
        <v>234</v>
      </c>
      <c r="D2050" t="s">
        <v>527</v>
      </c>
      <c r="E2050" t="s">
        <v>125</v>
      </c>
      <c r="F2050" t="s">
        <v>297</v>
      </c>
      <c r="G2050">
        <v>2</v>
      </c>
      <c r="I2050" s="2">
        <v>44769</v>
      </c>
      <c r="J2050">
        <v>21071378</v>
      </c>
      <c r="K2050" t="s">
        <v>125</v>
      </c>
      <c r="L2050" t="s">
        <v>502</v>
      </c>
      <c r="M2050">
        <v>1</v>
      </c>
      <c r="P2050" s="2"/>
      <c r="Q2050" s="2"/>
      <c r="R2050" s="2"/>
      <c r="S2050" s="2"/>
      <c r="T2050" s="2"/>
    </row>
    <row r="2051" spans="2:20">
      <c r="B2051" s="2">
        <v>44709</v>
      </c>
      <c r="C2051" t="s">
        <v>234</v>
      </c>
      <c r="D2051" t="s">
        <v>527</v>
      </c>
      <c r="E2051" t="s">
        <v>125</v>
      </c>
      <c r="F2051" t="s">
        <v>422</v>
      </c>
      <c r="G2051">
        <v>2</v>
      </c>
      <c r="I2051" s="2">
        <v>44769</v>
      </c>
      <c r="J2051">
        <v>21071379</v>
      </c>
      <c r="K2051" t="s">
        <v>125</v>
      </c>
      <c r="L2051" t="s">
        <v>488</v>
      </c>
      <c r="M2051">
        <v>1</v>
      </c>
      <c r="P2051" s="2"/>
      <c r="Q2051" s="2"/>
      <c r="R2051" s="2"/>
      <c r="S2051" s="2"/>
      <c r="T2051" s="2"/>
    </row>
    <row r="2052" spans="2:20">
      <c r="B2052" s="2">
        <v>44709</v>
      </c>
      <c r="C2052" t="s">
        <v>234</v>
      </c>
      <c r="D2052" t="s">
        <v>527</v>
      </c>
      <c r="E2052" t="s">
        <v>125</v>
      </c>
      <c r="F2052" t="s">
        <v>438</v>
      </c>
      <c r="G2052">
        <v>2</v>
      </c>
      <c r="I2052" s="2">
        <v>44769</v>
      </c>
      <c r="J2052">
        <v>21071380</v>
      </c>
      <c r="K2052" t="s">
        <v>125</v>
      </c>
      <c r="L2052" t="s">
        <v>498</v>
      </c>
      <c r="M2052">
        <v>1</v>
      </c>
      <c r="P2052" s="2"/>
      <c r="Q2052" s="2"/>
      <c r="R2052" s="2"/>
      <c r="S2052" s="2"/>
      <c r="T2052" s="2"/>
    </row>
    <row r="2053" spans="2:20">
      <c r="B2053" s="2">
        <v>44709</v>
      </c>
      <c r="C2053" t="s">
        <v>241</v>
      </c>
      <c r="D2053" t="s">
        <v>531</v>
      </c>
      <c r="E2053" t="s">
        <v>125</v>
      </c>
      <c r="F2053" t="s">
        <v>158</v>
      </c>
      <c r="G2053">
        <v>1</v>
      </c>
      <c r="I2053" s="2">
        <v>44769</v>
      </c>
      <c r="J2053">
        <v>21071381</v>
      </c>
      <c r="K2053" t="s">
        <v>125</v>
      </c>
      <c r="L2053" t="s">
        <v>488</v>
      </c>
      <c r="M2053">
        <v>1</v>
      </c>
      <c r="P2053" s="2"/>
      <c r="Q2053" s="2"/>
      <c r="R2053" s="2"/>
      <c r="S2053" s="2"/>
      <c r="T2053" s="2"/>
    </row>
    <row r="2054" spans="2:20">
      <c r="B2054" s="2">
        <v>44709</v>
      </c>
      <c r="C2054" t="s">
        <v>241</v>
      </c>
      <c r="D2054" t="s">
        <v>531</v>
      </c>
      <c r="E2054" t="s">
        <v>125</v>
      </c>
      <c r="F2054" t="s">
        <v>193</v>
      </c>
      <c r="G2054">
        <v>32</v>
      </c>
      <c r="I2054" s="2">
        <v>44769</v>
      </c>
      <c r="J2054">
        <v>21071382</v>
      </c>
      <c r="K2054" t="s">
        <v>125</v>
      </c>
      <c r="L2054" t="s">
        <v>502</v>
      </c>
      <c r="M2054">
        <v>1</v>
      </c>
      <c r="P2054" s="2"/>
      <c r="Q2054" s="2"/>
      <c r="R2054" s="2"/>
      <c r="S2054" s="2"/>
      <c r="T2054" s="2"/>
    </row>
    <row r="2055" spans="2:20">
      <c r="B2055" s="2">
        <v>44709</v>
      </c>
      <c r="C2055" t="s">
        <v>241</v>
      </c>
      <c r="D2055" t="s">
        <v>531</v>
      </c>
      <c r="E2055" t="s">
        <v>125</v>
      </c>
      <c r="F2055" t="s">
        <v>302</v>
      </c>
      <c r="G2055">
        <v>2</v>
      </c>
      <c r="I2055" s="2">
        <v>44769</v>
      </c>
      <c r="J2055">
        <v>21071383</v>
      </c>
      <c r="K2055" t="s">
        <v>125</v>
      </c>
      <c r="L2055" t="s">
        <v>538</v>
      </c>
      <c r="M2055">
        <v>1</v>
      </c>
      <c r="P2055" s="2"/>
      <c r="Q2055" s="2"/>
      <c r="R2055" s="2"/>
      <c r="S2055" s="2"/>
      <c r="T2055" s="2"/>
    </row>
    <row r="2056" spans="2:20">
      <c r="B2056" s="2">
        <v>44709</v>
      </c>
      <c r="C2056" t="s">
        <v>241</v>
      </c>
      <c r="D2056" t="s">
        <v>531</v>
      </c>
      <c r="E2056" t="s">
        <v>125</v>
      </c>
      <c r="F2056" t="s">
        <v>440</v>
      </c>
      <c r="G2056">
        <v>2</v>
      </c>
      <c r="I2056" s="2">
        <v>44769</v>
      </c>
      <c r="J2056">
        <v>21071384</v>
      </c>
      <c r="K2056" t="s">
        <v>125</v>
      </c>
      <c r="L2056" t="s">
        <v>538</v>
      </c>
      <c r="M2056">
        <v>1</v>
      </c>
      <c r="P2056" s="2"/>
      <c r="Q2056" s="2"/>
      <c r="R2056" s="2"/>
      <c r="S2056" s="2"/>
      <c r="T2056" s="2"/>
    </row>
    <row r="2057" spans="2:20">
      <c r="B2057" s="2">
        <v>44709</v>
      </c>
      <c r="C2057" t="s">
        <v>241</v>
      </c>
      <c r="D2057" t="s">
        <v>531</v>
      </c>
      <c r="E2057" t="s">
        <v>125</v>
      </c>
      <c r="F2057" t="s">
        <v>442</v>
      </c>
      <c r="G2057">
        <v>2</v>
      </c>
      <c r="I2057" s="2">
        <v>44769</v>
      </c>
      <c r="J2057">
        <v>21071385</v>
      </c>
      <c r="K2057" t="s">
        <v>125</v>
      </c>
      <c r="L2057" t="s">
        <v>524</v>
      </c>
      <c r="M2057">
        <v>1</v>
      </c>
      <c r="P2057" s="2"/>
      <c r="Q2057" s="2"/>
      <c r="R2057" s="2"/>
      <c r="S2057" s="2"/>
      <c r="T2057" s="2"/>
    </row>
    <row r="2058" spans="2:20">
      <c r="B2058" s="2">
        <v>44709</v>
      </c>
      <c r="C2058" t="s">
        <v>259</v>
      </c>
      <c r="D2058" t="s">
        <v>535</v>
      </c>
      <c r="E2058" t="s">
        <v>125</v>
      </c>
      <c r="F2058" t="s">
        <v>323</v>
      </c>
      <c r="G2058">
        <v>2</v>
      </c>
      <c r="I2058" s="2">
        <v>44769</v>
      </c>
      <c r="J2058">
        <v>21071386</v>
      </c>
      <c r="K2058" t="s">
        <v>125</v>
      </c>
      <c r="L2058" t="s">
        <v>512</v>
      </c>
      <c r="M2058">
        <v>1</v>
      </c>
      <c r="P2058" s="2"/>
      <c r="Q2058" s="2"/>
      <c r="R2058" s="2"/>
      <c r="S2058" s="2"/>
      <c r="T2058" s="2"/>
    </row>
    <row r="2059" spans="2:20">
      <c r="B2059" s="2">
        <v>44709</v>
      </c>
      <c r="C2059" t="s">
        <v>259</v>
      </c>
      <c r="D2059" t="s">
        <v>535</v>
      </c>
      <c r="E2059" t="s">
        <v>125</v>
      </c>
      <c r="F2059" t="s">
        <v>326</v>
      </c>
      <c r="G2059">
        <v>2</v>
      </c>
      <c r="I2059" s="2">
        <v>44769</v>
      </c>
      <c r="J2059">
        <v>21071387</v>
      </c>
      <c r="K2059" t="s">
        <v>125</v>
      </c>
      <c r="L2059" t="s">
        <v>524</v>
      </c>
      <c r="M2059">
        <v>1</v>
      </c>
      <c r="P2059" s="2"/>
      <c r="Q2059" s="2"/>
      <c r="R2059" s="2"/>
      <c r="S2059" s="2"/>
      <c r="T2059" s="2"/>
    </row>
    <row r="2060" spans="2:20">
      <c r="B2060" s="2">
        <v>44709</v>
      </c>
      <c r="C2060" t="s">
        <v>259</v>
      </c>
      <c r="D2060" t="s">
        <v>535</v>
      </c>
      <c r="E2060" t="s">
        <v>125</v>
      </c>
      <c r="F2060" t="s">
        <v>329</v>
      </c>
      <c r="G2060">
        <v>32</v>
      </c>
      <c r="I2060" s="2">
        <v>44769</v>
      </c>
      <c r="J2060">
        <v>21071388</v>
      </c>
      <c r="K2060" t="s">
        <v>125</v>
      </c>
      <c r="L2060" t="s">
        <v>492</v>
      </c>
      <c r="M2060">
        <v>1</v>
      </c>
      <c r="P2060" s="2"/>
      <c r="Q2060" s="2"/>
      <c r="R2060" s="2"/>
      <c r="S2060" s="2"/>
      <c r="T2060" s="2"/>
    </row>
    <row r="2061" spans="2:20">
      <c r="B2061" s="2">
        <v>44709</v>
      </c>
      <c r="C2061" t="s">
        <v>259</v>
      </c>
      <c r="D2061" t="s">
        <v>535</v>
      </c>
      <c r="E2061" t="s">
        <v>125</v>
      </c>
      <c r="F2061" t="s">
        <v>448</v>
      </c>
      <c r="G2061">
        <v>2</v>
      </c>
      <c r="I2061" s="2">
        <v>44769</v>
      </c>
      <c r="J2061">
        <v>21071388</v>
      </c>
      <c r="K2061" t="s">
        <v>125</v>
      </c>
      <c r="L2061" t="s">
        <v>598</v>
      </c>
      <c r="M2061">
        <v>1</v>
      </c>
      <c r="P2061" s="2"/>
      <c r="Q2061" s="2"/>
      <c r="R2061" s="2"/>
      <c r="S2061" s="2"/>
      <c r="T2061" s="2"/>
    </row>
    <row r="2062" spans="2:20">
      <c r="B2062" s="2">
        <v>44709</v>
      </c>
      <c r="C2062" t="s">
        <v>259</v>
      </c>
      <c r="D2062" t="s">
        <v>535</v>
      </c>
      <c r="E2062" t="s">
        <v>125</v>
      </c>
      <c r="F2062" t="s">
        <v>450</v>
      </c>
      <c r="G2062">
        <v>2</v>
      </c>
      <c r="I2062" s="2">
        <v>44769</v>
      </c>
      <c r="J2062">
        <v>21071389</v>
      </c>
      <c r="K2062" t="s">
        <v>125</v>
      </c>
      <c r="L2062" t="s">
        <v>512</v>
      </c>
      <c r="M2062">
        <v>1</v>
      </c>
      <c r="P2062" s="2"/>
      <c r="Q2062" s="2"/>
      <c r="R2062" s="2"/>
      <c r="S2062" s="2"/>
      <c r="T2062" s="2"/>
    </row>
    <row r="2063" spans="2:20">
      <c r="B2063" s="2">
        <v>44709</v>
      </c>
      <c r="C2063" t="s">
        <v>289</v>
      </c>
      <c r="D2063" t="s">
        <v>529</v>
      </c>
      <c r="E2063" t="s">
        <v>125</v>
      </c>
      <c r="F2063" t="s">
        <v>323</v>
      </c>
      <c r="G2063">
        <v>1</v>
      </c>
      <c r="I2063" s="2">
        <v>44769</v>
      </c>
      <c r="J2063">
        <v>21071390</v>
      </c>
      <c r="K2063" t="s">
        <v>125</v>
      </c>
      <c r="L2063" t="s">
        <v>510</v>
      </c>
      <c r="M2063">
        <v>1</v>
      </c>
      <c r="P2063" s="2"/>
      <c r="Q2063" s="2"/>
      <c r="R2063" s="2"/>
      <c r="S2063" s="2"/>
      <c r="T2063" s="2"/>
    </row>
    <row r="2064" spans="2:20">
      <c r="B2064" s="2">
        <v>44709</v>
      </c>
      <c r="C2064" t="s">
        <v>289</v>
      </c>
      <c r="D2064" t="s">
        <v>529</v>
      </c>
      <c r="E2064" t="s">
        <v>125</v>
      </c>
      <c r="F2064" t="s">
        <v>329</v>
      </c>
      <c r="G2064">
        <v>16</v>
      </c>
      <c r="I2064" s="2">
        <v>44769</v>
      </c>
      <c r="J2064">
        <v>21071391</v>
      </c>
      <c r="K2064" t="s">
        <v>125</v>
      </c>
      <c r="L2064" t="s">
        <v>538</v>
      </c>
      <c r="M2064">
        <v>1</v>
      </c>
      <c r="P2064" s="2"/>
      <c r="Q2064" s="2"/>
      <c r="R2064" s="2"/>
      <c r="S2064" s="2"/>
      <c r="T2064" s="2"/>
    </row>
    <row r="2065" spans="2:20">
      <c r="B2065" s="2">
        <v>44709</v>
      </c>
      <c r="C2065" t="s">
        <v>289</v>
      </c>
      <c r="D2065" t="s">
        <v>529</v>
      </c>
      <c r="E2065" t="s">
        <v>125</v>
      </c>
      <c r="F2065" t="s">
        <v>350</v>
      </c>
      <c r="G2065">
        <v>1</v>
      </c>
      <c r="I2065" s="2">
        <v>44769</v>
      </c>
      <c r="J2065">
        <v>21071392</v>
      </c>
      <c r="K2065" t="s">
        <v>125</v>
      </c>
      <c r="L2065" t="s">
        <v>538</v>
      </c>
      <c r="M2065">
        <v>1</v>
      </c>
      <c r="P2065" s="2"/>
      <c r="Q2065" s="2"/>
      <c r="R2065" s="2"/>
      <c r="S2065" s="2"/>
      <c r="T2065" s="2"/>
    </row>
    <row r="2066" spans="2:20">
      <c r="B2066" s="2">
        <v>44709</v>
      </c>
      <c r="C2066" t="s">
        <v>289</v>
      </c>
      <c r="D2066" t="s">
        <v>529</v>
      </c>
      <c r="E2066" t="s">
        <v>125</v>
      </c>
      <c r="F2066" t="s">
        <v>460</v>
      </c>
      <c r="G2066">
        <v>2</v>
      </c>
      <c r="I2066" s="2">
        <v>44770</v>
      </c>
      <c r="J2066">
        <v>21071393</v>
      </c>
      <c r="K2066" t="s">
        <v>125</v>
      </c>
      <c r="L2066" t="s">
        <v>544</v>
      </c>
      <c r="M2066">
        <v>1</v>
      </c>
      <c r="P2066" s="2"/>
      <c r="Q2066" s="2"/>
      <c r="R2066" s="2"/>
      <c r="S2066" s="2"/>
      <c r="T2066" s="2"/>
    </row>
    <row r="2067" spans="2:20">
      <c r="B2067" s="2">
        <v>44709</v>
      </c>
      <c r="C2067" t="s">
        <v>289</v>
      </c>
      <c r="D2067" t="s">
        <v>529</v>
      </c>
      <c r="E2067" t="s">
        <v>125</v>
      </c>
      <c r="F2067" t="s">
        <v>462</v>
      </c>
      <c r="G2067">
        <v>2</v>
      </c>
      <c r="I2067" s="2">
        <v>44770</v>
      </c>
      <c r="J2067">
        <v>21071393</v>
      </c>
      <c r="K2067" t="s">
        <v>125</v>
      </c>
      <c r="L2067" t="s">
        <v>620</v>
      </c>
      <c r="M2067">
        <v>1</v>
      </c>
      <c r="P2067" s="2"/>
      <c r="Q2067" s="2"/>
      <c r="R2067" s="2"/>
      <c r="S2067" s="2"/>
      <c r="T2067" s="2"/>
    </row>
    <row r="2068" spans="2:20">
      <c r="B2068" s="2">
        <v>44709</v>
      </c>
      <c r="C2068" t="s">
        <v>126</v>
      </c>
      <c r="D2068" t="s">
        <v>537</v>
      </c>
      <c r="E2068" t="s">
        <v>125</v>
      </c>
      <c r="F2068" t="s">
        <v>205</v>
      </c>
      <c r="G2068">
        <v>2</v>
      </c>
      <c r="I2068" s="2">
        <v>44773</v>
      </c>
      <c r="K2068" s="2" t="s">
        <v>98</v>
      </c>
      <c r="L2068" t="s">
        <v>552</v>
      </c>
      <c r="M2068" s="13">
        <v>2</v>
      </c>
      <c r="P2068" s="2"/>
      <c r="Q2068" s="2"/>
      <c r="R2068" s="2"/>
      <c r="S2068" s="2"/>
      <c r="T2068" s="2"/>
    </row>
    <row r="2069" spans="2:20">
      <c r="B2069" s="2">
        <v>44709</v>
      </c>
      <c r="C2069" t="s">
        <v>126</v>
      </c>
      <c r="D2069" t="s">
        <v>537</v>
      </c>
      <c r="E2069" t="s">
        <v>125</v>
      </c>
      <c r="F2069" t="s">
        <v>217</v>
      </c>
      <c r="G2069">
        <v>2</v>
      </c>
      <c r="I2069" s="2">
        <v>44773</v>
      </c>
      <c r="K2069" s="2" t="s">
        <v>98</v>
      </c>
      <c r="L2069" t="s">
        <v>520</v>
      </c>
      <c r="M2069" s="13">
        <v>1</v>
      </c>
      <c r="P2069" s="2"/>
      <c r="Q2069" s="2"/>
      <c r="R2069" s="2"/>
      <c r="S2069" s="2"/>
      <c r="T2069" s="2"/>
    </row>
    <row r="2070" spans="2:20">
      <c r="B2070" s="2">
        <v>44709</v>
      </c>
      <c r="C2070" t="s">
        <v>126</v>
      </c>
      <c r="D2070" t="s">
        <v>537</v>
      </c>
      <c r="E2070" t="s">
        <v>125</v>
      </c>
      <c r="F2070" t="s">
        <v>229</v>
      </c>
      <c r="G2070">
        <v>32</v>
      </c>
      <c r="I2070" s="2">
        <v>44773</v>
      </c>
      <c r="K2070" s="2" t="s">
        <v>98</v>
      </c>
      <c r="L2070" t="s">
        <v>532</v>
      </c>
      <c r="M2070" s="13">
        <v>2</v>
      </c>
      <c r="P2070" s="2"/>
      <c r="Q2070" s="2"/>
      <c r="R2070" s="2"/>
      <c r="S2070" s="2"/>
      <c r="T2070" s="2"/>
    </row>
    <row r="2071" spans="2:20">
      <c r="B2071" s="2">
        <v>44709</v>
      </c>
      <c r="C2071" t="s">
        <v>126</v>
      </c>
      <c r="D2071" t="s">
        <v>537</v>
      </c>
      <c r="E2071" t="s">
        <v>125</v>
      </c>
      <c r="F2071" t="s">
        <v>413</v>
      </c>
      <c r="G2071">
        <v>4</v>
      </c>
      <c r="I2071" s="2">
        <v>44773</v>
      </c>
      <c r="K2071" s="2" t="s">
        <v>98</v>
      </c>
      <c r="L2071" t="s">
        <v>534</v>
      </c>
      <c r="M2071" s="13">
        <v>4</v>
      </c>
      <c r="P2071" s="2"/>
      <c r="Q2071" s="2"/>
      <c r="R2071" s="2"/>
      <c r="S2071" s="2"/>
      <c r="T2071" s="2"/>
    </row>
    <row r="2072" spans="2:20">
      <c r="B2072" s="2">
        <v>44709</v>
      </c>
      <c r="C2072" t="s">
        <v>126</v>
      </c>
      <c r="D2072" t="s">
        <v>537</v>
      </c>
      <c r="E2072" t="s">
        <v>125</v>
      </c>
      <c r="F2072" t="s">
        <v>416</v>
      </c>
      <c r="G2072">
        <v>2</v>
      </c>
      <c r="I2072" s="2">
        <v>44773</v>
      </c>
      <c r="K2072" s="2" t="s">
        <v>98</v>
      </c>
      <c r="L2072" t="s">
        <v>536</v>
      </c>
      <c r="M2072" s="13">
        <v>3</v>
      </c>
      <c r="P2072" s="2"/>
      <c r="Q2072" s="2"/>
      <c r="R2072" s="2"/>
      <c r="S2072" s="2"/>
      <c r="T2072" s="2"/>
    </row>
    <row r="2073" spans="2:20">
      <c r="B2073" s="2">
        <v>44710</v>
      </c>
      <c r="C2073" t="s">
        <v>241</v>
      </c>
      <c r="D2073" t="s">
        <v>531</v>
      </c>
      <c r="E2073" t="s">
        <v>125</v>
      </c>
      <c r="F2073" t="s">
        <v>158</v>
      </c>
      <c r="G2073">
        <v>1</v>
      </c>
      <c r="I2073" s="2">
        <v>44773</v>
      </c>
      <c r="K2073" s="2" t="s">
        <v>98</v>
      </c>
      <c r="L2073" t="s">
        <v>538</v>
      </c>
      <c r="M2073" s="13">
        <v>5</v>
      </c>
      <c r="P2073" s="2"/>
      <c r="Q2073" s="2"/>
      <c r="R2073" s="2"/>
      <c r="S2073" s="2"/>
      <c r="T2073" s="2"/>
    </row>
    <row r="2074" spans="2:20">
      <c r="B2074" s="2">
        <v>44710</v>
      </c>
      <c r="C2074" t="s">
        <v>241</v>
      </c>
      <c r="D2074" t="s">
        <v>531</v>
      </c>
      <c r="E2074" t="s">
        <v>125</v>
      </c>
      <c r="F2074" t="s">
        <v>193</v>
      </c>
      <c r="G2074">
        <v>32</v>
      </c>
      <c r="I2074" s="2">
        <v>44773</v>
      </c>
      <c r="K2074" s="2" t="s">
        <v>98</v>
      </c>
      <c r="L2074" t="s">
        <v>540</v>
      </c>
      <c r="M2074" s="13">
        <v>3</v>
      </c>
      <c r="P2074" s="2"/>
      <c r="Q2074" s="2"/>
      <c r="R2074" s="2"/>
      <c r="S2074" s="2"/>
      <c r="T2074" s="2"/>
    </row>
    <row r="2075" spans="2:20">
      <c r="B2075" s="2">
        <v>44710</v>
      </c>
      <c r="C2075" t="s">
        <v>241</v>
      </c>
      <c r="D2075" t="s">
        <v>531</v>
      </c>
      <c r="E2075" t="s">
        <v>125</v>
      </c>
      <c r="F2075" t="s">
        <v>302</v>
      </c>
      <c r="G2075">
        <v>2</v>
      </c>
      <c r="I2075" s="2">
        <v>44773</v>
      </c>
      <c r="K2075" s="2" t="s">
        <v>98</v>
      </c>
      <c r="L2075" t="s">
        <v>542</v>
      </c>
      <c r="M2075" s="13">
        <v>6</v>
      </c>
      <c r="P2075" s="2"/>
      <c r="Q2075" s="2"/>
      <c r="R2075" s="2"/>
      <c r="S2075" s="2"/>
      <c r="T2075" s="2"/>
    </row>
    <row r="2076" spans="2:20">
      <c r="B2076" s="2">
        <v>44710</v>
      </c>
      <c r="C2076" t="s">
        <v>241</v>
      </c>
      <c r="D2076" t="s">
        <v>531</v>
      </c>
      <c r="E2076" t="s">
        <v>125</v>
      </c>
      <c r="F2076" t="s">
        <v>440</v>
      </c>
      <c r="G2076">
        <v>2</v>
      </c>
      <c r="I2076" s="2">
        <v>44773</v>
      </c>
      <c r="K2076" s="2" t="s">
        <v>98</v>
      </c>
      <c r="L2076" t="s">
        <v>544</v>
      </c>
      <c r="M2076" s="13">
        <v>7</v>
      </c>
      <c r="P2076" s="2"/>
      <c r="Q2076" s="2"/>
      <c r="R2076" s="2"/>
      <c r="S2076" s="2"/>
      <c r="T2076" s="2"/>
    </row>
    <row r="2077" spans="2:20">
      <c r="B2077" s="2">
        <v>44710</v>
      </c>
      <c r="C2077" t="s">
        <v>241</v>
      </c>
      <c r="D2077" t="s">
        <v>531</v>
      </c>
      <c r="E2077" t="s">
        <v>125</v>
      </c>
      <c r="F2077" t="s">
        <v>442</v>
      </c>
      <c r="G2077">
        <v>2</v>
      </c>
      <c r="I2077" s="2">
        <v>44773</v>
      </c>
      <c r="K2077" s="2" t="s">
        <v>98</v>
      </c>
      <c r="L2077" t="s">
        <v>546</v>
      </c>
      <c r="M2077" s="13">
        <v>5</v>
      </c>
      <c r="P2077" s="2"/>
      <c r="Q2077" s="2"/>
      <c r="R2077" s="2"/>
      <c r="S2077" s="2"/>
      <c r="T2077" s="2"/>
    </row>
    <row r="2078" spans="2:20">
      <c r="B2078" s="2">
        <v>44710</v>
      </c>
      <c r="C2078" t="s">
        <v>259</v>
      </c>
      <c r="D2078" t="s">
        <v>535</v>
      </c>
      <c r="E2078" t="s">
        <v>125</v>
      </c>
      <c r="F2078" t="s">
        <v>323</v>
      </c>
      <c r="G2078">
        <v>2</v>
      </c>
      <c r="I2078" s="2">
        <v>44773</v>
      </c>
      <c r="K2078" s="2" t="s">
        <v>98</v>
      </c>
      <c r="L2078" t="s">
        <v>524</v>
      </c>
      <c r="M2078" s="13">
        <v>8</v>
      </c>
      <c r="P2078" s="2"/>
      <c r="Q2078" s="2"/>
      <c r="R2078" s="2"/>
      <c r="S2078" s="2"/>
      <c r="T2078" s="2"/>
    </row>
    <row r="2079" spans="2:20">
      <c r="B2079" s="2">
        <v>44710</v>
      </c>
      <c r="C2079" t="s">
        <v>259</v>
      </c>
      <c r="D2079" t="s">
        <v>535</v>
      </c>
      <c r="E2079" t="s">
        <v>125</v>
      </c>
      <c r="F2079" t="s">
        <v>326</v>
      </c>
      <c r="G2079">
        <v>2</v>
      </c>
      <c r="I2079" s="2">
        <v>44773</v>
      </c>
      <c r="K2079" s="2" t="s">
        <v>98</v>
      </c>
      <c r="L2079" t="s">
        <v>528</v>
      </c>
      <c r="M2079" s="13">
        <v>5</v>
      </c>
      <c r="P2079" s="2"/>
      <c r="Q2079" s="2"/>
      <c r="R2079" s="2"/>
      <c r="S2079" s="2"/>
      <c r="T2079" s="2"/>
    </row>
    <row r="2080" spans="2:20">
      <c r="B2080" s="2">
        <v>44710</v>
      </c>
      <c r="C2080" t="s">
        <v>259</v>
      </c>
      <c r="D2080" t="s">
        <v>535</v>
      </c>
      <c r="E2080" t="s">
        <v>125</v>
      </c>
      <c r="F2080" t="s">
        <v>329</v>
      </c>
      <c r="G2080">
        <v>32</v>
      </c>
      <c r="I2080" s="2">
        <v>44773</v>
      </c>
      <c r="K2080" s="2" t="s">
        <v>98</v>
      </c>
      <c r="L2080" t="s">
        <v>530</v>
      </c>
      <c r="M2080" s="13">
        <v>8</v>
      </c>
      <c r="P2080" s="2"/>
      <c r="Q2080" s="2"/>
      <c r="R2080" s="2"/>
      <c r="S2080" s="2"/>
      <c r="T2080" s="2"/>
    </row>
    <row r="2081" spans="2:20">
      <c r="B2081" s="2">
        <v>44710</v>
      </c>
      <c r="C2081" t="s">
        <v>259</v>
      </c>
      <c r="D2081" t="s">
        <v>535</v>
      </c>
      <c r="E2081" t="s">
        <v>125</v>
      </c>
      <c r="F2081" t="s">
        <v>448</v>
      </c>
      <c r="G2081">
        <v>2</v>
      </c>
      <c r="I2081" s="2">
        <v>44773</v>
      </c>
      <c r="K2081" s="2" t="s">
        <v>98</v>
      </c>
      <c r="L2081" t="s">
        <v>486</v>
      </c>
      <c r="M2081" s="13">
        <v>2</v>
      </c>
      <c r="P2081" s="2"/>
      <c r="Q2081" s="2"/>
      <c r="R2081" s="2"/>
      <c r="S2081" s="2"/>
      <c r="T2081" s="2"/>
    </row>
    <row r="2082" spans="2:20">
      <c r="B2082" s="2">
        <v>44710</v>
      </c>
      <c r="C2082" t="s">
        <v>259</v>
      </c>
      <c r="D2082" t="s">
        <v>535</v>
      </c>
      <c r="E2082" t="s">
        <v>125</v>
      </c>
      <c r="F2082" t="s">
        <v>450</v>
      </c>
      <c r="G2082">
        <v>2</v>
      </c>
      <c r="I2082" s="2">
        <v>44773</v>
      </c>
      <c r="K2082" s="2" t="s">
        <v>98</v>
      </c>
      <c r="L2082" t="s">
        <v>488</v>
      </c>
      <c r="M2082" s="13">
        <v>10</v>
      </c>
      <c r="P2082" s="2"/>
      <c r="Q2082" s="2"/>
      <c r="R2082" s="2"/>
      <c r="S2082" s="2"/>
      <c r="T2082" s="2"/>
    </row>
    <row r="2083" spans="2:20">
      <c r="B2083" s="2">
        <v>44710</v>
      </c>
      <c r="C2083" t="s">
        <v>315</v>
      </c>
      <c r="D2083" t="s">
        <v>525</v>
      </c>
      <c r="E2083" t="s">
        <v>125</v>
      </c>
      <c r="F2083" t="s">
        <v>383</v>
      </c>
      <c r="G2083">
        <v>1</v>
      </c>
      <c r="I2083" s="2">
        <v>44773</v>
      </c>
      <c r="K2083" s="2" t="s">
        <v>98</v>
      </c>
      <c r="L2083" t="s">
        <v>490</v>
      </c>
      <c r="M2083" s="13">
        <v>6</v>
      </c>
      <c r="P2083" s="2"/>
      <c r="Q2083" s="2"/>
      <c r="R2083" s="2"/>
      <c r="S2083" s="2"/>
      <c r="T2083" s="2"/>
    </row>
    <row r="2084" spans="2:20">
      <c r="B2084" s="2">
        <v>44710</v>
      </c>
      <c r="C2084" t="s">
        <v>315</v>
      </c>
      <c r="D2084" t="s">
        <v>525</v>
      </c>
      <c r="E2084" t="s">
        <v>125</v>
      </c>
      <c r="F2084" t="s">
        <v>386</v>
      </c>
      <c r="G2084">
        <v>2</v>
      </c>
      <c r="I2084" s="2">
        <v>44773</v>
      </c>
      <c r="K2084" s="2" t="s">
        <v>98</v>
      </c>
      <c r="L2084" t="s">
        <v>492</v>
      </c>
      <c r="M2084" s="13">
        <v>15</v>
      </c>
      <c r="P2084" s="2"/>
      <c r="Q2084" s="2"/>
      <c r="R2084" s="2"/>
      <c r="S2084" s="2"/>
      <c r="T2084" s="2"/>
    </row>
    <row r="2085" spans="2:20">
      <c r="B2085" s="2">
        <v>44710</v>
      </c>
      <c r="C2085" t="s">
        <v>315</v>
      </c>
      <c r="D2085" t="s">
        <v>525</v>
      </c>
      <c r="E2085" t="s">
        <v>125</v>
      </c>
      <c r="F2085" t="s">
        <v>389</v>
      </c>
      <c r="G2085">
        <v>16</v>
      </c>
      <c r="I2085" s="2">
        <v>44773</v>
      </c>
      <c r="K2085" s="2" t="s">
        <v>98</v>
      </c>
      <c r="L2085" t="s">
        <v>494</v>
      </c>
      <c r="M2085" s="13">
        <v>2</v>
      </c>
      <c r="P2085" s="2"/>
      <c r="Q2085" s="2"/>
      <c r="R2085" s="2"/>
      <c r="S2085" s="2"/>
      <c r="T2085" s="2"/>
    </row>
    <row r="2086" spans="2:20">
      <c r="B2086" s="2">
        <v>44710</v>
      </c>
      <c r="C2086" t="s">
        <v>315</v>
      </c>
      <c r="D2086" t="s">
        <v>525</v>
      </c>
      <c r="E2086" t="s">
        <v>125</v>
      </c>
      <c r="F2086" t="s">
        <v>478</v>
      </c>
      <c r="G2086">
        <v>2</v>
      </c>
      <c r="I2086" s="2">
        <v>44773</v>
      </c>
      <c r="K2086" s="2" t="s">
        <v>98</v>
      </c>
      <c r="L2086" t="s">
        <v>496</v>
      </c>
      <c r="M2086" s="13">
        <v>2</v>
      </c>
      <c r="P2086" s="2"/>
      <c r="Q2086" s="2"/>
      <c r="R2086" s="2"/>
      <c r="S2086" s="2"/>
      <c r="T2086" s="2"/>
    </row>
    <row r="2087" spans="2:20">
      <c r="B2087" s="2">
        <v>44710</v>
      </c>
      <c r="C2087" t="s">
        <v>315</v>
      </c>
      <c r="D2087" t="s">
        <v>525</v>
      </c>
      <c r="E2087" t="s">
        <v>125</v>
      </c>
      <c r="F2087" t="s">
        <v>480</v>
      </c>
      <c r="G2087">
        <v>2</v>
      </c>
      <c r="I2087" s="2">
        <v>44773</v>
      </c>
      <c r="K2087" s="2" t="s">
        <v>98</v>
      </c>
      <c r="L2087" t="s">
        <v>518</v>
      </c>
      <c r="M2087" s="13">
        <v>8</v>
      </c>
      <c r="P2087" s="2"/>
      <c r="Q2087" s="2"/>
      <c r="R2087" s="2"/>
      <c r="S2087" s="2"/>
      <c r="T2087" s="2"/>
    </row>
    <row r="2088" spans="2:20">
      <c r="B2088" s="2">
        <v>44710</v>
      </c>
      <c r="C2088" t="s">
        <v>126</v>
      </c>
      <c r="D2088" t="s">
        <v>537</v>
      </c>
      <c r="E2088" t="s">
        <v>125</v>
      </c>
      <c r="F2088" t="s">
        <v>205</v>
      </c>
      <c r="G2088">
        <v>2</v>
      </c>
      <c r="I2088" s="2">
        <v>44773</v>
      </c>
      <c r="K2088" s="2" t="s">
        <v>98</v>
      </c>
      <c r="L2088" t="s">
        <v>562</v>
      </c>
      <c r="M2088" s="13">
        <v>2</v>
      </c>
      <c r="P2088" s="2"/>
      <c r="Q2088" s="2"/>
      <c r="R2088" s="2"/>
      <c r="S2088" s="2"/>
      <c r="T2088" s="2"/>
    </row>
    <row r="2089" spans="2:20">
      <c r="B2089" s="2">
        <v>44710</v>
      </c>
      <c r="C2089" t="s">
        <v>126</v>
      </c>
      <c r="D2089" t="s">
        <v>537</v>
      </c>
      <c r="E2089" t="s">
        <v>125</v>
      </c>
      <c r="F2089" t="s">
        <v>217</v>
      </c>
      <c r="G2089">
        <v>2</v>
      </c>
      <c r="I2089" s="2">
        <v>44773</v>
      </c>
      <c r="K2089" s="2" t="s">
        <v>98</v>
      </c>
      <c r="L2089" t="s">
        <v>568</v>
      </c>
      <c r="M2089" s="13">
        <v>1</v>
      </c>
      <c r="P2089" s="2"/>
      <c r="Q2089" s="2"/>
      <c r="R2089" s="2"/>
      <c r="S2089" s="2"/>
      <c r="T2089" s="2"/>
    </row>
    <row r="2090" spans="2:20">
      <c r="B2090" s="2">
        <v>44710</v>
      </c>
      <c r="C2090" t="s">
        <v>126</v>
      </c>
      <c r="D2090" t="s">
        <v>537</v>
      </c>
      <c r="E2090" t="s">
        <v>125</v>
      </c>
      <c r="F2090" t="s">
        <v>229</v>
      </c>
      <c r="G2090">
        <v>32</v>
      </c>
      <c r="I2090" s="2">
        <v>44773</v>
      </c>
      <c r="K2090" s="2" t="s">
        <v>98</v>
      </c>
      <c r="L2090" t="s">
        <v>614</v>
      </c>
      <c r="M2090" s="13">
        <v>1</v>
      </c>
      <c r="P2090" s="2"/>
      <c r="Q2090" s="2"/>
      <c r="R2090" s="2"/>
      <c r="S2090" s="2"/>
      <c r="T2090" s="2"/>
    </row>
    <row r="2091" spans="2:20">
      <c r="B2091" s="2">
        <v>44710</v>
      </c>
      <c r="C2091" t="s">
        <v>126</v>
      </c>
      <c r="D2091" t="s">
        <v>537</v>
      </c>
      <c r="E2091" t="s">
        <v>125</v>
      </c>
      <c r="F2091" t="s">
        <v>413</v>
      </c>
      <c r="G2091">
        <v>4</v>
      </c>
      <c r="I2091" s="2">
        <v>44773</v>
      </c>
      <c r="K2091" s="2" t="s">
        <v>98</v>
      </c>
      <c r="L2091" t="s">
        <v>616</v>
      </c>
      <c r="M2091" s="13">
        <v>1</v>
      </c>
      <c r="P2091" s="2"/>
      <c r="Q2091" s="2"/>
      <c r="R2091" s="2"/>
      <c r="S2091" s="2"/>
      <c r="T2091" s="2"/>
    </row>
    <row r="2092" spans="2:20">
      <c r="B2092" s="2">
        <v>44710</v>
      </c>
      <c r="C2092" t="s">
        <v>126</v>
      </c>
      <c r="D2092" t="s">
        <v>537</v>
      </c>
      <c r="E2092" t="s">
        <v>125</v>
      </c>
      <c r="F2092" t="s">
        <v>416</v>
      </c>
      <c r="G2092">
        <v>2</v>
      </c>
      <c r="I2092" s="2">
        <v>44773</v>
      </c>
      <c r="K2092" s="2" t="s">
        <v>98</v>
      </c>
      <c r="L2092" t="s">
        <v>620</v>
      </c>
      <c r="M2092" s="13">
        <v>1</v>
      </c>
      <c r="P2092" s="2"/>
      <c r="Q2092" s="2"/>
      <c r="R2092" s="2"/>
      <c r="S2092" s="2"/>
      <c r="T2092" s="2"/>
    </row>
    <row r="2093" spans="2:20">
      <c r="B2093" s="2">
        <v>44711</v>
      </c>
      <c r="C2093" t="s">
        <v>259</v>
      </c>
      <c r="D2093" t="s">
        <v>535</v>
      </c>
      <c r="E2093" t="s">
        <v>125</v>
      </c>
      <c r="F2093" t="s">
        <v>323</v>
      </c>
      <c r="G2093">
        <v>2</v>
      </c>
      <c r="I2093" s="2">
        <v>44773</v>
      </c>
      <c r="K2093" s="2" t="s">
        <v>98</v>
      </c>
      <c r="L2093" t="s">
        <v>628</v>
      </c>
      <c r="M2093" s="13">
        <v>1</v>
      </c>
      <c r="P2093" s="2"/>
      <c r="Q2093" s="2"/>
      <c r="R2093" s="2"/>
      <c r="S2093" s="2"/>
      <c r="T2093" s="2"/>
    </row>
    <row r="2094" spans="2:20">
      <c r="B2094" s="2">
        <v>44711</v>
      </c>
      <c r="C2094" t="s">
        <v>259</v>
      </c>
      <c r="D2094" t="s">
        <v>535</v>
      </c>
      <c r="E2094" t="s">
        <v>125</v>
      </c>
      <c r="F2094" t="s">
        <v>326</v>
      </c>
      <c r="G2094">
        <v>2</v>
      </c>
      <c r="I2094" s="2">
        <v>44773</v>
      </c>
      <c r="K2094" s="2" t="s">
        <v>98</v>
      </c>
      <c r="L2094" t="s">
        <v>570</v>
      </c>
      <c r="M2094" s="13">
        <v>2</v>
      </c>
      <c r="P2094" s="2"/>
      <c r="Q2094" s="2"/>
      <c r="R2094" s="2"/>
      <c r="S2094" s="2"/>
      <c r="T2094" s="2"/>
    </row>
    <row r="2095" spans="2:20">
      <c r="B2095" s="2">
        <v>44711</v>
      </c>
      <c r="C2095" t="s">
        <v>259</v>
      </c>
      <c r="D2095" t="s">
        <v>535</v>
      </c>
      <c r="E2095" t="s">
        <v>125</v>
      </c>
      <c r="F2095" t="s">
        <v>329</v>
      </c>
      <c r="G2095">
        <v>32</v>
      </c>
      <c r="I2095" s="2">
        <v>44773</v>
      </c>
      <c r="K2095" s="2" t="s">
        <v>98</v>
      </c>
      <c r="L2095" t="s">
        <v>572</v>
      </c>
      <c r="M2095" s="13">
        <v>1</v>
      </c>
      <c r="P2095" s="2"/>
      <c r="Q2095" s="2"/>
      <c r="R2095" s="2"/>
      <c r="S2095" s="2"/>
      <c r="T2095" s="2"/>
    </row>
    <row r="2096" spans="2:20">
      <c r="B2096" s="2">
        <v>44711</v>
      </c>
      <c r="C2096" t="s">
        <v>259</v>
      </c>
      <c r="D2096" t="s">
        <v>535</v>
      </c>
      <c r="E2096" t="s">
        <v>125</v>
      </c>
      <c r="F2096" t="s">
        <v>448</v>
      </c>
      <c r="G2096">
        <v>2</v>
      </c>
      <c r="I2096" s="2">
        <v>44773</v>
      </c>
      <c r="K2096" s="2" t="s">
        <v>98</v>
      </c>
      <c r="L2096" t="s">
        <v>590</v>
      </c>
      <c r="M2096" s="13">
        <v>3</v>
      </c>
      <c r="P2096" s="2"/>
      <c r="Q2096" s="2"/>
      <c r="R2096" s="2"/>
      <c r="S2096" s="2"/>
      <c r="T2096" s="2"/>
    </row>
    <row r="2097" spans="2:20">
      <c r="B2097" s="2">
        <v>44711</v>
      </c>
      <c r="C2097" t="s">
        <v>259</v>
      </c>
      <c r="D2097" t="s">
        <v>535</v>
      </c>
      <c r="E2097" t="s">
        <v>125</v>
      </c>
      <c r="F2097" t="s">
        <v>450</v>
      </c>
      <c r="G2097">
        <v>2</v>
      </c>
      <c r="I2097" s="2">
        <v>44773</v>
      </c>
      <c r="K2097" s="2" t="s">
        <v>98</v>
      </c>
      <c r="L2097" t="s">
        <v>594</v>
      </c>
      <c r="M2097" s="13">
        <v>4</v>
      </c>
      <c r="P2097" s="2"/>
      <c r="Q2097" s="2"/>
      <c r="R2097" s="2"/>
      <c r="S2097" s="2"/>
      <c r="T2097" s="2"/>
    </row>
    <row r="2098" spans="2:20">
      <c r="B2098" s="2">
        <v>44711</v>
      </c>
      <c r="C2098" t="s">
        <v>315</v>
      </c>
      <c r="D2098" t="s">
        <v>525</v>
      </c>
      <c r="E2098" t="s">
        <v>125</v>
      </c>
      <c r="F2098" t="s">
        <v>383</v>
      </c>
      <c r="G2098">
        <v>1</v>
      </c>
      <c r="I2098" s="2">
        <v>44773</v>
      </c>
      <c r="K2098" s="2" t="s">
        <v>98</v>
      </c>
      <c r="L2098" t="s">
        <v>598</v>
      </c>
      <c r="M2098" s="13">
        <v>1</v>
      </c>
      <c r="P2098" s="2"/>
      <c r="Q2098" s="2"/>
      <c r="R2098" s="2"/>
      <c r="S2098" s="2"/>
      <c r="T2098" s="2"/>
    </row>
    <row r="2099" spans="2:20">
      <c r="B2099" s="2">
        <v>44711</v>
      </c>
      <c r="C2099" t="s">
        <v>315</v>
      </c>
      <c r="D2099" t="s">
        <v>525</v>
      </c>
      <c r="E2099" t="s">
        <v>125</v>
      </c>
      <c r="F2099" t="s">
        <v>386</v>
      </c>
      <c r="G2099">
        <v>1</v>
      </c>
      <c r="I2099" s="2">
        <v>44773</v>
      </c>
      <c r="K2099" s="2" t="s">
        <v>98</v>
      </c>
      <c r="L2099" t="s">
        <v>498</v>
      </c>
      <c r="M2099" s="13">
        <v>6</v>
      </c>
      <c r="P2099" s="2"/>
      <c r="Q2099" s="2"/>
      <c r="R2099" s="2"/>
      <c r="S2099" s="2"/>
      <c r="T2099" s="2"/>
    </row>
    <row r="2100" spans="2:20">
      <c r="B2100" s="2">
        <v>44711</v>
      </c>
      <c r="C2100" t="s">
        <v>315</v>
      </c>
      <c r="D2100" t="s">
        <v>525</v>
      </c>
      <c r="E2100" t="s">
        <v>125</v>
      </c>
      <c r="F2100" t="s">
        <v>389</v>
      </c>
      <c r="G2100">
        <v>8</v>
      </c>
      <c r="I2100" s="2">
        <v>44773</v>
      </c>
      <c r="K2100" s="2" t="s">
        <v>98</v>
      </c>
      <c r="L2100" t="s">
        <v>500</v>
      </c>
      <c r="M2100" s="13">
        <v>5</v>
      </c>
      <c r="P2100" s="2"/>
      <c r="Q2100" s="2"/>
      <c r="R2100" s="2"/>
      <c r="S2100" s="2"/>
      <c r="T2100" s="2"/>
    </row>
    <row r="2101" spans="2:20">
      <c r="B2101" s="2">
        <v>44711</v>
      </c>
      <c r="C2101" t="s">
        <v>315</v>
      </c>
      <c r="D2101" t="s">
        <v>525</v>
      </c>
      <c r="E2101" t="s">
        <v>125</v>
      </c>
      <c r="F2101" t="s">
        <v>478</v>
      </c>
      <c r="G2101">
        <v>2</v>
      </c>
      <c r="I2101" s="2">
        <v>44773</v>
      </c>
      <c r="K2101" s="2" t="s">
        <v>98</v>
      </c>
      <c r="L2101" t="s">
        <v>502</v>
      </c>
      <c r="M2101" s="13">
        <v>8</v>
      </c>
      <c r="P2101" s="2"/>
      <c r="Q2101" s="2"/>
      <c r="R2101" s="2"/>
      <c r="S2101" s="2"/>
      <c r="T2101" s="2"/>
    </row>
    <row r="2102" spans="2:20">
      <c r="B2102" s="2">
        <v>44711</v>
      </c>
      <c r="C2102" t="s">
        <v>315</v>
      </c>
      <c r="D2102" t="s">
        <v>525</v>
      </c>
      <c r="E2102" t="s">
        <v>125</v>
      </c>
      <c r="F2102" t="s">
        <v>480</v>
      </c>
      <c r="G2102">
        <v>2</v>
      </c>
      <c r="I2102" s="2">
        <v>44773</v>
      </c>
      <c r="K2102" s="2" t="s">
        <v>98</v>
      </c>
      <c r="L2102" t="s">
        <v>504</v>
      </c>
      <c r="M2102" s="13">
        <v>56</v>
      </c>
      <c r="P2102" s="2"/>
      <c r="Q2102" s="2"/>
      <c r="R2102" s="2"/>
      <c r="S2102" s="2"/>
      <c r="T2102" s="2"/>
    </row>
    <row r="2103" spans="2:20">
      <c r="B2103" s="2">
        <v>44712</v>
      </c>
      <c r="C2103" t="s">
        <v>259</v>
      </c>
      <c r="D2103" t="s">
        <v>535</v>
      </c>
      <c r="E2103" t="s">
        <v>125</v>
      </c>
      <c r="F2103" t="s">
        <v>323</v>
      </c>
      <c r="G2103">
        <v>2</v>
      </c>
      <c r="I2103" s="2">
        <v>44773</v>
      </c>
      <c r="K2103" s="2" t="s">
        <v>98</v>
      </c>
      <c r="L2103" t="s">
        <v>506</v>
      </c>
      <c r="M2103" s="13">
        <v>10</v>
      </c>
      <c r="P2103" s="2"/>
      <c r="Q2103" s="2"/>
      <c r="R2103" s="2"/>
      <c r="S2103" s="2"/>
      <c r="T2103" s="2"/>
    </row>
    <row r="2104" spans="2:20">
      <c r="B2104" s="2">
        <v>44712</v>
      </c>
      <c r="C2104" t="s">
        <v>259</v>
      </c>
      <c r="D2104" t="s">
        <v>535</v>
      </c>
      <c r="E2104" t="s">
        <v>125</v>
      </c>
      <c r="F2104" t="s">
        <v>326</v>
      </c>
      <c r="G2104">
        <v>2</v>
      </c>
      <c r="I2104" s="2">
        <v>44773</v>
      </c>
      <c r="K2104" s="2" t="s">
        <v>98</v>
      </c>
      <c r="L2104" t="s">
        <v>508</v>
      </c>
      <c r="M2104" s="13">
        <v>8</v>
      </c>
      <c r="P2104" s="2"/>
      <c r="Q2104" s="2"/>
      <c r="R2104" s="2"/>
      <c r="S2104" s="2"/>
      <c r="T2104" s="2"/>
    </row>
    <row r="2105" spans="2:20">
      <c r="B2105" s="2">
        <v>44712</v>
      </c>
      <c r="C2105" t="s">
        <v>259</v>
      </c>
      <c r="D2105" t="s">
        <v>535</v>
      </c>
      <c r="E2105" t="s">
        <v>125</v>
      </c>
      <c r="F2105" t="s">
        <v>329</v>
      </c>
      <c r="G2105">
        <v>32</v>
      </c>
      <c r="I2105" s="2">
        <v>44773</v>
      </c>
      <c r="K2105" s="2" t="s">
        <v>98</v>
      </c>
      <c r="L2105" t="s">
        <v>510</v>
      </c>
      <c r="M2105" s="13">
        <v>11</v>
      </c>
      <c r="P2105" s="2"/>
      <c r="Q2105" s="2"/>
      <c r="R2105" s="2"/>
      <c r="S2105" s="2"/>
      <c r="T2105" s="2"/>
    </row>
    <row r="2106" spans="2:20">
      <c r="B2106" s="2">
        <v>44712</v>
      </c>
      <c r="C2106" t="s">
        <v>259</v>
      </c>
      <c r="D2106" t="s">
        <v>535</v>
      </c>
      <c r="E2106" t="s">
        <v>125</v>
      </c>
      <c r="F2106" t="s">
        <v>448</v>
      </c>
      <c r="G2106">
        <v>2</v>
      </c>
      <c r="I2106" s="2">
        <v>44773</v>
      </c>
      <c r="K2106" s="2" t="s">
        <v>98</v>
      </c>
      <c r="L2106" t="s">
        <v>512</v>
      </c>
      <c r="M2106" s="13">
        <v>13</v>
      </c>
      <c r="P2106" s="2"/>
      <c r="Q2106" s="2"/>
      <c r="R2106" s="2"/>
      <c r="S2106" s="2"/>
      <c r="T2106" s="2"/>
    </row>
    <row r="2107" spans="2:20">
      <c r="B2107" s="2">
        <v>44712</v>
      </c>
      <c r="C2107" t="s">
        <v>259</v>
      </c>
      <c r="D2107" t="s">
        <v>535</v>
      </c>
      <c r="E2107" t="s">
        <v>125</v>
      </c>
      <c r="F2107" t="s">
        <v>450</v>
      </c>
      <c r="G2107">
        <v>2</v>
      </c>
      <c r="I2107" s="2">
        <v>44773</v>
      </c>
      <c r="K2107" s="2" t="s">
        <v>98</v>
      </c>
      <c r="L2107" t="s">
        <v>580</v>
      </c>
      <c r="M2107" s="13">
        <v>1</v>
      </c>
      <c r="P2107" s="2"/>
      <c r="Q2107" s="2"/>
      <c r="R2107" s="2"/>
      <c r="S2107" s="2"/>
      <c r="T2107" s="2"/>
    </row>
    <row r="2108" spans="2:20">
      <c r="B2108" s="2">
        <v>44712</v>
      </c>
      <c r="E2108" t="s">
        <v>98</v>
      </c>
      <c r="F2108" t="s">
        <v>79</v>
      </c>
      <c r="G2108">
        <v>7</v>
      </c>
      <c r="I2108" s="2">
        <v>44773</v>
      </c>
      <c r="K2108" s="2" t="s">
        <v>98</v>
      </c>
      <c r="L2108" t="s">
        <v>586</v>
      </c>
      <c r="M2108" s="13">
        <v>1</v>
      </c>
      <c r="P2108" s="2"/>
      <c r="Q2108" s="2"/>
      <c r="R2108" s="2"/>
      <c r="S2108" s="2"/>
      <c r="T2108" s="2"/>
    </row>
    <row r="2109" spans="2:20">
      <c r="B2109" s="2">
        <v>44712</v>
      </c>
      <c r="E2109" t="s">
        <v>98</v>
      </c>
      <c r="F2109" t="s">
        <v>306</v>
      </c>
      <c r="G2109">
        <v>11</v>
      </c>
      <c r="I2109" s="2">
        <v>44773</v>
      </c>
      <c r="K2109" s="2" t="s">
        <v>98</v>
      </c>
      <c r="L2109" t="s">
        <v>588</v>
      </c>
      <c r="M2109" s="13">
        <v>1</v>
      </c>
      <c r="P2109" s="2"/>
      <c r="Q2109" s="2"/>
      <c r="R2109" s="2"/>
      <c r="S2109" s="2"/>
      <c r="T2109" s="2"/>
    </row>
    <row r="2110" spans="2:20">
      <c r="B2110" s="2">
        <v>44712</v>
      </c>
      <c r="E2110" t="s">
        <v>98</v>
      </c>
      <c r="F2110" t="s">
        <v>323</v>
      </c>
      <c r="G2110">
        <v>7</v>
      </c>
      <c r="I2110" s="2">
        <v>44775</v>
      </c>
      <c r="J2110">
        <v>21081394</v>
      </c>
      <c r="K2110" t="s">
        <v>125</v>
      </c>
      <c r="L2110" t="s">
        <v>534</v>
      </c>
      <c r="M2110">
        <v>1</v>
      </c>
      <c r="P2110" s="2"/>
      <c r="Q2110" s="2"/>
      <c r="R2110" s="2"/>
      <c r="S2110" s="2"/>
      <c r="T2110" s="2"/>
    </row>
    <row r="2111" spans="2:20">
      <c r="B2111" s="2">
        <v>44712</v>
      </c>
      <c r="E2111" t="s">
        <v>98</v>
      </c>
      <c r="F2111" t="s">
        <v>341</v>
      </c>
      <c r="G2111">
        <v>3</v>
      </c>
      <c r="I2111" s="2">
        <v>44775</v>
      </c>
      <c r="J2111">
        <v>21081395</v>
      </c>
      <c r="K2111" t="s">
        <v>125</v>
      </c>
      <c r="L2111" t="s">
        <v>486</v>
      </c>
      <c r="M2111">
        <v>1</v>
      </c>
      <c r="P2111" s="2"/>
      <c r="Q2111" s="2"/>
      <c r="R2111" s="2"/>
      <c r="S2111" s="2"/>
      <c r="T2111" s="2"/>
    </row>
    <row r="2112" spans="2:20">
      <c r="B2112" s="2">
        <v>44712</v>
      </c>
      <c r="E2112" t="s">
        <v>98</v>
      </c>
      <c r="F2112" t="s">
        <v>158</v>
      </c>
      <c r="G2112">
        <v>6</v>
      </c>
      <c r="I2112" s="2">
        <v>44775</v>
      </c>
      <c r="J2112">
        <v>21081396</v>
      </c>
      <c r="K2112" t="s">
        <v>125</v>
      </c>
      <c r="L2112" t="s">
        <v>510</v>
      </c>
      <c r="M2112">
        <v>1</v>
      </c>
      <c r="P2112" s="2"/>
      <c r="Q2112" s="2"/>
      <c r="R2112" s="2"/>
      <c r="S2112" s="2"/>
      <c r="T2112" s="2"/>
    </row>
    <row r="2113" spans="2:20">
      <c r="B2113" s="2">
        <v>44712</v>
      </c>
      <c r="E2113" t="s">
        <v>98</v>
      </c>
      <c r="F2113" t="s">
        <v>356</v>
      </c>
      <c r="G2113">
        <v>5</v>
      </c>
      <c r="I2113" s="2">
        <v>44776</v>
      </c>
      <c r="J2113">
        <v>21081397</v>
      </c>
      <c r="K2113" t="s">
        <v>125</v>
      </c>
      <c r="L2113" t="s">
        <v>542</v>
      </c>
      <c r="M2113">
        <v>1</v>
      </c>
      <c r="P2113" s="2"/>
      <c r="Q2113" s="2"/>
      <c r="R2113" s="2"/>
      <c r="S2113" s="2"/>
      <c r="T2113" s="2"/>
    </row>
    <row r="2114" spans="2:20">
      <c r="B2114" s="2">
        <v>44712</v>
      </c>
      <c r="E2114" t="s">
        <v>98</v>
      </c>
      <c r="F2114" t="s">
        <v>365</v>
      </c>
      <c r="G2114">
        <v>1</v>
      </c>
      <c r="I2114" s="2">
        <v>44776</v>
      </c>
      <c r="J2114">
        <v>21081397</v>
      </c>
      <c r="K2114" t="s">
        <v>125</v>
      </c>
      <c r="L2114" t="s">
        <v>620</v>
      </c>
      <c r="M2114">
        <v>1</v>
      </c>
      <c r="P2114" s="2"/>
      <c r="Q2114" s="2"/>
      <c r="R2114" s="2"/>
      <c r="S2114" s="2"/>
      <c r="T2114" s="2"/>
    </row>
    <row r="2115" spans="2:20">
      <c r="B2115" s="2">
        <v>44712</v>
      </c>
      <c r="E2115" t="s">
        <v>98</v>
      </c>
      <c r="F2115" t="s">
        <v>374</v>
      </c>
      <c r="G2115">
        <v>4</v>
      </c>
      <c r="I2115" s="2">
        <v>44776</v>
      </c>
      <c r="J2115">
        <v>21081398</v>
      </c>
      <c r="K2115" t="s">
        <v>125</v>
      </c>
      <c r="L2115" t="s">
        <v>504</v>
      </c>
      <c r="M2115">
        <v>1</v>
      </c>
      <c r="P2115" s="2"/>
      <c r="Q2115" s="2"/>
      <c r="R2115" s="2"/>
      <c r="S2115" s="2"/>
      <c r="T2115" s="2"/>
    </row>
    <row r="2116" spans="2:20">
      <c r="B2116" s="2">
        <v>44712</v>
      </c>
      <c r="E2116" t="s">
        <v>98</v>
      </c>
      <c r="F2116" t="s">
        <v>392</v>
      </c>
      <c r="G2116">
        <v>8</v>
      </c>
      <c r="I2116" s="2">
        <v>44776</v>
      </c>
      <c r="J2116">
        <v>21081399</v>
      </c>
      <c r="K2116" t="s">
        <v>125</v>
      </c>
      <c r="L2116" t="s">
        <v>504</v>
      </c>
      <c r="M2116">
        <v>1</v>
      </c>
      <c r="P2116" s="2"/>
      <c r="Q2116" s="2"/>
      <c r="R2116" s="2"/>
      <c r="S2116" s="2"/>
      <c r="T2116" s="2"/>
    </row>
    <row r="2117" spans="2:20">
      <c r="B2117" s="2">
        <v>44712</v>
      </c>
      <c r="E2117" t="s">
        <v>98</v>
      </c>
      <c r="F2117" t="s">
        <v>205</v>
      </c>
      <c r="G2117">
        <v>6</v>
      </c>
      <c r="I2117" s="2">
        <v>44776</v>
      </c>
      <c r="J2117">
        <v>21081400</v>
      </c>
      <c r="K2117" t="s">
        <v>125</v>
      </c>
      <c r="L2117" t="s">
        <v>504</v>
      </c>
      <c r="M2117">
        <v>1</v>
      </c>
      <c r="P2117" s="2"/>
      <c r="Q2117" s="2"/>
      <c r="R2117" s="2"/>
      <c r="S2117" s="2"/>
      <c r="T2117" s="2"/>
    </row>
    <row r="2118" spans="2:20">
      <c r="B2118" s="2">
        <v>44712</v>
      </c>
      <c r="E2118" t="s">
        <v>98</v>
      </c>
      <c r="F2118" t="s">
        <v>237</v>
      </c>
      <c r="G2118">
        <v>9</v>
      </c>
      <c r="I2118" s="2">
        <v>44776</v>
      </c>
      <c r="J2118">
        <v>21081401</v>
      </c>
      <c r="K2118" t="s">
        <v>125</v>
      </c>
      <c r="L2118" t="s">
        <v>540</v>
      </c>
      <c r="M2118">
        <v>1</v>
      </c>
      <c r="P2118" s="2"/>
      <c r="Q2118" s="2"/>
      <c r="R2118" s="2"/>
      <c r="S2118" s="2"/>
      <c r="T2118" s="2"/>
    </row>
    <row r="2119" spans="2:20">
      <c r="B2119" s="2">
        <v>44712</v>
      </c>
      <c r="E2119" t="s">
        <v>98</v>
      </c>
      <c r="F2119" t="s">
        <v>262</v>
      </c>
      <c r="G2119">
        <v>17</v>
      </c>
      <c r="I2119" s="2">
        <v>44776</v>
      </c>
      <c r="J2119">
        <v>21081402</v>
      </c>
      <c r="K2119" t="s">
        <v>125</v>
      </c>
      <c r="L2119" t="s">
        <v>512</v>
      </c>
      <c r="M2119">
        <v>1</v>
      </c>
      <c r="P2119" s="2"/>
      <c r="Q2119" s="2"/>
      <c r="R2119" s="2"/>
      <c r="S2119" s="2"/>
      <c r="T2119" s="2"/>
    </row>
    <row r="2120" spans="2:20">
      <c r="B2120" s="2">
        <v>44712</v>
      </c>
      <c r="E2120" t="s">
        <v>98</v>
      </c>
      <c r="F2120" t="s">
        <v>404</v>
      </c>
      <c r="G2120">
        <v>6</v>
      </c>
      <c r="I2120" s="2">
        <v>44776</v>
      </c>
      <c r="J2120">
        <v>21081403</v>
      </c>
      <c r="K2120" t="s">
        <v>125</v>
      </c>
      <c r="L2120" t="s">
        <v>492</v>
      </c>
      <c r="M2120">
        <v>1</v>
      </c>
      <c r="P2120" s="2"/>
      <c r="Q2120" s="2"/>
      <c r="R2120" s="2"/>
      <c r="S2120" s="2"/>
      <c r="T2120" s="2"/>
    </row>
    <row r="2121" spans="2:20">
      <c r="B2121" s="2">
        <v>44712</v>
      </c>
      <c r="E2121" t="s">
        <v>98</v>
      </c>
      <c r="F2121" t="s">
        <v>438</v>
      </c>
      <c r="G2121">
        <v>8</v>
      </c>
      <c r="I2121" s="2">
        <v>44777</v>
      </c>
      <c r="J2121">
        <v>21081404</v>
      </c>
      <c r="K2121" t="s">
        <v>125</v>
      </c>
      <c r="L2121" t="s">
        <v>504</v>
      </c>
      <c r="M2121">
        <v>1</v>
      </c>
      <c r="P2121" s="2"/>
      <c r="Q2121" s="2"/>
      <c r="R2121" s="2"/>
      <c r="S2121" s="2"/>
      <c r="T2121" s="2"/>
    </row>
    <row r="2122" spans="2:20">
      <c r="B2122" s="2">
        <v>44712</v>
      </c>
      <c r="E2122" t="s">
        <v>98</v>
      </c>
      <c r="F2122" t="s">
        <v>442</v>
      </c>
      <c r="G2122">
        <v>4</v>
      </c>
      <c r="I2122" s="2">
        <v>44777</v>
      </c>
      <c r="J2122">
        <v>21081405</v>
      </c>
      <c r="K2122" t="s">
        <v>125</v>
      </c>
      <c r="L2122" t="s">
        <v>500</v>
      </c>
      <c r="M2122">
        <v>1</v>
      </c>
      <c r="P2122" s="2"/>
      <c r="Q2122" s="2"/>
      <c r="R2122" s="2"/>
      <c r="S2122" s="2"/>
      <c r="T2122" s="2"/>
    </row>
    <row r="2123" spans="2:20">
      <c r="B2123" s="2">
        <v>44712</v>
      </c>
      <c r="E2123" t="s">
        <v>98</v>
      </c>
      <c r="F2123" t="s">
        <v>450</v>
      </c>
      <c r="G2123">
        <v>6</v>
      </c>
      <c r="I2123" s="2">
        <v>44777</v>
      </c>
      <c r="J2123">
        <v>21081406</v>
      </c>
      <c r="K2123" t="s">
        <v>125</v>
      </c>
      <c r="L2123" t="s">
        <v>498</v>
      </c>
      <c r="M2123">
        <v>1</v>
      </c>
      <c r="P2123" s="2"/>
      <c r="Q2123" s="2"/>
      <c r="R2123" s="2"/>
      <c r="S2123" s="2"/>
      <c r="T2123" s="2"/>
    </row>
    <row r="2124" spans="2:20">
      <c r="B2124" s="2">
        <v>44712</v>
      </c>
      <c r="E2124" t="s">
        <v>98</v>
      </c>
      <c r="F2124" t="s">
        <v>452</v>
      </c>
      <c r="G2124">
        <v>6</v>
      </c>
      <c r="I2124" s="2">
        <v>44777</v>
      </c>
      <c r="J2124">
        <v>21081407</v>
      </c>
      <c r="K2124" t="s">
        <v>125</v>
      </c>
      <c r="L2124" t="s">
        <v>530</v>
      </c>
      <c r="M2124">
        <v>1</v>
      </c>
      <c r="P2124" s="2"/>
      <c r="Q2124" s="2"/>
      <c r="R2124" s="2"/>
      <c r="S2124" s="2"/>
      <c r="T2124" s="2"/>
    </row>
    <row r="2125" spans="2:20">
      <c r="B2125" s="2">
        <v>44712</v>
      </c>
      <c r="E2125" t="s">
        <v>98</v>
      </c>
      <c r="F2125" t="s">
        <v>454</v>
      </c>
      <c r="G2125">
        <v>6</v>
      </c>
      <c r="I2125" s="2">
        <v>44777</v>
      </c>
      <c r="J2125">
        <v>21081408</v>
      </c>
      <c r="K2125" t="s">
        <v>125</v>
      </c>
      <c r="L2125" t="s">
        <v>538</v>
      </c>
      <c r="M2125">
        <v>1</v>
      </c>
      <c r="P2125" s="2"/>
      <c r="Q2125" s="2"/>
      <c r="R2125" s="2"/>
      <c r="S2125" s="2"/>
      <c r="T2125" s="2"/>
    </row>
    <row r="2126" spans="2:20">
      <c r="B2126" s="2">
        <v>44712</v>
      </c>
      <c r="E2126" t="s">
        <v>98</v>
      </c>
      <c r="F2126" t="s">
        <v>458</v>
      </c>
      <c r="G2126">
        <v>6</v>
      </c>
      <c r="I2126" s="2">
        <v>44777</v>
      </c>
      <c r="J2126">
        <v>21081408</v>
      </c>
      <c r="K2126" t="s">
        <v>125</v>
      </c>
      <c r="L2126" t="s">
        <v>568</v>
      </c>
      <c r="M2126">
        <v>1</v>
      </c>
      <c r="P2126" s="2"/>
      <c r="Q2126" s="2"/>
      <c r="R2126" s="2"/>
      <c r="S2126" s="2"/>
      <c r="T2126" s="2"/>
    </row>
    <row r="2127" spans="2:20">
      <c r="B2127" s="2">
        <v>44712</v>
      </c>
      <c r="E2127" t="s">
        <v>98</v>
      </c>
      <c r="F2127" t="s">
        <v>462</v>
      </c>
      <c r="G2127">
        <v>6</v>
      </c>
      <c r="I2127" s="2">
        <v>44777</v>
      </c>
      <c r="J2127">
        <v>21081409</v>
      </c>
      <c r="K2127" t="s">
        <v>125</v>
      </c>
      <c r="L2127" t="s">
        <v>524</v>
      </c>
      <c r="M2127">
        <v>1</v>
      </c>
      <c r="P2127" s="2"/>
      <c r="Q2127" s="2"/>
      <c r="R2127" s="2"/>
      <c r="S2127" s="2"/>
      <c r="T2127" s="2"/>
    </row>
    <row r="2128" spans="2:20">
      <c r="B2128" s="2">
        <v>44712</v>
      </c>
      <c r="E2128" t="s">
        <v>98</v>
      </c>
      <c r="F2128" t="s">
        <v>410</v>
      </c>
      <c r="G2128">
        <v>6</v>
      </c>
      <c r="I2128" s="2">
        <v>44777</v>
      </c>
      <c r="J2128">
        <v>21081410</v>
      </c>
      <c r="K2128" t="s">
        <v>125</v>
      </c>
      <c r="L2128" t="s">
        <v>510</v>
      </c>
      <c r="M2128">
        <v>1</v>
      </c>
      <c r="P2128" s="2"/>
      <c r="Q2128" s="2"/>
      <c r="R2128" s="2"/>
      <c r="S2128" s="2"/>
      <c r="T2128" s="2"/>
    </row>
    <row r="2129" spans="2:20">
      <c r="B2129" s="2">
        <v>44712</v>
      </c>
      <c r="E2129" t="s">
        <v>98</v>
      </c>
      <c r="F2129" t="s">
        <v>464</v>
      </c>
      <c r="G2129">
        <v>2</v>
      </c>
      <c r="I2129" s="2">
        <v>44777</v>
      </c>
      <c r="J2129">
        <v>21081411</v>
      </c>
      <c r="K2129" t="s">
        <v>125</v>
      </c>
      <c r="L2129" t="s">
        <v>510</v>
      </c>
      <c r="M2129">
        <v>1</v>
      </c>
      <c r="P2129" s="2"/>
      <c r="Q2129" s="2"/>
      <c r="R2129" s="2"/>
      <c r="S2129" s="2"/>
      <c r="T2129" s="2"/>
    </row>
    <row r="2130" spans="2:20">
      <c r="B2130" s="2">
        <v>44712</v>
      </c>
      <c r="E2130" t="s">
        <v>98</v>
      </c>
      <c r="F2130" t="s">
        <v>468</v>
      </c>
      <c r="G2130">
        <v>6</v>
      </c>
      <c r="I2130" s="2">
        <v>44778</v>
      </c>
      <c r="J2130">
        <v>21081412</v>
      </c>
      <c r="K2130" t="s">
        <v>125</v>
      </c>
      <c r="L2130" t="s">
        <v>518</v>
      </c>
      <c r="M2130">
        <v>1</v>
      </c>
      <c r="P2130" s="2"/>
      <c r="Q2130" s="2"/>
      <c r="R2130" s="2"/>
      <c r="S2130" s="2"/>
      <c r="T2130" s="2"/>
    </row>
    <row r="2131" spans="2:20">
      <c r="B2131" s="2">
        <v>44712</v>
      </c>
      <c r="E2131" t="s">
        <v>98</v>
      </c>
      <c r="F2131" t="s">
        <v>472</v>
      </c>
      <c r="G2131">
        <v>2</v>
      </c>
      <c r="I2131" s="2">
        <v>44778</v>
      </c>
      <c r="J2131">
        <v>21081413</v>
      </c>
      <c r="K2131" t="s">
        <v>125</v>
      </c>
      <c r="L2131" t="s">
        <v>504</v>
      </c>
      <c r="M2131">
        <v>1</v>
      </c>
      <c r="P2131" s="2"/>
      <c r="Q2131" s="2"/>
      <c r="R2131" s="2"/>
      <c r="S2131" s="2"/>
      <c r="T2131" s="2"/>
    </row>
    <row r="2132" spans="2:20">
      <c r="B2132" s="2">
        <v>44712</v>
      </c>
      <c r="E2132" t="s">
        <v>98</v>
      </c>
      <c r="F2132" t="s">
        <v>476</v>
      </c>
      <c r="G2132">
        <v>8</v>
      </c>
      <c r="I2132" s="2">
        <v>44778</v>
      </c>
      <c r="J2132">
        <v>21081414</v>
      </c>
      <c r="K2132" t="s">
        <v>125</v>
      </c>
      <c r="L2132" t="s">
        <v>504</v>
      </c>
      <c r="M2132">
        <v>1</v>
      </c>
      <c r="P2132" s="2"/>
      <c r="Q2132" s="2"/>
      <c r="R2132" s="2"/>
      <c r="S2132" s="2"/>
      <c r="T2132" s="2"/>
    </row>
    <row r="2133" spans="2:20">
      <c r="B2133" s="2">
        <v>44712</v>
      </c>
      <c r="E2133" t="s">
        <v>98</v>
      </c>
      <c r="F2133" t="s">
        <v>484</v>
      </c>
      <c r="G2133">
        <v>10</v>
      </c>
      <c r="I2133" s="2">
        <v>44778</v>
      </c>
      <c r="J2133">
        <v>21081415</v>
      </c>
      <c r="K2133" t="s">
        <v>125</v>
      </c>
      <c r="L2133" t="s">
        <v>504</v>
      </c>
      <c r="M2133">
        <v>1</v>
      </c>
      <c r="P2133" s="2"/>
      <c r="Q2133" s="2"/>
      <c r="R2133" s="2"/>
      <c r="S2133" s="2"/>
      <c r="T2133" s="2"/>
    </row>
    <row r="2134" spans="2:20">
      <c r="B2134" s="2">
        <v>44712</v>
      </c>
      <c r="E2134" t="s">
        <v>98</v>
      </c>
      <c r="F2134" t="s">
        <v>416</v>
      </c>
      <c r="G2134">
        <v>4</v>
      </c>
      <c r="I2134" s="2">
        <v>44778</v>
      </c>
      <c r="J2134">
        <v>21081416</v>
      </c>
      <c r="K2134" t="s">
        <v>125</v>
      </c>
      <c r="L2134" t="s">
        <v>544</v>
      </c>
      <c r="M2134">
        <v>1</v>
      </c>
      <c r="P2134" s="2"/>
      <c r="Q2134" s="2"/>
      <c r="R2134" s="2"/>
      <c r="S2134" s="2"/>
      <c r="T2134" s="2"/>
    </row>
    <row r="2135" spans="2:20">
      <c r="B2135" s="2">
        <v>44712</v>
      </c>
      <c r="E2135" t="s">
        <v>98</v>
      </c>
      <c r="F2135" t="s">
        <v>419</v>
      </c>
      <c r="G2135">
        <v>4</v>
      </c>
      <c r="I2135" s="2">
        <v>44778</v>
      </c>
      <c r="J2135">
        <v>21081417</v>
      </c>
      <c r="K2135" t="s">
        <v>125</v>
      </c>
      <c r="L2135" t="s">
        <v>490</v>
      </c>
      <c r="M2135">
        <v>1</v>
      </c>
      <c r="P2135" s="2"/>
      <c r="Q2135" s="2"/>
      <c r="R2135" s="2"/>
      <c r="S2135" s="2"/>
      <c r="T2135" s="2"/>
    </row>
    <row r="2136" spans="2:20">
      <c r="B2136" s="2">
        <v>44712</v>
      </c>
      <c r="E2136" t="s">
        <v>98</v>
      </c>
      <c r="F2136" t="s">
        <v>425</v>
      </c>
      <c r="G2136">
        <v>6</v>
      </c>
      <c r="I2136" s="2">
        <v>44778</v>
      </c>
      <c r="J2136">
        <v>21081418</v>
      </c>
      <c r="K2136" t="s">
        <v>125</v>
      </c>
      <c r="L2136" t="s">
        <v>536</v>
      </c>
      <c r="M2136">
        <v>1</v>
      </c>
      <c r="P2136" s="2"/>
      <c r="Q2136" s="2"/>
      <c r="R2136" s="2"/>
      <c r="S2136" s="2"/>
      <c r="T2136" s="2"/>
    </row>
    <row r="2137" spans="2:20">
      <c r="B2137" s="2">
        <v>44712</v>
      </c>
      <c r="E2137" t="s">
        <v>98</v>
      </c>
      <c r="F2137" t="s">
        <v>430</v>
      </c>
      <c r="G2137">
        <v>8</v>
      </c>
      <c r="I2137" s="2">
        <v>44778</v>
      </c>
      <c r="J2137">
        <v>21081418</v>
      </c>
      <c r="K2137" t="s">
        <v>125</v>
      </c>
      <c r="L2137" t="s">
        <v>562</v>
      </c>
      <c r="M2137">
        <v>1</v>
      </c>
      <c r="P2137" s="2"/>
      <c r="Q2137" s="2"/>
      <c r="R2137" s="2"/>
      <c r="S2137" s="2"/>
      <c r="T2137" s="2"/>
    </row>
    <row r="2138" spans="2:20">
      <c r="B2138" s="2">
        <v>44712</v>
      </c>
      <c r="E2138" t="s">
        <v>98</v>
      </c>
      <c r="F2138" t="s">
        <v>432</v>
      </c>
      <c r="G2138">
        <v>12</v>
      </c>
      <c r="I2138" s="2">
        <v>44778</v>
      </c>
      <c r="J2138">
        <v>21081419</v>
      </c>
      <c r="K2138" t="s">
        <v>125</v>
      </c>
      <c r="L2138" t="s">
        <v>532</v>
      </c>
      <c r="M2138">
        <v>1</v>
      </c>
      <c r="P2138" s="2"/>
      <c r="Q2138" s="2"/>
      <c r="R2138" s="2"/>
      <c r="S2138" s="2"/>
      <c r="T2138" s="2"/>
    </row>
    <row r="2139" spans="2:20">
      <c r="B2139" s="2">
        <v>44712</v>
      </c>
      <c r="E2139" t="s">
        <v>98</v>
      </c>
      <c r="F2139" t="s">
        <v>436</v>
      </c>
      <c r="G2139">
        <v>4</v>
      </c>
      <c r="I2139" s="2">
        <v>44778</v>
      </c>
      <c r="J2139">
        <v>21081419</v>
      </c>
      <c r="K2139" t="s">
        <v>125</v>
      </c>
      <c r="L2139" t="s">
        <v>562</v>
      </c>
      <c r="M2139">
        <v>1</v>
      </c>
      <c r="P2139" s="2"/>
      <c r="Q2139" s="2"/>
      <c r="R2139" s="2"/>
      <c r="S2139" s="2"/>
      <c r="T2139" s="2"/>
    </row>
    <row r="2140" spans="2:20">
      <c r="B2140" s="2">
        <v>44712</v>
      </c>
      <c r="E2140" t="s">
        <v>98</v>
      </c>
      <c r="F2140" t="s">
        <v>132</v>
      </c>
      <c r="G2140">
        <v>152</v>
      </c>
      <c r="I2140" s="2">
        <v>44778</v>
      </c>
      <c r="J2140">
        <v>21081420</v>
      </c>
      <c r="K2140" t="s">
        <v>125</v>
      </c>
      <c r="L2140" t="s">
        <v>530</v>
      </c>
      <c r="M2140">
        <v>1</v>
      </c>
      <c r="P2140" s="2"/>
      <c r="Q2140" s="2"/>
      <c r="R2140" s="2"/>
      <c r="S2140" s="2"/>
      <c r="T2140" s="2"/>
    </row>
    <row r="2141" spans="2:20">
      <c r="B2141" s="2">
        <v>44712</v>
      </c>
      <c r="E2141" t="s">
        <v>98</v>
      </c>
      <c r="F2141" t="s">
        <v>316</v>
      </c>
      <c r="G2141">
        <v>192</v>
      </c>
      <c r="I2141" s="2">
        <v>44778</v>
      </c>
      <c r="J2141">
        <v>21081420</v>
      </c>
      <c r="K2141" t="s">
        <v>125</v>
      </c>
      <c r="L2141" t="s">
        <v>594</v>
      </c>
      <c r="M2141">
        <v>1</v>
      </c>
      <c r="P2141" s="2"/>
      <c r="Q2141" s="2"/>
      <c r="R2141" s="2"/>
      <c r="S2141" s="2"/>
      <c r="T2141" s="2"/>
    </row>
    <row r="2142" spans="2:20">
      <c r="B2142" s="2">
        <v>44712</v>
      </c>
      <c r="E2142" t="s">
        <v>98</v>
      </c>
      <c r="F2142" t="s">
        <v>329</v>
      </c>
      <c r="G2142">
        <v>136</v>
      </c>
      <c r="I2142" s="2">
        <v>44778</v>
      </c>
      <c r="J2142">
        <v>21081421</v>
      </c>
      <c r="K2142" t="s">
        <v>125</v>
      </c>
      <c r="L2142" t="s">
        <v>510</v>
      </c>
      <c r="M2142">
        <v>1</v>
      </c>
      <c r="P2142" s="2"/>
      <c r="Q2142" s="2"/>
      <c r="R2142" s="2"/>
      <c r="S2142" s="2"/>
      <c r="T2142" s="2"/>
    </row>
    <row r="2143" spans="2:20">
      <c r="B2143" s="2">
        <v>44712</v>
      </c>
      <c r="E2143" t="s">
        <v>98</v>
      </c>
      <c r="F2143" t="s">
        <v>347</v>
      </c>
      <c r="G2143">
        <v>56</v>
      </c>
      <c r="I2143" s="2">
        <v>44778</v>
      </c>
      <c r="J2143">
        <v>21081421</v>
      </c>
      <c r="K2143" t="s">
        <v>125</v>
      </c>
      <c r="L2143" t="s">
        <v>588</v>
      </c>
      <c r="M2143">
        <v>1</v>
      </c>
      <c r="P2143" s="2"/>
      <c r="Q2143" s="2"/>
      <c r="R2143" s="2"/>
      <c r="S2143" s="2"/>
      <c r="T2143" s="2"/>
    </row>
    <row r="2144" spans="2:20">
      <c r="B2144" s="2">
        <v>44712</v>
      </c>
      <c r="E2144" t="s">
        <v>98</v>
      </c>
      <c r="F2144" t="s">
        <v>193</v>
      </c>
      <c r="G2144">
        <v>112</v>
      </c>
      <c r="I2144" s="2">
        <v>44778</v>
      </c>
      <c r="J2144">
        <v>21081422</v>
      </c>
      <c r="K2144" t="s">
        <v>125</v>
      </c>
      <c r="L2144" t="s">
        <v>528</v>
      </c>
      <c r="M2144">
        <v>1</v>
      </c>
      <c r="P2144" s="2"/>
      <c r="Q2144" s="2"/>
      <c r="R2144" s="2"/>
      <c r="S2144" s="2"/>
      <c r="T2144" s="2"/>
    </row>
    <row r="2145" spans="2:20">
      <c r="B2145" s="2">
        <v>44712</v>
      </c>
      <c r="E2145" t="s">
        <v>98</v>
      </c>
      <c r="F2145" t="s">
        <v>362</v>
      </c>
      <c r="G2145">
        <v>112</v>
      </c>
      <c r="I2145" s="2">
        <v>44778</v>
      </c>
      <c r="J2145">
        <v>21081422</v>
      </c>
      <c r="K2145" t="s">
        <v>125</v>
      </c>
      <c r="L2145" t="s">
        <v>512</v>
      </c>
      <c r="M2145">
        <v>1</v>
      </c>
      <c r="P2145" s="2"/>
      <c r="Q2145" s="2"/>
      <c r="R2145" s="2"/>
      <c r="S2145" s="2"/>
      <c r="T2145" s="2"/>
    </row>
    <row r="2146" spans="2:20">
      <c r="B2146" s="2">
        <v>44712</v>
      </c>
      <c r="E2146" t="s">
        <v>98</v>
      </c>
      <c r="F2146" t="s">
        <v>371</v>
      </c>
      <c r="G2146">
        <v>24</v>
      </c>
      <c r="I2146" s="2">
        <v>44778</v>
      </c>
      <c r="J2146">
        <v>21081423</v>
      </c>
      <c r="K2146" t="s">
        <v>125</v>
      </c>
      <c r="L2146" t="s">
        <v>512</v>
      </c>
      <c r="M2146">
        <v>1</v>
      </c>
      <c r="P2146" s="2"/>
      <c r="Q2146" s="2"/>
      <c r="R2146" s="2"/>
      <c r="S2146" s="2"/>
      <c r="T2146" s="2"/>
    </row>
    <row r="2147" spans="2:20">
      <c r="B2147" s="2">
        <v>44712</v>
      </c>
      <c r="E2147" t="s">
        <v>98</v>
      </c>
      <c r="F2147" t="s">
        <v>380</v>
      </c>
      <c r="G2147">
        <v>32</v>
      </c>
      <c r="I2147" s="2">
        <v>44778</v>
      </c>
      <c r="J2147">
        <v>21081424</v>
      </c>
      <c r="K2147" t="s">
        <v>125</v>
      </c>
      <c r="L2147" t="s">
        <v>510</v>
      </c>
      <c r="M2147">
        <v>1</v>
      </c>
      <c r="P2147" s="2"/>
      <c r="Q2147" s="2"/>
      <c r="R2147" s="2"/>
      <c r="S2147" s="2"/>
      <c r="T2147" s="2"/>
    </row>
    <row r="2148" spans="2:20">
      <c r="B2148" s="2">
        <v>44712</v>
      </c>
      <c r="E2148" t="s">
        <v>98</v>
      </c>
      <c r="F2148" t="s">
        <v>398</v>
      </c>
      <c r="G2148">
        <v>136</v>
      </c>
      <c r="I2148" s="2">
        <v>44778</v>
      </c>
      <c r="J2148">
        <v>21081425</v>
      </c>
      <c r="K2148" t="s">
        <v>125</v>
      </c>
      <c r="L2148" t="s">
        <v>524</v>
      </c>
      <c r="M2148">
        <v>1</v>
      </c>
      <c r="P2148" s="2"/>
      <c r="Q2148" s="2"/>
      <c r="R2148" s="2"/>
      <c r="S2148" s="2"/>
      <c r="T2148" s="2"/>
    </row>
    <row r="2149" spans="2:20">
      <c r="B2149" s="2">
        <v>44712</v>
      </c>
      <c r="E2149" t="s">
        <v>98</v>
      </c>
      <c r="F2149" t="s">
        <v>229</v>
      </c>
      <c r="G2149">
        <v>120</v>
      </c>
      <c r="I2149" s="2">
        <v>44778</v>
      </c>
      <c r="J2149">
        <v>21081426</v>
      </c>
      <c r="K2149" t="s">
        <v>125</v>
      </c>
      <c r="L2149" t="s">
        <v>510</v>
      </c>
      <c r="M2149">
        <v>1</v>
      </c>
      <c r="P2149" s="2"/>
      <c r="Q2149" s="2"/>
      <c r="R2149" s="2"/>
      <c r="S2149" s="2"/>
      <c r="T2149" s="2"/>
    </row>
    <row r="2150" spans="2:20">
      <c r="B2150" s="2">
        <v>44712</v>
      </c>
      <c r="E2150" t="s">
        <v>98</v>
      </c>
      <c r="F2150" t="s">
        <v>250</v>
      </c>
      <c r="G2150">
        <v>144</v>
      </c>
      <c r="I2150" s="2">
        <v>44778</v>
      </c>
      <c r="J2150">
        <v>21081427</v>
      </c>
      <c r="K2150" t="s">
        <v>125</v>
      </c>
      <c r="L2150" t="s">
        <v>512</v>
      </c>
      <c r="M2150">
        <v>1</v>
      </c>
      <c r="P2150" s="2"/>
      <c r="Q2150" s="2"/>
      <c r="R2150" s="2"/>
      <c r="S2150" s="2"/>
      <c r="T2150" s="2"/>
    </row>
    <row r="2151" spans="2:20">
      <c r="B2151" s="2">
        <v>44712</v>
      </c>
      <c r="E2151" t="s">
        <v>98</v>
      </c>
      <c r="F2151" t="s">
        <v>274</v>
      </c>
      <c r="G2151">
        <v>368</v>
      </c>
      <c r="I2151" s="2">
        <v>44779</v>
      </c>
      <c r="J2151">
        <v>21081428</v>
      </c>
      <c r="K2151" t="s">
        <v>125</v>
      </c>
      <c r="L2151" t="s">
        <v>496</v>
      </c>
      <c r="M2151">
        <v>1</v>
      </c>
      <c r="P2151" s="2"/>
      <c r="Q2151" s="2"/>
      <c r="R2151" s="2"/>
      <c r="S2151" s="2"/>
      <c r="T2151" s="2"/>
    </row>
    <row r="2152" spans="2:20">
      <c r="B2152" s="2">
        <v>44712</v>
      </c>
      <c r="E2152" t="s">
        <v>98</v>
      </c>
      <c r="F2152" t="s">
        <v>106</v>
      </c>
      <c r="G2152">
        <v>8</v>
      </c>
      <c r="I2152" s="2">
        <v>44779</v>
      </c>
      <c r="J2152">
        <v>21081428</v>
      </c>
      <c r="K2152" t="s">
        <v>125</v>
      </c>
      <c r="L2152" t="s">
        <v>504</v>
      </c>
      <c r="M2152">
        <v>1</v>
      </c>
      <c r="P2152" s="2"/>
      <c r="Q2152" s="2"/>
      <c r="R2152" s="2"/>
      <c r="S2152" s="2"/>
      <c r="T2152" s="2"/>
    </row>
    <row r="2153" spans="2:20">
      <c r="B2153" s="2">
        <v>44712</v>
      </c>
      <c r="E2153" t="s">
        <v>98</v>
      </c>
      <c r="F2153" t="s">
        <v>297</v>
      </c>
      <c r="G2153">
        <v>8</v>
      </c>
      <c r="I2153" s="2">
        <v>44779</v>
      </c>
      <c r="J2153">
        <v>21081428</v>
      </c>
      <c r="K2153" t="s">
        <v>125</v>
      </c>
      <c r="L2153" t="s">
        <v>506</v>
      </c>
      <c r="M2153">
        <v>1</v>
      </c>
      <c r="P2153" s="2"/>
      <c r="Q2153" s="2"/>
      <c r="R2153" s="2"/>
      <c r="S2153" s="2"/>
      <c r="T2153" s="2"/>
    </row>
    <row r="2154" spans="2:20">
      <c r="B2154" s="2">
        <v>44712</v>
      </c>
      <c r="E2154" t="s">
        <v>98</v>
      </c>
      <c r="F2154" t="s">
        <v>302</v>
      </c>
      <c r="G2154">
        <v>4</v>
      </c>
      <c r="I2154" s="2">
        <v>44779</v>
      </c>
      <c r="J2154">
        <v>21081429</v>
      </c>
      <c r="K2154" t="s">
        <v>125</v>
      </c>
      <c r="L2154" t="s">
        <v>504</v>
      </c>
      <c r="M2154">
        <v>1</v>
      </c>
      <c r="P2154" s="2"/>
      <c r="Q2154" s="2"/>
      <c r="R2154" s="2"/>
      <c r="S2154" s="2"/>
      <c r="T2154" s="2"/>
    </row>
    <row r="2155" spans="2:20">
      <c r="B2155" s="2">
        <v>44712</v>
      </c>
      <c r="E2155" t="s">
        <v>98</v>
      </c>
      <c r="F2155" t="s">
        <v>311</v>
      </c>
      <c r="G2155">
        <v>1</v>
      </c>
      <c r="I2155" s="2">
        <v>44779</v>
      </c>
      <c r="J2155">
        <v>21081429</v>
      </c>
      <c r="K2155" t="s">
        <v>125</v>
      </c>
      <c r="L2155" t="s">
        <v>506</v>
      </c>
      <c r="M2155">
        <v>1</v>
      </c>
      <c r="P2155" s="2"/>
      <c r="Q2155" s="2"/>
      <c r="R2155" s="2"/>
      <c r="S2155" s="2"/>
      <c r="T2155" s="2"/>
    </row>
    <row r="2156" spans="2:20">
      <c r="B2156" s="2">
        <v>44712</v>
      </c>
      <c r="E2156" t="s">
        <v>98</v>
      </c>
      <c r="F2156" t="s">
        <v>326</v>
      </c>
      <c r="G2156">
        <v>4</v>
      </c>
      <c r="I2156" s="2">
        <v>44779</v>
      </c>
      <c r="J2156">
        <v>21081430</v>
      </c>
      <c r="K2156" t="s">
        <v>125</v>
      </c>
      <c r="L2156" t="s">
        <v>504</v>
      </c>
      <c r="M2156">
        <v>1</v>
      </c>
      <c r="P2156" s="2"/>
      <c r="Q2156" s="2"/>
      <c r="R2156" s="2"/>
      <c r="S2156" s="2"/>
      <c r="T2156" s="2"/>
    </row>
    <row r="2157" spans="2:20">
      <c r="B2157" s="2">
        <v>44712</v>
      </c>
      <c r="E2157" t="s">
        <v>98</v>
      </c>
      <c r="F2157" t="s">
        <v>332</v>
      </c>
      <c r="G2157">
        <v>4</v>
      </c>
      <c r="I2157" s="2">
        <v>44779</v>
      </c>
      <c r="J2157">
        <v>21081431</v>
      </c>
      <c r="K2157" t="s">
        <v>125</v>
      </c>
      <c r="L2157" t="s">
        <v>504</v>
      </c>
      <c r="M2157">
        <v>1</v>
      </c>
      <c r="P2157" s="2"/>
      <c r="Q2157" s="2"/>
      <c r="R2157" s="2"/>
      <c r="S2157" s="2"/>
      <c r="T2157" s="2"/>
    </row>
    <row r="2158" spans="2:20">
      <c r="B2158" s="2">
        <v>44712</v>
      </c>
      <c r="E2158" t="s">
        <v>98</v>
      </c>
      <c r="F2158" t="s">
        <v>335</v>
      </c>
      <c r="G2158">
        <v>2</v>
      </c>
      <c r="I2158" s="2">
        <v>44779</v>
      </c>
      <c r="J2158">
        <v>21081431</v>
      </c>
      <c r="K2158" t="s">
        <v>125</v>
      </c>
      <c r="L2158" t="s">
        <v>506</v>
      </c>
      <c r="M2158">
        <v>1</v>
      </c>
      <c r="P2158" s="2"/>
      <c r="Q2158" s="2"/>
      <c r="R2158" s="2"/>
      <c r="S2158" s="2"/>
      <c r="T2158" s="2"/>
    </row>
    <row r="2159" spans="2:20">
      <c r="B2159" s="2">
        <v>44712</v>
      </c>
      <c r="E2159" t="s">
        <v>98</v>
      </c>
      <c r="F2159" t="s">
        <v>338</v>
      </c>
      <c r="G2159">
        <v>7</v>
      </c>
      <c r="I2159" s="2">
        <v>44779</v>
      </c>
      <c r="J2159">
        <v>21081432</v>
      </c>
      <c r="K2159" t="s">
        <v>125</v>
      </c>
      <c r="L2159" t="s">
        <v>504</v>
      </c>
      <c r="M2159">
        <v>1</v>
      </c>
      <c r="P2159" s="2"/>
      <c r="Q2159" s="2"/>
      <c r="R2159" s="2"/>
      <c r="S2159" s="2"/>
      <c r="T2159" s="2"/>
    </row>
    <row r="2160" spans="2:20">
      <c r="B2160" s="2">
        <v>44712</v>
      </c>
      <c r="E2160" t="s">
        <v>98</v>
      </c>
      <c r="F2160" t="s">
        <v>344</v>
      </c>
      <c r="G2160">
        <v>4</v>
      </c>
      <c r="I2160" s="2">
        <v>44779</v>
      </c>
      <c r="J2160">
        <v>21081433</v>
      </c>
      <c r="K2160" t="s">
        <v>125</v>
      </c>
      <c r="L2160" t="s">
        <v>504</v>
      </c>
      <c r="M2160">
        <v>1</v>
      </c>
      <c r="P2160" s="2"/>
      <c r="Q2160" s="2"/>
      <c r="R2160" s="2"/>
      <c r="S2160" s="2"/>
      <c r="T2160" s="2"/>
    </row>
    <row r="2161" spans="2:20">
      <c r="B2161" s="2">
        <v>44712</v>
      </c>
      <c r="E2161" t="s">
        <v>98</v>
      </c>
      <c r="F2161" t="s">
        <v>350</v>
      </c>
      <c r="G2161">
        <v>5</v>
      </c>
      <c r="I2161" s="2">
        <v>44780</v>
      </c>
      <c r="J2161">
        <v>21081434</v>
      </c>
      <c r="K2161" t="s">
        <v>125</v>
      </c>
      <c r="L2161" t="s">
        <v>504</v>
      </c>
      <c r="M2161">
        <v>1</v>
      </c>
      <c r="P2161" s="2"/>
      <c r="Q2161" s="2"/>
      <c r="R2161" s="2"/>
      <c r="S2161" s="2"/>
      <c r="T2161" s="2"/>
    </row>
    <row r="2162" spans="2:20">
      <c r="B2162" s="2">
        <v>44712</v>
      </c>
      <c r="E2162" t="s">
        <v>98</v>
      </c>
      <c r="F2162" t="s">
        <v>177</v>
      </c>
      <c r="G2162">
        <v>4</v>
      </c>
      <c r="I2162" s="2">
        <v>44780</v>
      </c>
      <c r="J2162">
        <v>21081435</v>
      </c>
      <c r="K2162" t="s">
        <v>125</v>
      </c>
      <c r="L2162" t="s">
        <v>552</v>
      </c>
      <c r="M2162">
        <v>1</v>
      </c>
      <c r="P2162" s="2"/>
      <c r="Q2162" s="2"/>
      <c r="R2162" s="2"/>
      <c r="S2162" s="2"/>
      <c r="T2162" s="2"/>
    </row>
    <row r="2163" spans="2:20">
      <c r="B2163" s="2">
        <v>44712</v>
      </c>
      <c r="E2163" t="s">
        <v>98</v>
      </c>
      <c r="F2163" t="s">
        <v>353</v>
      </c>
      <c r="G2163">
        <v>2</v>
      </c>
      <c r="I2163" s="2">
        <v>44780</v>
      </c>
      <c r="J2163">
        <v>21081435</v>
      </c>
      <c r="K2163" t="s">
        <v>125</v>
      </c>
      <c r="L2163" t="s">
        <v>528</v>
      </c>
      <c r="M2163">
        <v>1</v>
      </c>
      <c r="P2163" s="2"/>
      <c r="Q2163" s="2"/>
      <c r="R2163" s="2"/>
      <c r="S2163" s="2"/>
      <c r="T2163" s="2"/>
    </row>
    <row r="2164" spans="2:20">
      <c r="B2164" s="2">
        <v>44712</v>
      </c>
      <c r="E2164" t="s">
        <v>98</v>
      </c>
      <c r="F2164" t="s">
        <v>359</v>
      </c>
      <c r="G2164">
        <v>8</v>
      </c>
      <c r="I2164" s="2">
        <v>44780</v>
      </c>
      <c r="J2164">
        <v>21081435</v>
      </c>
      <c r="K2164" t="s">
        <v>125</v>
      </c>
      <c r="L2164" t="s">
        <v>512</v>
      </c>
      <c r="M2164">
        <v>1</v>
      </c>
      <c r="P2164" s="2"/>
      <c r="Q2164" s="2"/>
      <c r="R2164" s="2"/>
      <c r="S2164" s="2"/>
      <c r="T2164" s="2"/>
    </row>
    <row r="2165" spans="2:20">
      <c r="B2165" s="2">
        <v>44712</v>
      </c>
      <c r="E2165" t="s">
        <v>98</v>
      </c>
      <c r="F2165" t="s">
        <v>368</v>
      </c>
      <c r="G2165">
        <v>2</v>
      </c>
      <c r="I2165" s="2">
        <v>44780</v>
      </c>
      <c r="J2165">
        <v>21081436</v>
      </c>
      <c r="K2165" t="s">
        <v>125</v>
      </c>
      <c r="L2165" t="s">
        <v>524</v>
      </c>
      <c r="M2165">
        <v>1</v>
      </c>
      <c r="P2165" s="2"/>
      <c r="Q2165" s="2"/>
      <c r="R2165" s="2"/>
      <c r="S2165" s="2"/>
      <c r="T2165" s="2"/>
    </row>
    <row r="2166" spans="2:20">
      <c r="B2166" s="2">
        <v>44712</v>
      </c>
      <c r="E2166" t="s">
        <v>98</v>
      </c>
      <c r="F2166" t="s">
        <v>377</v>
      </c>
      <c r="G2166">
        <v>4</v>
      </c>
      <c r="I2166" s="2">
        <v>44780</v>
      </c>
      <c r="J2166">
        <v>21081437</v>
      </c>
      <c r="K2166" t="s">
        <v>125</v>
      </c>
      <c r="L2166" t="s">
        <v>492</v>
      </c>
      <c r="M2166">
        <v>1</v>
      </c>
      <c r="P2166" s="2"/>
      <c r="Q2166" s="2"/>
      <c r="R2166" s="2"/>
      <c r="S2166" s="2"/>
      <c r="T2166" s="2"/>
    </row>
    <row r="2167" spans="2:20">
      <c r="B2167" s="2">
        <v>44712</v>
      </c>
      <c r="E2167" t="s">
        <v>98</v>
      </c>
      <c r="F2167" t="s">
        <v>395</v>
      </c>
      <c r="G2167">
        <v>9</v>
      </c>
      <c r="I2167" s="2">
        <v>44780</v>
      </c>
      <c r="J2167">
        <v>21081438</v>
      </c>
      <c r="K2167" t="s">
        <v>125</v>
      </c>
      <c r="L2167" t="s">
        <v>538</v>
      </c>
      <c r="M2167">
        <v>1</v>
      </c>
      <c r="P2167" s="2"/>
      <c r="Q2167" s="2"/>
      <c r="R2167" s="2"/>
      <c r="S2167" s="2"/>
      <c r="T2167" s="2"/>
    </row>
    <row r="2168" spans="2:20">
      <c r="B2168" s="2">
        <v>44712</v>
      </c>
      <c r="E2168" t="s">
        <v>98</v>
      </c>
      <c r="F2168" t="s">
        <v>217</v>
      </c>
      <c r="G2168">
        <v>4</v>
      </c>
      <c r="I2168" s="2">
        <v>44780</v>
      </c>
      <c r="J2168">
        <v>21081439</v>
      </c>
      <c r="K2168" t="s">
        <v>125</v>
      </c>
      <c r="L2168" t="s">
        <v>524</v>
      </c>
      <c r="M2168">
        <v>1</v>
      </c>
      <c r="P2168" s="2"/>
      <c r="Q2168" s="2"/>
      <c r="R2168" s="2"/>
      <c r="S2168" s="2"/>
      <c r="T2168" s="2"/>
    </row>
    <row r="2169" spans="2:20">
      <c r="B2169" s="2">
        <v>44712</v>
      </c>
      <c r="E2169" t="s">
        <v>98</v>
      </c>
      <c r="F2169" t="s">
        <v>244</v>
      </c>
      <c r="G2169">
        <v>3</v>
      </c>
      <c r="I2169" s="2">
        <v>44781</v>
      </c>
      <c r="J2169">
        <v>21081440</v>
      </c>
      <c r="K2169" t="s">
        <v>125</v>
      </c>
      <c r="L2169" t="s">
        <v>504</v>
      </c>
      <c r="M2169">
        <v>1</v>
      </c>
      <c r="P2169" s="2"/>
      <c r="Q2169" s="2"/>
      <c r="R2169" s="2"/>
      <c r="S2169" s="2"/>
      <c r="T2169" s="2"/>
    </row>
    <row r="2170" spans="2:20">
      <c r="B2170" s="2">
        <v>44712</v>
      </c>
      <c r="E2170" t="s">
        <v>98</v>
      </c>
      <c r="F2170" t="s">
        <v>256</v>
      </c>
      <c r="G2170">
        <v>4</v>
      </c>
      <c r="I2170" s="2">
        <v>44781</v>
      </c>
      <c r="J2170">
        <v>21081440</v>
      </c>
      <c r="K2170" t="s">
        <v>125</v>
      </c>
      <c r="L2170" t="s">
        <v>506</v>
      </c>
      <c r="M2170">
        <v>1</v>
      </c>
      <c r="P2170" s="2"/>
      <c r="Q2170" s="2"/>
      <c r="R2170" s="2"/>
      <c r="S2170" s="2"/>
      <c r="T2170" s="2"/>
    </row>
    <row r="2171" spans="2:20">
      <c r="B2171" s="2">
        <v>44712</v>
      </c>
      <c r="E2171" t="s">
        <v>98</v>
      </c>
      <c r="F2171" t="s">
        <v>268</v>
      </c>
      <c r="G2171">
        <v>7</v>
      </c>
      <c r="I2171" s="2">
        <v>44781</v>
      </c>
      <c r="J2171">
        <v>21081441</v>
      </c>
      <c r="K2171" t="s">
        <v>125</v>
      </c>
      <c r="L2171" t="s">
        <v>504</v>
      </c>
      <c r="M2171">
        <v>1</v>
      </c>
      <c r="P2171" s="2"/>
      <c r="Q2171" s="2"/>
      <c r="R2171" s="2"/>
      <c r="S2171" s="2"/>
      <c r="T2171" s="2"/>
    </row>
    <row r="2172" spans="2:20">
      <c r="B2172" s="2">
        <v>44712</v>
      </c>
      <c r="E2172" t="s">
        <v>98</v>
      </c>
      <c r="F2172" t="s">
        <v>280</v>
      </c>
      <c r="G2172">
        <v>8</v>
      </c>
      <c r="I2172" s="2">
        <v>44781</v>
      </c>
      <c r="J2172">
        <v>21081442</v>
      </c>
      <c r="K2172" t="s">
        <v>125</v>
      </c>
      <c r="L2172" t="s">
        <v>504</v>
      </c>
      <c r="M2172">
        <v>1</v>
      </c>
      <c r="P2172" s="2"/>
      <c r="Q2172" s="2"/>
      <c r="R2172" s="2"/>
      <c r="S2172" s="2"/>
      <c r="T2172" s="2"/>
    </row>
    <row r="2173" spans="2:20">
      <c r="B2173" s="2">
        <v>44712</v>
      </c>
      <c r="E2173" t="s">
        <v>98</v>
      </c>
      <c r="F2173" t="s">
        <v>286</v>
      </c>
      <c r="G2173">
        <v>9</v>
      </c>
      <c r="I2173" s="2">
        <v>44781</v>
      </c>
      <c r="J2173">
        <v>21081443</v>
      </c>
      <c r="K2173" t="s">
        <v>125</v>
      </c>
      <c r="L2173" t="s">
        <v>504</v>
      </c>
      <c r="M2173">
        <v>1</v>
      </c>
      <c r="P2173" s="2"/>
      <c r="Q2173" s="2"/>
      <c r="R2173" s="2"/>
      <c r="S2173" s="2"/>
      <c r="T2173" s="2"/>
    </row>
    <row r="2174" spans="2:20">
      <c r="B2174" s="2">
        <v>44712</v>
      </c>
      <c r="E2174" t="s">
        <v>98</v>
      </c>
      <c r="F2174" t="s">
        <v>292</v>
      </c>
      <c r="G2174">
        <v>3</v>
      </c>
      <c r="I2174" s="2">
        <v>44781</v>
      </c>
      <c r="J2174">
        <v>21081444</v>
      </c>
      <c r="K2174" t="s">
        <v>125</v>
      </c>
      <c r="L2174" t="s">
        <v>504</v>
      </c>
      <c r="M2174">
        <v>1</v>
      </c>
      <c r="P2174" s="2"/>
      <c r="Q2174" s="2"/>
      <c r="R2174" s="2"/>
      <c r="S2174" s="2"/>
      <c r="T2174" s="2"/>
    </row>
    <row r="2175" spans="2:20">
      <c r="B2175" s="2">
        <v>44712</v>
      </c>
      <c r="E2175" t="s">
        <v>98</v>
      </c>
      <c r="F2175" t="s">
        <v>401</v>
      </c>
      <c r="G2175">
        <v>8</v>
      </c>
      <c r="I2175" s="2">
        <v>44781</v>
      </c>
      <c r="J2175">
        <v>21081445</v>
      </c>
      <c r="K2175" t="s">
        <v>125</v>
      </c>
      <c r="L2175" t="s">
        <v>504</v>
      </c>
      <c r="M2175">
        <v>1</v>
      </c>
      <c r="P2175" s="2"/>
      <c r="Q2175" s="2"/>
      <c r="R2175" s="2"/>
      <c r="S2175" s="2"/>
      <c r="T2175" s="2"/>
    </row>
    <row r="2176" spans="2:20">
      <c r="B2176" s="2">
        <v>44712</v>
      </c>
      <c r="E2176" t="s">
        <v>98</v>
      </c>
      <c r="F2176" t="s">
        <v>440</v>
      </c>
      <c r="G2176">
        <v>6</v>
      </c>
      <c r="I2176" s="2">
        <v>44782</v>
      </c>
      <c r="J2176">
        <v>21081446</v>
      </c>
      <c r="K2176" t="s">
        <v>125</v>
      </c>
      <c r="L2176" t="s">
        <v>536</v>
      </c>
      <c r="M2176">
        <v>1</v>
      </c>
      <c r="P2176" s="2"/>
      <c r="Q2176" s="2"/>
      <c r="R2176" s="2"/>
      <c r="S2176" s="2"/>
      <c r="T2176" s="2"/>
    </row>
    <row r="2177" spans="2:20">
      <c r="B2177" s="2">
        <v>44712</v>
      </c>
      <c r="E2177" t="s">
        <v>98</v>
      </c>
      <c r="F2177" t="s">
        <v>444</v>
      </c>
      <c r="G2177">
        <v>16</v>
      </c>
      <c r="I2177" s="2">
        <v>44782</v>
      </c>
      <c r="J2177">
        <v>21081447</v>
      </c>
      <c r="K2177" t="s">
        <v>125</v>
      </c>
      <c r="L2177" t="s">
        <v>590</v>
      </c>
      <c r="M2177">
        <v>1</v>
      </c>
      <c r="P2177" s="2"/>
      <c r="Q2177" s="2"/>
      <c r="R2177" s="2"/>
      <c r="S2177" s="2"/>
      <c r="T2177" s="2"/>
    </row>
    <row r="2178" spans="2:20">
      <c r="B2178" s="2">
        <v>44712</v>
      </c>
      <c r="E2178" t="s">
        <v>98</v>
      </c>
      <c r="F2178" t="s">
        <v>448</v>
      </c>
      <c r="G2178">
        <v>6</v>
      </c>
      <c r="I2178" s="2">
        <v>44782</v>
      </c>
      <c r="J2178">
        <v>21081447</v>
      </c>
      <c r="K2178" t="s">
        <v>125</v>
      </c>
      <c r="L2178" t="s">
        <v>498</v>
      </c>
      <c r="M2178">
        <v>1</v>
      </c>
      <c r="P2178" s="2"/>
      <c r="Q2178" s="2"/>
      <c r="R2178" s="2"/>
      <c r="S2178" s="2"/>
      <c r="T2178" s="2"/>
    </row>
    <row r="2179" spans="2:20">
      <c r="B2179" s="2">
        <v>44712</v>
      </c>
      <c r="E2179" t="s">
        <v>98</v>
      </c>
      <c r="F2179" t="s">
        <v>456</v>
      </c>
      <c r="G2179">
        <v>6</v>
      </c>
      <c r="I2179" s="2">
        <v>44782</v>
      </c>
      <c r="J2179">
        <v>21081448</v>
      </c>
      <c r="K2179" t="s">
        <v>125</v>
      </c>
      <c r="L2179" t="s">
        <v>530</v>
      </c>
      <c r="M2179">
        <v>1</v>
      </c>
      <c r="P2179" s="2"/>
      <c r="Q2179" s="2"/>
      <c r="R2179" s="2"/>
      <c r="S2179" s="2"/>
      <c r="T2179" s="2"/>
    </row>
    <row r="2180" spans="2:20">
      <c r="B2180" s="2">
        <v>44712</v>
      </c>
      <c r="E2180" t="s">
        <v>98</v>
      </c>
      <c r="F2180" t="s">
        <v>460</v>
      </c>
      <c r="G2180">
        <v>8</v>
      </c>
      <c r="I2180" s="2">
        <v>44782</v>
      </c>
      <c r="J2180">
        <v>21081448</v>
      </c>
      <c r="K2180" t="s">
        <v>125</v>
      </c>
      <c r="L2180" t="s">
        <v>580</v>
      </c>
      <c r="M2180">
        <v>1</v>
      </c>
      <c r="P2180" s="2"/>
      <c r="Q2180" s="2"/>
      <c r="R2180" s="2"/>
      <c r="S2180" s="2"/>
      <c r="T2180" s="2"/>
    </row>
    <row r="2181" spans="2:20">
      <c r="B2181" s="2">
        <v>44712</v>
      </c>
      <c r="E2181" t="s">
        <v>98</v>
      </c>
      <c r="F2181" t="s">
        <v>407</v>
      </c>
      <c r="G2181">
        <v>6</v>
      </c>
      <c r="I2181" s="2">
        <v>44782</v>
      </c>
      <c r="J2181">
        <v>21081449</v>
      </c>
      <c r="K2181" t="s">
        <v>125</v>
      </c>
      <c r="L2181" t="s">
        <v>498</v>
      </c>
      <c r="M2181">
        <v>1</v>
      </c>
      <c r="P2181" s="2"/>
      <c r="Q2181" s="2"/>
      <c r="R2181" s="2"/>
      <c r="S2181" s="2"/>
      <c r="T2181" s="2"/>
    </row>
    <row r="2182" spans="2:20">
      <c r="B2182" s="2">
        <v>44712</v>
      </c>
      <c r="E2182" t="s">
        <v>98</v>
      </c>
      <c r="F2182" t="s">
        <v>466</v>
      </c>
      <c r="G2182">
        <v>8</v>
      </c>
      <c r="I2182" s="2">
        <v>44782</v>
      </c>
      <c r="J2182">
        <v>21081450</v>
      </c>
      <c r="K2182" t="s">
        <v>125</v>
      </c>
      <c r="L2182" t="s">
        <v>488</v>
      </c>
      <c r="M2182">
        <v>1</v>
      </c>
      <c r="P2182" s="2"/>
      <c r="Q2182" s="2"/>
      <c r="R2182" s="2"/>
      <c r="S2182" s="2"/>
      <c r="T2182" s="2"/>
    </row>
    <row r="2183" spans="2:20">
      <c r="B2183" s="2">
        <v>44712</v>
      </c>
      <c r="E2183" t="s">
        <v>98</v>
      </c>
      <c r="F2183" t="s">
        <v>470</v>
      </c>
      <c r="G2183">
        <v>2</v>
      </c>
      <c r="I2183" s="2">
        <v>44783</v>
      </c>
      <c r="J2183">
        <v>21081451</v>
      </c>
      <c r="K2183" t="s">
        <v>125</v>
      </c>
      <c r="L2183" t="s">
        <v>520</v>
      </c>
      <c r="M2183">
        <v>1</v>
      </c>
      <c r="P2183" s="2"/>
      <c r="Q2183" s="2"/>
      <c r="R2183" s="2"/>
      <c r="S2183" s="2"/>
      <c r="T2183" s="2"/>
    </row>
    <row r="2184" spans="2:20">
      <c r="B2184" s="2">
        <v>44712</v>
      </c>
      <c r="E2184" t="s">
        <v>98</v>
      </c>
      <c r="F2184" t="s">
        <v>474</v>
      </c>
      <c r="G2184">
        <v>8</v>
      </c>
      <c r="I2184" s="2">
        <v>44783</v>
      </c>
      <c r="J2184">
        <v>21081451</v>
      </c>
      <c r="K2184" t="s">
        <v>125</v>
      </c>
      <c r="L2184" t="s">
        <v>488</v>
      </c>
      <c r="M2184">
        <v>1</v>
      </c>
      <c r="P2184" s="2"/>
      <c r="Q2184" s="2"/>
      <c r="R2184" s="2"/>
      <c r="S2184" s="2"/>
      <c r="T2184" s="2"/>
    </row>
    <row r="2185" spans="2:20">
      <c r="B2185" s="2">
        <v>44712</v>
      </c>
      <c r="E2185" t="s">
        <v>98</v>
      </c>
      <c r="F2185" t="s">
        <v>482</v>
      </c>
      <c r="G2185">
        <v>10</v>
      </c>
      <c r="I2185" s="2">
        <v>44783</v>
      </c>
      <c r="J2185">
        <v>21081451</v>
      </c>
      <c r="K2185" t="s">
        <v>125</v>
      </c>
      <c r="L2185" t="s">
        <v>594</v>
      </c>
      <c r="M2185">
        <v>1</v>
      </c>
      <c r="P2185" s="2"/>
      <c r="Q2185" s="2"/>
      <c r="R2185" s="2"/>
      <c r="S2185" s="2"/>
      <c r="T2185" s="2"/>
    </row>
    <row r="2186" spans="2:20">
      <c r="B2186" s="2">
        <v>44712</v>
      </c>
      <c r="E2186" t="s">
        <v>98</v>
      </c>
      <c r="F2186" t="s">
        <v>413</v>
      </c>
      <c r="G2186">
        <v>8</v>
      </c>
      <c r="I2186" s="2">
        <v>44783</v>
      </c>
      <c r="J2186">
        <v>21081452</v>
      </c>
      <c r="K2186" t="s">
        <v>125</v>
      </c>
      <c r="L2186" t="s">
        <v>488</v>
      </c>
      <c r="M2186">
        <v>1</v>
      </c>
      <c r="P2186" s="2"/>
      <c r="Q2186" s="2"/>
      <c r="R2186" s="2"/>
      <c r="S2186" s="2"/>
      <c r="T2186" s="2"/>
    </row>
    <row r="2187" spans="2:20">
      <c r="B2187" s="2">
        <v>44712</v>
      </c>
      <c r="E2187" t="s">
        <v>98</v>
      </c>
      <c r="F2187" t="s">
        <v>422</v>
      </c>
      <c r="G2187">
        <v>30</v>
      </c>
      <c r="I2187" s="2">
        <v>44783</v>
      </c>
      <c r="J2187">
        <v>21081453</v>
      </c>
      <c r="K2187" t="s">
        <v>125</v>
      </c>
      <c r="L2187" t="s">
        <v>590</v>
      </c>
      <c r="M2187">
        <v>1</v>
      </c>
      <c r="P2187" s="2"/>
      <c r="Q2187" s="2"/>
      <c r="R2187" s="2"/>
      <c r="S2187" s="2"/>
      <c r="T2187" s="2"/>
    </row>
    <row r="2188" spans="2:20">
      <c r="B2188" s="2">
        <v>44712</v>
      </c>
      <c r="E2188" t="s">
        <v>98</v>
      </c>
      <c r="F2188" t="s">
        <v>428</v>
      </c>
      <c r="G2188">
        <v>8</v>
      </c>
      <c r="I2188" s="2">
        <v>44783</v>
      </c>
      <c r="J2188">
        <v>21081453</v>
      </c>
      <c r="K2188" t="s">
        <v>125</v>
      </c>
      <c r="L2188" t="s">
        <v>498</v>
      </c>
      <c r="M2188">
        <v>1</v>
      </c>
      <c r="P2188" s="2"/>
      <c r="Q2188" s="2"/>
      <c r="R2188" s="2"/>
      <c r="S2188" s="2"/>
      <c r="T2188" s="2"/>
    </row>
    <row r="2189" spans="2:20">
      <c r="B2189" s="2">
        <v>44712</v>
      </c>
      <c r="E2189" t="s">
        <v>98</v>
      </c>
      <c r="F2189" t="s">
        <v>434</v>
      </c>
      <c r="G2189">
        <v>4</v>
      </c>
      <c r="I2189" s="2">
        <v>44783</v>
      </c>
      <c r="J2189">
        <v>21081454</v>
      </c>
      <c r="K2189" t="s">
        <v>125</v>
      </c>
      <c r="L2189" t="s">
        <v>534</v>
      </c>
      <c r="M2189">
        <v>1</v>
      </c>
      <c r="P2189" s="2"/>
      <c r="Q2189" s="2"/>
      <c r="R2189" s="2"/>
      <c r="S2189" s="2"/>
      <c r="T2189" s="2"/>
    </row>
    <row r="2190" spans="2:20">
      <c r="B2190" s="2">
        <v>44713</v>
      </c>
      <c r="C2190" t="s">
        <v>241</v>
      </c>
      <c r="D2190" t="s">
        <v>539</v>
      </c>
      <c r="E2190" t="s">
        <v>125</v>
      </c>
      <c r="F2190" t="s">
        <v>158</v>
      </c>
      <c r="G2190">
        <v>1</v>
      </c>
      <c r="I2190" s="2">
        <v>44783</v>
      </c>
      <c r="J2190">
        <v>21081455</v>
      </c>
      <c r="K2190" t="s">
        <v>125</v>
      </c>
      <c r="L2190" t="s">
        <v>524</v>
      </c>
      <c r="M2190">
        <v>1</v>
      </c>
      <c r="P2190" s="2"/>
      <c r="Q2190" s="2"/>
      <c r="R2190" s="2"/>
      <c r="S2190" s="2"/>
      <c r="T2190" s="2"/>
    </row>
    <row r="2191" spans="2:20">
      <c r="B2191" s="2">
        <v>44713</v>
      </c>
      <c r="C2191" t="s">
        <v>241</v>
      </c>
      <c r="D2191" t="s">
        <v>539</v>
      </c>
      <c r="E2191" t="s">
        <v>125</v>
      </c>
      <c r="F2191" t="s">
        <v>193</v>
      </c>
      <c r="G2191">
        <v>16</v>
      </c>
      <c r="I2191" s="2">
        <v>44783</v>
      </c>
      <c r="J2191">
        <v>21081455</v>
      </c>
      <c r="K2191" t="s">
        <v>125</v>
      </c>
      <c r="L2191" t="s">
        <v>528</v>
      </c>
      <c r="M2191">
        <v>1</v>
      </c>
      <c r="P2191" s="2"/>
      <c r="Q2191" s="2"/>
      <c r="R2191" s="2"/>
      <c r="S2191" s="2"/>
      <c r="T2191" s="2"/>
    </row>
    <row r="2192" spans="2:20">
      <c r="B2192" s="2">
        <v>44713</v>
      </c>
      <c r="C2192" t="s">
        <v>241</v>
      </c>
      <c r="D2192" t="s">
        <v>539</v>
      </c>
      <c r="E2192" t="s">
        <v>125</v>
      </c>
      <c r="F2192" t="s">
        <v>302</v>
      </c>
      <c r="G2192">
        <v>1</v>
      </c>
      <c r="I2192" s="2">
        <v>44783</v>
      </c>
      <c r="J2192">
        <v>21081456</v>
      </c>
      <c r="K2192" t="s">
        <v>125</v>
      </c>
      <c r="L2192" t="s">
        <v>508</v>
      </c>
      <c r="M2192">
        <v>1</v>
      </c>
      <c r="P2192" s="2"/>
      <c r="Q2192" s="2"/>
      <c r="R2192" s="2"/>
      <c r="S2192" s="2"/>
      <c r="T2192" s="2"/>
    </row>
    <row r="2193" spans="2:20">
      <c r="B2193" s="2">
        <v>44713</v>
      </c>
      <c r="C2193" t="s">
        <v>241</v>
      </c>
      <c r="D2193" t="s">
        <v>539</v>
      </c>
      <c r="E2193" t="s">
        <v>125</v>
      </c>
      <c r="F2193" t="s">
        <v>440</v>
      </c>
      <c r="G2193">
        <v>2</v>
      </c>
      <c r="I2193" s="2">
        <v>44783</v>
      </c>
      <c r="J2193">
        <v>21081457</v>
      </c>
      <c r="K2193" t="s">
        <v>125</v>
      </c>
      <c r="L2193" t="s">
        <v>492</v>
      </c>
      <c r="M2193">
        <v>1</v>
      </c>
      <c r="P2193" s="2"/>
      <c r="Q2193" s="2"/>
      <c r="R2193" s="2"/>
      <c r="S2193" s="2"/>
      <c r="T2193" s="2"/>
    </row>
    <row r="2194" spans="2:20">
      <c r="B2194" s="2">
        <v>44713</v>
      </c>
      <c r="C2194" t="s">
        <v>241</v>
      </c>
      <c r="D2194" t="s">
        <v>539</v>
      </c>
      <c r="E2194" t="s">
        <v>125</v>
      </c>
      <c r="F2194" t="s">
        <v>442</v>
      </c>
      <c r="G2194">
        <v>2</v>
      </c>
      <c r="I2194" s="2">
        <v>44783</v>
      </c>
      <c r="J2194">
        <v>21081458</v>
      </c>
      <c r="K2194" t="s">
        <v>125</v>
      </c>
      <c r="L2194" t="s">
        <v>528</v>
      </c>
      <c r="M2194">
        <v>1</v>
      </c>
      <c r="P2194" s="2"/>
      <c r="Q2194" s="2"/>
      <c r="R2194" s="2"/>
      <c r="S2194" s="2"/>
      <c r="T2194" s="2"/>
    </row>
    <row r="2195" spans="2:20">
      <c r="B2195" s="2">
        <v>44714</v>
      </c>
      <c r="C2195" t="s">
        <v>234</v>
      </c>
      <c r="D2195" t="s">
        <v>541</v>
      </c>
      <c r="E2195" t="s">
        <v>125</v>
      </c>
      <c r="F2195" t="s">
        <v>262</v>
      </c>
      <c r="G2195">
        <v>1</v>
      </c>
      <c r="I2195" s="2">
        <v>44783</v>
      </c>
      <c r="J2195">
        <v>21081458</v>
      </c>
      <c r="K2195" t="s">
        <v>125</v>
      </c>
      <c r="L2195" t="s">
        <v>512</v>
      </c>
      <c r="M2195">
        <v>1</v>
      </c>
      <c r="P2195" s="2"/>
      <c r="Q2195" s="2"/>
      <c r="R2195" s="2"/>
      <c r="S2195" s="2"/>
      <c r="T2195" s="2"/>
    </row>
    <row r="2196" spans="2:20">
      <c r="B2196" s="2">
        <v>44714</v>
      </c>
      <c r="C2196" t="s">
        <v>234</v>
      </c>
      <c r="D2196" t="s">
        <v>541</v>
      </c>
      <c r="E2196" t="s">
        <v>125</v>
      </c>
      <c r="F2196" t="s">
        <v>274</v>
      </c>
      <c r="G2196">
        <v>24</v>
      </c>
      <c r="I2196" s="2">
        <v>44784</v>
      </c>
      <c r="J2196">
        <v>21081459</v>
      </c>
      <c r="K2196" t="s">
        <v>125</v>
      </c>
      <c r="L2196" t="s">
        <v>504</v>
      </c>
      <c r="M2196">
        <v>1</v>
      </c>
      <c r="P2196" s="2"/>
      <c r="Q2196" s="2"/>
      <c r="R2196" s="2"/>
      <c r="S2196" s="2"/>
      <c r="T2196" s="2"/>
    </row>
    <row r="2197" spans="2:20">
      <c r="B2197" s="2">
        <v>44714</v>
      </c>
      <c r="C2197" t="s">
        <v>234</v>
      </c>
      <c r="D2197" t="s">
        <v>541</v>
      </c>
      <c r="E2197" t="s">
        <v>125</v>
      </c>
      <c r="F2197" t="s">
        <v>297</v>
      </c>
      <c r="G2197">
        <v>2</v>
      </c>
      <c r="I2197" s="2">
        <v>44784</v>
      </c>
      <c r="J2197">
        <v>21081459</v>
      </c>
      <c r="K2197" t="s">
        <v>125</v>
      </c>
      <c r="L2197" t="s">
        <v>506</v>
      </c>
      <c r="M2197">
        <v>1</v>
      </c>
      <c r="P2197" s="2"/>
      <c r="Q2197" s="2"/>
      <c r="R2197" s="2"/>
      <c r="S2197" s="2"/>
      <c r="T2197" s="2"/>
    </row>
    <row r="2198" spans="2:20">
      <c r="B2198" s="2">
        <v>44714</v>
      </c>
      <c r="C2198" t="s">
        <v>234</v>
      </c>
      <c r="D2198" t="s">
        <v>541</v>
      </c>
      <c r="E2198" t="s">
        <v>125</v>
      </c>
      <c r="F2198" t="s">
        <v>422</v>
      </c>
      <c r="G2198">
        <v>2</v>
      </c>
      <c r="I2198" s="2">
        <v>44784</v>
      </c>
      <c r="J2198">
        <v>21081460</v>
      </c>
      <c r="K2198" t="s">
        <v>125</v>
      </c>
      <c r="L2198" t="s">
        <v>504</v>
      </c>
      <c r="M2198">
        <v>1</v>
      </c>
      <c r="P2198" s="2"/>
      <c r="Q2198" s="2"/>
      <c r="R2198" s="2"/>
      <c r="S2198" s="2"/>
      <c r="T2198" s="2"/>
    </row>
    <row r="2199" spans="2:20">
      <c r="B2199" s="2">
        <v>44714</v>
      </c>
      <c r="C2199" t="s">
        <v>234</v>
      </c>
      <c r="D2199" t="s">
        <v>541</v>
      </c>
      <c r="E2199" t="s">
        <v>125</v>
      </c>
      <c r="F2199" t="s">
        <v>438</v>
      </c>
      <c r="G2199">
        <v>2</v>
      </c>
      <c r="I2199" s="2">
        <v>44784</v>
      </c>
      <c r="J2199">
        <v>21081461</v>
      </c>
      <c r="K2199" t="s">
        <v>125</v>
      </c>
      <c r="L2199" t="s">
        <v>518</v>
      </c>
      <c r="M2199">
        <v>1</v>
      </c>
      <c r="P2199" s="2"/>
      <c r="Q2199" s="2"/>
      <c r="R2199" s="2"/>
      <c r="S2199" s="2"/>
      <c r="T2199" s="2"/>
    </row>
    <row r="2200" spans="2:20">
      <c r="B2200" s="2">
        <v>44714</v>
      </c>
      <c r="C2200" t="s">
        <v>241</v>
      </c>
      <c r="D2200" t="s">
        <v>539</v>
      </c>
      <c r="E2200" t="s">
        <v>125</v>
      </c>
      <c r="F2200" t="s">
        <v>158</v>
      </c>
      <c r="G2200">
        <v>2</v>
      </c>
      <c r="I2200" s="2">
        <v>44784</v>
      </c>
      <c r="J2200">
        <v>21081462</v>
      </c>
      <c r="K2200" t="s">
        <v>125</v>
      </c>
      <c r="L2200" t="s">
        <v>546</v>
      </c>
      <c r="M2200">
        <v>1</v>
      </c>
      <c r="P2200" s="2"/>
      <c r="Q2200" s="2"/>
      <c r="R2200" s="2"/>
      <c r="S2200" s="2"/>
      <c r="T2200" s="2"/>
    </row>
    <row r="2201" spans="2:20">
      <c r="B2201" s="2">
        <v>44714</v>
      </c>
      <c r="C2201" t="s">
        <v>241</v>
      </c>
      <c r="D2201" t="s">
        <v>539</v>
      </c>
      <c r="E2201" t="s">
        <v>125</v>
      </c>
      <c r="F2201" t="s">
        <v>193</v>
      </c>
      <c r="G2201">
        <v>40</v>
      </c>
      <c r="I2201" s="2">
        <v>44784</v>
      </c>
      <c r="J2201">
        <v>21081463</v>
      </c>
      <c r="K2201" t="s">
        <v>125</v>
      </c>
      <c r="L2201" t="s">
        <v>504</v>
      </c>
      <c r="M2201">
        <v>1</v>
      </c>
      <c r="P2201" s="2"/>
      <c r="Q2201" s="2"/>
      <c r="R2201" s="2"/>
      <c r="S2201" s="2"/>
      <c r="T2201" s="2"/>
    </row>
    <row r="2202" spans="2:20">
      <c r="B2202" s="2">
        <v>44714</v>
      </c>
      <c r="C2202" t="s">
        <v>241</v>
      </c>
      <c r="D2202" t="s">
        <v>539</v>
      </c>
      <c r="E2202" t="s">
        <v>125</v>
      </c>
      <c r="F2202" t="s">
        <v>302</v>
      </c>
      <c r="G2202">
        <v>3</v>
      </c>
      <c r="I2202" s="2">
        <v>44784</v>
      </c>
      <c r="J2202">
        <v>21081464</v>
      </c>
      <c r="K2202" t="s">
        <v>125</v>
      </c>
      <c r="L2202" t="s">
        <v>518</v>
      </c>
      <c r="M2202">
        <v>1</v>
      </c>
      <c r="P2202" s="2"/>
      <c r="Q2202" s="2"/>
      <c r="R2202" s="2"/>
      <c r="S2202" s="2"/>
      <c r="T2202" s="2"/>
    </row>
    <row r="2203" spans="2:20">
      <c r="B2203" s="2">
        <v>44714</v>
      </c>
      <c r="C2203" t="s">
        <v>241</v>
      </c>
      <c r="D2203" t="s">
        <v>539</v>
      </c>
      <c r="E2203" t="s">
        <v>125</v>
      </c>
      <c r="F2203" t="s">
        <v>440</v>
      </c>
      <c r="G2203">
        <v>4</v>
      </c>
      <c r="I2203" s="2">
        <v>44784</v>
      </c>
      <c r="J2203">
        <v>21081465</v>
      </c>
      <c r="K2203" t="s">
        <v>125</v>
      </c>
      <c r="L2203" t="s">
        <v>528</v>
      </c>
      <c r="M2203">
        <v>1</v>
      </c>
      <c r="P2203" s="2"/>
      <c r="Q2203" s="2"/>
      <c r="R2203" s="2"/>
      <c r="S2203" s="2"/>
      <c r="T2203" s="2"/>
    </row>
    <row r="2204" spans="2:20">
      <c r="B2204" s="2">
        <v>44714</v>
      </c>
      <c r="C2204" t="s">
        <v>241</v>
      </c>
      <c r="D2204" t="s">
        <v>539</v>
      </c>
      <c r="E2204" t="s">
        <v>125</v>
      </c>
      <c r="F2204" t="s">
        <v>442</v>
      </c>
      <c r="G2204">
        <v>2</v>
      </c>
      <c r="I2204" s="2">
        <v>44784</v>
      </c>
      <c r="J2204">
        <v>21081465</v>
      </c>
      <c r="K2204" t="s">
        <v>125</v>
      </c>
      <c r="L2204" t="s">
        <v>508</v>
      </c>
      <c r="M2204">
        <v>1</v>
      </c>
      <c r="P2204" s="2"/>
      <c r="Q2204" s="2"/>
      <c r="R2204" s="2"/>
      <c r="S2204" s="2"/>
      <c r="T2204" s="2"/>
    </row>
    <row r="2205" spans="2:20">
      <c r="B2205" s="2">
        <v>44714</v>
      </c>
      <c r="C2205" t="s">
        <v>277</v>
      </c>
      <c r="D2205" t="s">
        <v>543</v>
      </c>
      <c r="E2205" t="s">
        <v>125</v>
      </c>
      <c r="F2205" t="s">
        <v>306</v>
      </c>
      <c r="G2205">
        <v>1</v>
      </c>
      <c r="I2205" s="2">
        <v>44784</v>
      </c>
      <c r="J2205">
        <v>21081466</v>
      </c>
      <c r="K2205" t="s">
        <v>125</v>
      </c>
      <c r="L2205" t="s">
        <v>508</v>
      </c>
      <c r="M2205">
        <v>1</v>
      </c>
      <c r="P2205" s="2"/>
      <c r="Q2205" s="2"/>
      <c r="R2205" s="2"/>
      <c r="S2205" s="2"/>
      <c r="T2205" s="2"/>
    </row>
    <row r="2206" spans="2:20">
      <c r="B2206" s="2">
        <v>44714</v>
      </c>
      <c r="C2206" t="s">
        <v>277</v>
      </c>
      <c r="D2206" t="s">
        <v>543</v>
      </c>
      <c r="E2206" t="s">
        <v>125</v>
      </c>
      <c r="F2206" t="s">
        <v>316</v>
      </c>
      <c r="G2206">
        <v>24</v>
      </c>
      <c r="I2206" s="2">
        <v>44784</v>
      </c>
      <c r="J2206">
        <v>21081467</v>
      </c>
      <c r="K2206" t="s">
        <v>125</v>
      </c>
      <c r="L2206" t="s">
        <v>512</v>
      </c>
      <c r="M2206">
        <v>1</v>
      </c>
      <c r="P2206" s="2"/>
      <c r="Q2206" s="2"/>
      <c r="R2206" s="2"/>
      <c r="S2206" s="2"/>
      <c r="T2206" s="2"/>
    </row>
    <row r="2207" spans="2:20">
      <c r="B2207" s="2">
        <v>44714</v>
      </c>
      <c r="C2207" t="s">
        <v>277</v>
      </c>
      <c r="D2207" t="s">
        <v>543</v>
      </c>
      <c r="E2207" t="s">
        <v>125</v>
      </c>
      <c r="F2207" t="s">
        <v>338</v>
      </c>
      <c r="G2207">
        <v>2</v>
      </c>
      <c r="I2207" s="2">
        <v>44784</v>
      </c>
      <c r="J2207">
        <v>21081468</v>
      </c>
      <c r="K2207" t="s">
        <v>125</v>
      </c>
      <c r="L2207" t="s">
        <v>508</v>
      </c>
      <c r="M2207">
        <v>1</v>
      </c>
      <c r="P2207" s="2"/>
      <c r="Q2207" s="2"/>
      <c r="R2207" s="2"/>
      <c r="S2207" s="2"/>
      <c r="T2207" s="2"/>
    </row>
    <row r="2208" spans="2:20">
      <c r="B2208" s="2">
        <v>44714</v>
      </c>
      <c r="C2208" t="s">
        <v>277</v>
      </c>
      <c r="D2208" t="s">
        <v>543</v>
      </c>
      <c r="E2208" t="s">
        <v>125</v>
      </c>
      <c r="F2208" t="s">
        <v>444</v>
      </c>
      <c r="G2208">
        <v>2</v>
      </c>
      <c r="I2208" s="2">
        <v>44784</v>
      </c>
      <c r="J2208">
        <v>21081469</v>
      </c>
      <c r="K2208" t="s">
        <v>125</v>
      </c>
      <c r="L2208" t="s">
        <v>510</v>
      </c>
      <c r="M2208">
        <v>1</v>
      </c>
      <c r="P2208" s="2"/>
      <c r="Q2208" s="2"/>
      <c r="R2208" s="2"/>
      <c r="S2208" s="2"/>
      <c r="T2208" s="2"/>
    </row>
    <row r="2209" spans="2:20">
      <c r="B2209" s="2">
        <v>44714</v>
      </c>
      <c r="C2209" t="s">
        <v>277</v>
      </c>
      <c r="D2209" t="s">
        <v>543</v>
      </c>
      <c r="E2209" t="s">
        <v>125</v>
      </c>
      <c r="F2209" t="s">
        <v>454</v>
      </c>
      <c r="G2209">
        <v>2</v>
      </c>
      <c r="I2209" s="2">
        <v>44785</v>
      </c>
      <c r="J2209">
        <v>21081470</v>
      </c>
      <c r="K2209" t="s">
        <v>125</v>
      </c>
      <c r="L2209" t="s">
        <v>504</v>
      </c>
      <c r="M2209">
        <v>1</v>
      </c>
      <c r="P2209" s="2"/>
      <c r="Q2209" s="2"/>
      <c r="R2209" s="2"/>
      <c r="S2209" s="2"/>
      <c r="T2209" s="2"/>
    </row>
    <row r="2210" spans="2:20">
      <c r="B2210" s="2">
        <v>44714</v>
      </c>
      <c r="C2210" t="s">
        <v>99</v>
      </c>
      <c r="D2210" t="s">
        <v>545</v>
      </c>
      <c r="E2210" t="s">
        <v>125</v>
      </c>
      <c r="F2210" t="s">
        <v>158</v>
      </c>
      <c r="G2210">
        <v>1</v>
      </c>
      <c r="I2210" s="2">
        <v>44785</v>
      </c>
      <c r="J2210">
        <v>21081471</v>
      </c>
      <c r="K2210" t="s">
        <v>125</v>
      </c>
      <c r="L2210" t="s">
        <v>504</v>
      </c>
      <c r="M2210">
        <v>1</v>
      </c>
      <c r="P2210" s="2"/>
      <c r="Q2210" s="2"/>
      <c r="R2210" s="2"/>
      <c r="S2210" s="2"/>
      <c r="T2210" s="2"/>
    </row>
    <row r="2211" spans="2:20">
      <c r="B2211" s="2">
        <v>44714</v>
      </c>
      <c r="C2211" t="s">
        <v>99</v>
      </c>
      <c r="D2211" t="s">
        <v>545</v>
      </c>
      <c r="E2211" t="s">
        <v>125</v>
      </c>
      <c r="F2211" t="s">
        <v>177</v>
      </c>
      <c r="G2211">
        <v>1</v>
      </c>
      <c r="I2211" s="2">
        <v>44785</v>
      </c>
      <c r="J2211">
        <v>21081471</v>
      </c>
      <c r="K2211" t="s">
        <v>125</v>
      </c>
      <c r="L2211" t="s">
        <v>506</v>
      </c>
      <c r="M2211">
        <v>1</v>
      </c>
      <c r="P2211" s="2"/>
      <c r="Q2211" s="2"/>
      <c r="R2211" s="2"/>
      <c r="S2211" s="2"/>
      <c r="T2211" s="2"/>
    </row>
    <row r="2212" spans="2:20">
      <c r="B2212" s="2">
        <v>44714</v>
      </c>
      <c r="C2212" t="s">
        <v>99</v>
      </c>
      <c r="D2212" t="s">
        <v>545</v>
      </c>
      <c r="E2212" t="s">
        <v>125</v>
      </c>
      <c r="F2212" t="s">
        <v>193</v>
      </c>
      <c r="G2212">
        <v>16</v>
      </c>
      <c r="I2212" s="2">
        <v>44785</v>
      </c>
      <c r="J2212">
        <v>21081472</v>
      </c>
      <c r="K2212" t="s">
        <v>125</v>
      </c>
      <c r="L2212" t="s">
        <v>518</v>
      </c>
      <c r="M2212">
        <v>1</v>
      </c>
      <c r="P2212" s="2"/>
      <c r="Q2212" s="2"/>
      <c r="R2212" s="2"/>
      <c r="S2212" s="2"/>
      <c r="T2212" s="2"/>
    </row>
    <row r="2213" spans="2:20">
      <c r="B2213" s="2">
        <v>44714</v>
      </c>
      <c r="C2213" t="s">
        <v>99</v>
      </c>
      <c r="D2213" t="s">
        <v>545</v>
      </c>
      <c r="E2213" t="s">
        <v>125</v>
      </c>
      <c r="F2213" t="s">
        <v>407</v>
      </c>
      <c r="G2213">
        <v>2</v>
      </c>
      <c r="I2213" s="2">
        <v>44785</v>
      </c>
      <c r="J2213">
        <v>21081473</v>
      </c>
      <c r="K2213" t="s">
        <v>125</v>
      </c>
      <c r="L2213" t="s">
        <v>542</v>
      </c>
      <c r="M2213">
        <v>1</v>
      </c>
      <c r="P2213" s="2"/>
      <c r="Q2213" s="2"/>
      <c r="R2213" s="2"/>
      <c r="S2213" s="2"/>
      <c r="T2213" s="2"/>
    </row>
    <row r="2214" spans="2:20">
      <c r="B2214" s="2">
        <v>44714</v>
      </c>
      <c r="C2214" t="s">
        <v>99</v>
      </c>
      <c r="D2214" t="s">
        <v>545</v>
      </c>
      <c r="E2214" t="s">
        <v>125</v>
      </c>
      <c r="F2214" t="s">
        <v>410</v>
      </c>
      <c r="G2214">
        <v>2</v>
      </c>
      <c r="I2214" s="2">
        <v>44785</v>
      </c>
      <c r="J2214">
        <v>21081474</v>
      </c>
      <c r="K2214" t="s">
        <v>125</v>
      </c>
      <c r="L2214" t="s">
        <v>504</v>
      </c>
      <c r="M2214">
        <v>1</v>
      </c>
      <c r="P2214" s="2"/>
      <c r="Q2214" s="2"/>
      <c r="R2214" s="2"/>
      <c r="S2214" s="2"/>
      <c r="T2214" s="2"/>
    </row>
    <row r="2215" spans="2:20">
      <c r="B2215" s="2">
        <v>44715</v>
      </c>
      <c r="C2215" t="s">
        <v>277</v>
      </c>
      <c r="D2215" t="s">
        <v>543</v>
      </c>
      <c r="E2215" t="s">
        <v>125</v>
      </c>
      <c r="F2215" t="s">
        <v>306</v>
      </c>
      <c r="G2215">
        <v>2</v>
      </c>
      <c r="I2215" s="2">
        <v>44785</v>
      </c>
      <c r="J2215">
        <v>21081475</v>
      </c>
      <c r="K2215" t="s">
        <v>125</v>
      </c>
      <c r="L2215" t="s">
        <v>542</v>
      </c>
      <c r="M2215">
        <v>1</v>
      </c>
      <c r="P2215" s="2"/>
      <c r="Q2215" s="2"/>
      <c r="R2215" s="2"/>
      <c r="S2215" s="2"/>
      <c r="T2215" s="2"/>
    </row>
    <row r="2216" spans="2:20">
      <c r="B2216" s="2">
        <v>44715</v>
      </c>
      <c r="C2216" t="s">
        <v>277</v>
      </c>
      <c r="D2216" t="s">
        <v>543</v>
      </c>
      <c r="E2216" t="s">
        <v>125</v>
      </c>
      <c r="F2216" t="s">
        <v>316</v>
      </c>
      <c r="G2216">
        <v>40</v>
      </c>
      <c r="I2216" s="2">
        <v>44785</v>
      </c>
      <c r="J2216">
        <v>21081475</v>
      </c>
      <c r="K2216" t="s">
        <v>125</v>
      </c>
      <c r="L2216" t="s">
        <v>518</v>
      </c>
      <c r="M2216">
        <v>1</v>
      </c>
      <c r="P2216" s="2"/>
      <c r="Q2216" s="2"/>
      <c r="R2216" s="2"/>
      <c r="S2216" s="2"/>
      <c r="T2216" s="2"/>
    </row>
    <row r="2217" spans="2:20">
      <c r="B2217" s="2">
        <v>44715</v>
      </c>
      <c r="C2217" t="s">
        <v>277</v>
      </c>
      <c r="D2217" t="s">
        <v>543</v>
      </c>
      <c r="E2217" t="s">
        <v>125</v>
      </c>
      <c r="F2217" t="s">
        <v>338</v>
      </c>
      <c r="G2217">
        <v>3</v>
      </c>
      <c r="I2217" s="2">
        <v>44789</v>
      </c>
      <c r="J2217">
        <v>21081476</v>
      </c>
      <c r="K2217" t="s">
        <v>125</v>
      </c>
      <c r="L2217" t="s">
        <v>500</v>
      </c>
      <c r="M2217">
        <v>1</v>
      </c>
      <c r="P2217" s="2"/>
      <c r="Q2217" s="2"/>
      <c r="R2217" s="2"/>
      <c r="S2217" s="2"/>
      <c r="T2217" s="2"/>
    </row>
    <row r="2218" spans="2:20">
      <c r="B2218" s="2">
        <v>44715</v>
      </c>
      <c r="C2218" t="s">
        <v>277</v>
      </c>
      <c r="D2218" t="s">
        <v>543</v>
      </c>
      <c r="E2218" t="s">
        <v>125</v>
      </c>
      <c r="F2218" t="s">
        <v>444</v>
      </c>
      <c r="G2218">
        <v>4</v>
      </c>
      <c r="I2218" s="2">
        <v>44789</v>
      </c>
      <c r="J2218">
        <v>21081477</v>
      </c>
      <c r="K2218" t="s">
        <v>125</v>
      </c>
      <c r="L2218" t="s">
        <v>502</v>
      </c>
      <c r="M2218">
        <v>1</v>
      </c>
      <c r="P2218" s="2"/>
      <c r="Q2218" s="2"/>
      <c r="R2218" s="2"/>
      <c r="S2218" s="2"/>
      <c r="T2218" s="2"/>
    </row>
    <row r="2219" spans="2:20">
      <c r="B2219" s="2">
        <v>44715</v>
      </c>
      <c r="C2219" t="s">
        <v>277</v>
      </c>
      <c r="D2219" t="s">
        <v>543</v>
      </c>
      <c r="E2219" t="s">
        <v>125</v>
      </c>
      <c r="F2219" t="s">
        <v>454</v>
      </c>
      <c r="G2219">
        <v>2</v>
      </c>
      <c r="I2219" s="2">
        <v>44789</v>
      </c>
      <c r="J2219">
        <v>21081478</v>
      </c>
      <c r="K2219" t="s">
        <v>125</v>
      </c>
      <c r="L2219" t="s">
        <v>488</v>
      </c>
      <c r="M2219">
        <v>1</v>
      </c>
      <c r="P2219" s="2"/>
      <c r="Q2219" s="2"/>
      <c r="R2219" s="2"/>
      <c r="S2219" s="2"/>
      <c r="T2219" s="2"/>
    </row>
    <row r="2220" spans="2:20">
      <c r="B2220" s="2">
        <v>44715</v>
      </c>
      <c r="C2220" t="s">
        <v>99</v>
      </c>
      <c r="D2220" t="s">
        <v>545</v>
      </c>
      <c r="E2220" t="s">
        <v>125</v>
      </c>
      <c r="F2220" t="s">
        <v>158</v>
      </c>
      <c r="G2220">
        <v>1</v>
      </c>
      <c r="I2220" s="2">
        <v>44789</v>
      </c>
      <c r="J2220">
        <v>21081479</v>
      </c>
      <c r="K2220" t="s">
        <v>125</v>
      </c>
      <c r="L2220" t="s">
        <v>490</v>
      </c>
      <c r="M2220">
        <v>1</v>
      </c>
      <c r="P2220" s="2"/>
      <c r="Q2220" s="2"/>
      <c r="R2220" s="2"/>
      <c r="S2220" s="2"/>
      <c r="T2220" s="2"/>
    </row>
    <row r="2221" spans="2:20">
      <c r="B2221" s="2">
        <v>44715</v>
      </c>
      <c r="C2221" t="s">
        <v>99</v>
      </c>
      <c r="D2221" t="s">
        <v>545</v>
      </c>
      <c r="E2221" t="s">
        <v>125</v>
      </c>
      <c r="F2221" t="s">
        <v>177</v>
      </c>
      <c r="G2221">
        <v>1</v>
      </c>
      <c r="I2221" s="2">
        <v>44789</v>
      </c>
      <c r="J2221">
        <v>21081480</v>
      </c>
      <c r="K2221" t="s">
        <v>125</v>
      </c>
      <c r="L2221" t="s">
        <v>490</v>
      </c>
      <c r="M2221">
        <v>1</v>
      </c>
      <c r="P2221" s="2"/>
      <c r="Q2221" s="2"/>
      <c r="R2221" s="2"/>
      <c r="S2221" s="2"/>
      <c r="T2221" s="2"/>
    </row>
    <row r="2222" spans="2:20">
      <c r="B2222" s="2">
        <v>44715</v>
      </c>
      <c r="C2222" t="s">
        <v>99</v>
      </c>
      <c r="D2222" t="s">
        <v>545</v>
      </c>
      <c r="E2222" t="s">
        <v>125</v>
      </c>
      <c r="F2222" t="s">
        <v>193</v>
      </c>
      <c r="G2222">
        <v>16</v>
      </c>
      <c r="I2222" s="2">
        <v>44790</v>
      </c>
      <c r="J2222">
        <v>21081481</v>
      </c>
      <c r="K2222" t="s">
        <v>125</v>
      </c>
      <c r="L2222" t="s">
        <v>504</v>
      </c>
      <c r="M2222">
        <v>1</v>
      </c>
      <c r="P2222" s="2"/>
      <c r="Q2222" s="2"/>
      <c r="R2222" s="2"/>
      <c r="S2222" s="2"/>
      <c r="T2222" s="2"/>
    </row>
    <row r="2223" spans="2:20">
      <c r="B2223" s="2">
        <v>44715</v>
      </c>
      <c r="C2223" t="s">
        <v>99</v>
      </c>
      <c r="D2223" t="s">
        <v>545</v>
      </c>
      <c r="E2223" t="s">
        <v>125</v>
      </c>
      <c r="F2223" t="s">
        <v>407</v>
      </c>
      <c r="G2223">
        <v>2</v>
      </c>
      <c r="I2223" s="2">
        <v>44790</v>
      </c>
      <c r="J2223">
        <v>21081482</v>
      </c>
      <c r="K2223" t="s">
        <v>125</v>
      </c>
      <c r="L2223" t="s">
        <v>504</v>
      </c>
      <c r="M2223">
        <v>1</v>
      </c>
      <c r="P2223" s="2"/>
      <c r="Q2223" s="2"/>
      <c r="R2223" s="2"/>
      <c r="S2223" s="2"/>
      <c r="T2223" s="2"/>
    </row>
    <row r="2224" spans="2:20">
      <c r="B2224" s="2">
        <v>44715</v>
      </c>
      <c r="C2224" t="s">
        <v>99</v>
      </c>
      <c r="D2224" t="s">
        <v>545</v>
      </c>
      <c r="E2224" t="s">
        <v>125</v>
      </c>
      <c r="F2224" t="s">
        <v>410</v>
      </c>
      <c r="G2224">
        <v>2</v>
      </c>
      <c r="I2224" s="2">
        <v>44790</v>
      </c>
      <c r="J2224">
        <v>21081483</v>
      </c>
      <c r="K2224" t="s">
        <v>125</v>
      </c>
      <c r="L2224" t="s">
        <v>490</v>
      </c>
      <c r="M2224">
        <v>1</v>
      </c>
      <c r="P2224" s="2"/>
      <c r="Q2224" s="2"/>
      <c r="R2224" s="2"/>
      <c r="S2224" s="2"/>
      <c r="T2224" s="2"/>
    </row>
    <row r="2225" spans="2:20">
      <c r="B2225" s="2">
        <v>44716</v>
      </c>
      <c r="C2225" t="s">
        <v>234</v>
      </c>
      <c r="D2225" t="s">
        <v>541</v>
      </c>
      <c r="E2225" t="s">
        <v>125</v>
      </c>
      <c r="F2225" t="s">
        <v>262</v>
      </c>
      <c r="G2225">
        <v>1</v>
      </c>
      <c r="I2225" s="2">
        <v>44790</v>
      </c>
      <c r="J2225">
        <v>21081484</v>
      </c>
      <c r="K2225" t="s">
        <v>125</v>
      </c>
      <c r="L2225" t="s">
        <v>492</v>
      </c>
      <c r="M2225">
        <v>1</v>
      </c>
      <c r="P2225" s="2"/>
      <c r="Q2225" s="2"/>
      <c r="R2225" s="2"/>
      <c r="S2225" s="2"/>
      <c r="T2225" s="2"/>
    </row>
    <row r="2226" spans="2:20">
      <c r="B2226" s="2">
        <v>44716</v>
      </c>
      <c r="C2226" t="s">
        <v>234</v>
      </c>
      <c r="D2226" t="s">
        <v>541</v>
      </c>
      <c r="E2226" t="s">
        <v>125</v>
      </c>
      <c r="F2226" t="s">
        <v>274</v>
      </c>
      <c r="G2226">
        <v>24</v>
      </c>
      <c r="I2226" s="2">
        <v>44790</v>
      </c>
      <c r="J2226">
        <v>21081485</v>
      </c>
      <c r="K2226" t="s">
        <v>125</v>
      </c>
      <c r="L2226" t="s">
        <v>538</v>
      </c>
      <c r="M2226">
        <v>1</v>
      </c>
      <c r="P2226" s="2"/>
      <c r="Q2226" s="2"/>
      <c r="R2226" s="2"/>
      <c r="S2226" s="2"/>
      <c r="T2226" s="2"/>
    </row>
    <row r="2227" spans="2:20">
      <c r="B2227" s="2">
        <v>44716</v>
      </c>
      <c r="C2227" t="s">
        <v>234</v>
      </c>
      <c r="D2227" t="s">
        <v>541</v>
      </c>
      <c r="E2227" t="s">
        <v>125</v>
      </c>
      <c r="F2227" t="s">
        <v>297</v>
      </c>
      <c r="G2227">
        <v>2</v>
      </c>
      <c r="I2227" s="2">
        <v>44790</v>
      </c>
      <c r="J2227">
        <v>21081485</v>
      </c>
      <c r="K2227" t="s">
        <v>125</v>
      </c>
      <c r="L2227" t="s">
        <v>570</v>
      </c>
      <c r="M2227">
        <v>1</v>
      </c>
      <c r="P2227" s="2"/>
      <c r="Q2227" s="2"/>
      <c r="R2227" s="2"/>
      <c r="S2227" s="2"/>
      <c r="T2227" s="2"/>
    </row>
    <row r="2228" spans="2:20">
      <c r="B2228" s="2">
        <v>44716</v>
      </c>
      <c r="C2228" t="s">
        <v>234</v>
      </c>
      <c r="D2228" t="s">
        <v>541</v>
      </c>
      <c r="E2228" t="s">
        <v>125</v>
      </c>
      <c r="F2228" t="s">
        <v>422</v>
      </c>
      <c r="G2228">
        <v>2</v>
      </c>
      <c r="I2228" s="2">
        <v>44790</v>
      </c>
      <c r="J2228">
        <v>21081485</v>
      </c>
      <c r="K2228" t="s">
        <v>125</v>
      </c>
      <c r="L2228" t="s">
        <v>572</v>
      </c>
      <c r="M2228">
        <v>1</v>
      </c>
      <c r="P2228" s="2"/>
      <c r="Q2228" s="2"/>
      <c r="R2228" s="2"/>
      <c r="S2228" s="2"/>
      <c r="T2228" s="2"/>
    </row>
    <row r="2229" spans="2:20">
      <c r="B2229" s="2">
        <v>44716</v>
      </c>
      <c r="C2229" t="s">
        <v>234</v>
      </c>
      <c r="D2229" t="s">
        <v>541</v>
      </c>
      <c r="E2229" t="s">
        <v>125</v>
      </c>
      <c r="F2229" t="s">
        <v>438</v>
      </c>
      <c r="G2229">
        <v>2</v>
      </c>
      <c r="I2229" s="2">
        <v>44790</v>
      </c>
      <c r="J2229">
        <v>21081486</v>
      </c>
      <c r="K2229" t="s">
        <v>125</v>
      </c>
      <c r="L2229" t="s">
        <v>492</v>
      </c>
      <c r="M2229">
        <v>1</v>
      </c>
      <c r="P2229" s="2"/>
      <c r="Q2229" s="2"/>
      <c r="R2229" s="2"/>
      <c r="S2229" s="2"/>
      <c r="T2229" s="2"/>
    </row>
    <row r="2230" spans="2:20">
      <c r="B2230" s="2">
        <v>44716</v>
      </c>
      <c r="C2230" t="s">
        <v>271</v>
      </c>
      <c r="D2230" t="s">
        <v>547</v>
      </c>
      <c r="E2230" t="s">
        <v>125</v>
      </c>
      <c r="F2230" t="s">
        <v>306</v>
      </c>
      <c r="G2230">
        <v>1</v>
      </c>
      <c r="I2230" s="2">
        <v>44791</v>
      </c>
      <c r="J2230">
        <v>21081487</v>
      </c>
      <c r="K2230" t="s">
        <v>125</v>
      </c>
      <c r="L2230" t="s">
        <v>504</v>
      </c>
      <c r="M2230">
        <v>1</v>
      </c>
      <c r="P2230" s="2"/>
      <c r="Q2230" s="2"/>
      <c r="R2230" s="2"/>
      <c r="S2230" s="2"/>
      <c r="T2230" s="2"/>
    </row>
    <row r="2231" spans="2:20">
      <c r="B2231" s="2">
        <v>44716</v>
      </c>
      <c r="C2231" t="s">
        <v>271</v>
      </c>
      <c r="D2231" t="s">
        <v>547</v>
      </c>
      <c r="E2231" t="s">
        <v>125</v>
      </c>
      <c r="F2231" t="s">
        <v>316</v>
      </c>
      <c r="G2231">
        <v>8</v>
      </c>
      <c r="I2231" s="2">
        <v>44791</v>
      </c>
      <c r="J2231">
        <v>21081488</v>
      </c>
      <c r="K2231" t="s">
        <v>125</v>
      </c>
      <c r="L2231" t="s">
        <v>544</v>
      </c>
      <c r="M2231">
        <v>1</v>
      </c>
      <c r="P2231" s="2"/>
      <c r="Q2231" s="2"/>
      <c r="R2231" s="2"/>
      <c r="S2231" s="2"/>
      <c r="T2231" s="2"/>
    </row>
    <row r="2232" spans="2:20">
      <c r="B2232" s="2">
        <v>44716</v>
      </c>
      <c r="C2232" t="s">
        <v>271</v>
      </c>
      <c r="D2232" t="s">
        <v>547</v>
      </c>
      <c r="E2232" t="s">
        <v>125</v>
      </c>
      <c r="F2232" t="s">
        <v>335</v>
      </c>
      <c r="G2232">
        <v>1</v>
      </c>
      <c r="I2232" s="2">
        <v>44791</v>
      </c>
      <c r="J2232">
        <v>21081489</v>
      </c>
      <c r="K2232" t="s">
        <v>125</v>
      </c>
      <c r="L2232" t="s">
        <v>546</v>
      </c>
      <c r="M2232">
        <v>1</v>
      </c>
      <c r="P2232" s="2"/>
      <c r="Q2232" s="2"/>
      <c r="R2232" s="2"/>
      <c r="S2232" s="2"/>
      <c r="T2232" s="2"/>
    </row>
    <row r="2233" spans="2:20">
      <c r="B2233" s="2">
        <v>44716</v>
      </c>
      <c r="C2233" t="s">
        <v>277</v>
      </c>
      <c r="D2233" t="s">
        <v>543</v>
      </c>
      <c r="E2233" t="s">
        <v>125</v>
      </c>
      <c r="F2233" t="s">
        <v>306</v>
      </c>
      <c r="G2233">
        <v>1</v>
      </c>
      <c r="I2233" s="2">
        <v>44791</v>
      </c>
      <c r="J2233">
        <v>21081490</v>
      </c>
      <c r="K2233" t="s">
        <v>125</v>
      </c>
      <c r="L2233" t="s">
        <v>504</v>
      </c>
      <c r="M2233">
        <v>1</v>
      </c>
      <c r="P2233" s="2"/>
      <c r="Q2233" s="2"/>
      <c r="R2233" s="2"/>
      <c r="S2233" s="2"/>
      <c r="T2233" s="2"/>
    </row>
    <row r="2234" spans="2:20">
      <c r="B2234" s="2">
        <v>44716</v>
      </c>
      <c r="C2234" t="s">
        <v>277</v>
      </c>
      <c r="D2234" t="s">
        <v>543</v>
      </c>
      <c r="E2234" t="s">
        <v>125</v>
      </c>
      <c r="F2234" t="s">
        <v>316</v>
      </c>
      <c r="G2234">
        <v>24</v>
      </c>
      <c r="I2234" s="2">
        <v>44791</v>
      </c>
      <c r="J2234">
        <v>21081491</v>
      </c>
      <c r="K2234" t="s">
        <v>125</v>
      </c>
      <c r="L2234" t="s">
        <v>504</v>
      </c>
      <c r="M2234">
        <v>1</v>
      </c>
      <c r="P2234" s="2"/>
      <c r="Q2234" s="2"/>
      <c r="R2234" s="2"/>
      <c r="S2234" s="2"/>
      <c r="T2234" s="2"/>
    </row>
    <row r="2235" spans="2:20">
      <c r="B2235" s="2">
        <v>44716</v>
      </c>
      <c r="C2235" t="s">
        <v>277</v>
      </c>
      <c r="D2235" t="s">
        <v>543</v>
      </c>
      <c r="E2235" t="s">
        <v>125</v>
      </c>
      <c r="F2235" t="s">
        <v>338</v>
      </c>
      <c r="G2235">
        <v>2</v>
      </c>
      <c r="I2235" s="2">
        <v>44792</v>
      </c>
      <c r="J2235">
        <v>21081492</v>
      </c>
      <c r="K2235" t="s">
        <v>125</v>
      </c>
      <c r="L2235" t="s">
        <v>504</v>
      </c>
      <c r="M2235">
        <v>1</v>
      </c>
      <c r="P2235" s="2"/>
      <c r="Q2235" s="2"/>
      <c r="R2235" s="2"/>
      <c r="S2235" s="2"/>
      <c r="T2235" s="2"/>
    </row>
    <row r="2236" spans="2:20">
      <c r="B2236" s="2">
        <v>44716</v>
      </c>
      <c r="C2236" t="s">
        <v>277</v>
      </c>
      <c r="D2236" t="s">
        <v>543</v>
      </c>
      <c r="E2236" t="s">
        <v>125</v>
      </c>
      <c r="F2236" t="s">
        <v>444</v>
      </c>
      <c r="G2236">
        <v>2</v>
      </c>
      <c r="I2236" s="2">
        <v>44792</v>
      </c>
      <c r="J2236">
        <v>21081493</v>
      </c>
      <c r="K2236" t="s">
        <v>125</v>
      </c>
      <c r="L2236" t="s">
        <v>486</v>
      </c>
      <c r="M2236">
        <v>1</v>
      </c>
      <c r="P2236" s="2"/>
      <c r="Q2236" s="2"/>
      <c r="R2236" s="2"/>
      <c r="S2236" s="2"/>
      <c r="T2236" s="2"/>
    </row>
    <row r="2237" spans="2:20">
      <c r="B2237" s="2">
        <v>44716</v>
      </c>
      <c r="C2237" t="s">
        <v>277</v>
      </c>
      <c r="D2237" t="s">
        <v>543</v>
      </c>
      <c r="E2237" t="s">
        <v>125</v>
      </c>
      <c r="F2237" t="s">
        <v>454</v>
      </c>
      <c r="G2237">
        <v>2</v>
      </c>
      <c r="I2237" s="2">
        <v>44792</v>
      </c>
      <c r="J2237">
        <v>21081494</v>
      </c>
      <c r="K2237" t="s">
        <v>125</v>
      </c>
      <c r="L2237" t="s">
        <v>534</v>
      </c>
      <c r="M2237">
        <v>1</v>
      </c>
      <c r="P2237" s="2"/>
      <c r="Q2237" s="2"/>
      <c r="R2237" s="2"/>
      <c r="S2237" s="2"/>
      <c r="T2237" s="2"/>
    </row>
    <row r="2238" spans="2:20">
      <c r="B2238" s="2">
        <v>44716</v>
      </c>
      <c r="C2238" t="s">
        <v>99</v>
      </c>
      <c r="D2238" t="s">
        <v>545</v>
      </c>
      <c r="E2238" t="s">
        <v>125</v>
      </c>
      <c r="F2238" t="s">
        <v>158</v>
      </c>
      <c r="G2238">
        <v>1</v>
      </c>
      <c r="I2238" s="2">
        <v>44792</v>
      </c>
      <c r="J2238">
        <v>21081495</v>
      </c>
      <c r="K2238" t="s">
        <v>125</v>
      </c>
      <c r="L2238" t="s">
        <v>530</v>
      </c>
      <c r="M2238">
        <v>1</v>
      </c>
      <c r="P2238" s="2"/>
      <c r="Q2238" s="2"/>
      <c r="R2238" s="2"/>
      <c r="S2238" s="2"/>
      <c r="T2238" s="2"/>
    </row>
    <row r="2239" spans="2:20">
      <c r="B2239" s="2">
        <v>44716</v>
      </c>
      <c r="C2239" t="s">
        <v>99</v>
      </c>
      <c r="D2239" t="s">
        <v>545</v>
      </c>
      <c r="E2239" t="s">
        <v>125</v>
      </c>
      <c r="F2239" t="s">
        <v>177</v>
      </c>
      <c r="G2239">
        <v>2</v>
      </c>
      <c r="I2239" s="2">
        <v>44792</v>
      </c>
      <c r="J2239">
        <v>21081496</v>
      </c>
      <c r="K2239" t="s">
        <v>125</v>
      </c>
      <c r="L2239" t="s">
        <v>488</v>
      </c>
      <c r="M2239">
        <v>1</v>
      </c>
      <c r="P2239" s="2"/>
      <c r="Q2239" s="2"/>
      <c r="R2239" s="2"/>
      <c r="S2239" s="2"/>
      <c r="T2239" s="2"/>
    </row>
    <row r="2240" spans="2:20">
      <c r="B2240" s="2">
        <v>44716</v>
      </c>
      <c r="C2240" t="s">
        <v>99</v>
      </c>
      <c r="D2240" t="s">
        <v>545</v>
      </c>
      <c r="E2240" t="s">
        <v>125</v>
      </c>
      <c r="F2240" t="s">
        <v>193</v>
      </c>
      <c r="G2240">
        <v>32</v>
      </c>
      <c r="I2240" s="2">
        <v>44792</v>
      </c>
      <c r="J2240">
        <v>21081497</v>
      </c>
      <c r="K2240" t="s">
        <v>125</v>
      </c>
      <c r="L2240" t="s">
        <v>488</v>
      </c>
      <c r="M2240">
        <v>1</v>
      </c>
      <c r="P2240" s="2"/>
      <c r="Q2240" s="2"/>
      <c r="R2240" s="2"/>
      <c r="S2240" s="2"/>
      <c r="T2240" s="2"/>
    </row>
    <row r="2241" spans="2:20">
      <c r="B2241" s="2">
        <v>44716</v>
      </c>
      <c r="C2241" t="s">
        <v>99</v>
      </c>
      <c r="D2241" t="s">
        <v>545</v>
      </c>
      <c r="E2241" t="s">
        <v>125</v>
      </c>
      <c r="F2241" t="s">
        <v>407</v>
      </c>
      <c r="G2241">
        <v>2</v>
      </c>
      <c r="I2241" s="2">
        <v>44792</v>
      </c>
      <c r="J2241">
        <v>21081497</v>
      </c>
      <c r="K2241" t="s">
        <v>125</v>
      </c>
      <c r="L2241" t="s">
        <v>594</v>
      </c>
      <c r="M2241">
        <v>1</v>
      </c>
      <c r="P2241" s="2"/>
      <c r="Q2241" s="2"/>
      <c r="R2241" s="2"/>
      <c r="S2241" s="2"/>
      <c r="T2241" s="2"/>
    </row>
    <row r="2242" spans="2:20">
      <c r="B2242" s="2">
        <v>44716</v>
      </c>
      <c r="C2242" t="s">
        <v>99</v>
      </c>
      <c r="D2242" t="s">
        <v>545</v>
      </c>
      <c r="E2242" t="s">
        <v>125</v>
      </c>
      <c r="F2242" t="s">
        <v>410</v>
      </c>
      <c r="G2242">
        <v>2</v>
      </c>
      <c r="I2242" s="2">
        <v>44792</v>
      </c>
      <c r="J2242">
        <v>21081498</v>
      </c>
      <c r="K2242" t="s">
        <v>125</v>
      </c>
      <c r="L2242" t="s">
        <v>530</v>
      </c>
      <c r="M2242">
        <v>1</v>
      </c>
      <c r="P2242" s="2"/>
      <c r="Q2242" s="2"/>
      <c r="R2242" s="2"/>
      <c r="S2242" s="2"/>
      <c r="T2242" s="2"/>
    </row>
    <row r="2243" spans="2:20">
      <c r="B2243" s="2">
        <v>44717</v>
      </c>
      <c r="C2243" t="s">
        <v>234</v>
      </c>
      <c r="D2243" t="s">
        <v>541</v>
      </c>
      <c r="E2243" t="s">
        <v>125</v>
      </c>
      <c r="F2243" t="s">
        <v>262</v>
      </c>
      <c r="G2243">
        <v>1</v>
      </c>
      <c r="I2243" s="2">
        <v>44792</v>
      </c>
      <c r="J2243">
        <v>21081499</v>
      </c>
      <c r="K2243" t="s">
        <v>125</v>
      </c>
      <c r="L2243" t="s">
        <v>500</v>
      </c>
      <c r="M2243">
        <v>1</v>
      </c>
      <c r="P2243" s="2"/>
      <c r="Q2243" s="2"/>
      <c r="R2243" s="2"/>
      <c r="S2243" s="2"/>
      <c r="T2243" s="2"/>
    </row>
    <row r="2244" spans="2:20">
      <c r="B2244" s="2">
        <v>44717</v>
      </c>
      <c r="C2244" t="s">
        <v>234</v>
      </c>
      <c r="D2244" t="s">
        <v>541</v>
      </c>
      <c r="E2244" t="s">
        <v>125</v>
      </c>
      <c r="F2244" t="s">
        <v>274</v>
      </c>
      <c r="G2244">
        <v>24</v>
      </c>
      <c r="I2244" s="2">
        <v>44792</v>
      </c>
      <c r="J2244">
        <v>21081500</v>
      </c>
      <c r="K2244" t="s">
        <v>125</v>
      </c>
      <c r="L2244" t="s">
        <v>488</v>
      </c>
      <c r="M2244">
        <v>1</v>
      </c>
      <c r="P2244" s="2"/>
      <c r="Q2244" s="2"/>
      <c r="R2244" s="2"/>
      <c r="S2244" s="2"/>
      <c r="T2244" s="2"/>
    </row>
    <row r="2245" spans="2:20">
      <c r="B2245" s="2">
        <v>44717</v>
      </c>
      <c r="C2245" t="s">
        <v>234</v>
      </c>
      <c r="D2245" t="s">
        <v>541</v>
      </c>
      <c r="E2245" t="s">
        <v>125</v>
      </c>
      <c r="F2245" t="s">
        <v>297</v>
      </c>
      <c r="G2245">
        <v>2</v>
      </c>
      <c r="I2245" s="2">
        <v>44792</v>
      </c>
      <c r="J2245">
        <v>21081501</v>
      </c>
      <c r="K2245" t="s">
        <v>125</v>
      </c>
      <c r="L2245" t="s">
        <v>508</v>
      </c>
      <c r="M2245">
        <v>1</v>
      </c>
      <c r="P2245" s="2"/>
      <c r="Q2245" s="2"/>
      <c r="R2245" s="2"/>
      <c r="S2245" s="2"/>
      <c r="T2245" s="2"/>
    </row>
    <row r="2246" spans="2:20">
      <c r="B2246" s="2">
        <v>44717</v>
      </c>
      <c r="C2246" t="s">
        <v>234</v>
      </c>
      <c r="D2246" t="s">
        <v>541</v>
      </c>
      <c r="E2246" t="s">
        <v>125</v>
      </c>
      <c r="F2246" t="s">
        <v>422</v>
      </c>
      <c r="G2246">
        <v>2</v>
      </c>
      <c r="I2246" s="2">
        <v>44792</v>
      </c>
      <c r="J2246">
        <v>21081502</v>
      </c>
      <c r="K2246" t="s">
        <v>125</v>
      </c>
      <c r="L2246" t="s">
        <v>492</v>
      </c>
      <c r="M2246">
        <v>1</v>
      </c>
      <c r="P2246" s="2"/>
      <c r="Q2246" s="2"/>
      <c r="R2246" s="2"/>
      <c r="S2246" s="2"/>
      <c r="T2246" s="2"/>
    </row>
    <row r="2247" spans="2:20">
      <c r="B2247" s="2">
        <v>44717</v>
      </c>
      <c r="C2247" t="s">
        <v>234</v>
      </c>
      <c r="D2247" t="s">
        <v>541</v>
      </c>
      <c r="E2247" t="s">
        <v>125</v>
      </c>
      <c r="F2247" t="s">
        <v>438</v>
      </c>
      <c r="G2247">
        <v>2</v>
      </c>
      <c r="I2247" s="2">
        <v>44792</v>
      </c>
      <c r="J2247">
        <v>21081503</v>
      </c>
      <c r="K2247" t="s">
        <v>125</v>
      </c>
      <c r="L2247" t="s">
        <v>510</v>
      </c>
      <c r="M2247">
        <v>1</v>
      </c>
      <c r="P2247" s="2"/>
      <c r="Q2247" s="2"/>
      <c r="R2247" s="2"/>
      <c r="S2247" s="2"/>
      <c r="T2247" s="2"/>
    </row>
    <row r="2248" spans="2:20">
      <c r="B2248" s="2">
        <v>44718</v>
      </c>
      <c r="C2248" t="s">
        <v>234</v>
      </c>
      <c r="D2248" t="s">
        <v>541</v>
      </c>
      <c r="E2248" t="s">
        <v>125</v>
      </c>
      <c r="F2248" t="s">
        <v>262</v>
      </c>
      <c r="G2248">
        <v>1</v>
      </c>
      <c r="I2248" s="2">
        <v>44793</v>
      </c>
      <c r="J2248">
        <v>21081504</v>
      </c>
      <c r="K2248" t="s">
        <v>125</v>
      </c>
      <c r="L2248" t="s">
        <v>496</v>
      </c>
      <c r="M2248">
        <v>1</v>
      </c>
      <c r="P2248" s="2"/>
      <c r="Q2248" s="2"/>
      <c r="R2248" s="2"/>
      <c r="S2248" s="2"/>
      <c r="T2248" s="2"/>
    </row>
    <row r="2249" spans="2:20">
      <c r="B2249" s="2">
        <v>44718</v>
      </c>
      <c r="C2249" t="s">
        <v>234</v>
      </c>
      <c r="D2249" t="s">
        <v>541</v>
      </c>
      <c r="E2249" t="s">
        <v>125</v>
      </c>
      <c r="F2249" t="s">
        <v>274</v>
      </c>
      <c r="G2249">
        <v>24</v>
      </c>
      <c r="I2249" s="2">
        <v>44793</v>
      </c>
      <c r="J2249">
        <v>21081504</v>
      </c>
      <c r="K2249" t="s">
        <v>125</v>
      </c>
      <c r="L2249" t="s">
        <v>504</v>
      </c>
      <c r="M2249">
        <v>1</v>
      </c>
      <c r="P2249" s="2"/>
      <c r="Q2249" s="2"/>
      <c r="R2249" s="2"/>
      <c r="S2249" s="2"/>
      <c r="T2249" s="2"/>
    </row>
    <row r="2250" spans="2:20">
      <c r="B2250" s="2">
        <v>44718</v>
      </c>
      <c r="C2250" t="s">
        <v>234</v>
      </c>
      <c r="D2250" t="s">
        <v>541</v>
      </c>
      <c r="E2250" t="s">
        <v>125</v>
      </c>
      <c r="F2250" t="s">
        <v>297</v>
      </c>
      <c r="G2250">
        <v>2</v>
      </c>
      <c r="I2250" s="2">
        <v>44793</v>
      </c>
      <c r="J2250">
        <v>21081504</v>
      </c>
      <c r="K2250" t="s">
        <v>125</v>
      </c>
      <c r="L2250" t="s">
        <v>506</v>
      </c>
      <c r="M2250">
        <v>1</v>
      </c>
      <c r="P2250" s="2"/>
      <c r="Q2250" s="2"/>
      <c r="R2250" s="2"/>
      <c r="S2250" s="2"/>
      <c r="T2250" s="2"/>
    </row>
    <row r="2251" spans="2:20">
      <c r="B2251" s="2">
        <v>44718</v>
      </c>
      <c r="C2251" t="s">
        <v>234</v>
      </c>
      <c r="D2251" t="s">
        <v>541</v>
      </c>
      <c r="E2251" t="s">
        <v>125</v>
      </c>
      <c r="F2251" t="s">
        <v>422</v>
      </c>
      <c r="G2251">
        <v>2</v>
      </c>
      <c r="I2251" s="2">
        <v>44793</v>
      </c>
      <c r="J2251">
        <v>21081505</v>
      </c>
      <c r="K2251" t="s">
        <v>125</v>
      </c>
      <c r="L2251" t="s">
        <v>504</v>
      </c>
      <c r="M2251">
        <v>1</v>
      </c>
      <c r="P2251" s="2"/>
      <c r="Q2251" s="2"/>
      <c r="R2251" s="2"/>
      <c r="S2251" s="2"/>
      <c r="T2251" s="2"/>
    </row>
    <row r="2252" spans="2:20">
      <c r="B2252" s="2">
        <v>44718</v>
      </c>
      <c r="C2252" t="s">
        <v>234</v>
      </c>
      <c r="D2252" t="s">
        <v>541</v>
      </c>
      <c r="E2252" t="s">
        <v>125</v>
      </c>
      <c r="F2252" t="s">
        <v>438</v>
      </c>
      <c r="G2252">
        <v>2</v>
      </c>
      <c r="I2252" s="2">
        <v>44793</v>
      </c>
      <c r="J2252">
        <v>21081506</v>
      </c>
      <c r="K2252" t="s">
        <v>125</v>
      </c>
      <c r="L2252" t="s">
        <v>504</v>
      </c>
      <c r="M2252">
        <v>1</v>
      </c>
      <c r="P2252" s="2"/>
      <c r="Q2252" s="2"/>
      <c r="R2252" s="2"/>
      <c r="S2252" s="2"/>
      <c r="T2252" s="2"/>
    </row>
    <row r="2253" spans="2:20">
      <c r="B2253" s="2">
        <v>44718</v>
      </c>
      <c r="C2253" t="s">
        <v>271</v>
      </c>
      <c r="D2253" t="s">
        <v>547</v>
      </c>
      <c r="E2253" t="s">
        <v>125</v>
      </c>
      <c r="F2253" t="s">
        <v>306</v>
      </c>
      <c r="G2253">
        <v>1</v>
      </c>
      <c r="I2253" s="2">
        <v>44793</v>
      </c>
      <c r="J2253">
        <v>21081507</v>
      </c>
      <c r="K2253" t="s">
        <v>125</v>
      </c>
      <c r="L2253" t="s">
        <v>504</v>
      </c>
      <c r="M2253">
        <v>1</v>
      </c>
      <c r="P2253" s="2"/>
      <c r="Q2253" s="2"/>
      <c r="R2253" s="2"/>
      <c r="S2253" s="2"/>
      <c r="T2253" s="2"/>
    </row>
    <row r="2254" spans="2:20">
      <c r="B2254" s="2">
        <v>44718</v>
      </c>
      <c r="C2254" t="s">
        <v>271</v>
      </c>
      <c r="D2254" t="s">
        <v>547</v>
      </c>
      <c r="E2254" t="s">
        <v>125</v>
      </c>
      <c r="F2254" t="s">
        <v>316</v>
      </c>
      <c r="G2254">
        <v>16</v>
      </c>
      <c r="I2254" s="2">
        <v>44793</v>
      </c>
      <c r="J2254">
        <v>21081508</v>
      </c>
      <c r="K2254" t="s">
        <v>125</v>
      </c>
      <c r="L2254" t="s">
        <v>544</v>
      </c>
      <c r="M2254">
        <v>1</v>
      </c>
      <c r="P2254" s="2"/>
      <c r="Q2254" s="2"/>
      <c r="R2254" s="2"/>
      <c r="S2254" s="2"/>
      <c r="T2254" s="2"/>
    </row>
    <row r="2255" spans="2:20">
      <c r="B2255" s="2">
        <v>44718</v>
      </c>
      <c r="C2255" t="s">
        <v>271</v>
      </c>
      <c r="D2255" t="s">
        <v>547</v>
      </c>
      <c r="E2255" t="s">
        <v>125</v>
      </c>
      <c r="F2255" t="s">
        <v>335</v>
      </c>
      <c r="G2255">
        <v>1</v>
      </c>
      <c r="I2255" s="2">
        <v>44793</v>
      </c>
      <c r="J2255">
        <v>21081508</v>
      </c>
      <c r="K2255" t="s">
        <v>125</v>
      </c>
      <c r="L2255" t="s">
        <v>616</v>
      </c>
      <c r="M2255">
        <v>1</v>
      </c>
      <c r="P2255" s="2"/>
      <c r="Q2255" s="2"/>
      <c r="R2255" s="2"/>
      <c r="S2255" s="2"/>
      <c r="T2255" s="2"/>
    </row>
    <row r="2256" spans="2:20">
      <c r="B2256" s="2">
        <v>44719</v>
      </c>
      <c r="C2256" t="s">
        <v>300</v>
      </c>
      <c r="D2256" t="s">
        <v>549</v>
      </c>
      <c r="E2256" t="s">
        <v>125</v>
      </c>
      <c r="F2256" t="s">
        <v>356</v>
      </c>
      <c r="G2256">
        <v>1</v>
      </c>
      <c r="I2256" s="2">
        <v>44793</v>
      </c>
      <c r="J2256">
        <v>21081509</v>
      </c>
      <c r="K2256" t="s">
        <v>125</v>
      </c>
      <c r="L2256" t="s">
        <v>542</v>
      </c>
      <c r="M2256">
        <v>1</v>
      </c>
      <c r="P2256" s="2"/>
      <c r="Q2256" s="2"/>
      <c r="R2256" s="2"/>
      <c r="S2256" s="2"/>
      <c r="T2256" s="2"/>
    </row>
    <row r="2257" spans="2:20">
      <c r="B2257" s="2">
        <v>44719</v>
      </c>
      <c r="C2257" t="s">
        <v>300</v>
      </c>
      <c r="D2257" t="s">
        <v>549</v>
      </c>
      <c r="E2257" t="s">
        <v>125</v>
      </c>
      <c r="F2257" t="s">
        <v>359</v>
      </c>
      <c r="G2257">
        <v>2</v>
      </c>
      <c r="I2257" s="2">
        <v>44793</v>
      </c>
      <c r="J2257">
        <v>21081510</v>
      </c>
      <c r="K2257" t="s">
        <v>125</v>
      </c>
      <c r="L2257" t="s">
        <v>504</v>
      </c>
      <c r="M2257">
        <v>1</v>
      </c>
      <c r="P2257" s="2"/>
      <c r="Q2257" s="2"/>
      <c r="R2257" s="2"/>
      <c r="S2257" s="2"/>
      <c r="T2257" s="2"/>
    </row>
    <row r="2258" spans="2:20">
      <c r="B2258" s="2">
        <v>44719</v>
      </c>
      <c r="C2258" t="s">
        <v>300</v>
      </c>
      <c r="D2258" t="s">
        <v>549</v>
      </c>
      <c r="E2258" t="s">
        <v>125</v>
      </c>
      <c r="F2258" t="s">
        <v>362</v>
      </c>
      <c r="G2258">
        <v>32</v>
      </c>
      <c r="I2258" s="2">
        <v>44793</v>
      </c>
      <c r="J2258">
        <v>21081511</v>
      </c>
      <c r="K2258" t="s">
        <v>125</v>
      </c>
      <c r="L2258" t="s">
        <v>534</v>
      </c>
      <c r="M2258">
        <v>1</v>
      </c>
      <c r="P2258" s="2"/>
      <c r="Q2258" s="2"/>
      <c r="R2258" s="2"/>
      <c r="S2258" s="2"/>
      <c r="T2258" s="2"/>
    </row>
    <row r="2259" spans="2:20">
      <c r="B2259" s="2">
        <v>44719</v>
      </c>
      <c r="C2259" t="s">
        <v>300</v>
      </c>
      <c r="D2259" t="s">
        <v>549</v>
      </c>
      <c r="E2259" t="s">
        <v>125</v>
      </c>
      <c r="F2259" t="s">
        <v>466</v>
      </c>
      <c r="G2259">
        <v>2</v>
      </c>
      <c r="I2259" s="2">
        <v>44793</v>
      </c>
      <c r="J2259">
        <v>21081512</v>
      </c>
      <c r="K2259" t="s">
        <v>125</v>
      </c>
      <c r="L2259" t="s">
        <v>594</v>
      </c>
      <c r="M2259">
        <v>1</v>
      </c>
      <c r="P2259" s="2"/>
      <c r="Q2259" s="2"/>
      <c r="R2259" s="2"/>
      <c r="S2259" s="2"/>
      <c r="T2259" s="2"/>
    </row>
    <row r="2260" spans="2:20">
      <c r="B2260" s="2">
        <v>44719</v>
      </c>
      <c r="C2260" t="s">
        <v>300</v>
      </c>
      <c r="D2260" t="s">
        <v>549</v>
      </c>
      <c r="E2260" t="s">
        <v>125</v>
      </c>
      <c r="F2260" t="s">
        <v>468</v>
      </c>
      <c r="G2260">
        <v>2</v>
      </c>
      <c r="I2260" s="2">
        <v>44793</v>
      </c>
      <c r="J2260">
        <v>21081512</v>
      </c>
      <c r="K2260" t="s">
        <v>125</v>
      </c>
      <c r="L2260" t="s">
        <v>502</v>
      </c>
      <c r="M2260">
        <v>1</v>
      </c>
      <c r="P2260" s="2"/>
      <c r="Q2260" s="2"/>
      <c r="R2260" s="2"/>
      <c r="S2260" s="2"/>
      <c r="T2260" s="2"/>
    </row>
    <row r="2261" spans="2:20">
      <c r="B2261" s="2">
        <v>44719</v>
      </c>
      <c r="C2261" t="s">
        <v>214</v>
      </c>
      <c r="D2261" t="s">
        <v>551</v>
      </c>
      <c r="E2261" t="s">
        <v>125</v>
      </c>
      <c r="F2261" t="s">
        <v>262</v>
      </c>
      <c r="G2261">
        <v>2</v>
      </c>
      <c r="I2261" s="2">
        <v>44793</v>
      </c>
      <c r="J2261">
        <v>21081513</v>
      </c>
      <c r="K2261" t="s">
        <v>125</v>
      </c>
      <c r="L2261" t="s">
        <v>498</v>
      </c>
      <c r="M2261">
        <v>1</v>
      </c>
      <c r="P2261" s="2"/>
      <c r="Q2261" s="2"/>
      <c r="R2261" s="2"/>
      <c r="S2261" s="2"/>
      <c r="T2261" s="2"/>
    </row>
    <row r="2262" spans="2:20">
      <c r="B2262" s="2">
        <v>44719</v>
      </c>
      <c r="C2262" t="s">
        <v>214</v>
      </c>
      <c r="D2262" t="s">
        <v>551</v>
      </c>
      <c r="E2262" t="s">
        <v>125</v>
      </c>
      <c r="F2262" t="s">
        <v>274</v>
      </c>
      <c r="G2262">
        <v>48</v>
      </c>
      <c r="I2262" s="2">
        <v>44793</v>
      </c>
      <c r="J2262">
        <v>21081514</v>
      </c>
      <c r="K2262" t="s">
        <v>125</v>
      </c>
      <c r="L2262" t="s">
        <v>502</v>
      </c>
      <c r="M2262">
        <v>1</v>
      </c>
      <c r="P2262" s="2"/>
      <c r="Q2262" s="2"/>
      <c r="R2262" s="2"/>
      <c r="S2262" s="2"/>
      <c r="T2262" s="2"/>
    </row>
    <row r="2263" spans="2:20">
      <c r="B2263" s="2">
        <v>44719</v>
      </c>
      <c r="C2263" t="s">
        <v>214</v>
      </c>
      <c r="D2263" t="s">
        <v>551</v>
      </c>
      <c r="E2263" t="s">
        <v>125</v>
      </c>
      <c r="F2263" t="s">
        <v>286</v>
      </c>
      <c r="G2263">
        <v>3</v>
      </c>
      <c r="I2263" s="2">
        <v>44793</v>
      </c>
      <c r="J2263">
        <v>21081515</v>
      </c>
      <c r="K2263" t="s">
        <v>125</v>
      </c>
      <c r="L2263" t="s">
        <v>488</v>
      </c>
      <c r="M2263">
        <v>1</v>
      </c>
      <c r="P2263" s="2"/>
      <c r="Q2263" s="2"/>
      <c r="R2263" s="2"/>
      <c r="S2263" s="2"/>
      <c r="T2263" s="2"/>
    </row>
    <row r="2264" spans="2:20">
      <c r="B2264" s="2">
        <v>44719</v>
      </c>
      <c r="C2264" t="s">
        <v>214</v>
      </c>
      <c r="D2264" t="s">
        <v>551</v>
      </c>
      <c r="E2264" t="s">
        <v>125</v>
      </c>
      <c r="F2264" t="s">
        <v>422</v>
      </c>
      <c r="G2264">
        <v>4</v>
      </c>
      <c r="I2264" s="2">
        <v>44793</v>
      </c>
      <c r="J2264">
        <v>21081516</v>
      </c>
      <c r="K2264" t="s">
        <v>125</v>
      </c>
      <c r="L2264" t="s">
        <v>530</v>
      </c>
      <c r="M2264">
        <v>1</v>
      </c>
      <c r="P2264" s="2"/>
      <c r="Q2264" s="2"/>
      <c r="R2264" s="2"/>
      <c r="S2264" s="2"/>
      <c r="T2264" s="2"/>
    </row>
    <row r="2265" spans="2:20">
      <c r="B2265" s="2">
        <v>44719</v>
      </c>
      <c r="C2265" t="s">
        <v>214</v>
      </c>
      <c r="D2265" t="s">
        <v>551</v>
      </c>
      <c r="E2265" t="s">
        <v>125</v>
      </c>
      <c r="F2265" t="s">
        <v>432</v>
      </c>
      <c r="G2265">
        <v>4</v>
      </c>
      <c r="I2265" s="2">
        <v>44793</v>
      </c>
      <c r="J2265">
        <v>21081516</v>
      </c>
      <c r="K2265" t="s">
        <v>125</v>
      </c>
      <c r="L2265" t="s">
        <v>590</v>
      </c>
      <c r="M2265">
        <v>1</v>
      </c>
      <c r="P2265" s="2"/>
      <c r="Q2265" s="2"/>
      <c r="R2265" s="2"/>
      <c r="S2265" s="2"/>
      <c r="T2265" s="2"/>
    </row>
    <row r="2266" spans="2:20">
      <c r="B2266" s="2">
        <v>44720</v>
      </c>
      <c r="C2266" t="s">
        <v>295</v>
      </c>
      <c r="D2266" t="s">
        <v>553</v>
      </c>
      <c r="E2266" t="s">
        <v>125</v>
      </c>
      <c r="F2266" t="s">
        <v>306</v>
      </c>
      <c r="G2266">
        <v>1</v>
      </c>
      <c r="I2266" s="2">
        <v>44793</v>
      </c>
      <c r="J2266">
        <v>21081517</v>
      </c>
      <c r="K2266" t="s">
        <v>125</v>
      </c>
      <c r="L2266" t="s">
        <v>532</v>
      </c>
      <c r="M2266">
        <v>1</v>
      </c>
      <c r="P2266" s="2"/>
      <c r="Q2266" s="2"/>
      <c r="R2266" s="2"/>
      <c r="S2266" s="2"/>
      <c r="T2266" s="2"/>
    </row>
    <row r="2267" spans="2:20">
      <c r="B2267" s="2">
        <v>44720</v>
      </c>
      <c r="C2267" t="s">
        <v>295</v>
      </c>
      <c r="D2267" t="s">
        <v>553</v>
      </c>
      <c r="E2267" t="s">
        <v>125</v>
      </c>
      <c r="F2267" t="s">
        <v>316</v>
      </c>
      <c r="G2267">
        <v>24</v>
      </c>
      <c r="I2267" s="2">
        <v>44793</v>
      </c>
      <c r="J2267">
        <v>21081518</v>
      </c>
      <c r="K2267" t="s">
        <v>125</v>
      </c>
      <c r="L2267" t="s">
        <v>524</v>
      </c>
      <c r="M2267">
        <v>1</v>
      </c>
      <c r="P2267" s="2"/>
      <c r="Q2267" s="2"/>
      <c r="R2267" s="2"/>
      <c r="S2267" s="2"/>
      <c r="T2267" s="2"/>
    </row>
    <row r="2268" spans="2:20">
      <c r="B2268" s="2">
        <v>44720</v>
      </c>
      <c r="C2268" t="s">
        <v>295</v>
      </c>
      <c r="D2268" t="s">
        <v>553</v>
      </c>
      <c r="E2268" t="s">
        <v>125</v>
      </c>
      <c r="F2268" t="s">
        <v>353</v>
      </c>
      <c r="G2268">
        <v>2</v>
      </c>
      <c r="I2268" s="2">
        <v>44793</v>
      </c>
      <c r="J2268">
        <v>21081519</v>
      </c>
      <c r="K2268" t="s">
        <v>125</v>
      </c>
      <c r="L2268" t="s">
        <v>512</v>
      </c>
      <c r="M2268">
        <v>1</v>
      </c>
      <c r="P2268" s="2"/>
      <c r="Q2268" s="2"/>
      <c r="R2268" s="2"/>
      <c r="S2268" s="2"/>
      <c r="T2268" s="2"/>
    </row>
    <row r="2269" spans="2:20">
      <c r="B2269" s="2">
        <v>44720</v>
      </c>
      <c r="C2269" t="s">
        <v>295</v>
      </c>
      <c r="D2269" t="s">
        <v>553</v>
      </c>
      <c r="E2269" t="s">
        <v>125</v>
      </c>
      <c r="F2269" t="s">
        <v>444</v>
      </c>
      <c r="G2269">
        <v>2</v>
      </c>
      <c r="I2269" s="2">
        <v>44793</v>
      </c>
      <c r="J2269">
        <v>21081520</v>
      </c>
      <c r="K2269" t="s">
        <v>125</v>
      </c>
      <c r="L2269" t="s">
        <v>512</v>
      </c>
      <c r="M2269">
        <v>1</v>
      </c>
      <c r="P2269" s="2"/>
      <c r="Q2269" s="2"/>
      <c r="R2269" s="2"/>
      <c r="S2269" s="2"/>
      <c r="T2269" s="2"/>
    </row>
    <row r="2270" spans="2:20">
      <c r="B2270" s="2">
        <v>44720</v>
      </c>
      <c r="C2270" t="s">
        <v>295</v>
      </c>
      <c r="D2270" t="s">
        <v>553</v>
      </c>
      <c r="E2270" t="s">
        <v>125</v>
      </c>
      <c r="F2270" t="s">
        <v>464</v>
      </c>
      <c r="G2270">
        <v>2</v>
      </c>
      <c r="I2270" s="2">
        <v>44793</v>
      </c>
      <c r="J2270">
        <v>21081521</v>
      </c>
      <c r="K2270" t="s">
        <v>125</v>
      </c>
      <c r="L2270" t="s">
        <v>508</v>
      </c>
      <c r="M2270">
        <v>1</v>
      </c>
      <c r="P2270" s="2"/>
      <c r="Q2270" s="2"/>
      <c r="R2270" s="2"/>
      <c r="S2270" s="2"/>
      <c r="T2270" s="2"/>
    </row>
    <row r="2271" spans="2:20">
      <c r="B2271" s="2">
        <v>44720</v>
      </c>
      <c r="C2271" t="s">
        <v>300</v>
      </c>
      <c r="D2271" t="s">
        <v>549</v>
      </c>
      <c r="E2271" t="s">
        <v>125</v>
      </c>
      <c r="F2271" t="s">
        <v>356</v>
      </c>
      <c r="G2271">
        <v>1</v>
      </c>
      <c r="I2271" s="2">
        <v>44794</v>
      </c>
      <c r="J2271">
        <v>21081522</v>
      </c>
      <c r="K2271" t="s">
        <v>125</v>
      </c>
      <c r="L2271" t="s">
        <v>504</v>
      </c>
      <c r="M2271">
        <v>1</v>
      </c>
      <c r="P2271" s="2"/>
      <c r="Q2271" s="2"/>
      <c r="R2271" s="2"/>
      <c r="S2271" s="2"/>
      <c r="T2271" s="2"/>
    </row>
    <row r="2272" spans="2:20">
      <c r="B2272" s="2">
        <v>44720</v>
      </c>
      <c r="C2272" t="s">
        <v>300</v>
      </c>
      <c r="D2272" t="s">
        <v>549</v>
      </c>
      <c r="E2272" t="s">
        <v>125</v>
      </c>
      <c r="F2272" t="s">
        <v>359</v>
      </c>
      <c r="G2272">
        <v>2</v>
      </c>
      <c r="I2272" s="2">
        <v>44794</v>
      </c>
      <c r="J2272">
        <v>21081522</v>
      </c>
      <c r="K2272" t="s">
        <v>125</v>
      </c>
      <c r="L2272" t="s">
        <v>506</v>
      </c>
      <c r="M2272">
        <v>1</v>
      </c>
      <c r="P2272" s="2"/>
      <c r="Q2272" s="2"/>
      <c r="R2272" s="2"/>
      <c r="S2272" s="2"/>
      <c r="T2272" s="2"/>
    </row>
    <row r="2273" spans="2:20">
      <c r="B2273" s="2">
        <v>44720</v>
      </c>
      <c r="C2273" t="s">
        <v>300</v>
      </c>
      <c r="D2273" t="s">
        <v>549</v>
      </c>
      <c r="E2273" t="s">
        <v>125</v>
      </c>
      <c r="F2273" t="s">
        <v>362</v>
      </c>
      <c r="G2273">
        <v>24</v>
      </c>
      <c r="I2273" s="2">
        <v>44794</v>
      </c>
      <c r="J2273">
        <v>21081523</v>
      </c>
      <c r="K2273" t="s">
        <v>125</v>
      </c>
      <c r="L2273" t="s">
        <v>504</v>
      </c>
      <c r="M2273">
        <v>1</v>
      </c>
      <c r="P2273" s="2"/>
      <c r="Q2273" s="2"/>
      <c r="R2273" s="2"/>
      <c r="S2273" s="2"/>
      <c r="T2273" s="2"/>
    </row>
    <row r="2274" spans="2:20">
      <c r="B2274" s="2">
        <v>44720</v>
      </c>
      <c r="C2274" t="s">
        <v>300</v>
      </c>
      <c r="D2274" t="s">
        <v>549</v>
      </c>
      <c r="E2274" t="s">
        <v>125</v>
      </c>
      <c r="F2274" t="s">
        <v>466</v>
      </c>
      <c r="G2274">
        <v>2</v>
      </c>
      <c r="I2274" s="2">
        <v>44794</v>
      </c>
      <c r="J2274">
        <v>21081524</v>
      </c>
      <c r="K2274" t="s">
        <v>125</v>
      </c>
      <c r="L2274" t="s">
        <v>504</v>
      </c>
      <c r="M2274">
        <v>1</v>
      </c>
      <c r="P2274" s="2"/>
      <c r="Q2274" s="2"/>
      <c r="R2274" s="2"/>
      <c r="S2274" s="2"/>
      <c r="T2274" s="2"/>
    </row>
    <row r="2275" spans="2:20">
      <c r="B2275" s="2">
        <v>44720</v>
      </c>
      <c r="C2275" t="s">
        <v>300</v>
      </c>
      <c r="D2275" t="s">
        <v>549</v>
      </c>
      <c r="E2275" t="s">
        <v>125</v>
      </c>
      <c r="F2275" t="s">
        <v>468</v>
      </c>
      <c r="G2275">
        <v>2</v>
      </c>
      <c r="I2275" s="2">
        <v>44794</v>
      </c>
      <c r="J2275">
        <v>21081525</v>
      </c>
      <c r="K2275" t="s">
        <v>125</v>
      </c>
      <c r="L2275" t="s">
        <v>504</v>
      </c>
      <c r="M2275">
        <v>1</v>
      </c>
      <c r="P2275" s="2"/>
      <c r="Q2275" s="2"/>
      <c r="R2275" s="2"/>
      <c r="S2275" s="2"/>
      <c r="T2275" s="2"/>
    </row>
    <row r="2276" spans="2:20">
      <c r="B2276" s="2">
        <v>44721</v>
      </c>
      <c r="C2276" t="s">
        <v>300</v>
      </c>
      <c r="D2276" t="s">
        <v>549</v>
      </c>
      <c r="E2276" t="s">
        <v>125</v>
      </c>
      <c r="F2276" t="s">
        <v>356</v>
      </c>
      <c r="G2276">
        <v>2</v>
      </c>
      <c r="I2276" s="2">
        <v>44794</v>
      </c>
      <c r="J2276">
        <v>21081526</v>
      </c>
      <c r="K2276" t="s">
        <v>125</v>
      </c>
      <c r="L2276" t="s">
        <v>492</v>
      </c>
      <c r="M2276">
        <v>1</v>
      </c>
      <c r="P2276" s="2"/>
      <c r="Q2276" s="2"/>
      <c r="R2276" s="2"/>
      <c r="S2276" s="2"/>
      <c r="T2276" s="2"/>
    </row>
    <row r="2277" spans="2:20">
      <c r="B2277" s="2">
        <v>44721</v>
      </c>
      <c r="C2277" t="s">
        <v>300</v>
      </c>
      <c r="D2277" t="s">
        <v>549</v>
      </c>
      <c r="E2277" t="s">
        <v>125</v>
      </c>
      <c r="F2277" t="s">
        <v>359</v>
      </c>
      <c r="G2277">
        <v>3</v>
      </c>
      <c r="I2277" s="2">
        <v>44794</v>
      </c>
      <c r="J2277">
        <v>21081527</v>
      </c>
      <c r="K2277" t="s">
        <v>125</v>
      </c>
      <c r="L2277" t="s">
        <v>524</v>
      </c>
      <c r="M2277">
        <v>1</v>
      </c>
      <c r="P2277" s="2"/>
      <c r="Q2277" s="2"/>
      <c r="R2277" s="2"/>
      <c r="S2277" s="2"/>
      <c r="T2277" s="2"/>
    </row>
    <row r="2278" spans="2:20">
      <c r="B2278" s="2">
        <v>44721</v>
      </c>
      <c r="C2278" t="s">
        <v>300</v>
      </c>
      <c r="D2278" t="s">
        <v>549</v>
      </c>
      <c r="E2278" t="s">
        <v>125</v>
      </c>
      <c r="F2278" t="s">
        <v>362</v>
      </c>
      <c r="G2278">
        <v>48</v>
      </c>
      <c r="I2278" s="2">
        <v>44794</v>
      </c>
      <c r="J2278">
        <v>21081528</v>
      </c>
      <c r="K2278" t="s">
        <v>125</v>
      </c>
      <c r="L2278" t="s">
        <v>508</v>
      </c>
      <c r="M2278">
        <v>1</v>
      </c>
      <c r="P2278" s="2"/>
      <c r="Q2278" s="2"/>
      <c r="R2278" s="2"/>
      <c r="S2278" s="2"/>
      <c r="T2278" s="2"/>
    </row>
    <row r="2279" spans="2:20">
      <c r="B2279" s="2">
        <v>44721</v>
      </c>
      <c r="C2279" t="s">
        <v>300</v>
      </c>
      <c r="D2279" t="s">
        <v>549</v>
      </c>
      <c r="E2279" t="s">
        <v>125</v>
      </c>
      <c r="F2279" t="s">
        <v>466</v>
      </c>
      <c r="G2279">
        <v>4</v>
      </c>
      <c r="I2279" s="2">
        <v>44796</v>
      </c>
      <c r="J2279">
        <v>21081529</v>
      </c>
      <c r="K2279" t="s">
        <v>125</v>
      </c>
      <c r="L2279" t="s">
        <v>504</v>
      </c>
      <c r="M2279">
        <v>1</v>
      </c>
      <c r="P2279" s="2"/>
      <c r="Q2279" s="2"/>
      <c r="R2279" s="2"/>
      <c r="S2279" s="2"/>
      <c r="T2279" s="2"/>
    </row>
    <row r="2280" spans="2:20">
      <c r="B2280" s="2">
        <v>44721</v>
      </c>
      <c r="C2280" t="s">
        <v>300</v>
      </c>
      <c r="D2280" t="s">
        <v>549</v>
      </c>
      <c r="E2280" t="s">
        <v>125</v>
      </c>
      <c r="F2280" t="s">
        <v>468</v>
      </c>
      <c r="G2280">
        <v>2</v>
      </c>
      <c r="I2280" s="2">
        <v>44796</v>
      </c>
      <c r="J2280">
        <v>21081530</v>
      </c>
      <c r="K2280" t="s">
        <v>125</v>
      </c>
      <c r="L2280" t="s">
        <v>504</v>
      </c>
      <c r="M2280">
        <v>1</v>
      </c>
      <c r="P2280" s="2"/>
      <c r="Q2280" s="2"/>
      <c r="R2280" s="2"/>
      <c r="S2280" s="2"/>
      <c r="T2280" s="2"/>
    </row>
    <row r="2281" spans="2:20">
      <c r="B2281" s="2">
        <v>44721</v>
      </c>
      <c r="C2281" t="s">
        <v>214</v>
      </c>
      <c r="D2281" t="s">
        <v>551</v>
      </c>
      <c r="E2281" t="s">
        <v>125</v>
      </c>
      <c r="F2281" t="s">
        <v>262</v>
      </c>
      <c r="G2281">
        <v>2</v>
      </c>
      <c r="I2281" s="2">
        <v>44796</v>
      </c>
      <c r="J2281">
        <v>21081531</v>
      </c>
      <c r="K2281" t="s">
        <v>125</v>
      </c>
      <c r="L2281" t="s">
        <v>536</v>
      </c>
      <c r="M2281">
        <v>1</v>
      </c>
      <c r="P2281" s="2"/>
      <c r="Q2281" s="2"/>
      <c r="R2281" s="2"/>
      <c r="S2281" s="2"/>
      <c r="T2281" s="2"/>
    </row>
    <row r="2282" spans="2:20">
      <c r="B2282" s="2">
        <v>44721</v>
      </c>
      <c r="C2282" t="s">
        <v>214</v>
      </c>
      <c r="D2282" t="s">
        <v>551</v>
      </c>
      <c r="E2282" t="s">
        <v>125</v>
      </c>
      <c r="F2282" t="s">
        <v>274</v>
      </c>
      <c r="G2282">
        <v>40</v>
      </c>
      <c r="I2282" s="2">
        <v>44796</v>
      </c>
      <c r="J2282">
        <v>21081532</v>
      </c>
      <c r="K2282" t="s">
        <v>125</v>
      </c>
      <c r="L2282" t="s">
        <v>500</v>
      </c>
      <c r="M2282">
        <v>1</v>
      </c>
      <c r="P2282" s="2"/>
      <c r="Q2282" s="2"/>
      <c r="R2282" s="2"/>
      <c r="S2282" s="2"/>
      <c r="T2282" s="2"/>
    </row>
    <row r="2283" spans="2:20">
      <c r="B2283" s="2">
        <v>44721</v>
      </c>
      <c r="C2283" t="s">
        <v>214</v>
      </c>
      <c r="D2283" t="s">
        <v>551</v>
      </c>
      <c r="E2283" t="s">
        <v>125</v>
      </c>
      <c r="F2283" t="s">
        <v>286</v>
      </c>
      <c r="G2283">
        <v>3</v>
      </c>
      <c r="I2283" s="2">
        <v>44796</v>
      </c>
      <c r="J2283">
        <v>21081533</v>
      </c>
      <c r="K2283" t="s">
        <v>125</v>
      </c>
      <c r="L2283" t="s">
        <v>500</v>
      </c>
      <c r="M2283">
        <v>1</v>
      </c>
      <c r="P2283" s="2"/>
      <c r="Q2283" s="2"/>
      <c r="R2283" s="2"/>
      <c r="S2283" s="2"/>
      <c r="T2283" s="2"/>
    </row>
    <row r="2284" spans="2:20">
      <c r="B2284" s="2">
        <v>44721</v>
      </c>
      <c r="C2284" t="s">
        <v>214</v>
      </c>
      <c r="D2284" t="s">
        <v>551</v>
      </c>
      <c r="E2284" t="s">
        <v>125</v>
      </c>
      <c r="F2284" t="s">
        <v>422</v>
      </c>
      <c r="G2284">
        <v>4</v>
      </c>
      <c r="I2284" s="2">
        <v>44796</v>
      </c>
      <c r="J2284">
        <v>21081534</v>
      </c>
      <c r="K2284" t="s">
        <v>125</v>
      </c>
      <c r="L2284" t="s">
        <v>500</v>
      </c>
      <c r="M2284">
        <v>1</v>
      </c>
      <c r="P2284" s="2"/>
      <c r="Q2284" s="2"/>
      <c r="R2284" s="2"/>
      <c r="S2284" s="2"/>
      <c r="T2284" s="2"/>
    </row>
    <row r="2285" spans="2:20">
      <c r="B2285" s="2">
        <v>44721</v>
      </c>
      <c r="C2285" t="s">
        <v>214</v>
      </c>
      <c r="D2285" t="s">
        <v>551</v>
      </c>
      <c r="E2285" t="s">
        <v>125</v>
      </c>
      <c r="F2285" t="s">
        <v>432</v>
      </c>
      <c r="G2285">
        <v>2</v>
      </c>
      <c r="I2285" s="2">
        <v>44796</v>
      </c>
      <c r="J2285">
        <v>21081535</v>
      </c>
      <c r="K2285" t="s">
        <v>125</v>
      </c>
      <c r="L2285" t="s">
        <v>502</v>
      </c>
      <c r="M2285">
        <v>1</v>
      </c>
      <c r="P2285" s="2"/>
      <c r="Q2285" s="2"/>
      <c r="R2285" s="2"/>
      <c r="S2285" s="2"/>
      <c r="T2285" s="2"/>
    </row>
    <row r="2286" spans="2:20">
      <c r="B2286" s="2">
        <v>44722</v>
      </c>
      <c r="C2286" t="s">
        <v>214</v>
      </c>
      <c r="D2286" t="s">
        <v>551</v>
      </c>
      <c r="E2286" t="s">
        <v>125</v>
      </c>
      <c r="F2286" t="s">
        <v>262</v>
      </c>
      <c r="G2286">
        <v>2</v>
      </c>
      <c r="I2286" s="2">
        <v>44796</v>
      </c>
      <c r="J2286">
        <v>21081536</v>
      </c>
      <c r="K2286" t="s">
        <v>125</v>
      </c>
      <c r="L2286" t="s">
        <v>508</v>
      </c>
      <c r="M2286">
        <v>1</v>
      </c>
      <c r="P2286" s="2"/>
      <c r="Q2286" s="2"/>
      <c r="R2286" s="2"/>
      <c r="S2286" s="2"/>
      <c r="T2286" s="2"/>
    </row>
    <row r="2287" spans="2:20">
      <c r="B2287" s="2">
        <v>44722</v>
      </c>
      <c r="C2287" t="s">
        <v>214</v>
      </c>
      <c r="D2287" t="s">
        <v>551</v>
      </c>
      <c r="E2287" t="s">
        <v>125</v>
      </c>
      <c r="F2287" t="s">
        <v>274</v>
      </c>
      <c r="G2287">
        <v>40</v>
      </c>
      <c r="I2287" s="2">
        <v>44796</v>
      </c>
      <c r="J2287">
        <v>21081537</v>
      </c>
      <c r="K2287" t="s">
        <v>125</v>
      </c>
      <c r="L2287" t="s">
        <v>598</v>
      </c>
      <c r="M2287">
        <v>1</v>
      </c>
      <c r="P2287" s="2"/>
      <c r="Q2287" s="2"/>
      <c r="R2287" s="2"/>
      <c r="S2287" s="2"/>
      <c r="T2287" s="2"/>
    </row>
    <row r="2288" spans="2:20">
      <c r="B2288" s="2">
        <v>44722</v>
      </c>
      <c r="C2288" t="s">
        <v>214</v>
      </c>
      <c r="D2288" t="s">
        <v>551</v>
      </c>
      <c r="E2288" t="s">
        <v>125</v>
      </c>
      <c r="F2288" t="s">
        <v>286</v>
      </c>
      <c r="G2288">
        <v>2</v>
      </c>
      <c r="I2288" s="2">
        <v>44796</v>
      </c>
      <c r="J2288">
        <v>21081537</v>
      </c>
      <c r="K2288" t="s">
        <v>125</v>
      </c>
      <c r="L2288" t="s">
        <v>510</v>
      </c>
      <c r="M2288">
        <v>1</v>
      </c>
      <c r="P2288" s="2"/>
      <c r="Q2288" s="2"/>
      <c r="R2288" s="2"/>
      <c r="S2288" s="2"/>
      <c r="T2288" s="2"/>
    </row>
    <row r="2289" spans="2:20">
      <c r="B2289" s="2">
        <v>44722</v>
      </c>
      <c r="C2289" t="s">
        <v>214</v>
      </c>
      <c r="D2289" t="s">
        <v>551</v>
      </c>
      <c r="E2289" t="s">
        <v>125</v>
      </c>
      <c r="F2289" t="s">
        <v>422</v>
      </c>
      <c r="G2289">
        <v>4</v>
      </c>
      <c r="I2289" s="2">
        <v>44796</v>
      </c>
      <c r="J2289">
        <v>21081538</v>
      </c>
      <c r="K2289" t="s">
        <v>125</v>
      </c>
      <c r="L2289" t="s">
        <v>492</v>
      </c>
      <c r="M2289">
        <v>1</v>
      </c>
      <c r="P2289" s="2"/>
      <c r="Q2289" s="2"/>
      <c r="R2289" s="2"/>
      <c r="S2289" s="2"/>
      <c r="T2289" s="2"/>
    </row>
    <row r="2290" spans="2:20">
      <c r="B2290" s="2">
        <v>44722</v>
      </c>
      <c r="C2290" t="s">
        <v>214</v>
      </c>
      <c r="D2290" t="s">
        <v>551</v>
      </c>
      <c r="E2290" t="s">
        <v>125</v>
      </c>
      <c r="F2290" t="s">
        <v>432</v>
      </c>
      <c r="G2290">
        <v>2</v>
      </c>
      <c r="I2290" s="2">
        <v>44796</v>
      </c>
      <c r="J2290">
        <v>21081539</v>
      </c>
      <c r="K2290" t="s">
        <v>125</v>
      </c>
      <c r="L2290" t="s">
        <v>492</v>
      </c>
      <c r="M2290">
        <v>1</v>
      </c>
      <c r="P2290" s="2"/>
      <c r="Q2290" s="2"/>
      <c r="R2290" s="2"/>
      <c r="S2290" s="2"/>
      <c r="T2290" s="2"/>
    </row>
    <row r="2291" spans="2:20">
      <c r="B2291" s="2">
        <v>44723</v>
      </c>
      <c r="C2291" t="s">
        <v>214</v>
      </c>
      <c r="D2291" t="s">
        <v>551</v>
      </c>
      <c r="E2291" t="s">
        <v>125</v>
      </c>
      <c r="F2291" t="s">
        <v>262</v>
      </c>
      <c r="G2291">
        <v>2</v>
      </c>
      <c r="I2291" s="2">
        <v>44796</v>
      </c>
      <c r="J2291">
        <v>21081540</v>
      </c>
      <c r="K2291" t="s">
        <v>125</v>
      </c>
      <c r="L2291" t="s">
        <v>552</v>
      </c>
      <c r="M2291">
        <v>1</v>
      </c>
      <c r="P2291" s="2"/>
      <c r="Q2291" s="2"/>
      <c r="R2291" s="2"/>
      <c r="S2291" s="2"/>
      <c r="T2291" s="2"/>
    </row>
    <row r="2292" spans="2:20">
      <c r="B2292" s="2">
        <v>44723</v>
      </c>
      <c r="C2292" t="s">
        <v>214</v>
      </c>
      <c r="D2292" t="s">
        <v>551</v>
      </c>
      <c r="E2292" t="s">
        <v>125</v>
      </c>
      <c r="F2292" t="s">
        <v>274</v>
      </c>
      <c r="G2292">
        <v>40</v>
      </c>
      <c r="I2292" s="2">
        <v>44796</v>
      </c>
      <c r="J2292">
        <v>21081540</v>
      </c>
      <c r="K2292" t="s">
        <v>125</v>
      </c>
      <c r="L2292" t="s">
        <v>512</v>
      </c>
      <c r="M2292">
        <v>1</v>
      </c>
      <c r="P2292" s="2"/>
      <c r="Q2292" s="2"/>
      <c r="R2292" s="2"/>
      <c r="S2292" s="2"/>
      <c r="T2292" s="2"/>
    </row>
    <row r="2293" spans="2:20">
      <c r="B2293" s="2">
        <v>44723</v>
      </c>
      <c r="C2293" t="s">
        <v>214</v>
      </c>
      <c r="D2293" t="s">
        <v>551</v>
      </c>
      <c r="E2293" t="s">
        <v>125</v>
      </c>
      <c r="F2293" t="s">
        <v>286</v>
      </c>
      <c r="G2293">
        <v>2</v>
      </c>
      <c r="I2293" s="2">
        <v>44796</v>
      </c>
      <c r="J2293">
        <v>21081540</v>
      </c>
      <c r="K2293" t="s">
        <v>125</v>
      </c>
      <c r="L2293" t="s">
        <v>586</v>
      </c>
      <c r="M2293">
        <v>1</v>
      </c>
      <c r="P2293" s="2"/>
      <c r="Q2293" s="2"/>
      <c r="R2293" s="2"/>
      <c r="S2293" s="2"/>
      <c r="T2293" s="2"/>
    </row>
    <row r="2294" spans="2:20">
      <c r="B2294" s="2">
        <v>44723</v>
      </c>
      <c r="C2294" t="s">
        <v>214</v>
      </c>
      <c r="D2294" t="s">
        <v>551</v>
      </c>
      <c r="E2294" t="s">
        <v>125</v>
      </c>
      <c r="F2294" t="s">
        <v>422</v>
      </c>
      <c r="G2294">
        <v>4</v>
      </c>
      <c r="I2294" s="2">
        <v>44796</v>
      </c>
      <c r="J2294">
        <v>21081541</v>
      </c>
      <c r="K2294" t="s">
        <v>125</v>
      </c>
      <c r="L2294" t="s">
        <v>508</v>
      </c>
      <c r="M2294">
        <v>1</v>
      </c>
      <c r="P2294" s="2"/>
      <c r="Q2294" s="2"/>
      <c r="R2294" s="2"/>
      <c r="S2294" s="2"/>
      <c r="T2294" s="2"/>
    </row>
    <row r="2295" spans="2:20">
      <c r="B2295" s="2">
        <v>44723</v>
      </c>
      <c r="C2295" t="s">
        <v>214</v>
      </c>
      <c r="D2295" t="s">
        <v>551</v>
      </c>
      <c r="E2295" t="s">
        <v>125</v>
      </c>
      <c r="F2295" t="s">
        <v>432</v>
      </c>
      <c r="G2295">
        <v>2</v>
      </c>
      <c r="I2295" s="2">
        <v>44796</v>
      </c>
      <c r="J2295">
        <v>21081542</v>
      </c>
      <c r="K2295" t="s">
        <v>125</v>
      </c>
      <c r="L2295" t="s">
        <v>510</v>
      </c>
      <c r="M2295">
        <v>1</v>
      </c>
      <c r="P2295" s="2"/>
      <c r="Q2295" s="2"/>
      <c r="R2295" s="2"/>
      <c r="S2295" s="2"/>
      <c r="T2295" s="2"/>
    </row>
    <row r="2296" spans="2:20">
      <c r="B2296" s="2">
        <v>44726</v>
      </c>
      <c r="C2296" t="s">
        <v>310</v>
      </c>
      <c r="D2296" t="s">
        <v>555</v>
      </c>
      <c r="E2296" t="s">
        <v>125</v>
      </c>
      <c r="F2296" t="s">
        <v>374</v>
      </c>
      <c r="G2296">
        <v>1</v>
      </c>
      <c r="I2296" s="2">
        <v>44796</v>
      </c>
      <c r="J2296">
        <v>21081543</v>
      </c>
      <c r="K2296" t="s">
        <v>125</v>
      </c>
      <c r="L2296" t="s">
        <v>512</v>
      </c>
      <c r="M2296">
        <v>1</v>
      </c>
      <c r="P2296" s="2"/>
      <c r="Q2296" s="2"/>
      <c r="R2296" s="2"/>
      <c r="S2296" s="2"/>
      <c r="T2296" s="2"/>
    </row>
    <row r="2297" spans="2:20">
      <c r="B2297" s="2">
        <v>44726</v>
      </c>
      <c r="C2297" t="s">
        <v>310</v>
      </c>
      <c r="D2297" t="s">
        <v>555</v>
      </c>
      <c r="E2297" t="s">
        <v>125</v>
      </c>
      <c r="F2297" t="s">
        <v>377</v>
      </c>
      <c r="G2297">
        <v>1</v>
      </c>
      <c r="I2297" s="2">
        <v>44797</v>
      </c>
      <c r="J2297">
        <v>21081544</v>
      </c>
      <c r="K2297" t="s">
        <v>125</v>
      </c>
      <c r="L2297" t="s">
        <v>494</v>
      </c>
      <c r="M2297">
        <v>1</v>
      </c>
      <c r="P2297" s="2"/>
      <c r="Q2297" s="2"/>
      <c r="R2297" s="2"/>
      <c r="S2297" s="2"/>
      <c r="T2297" s="2"/>
    </row>
    <row r="2298" spans="2:20">
      <c r="B2298" s="2">
        <v>44726</v>
      </c>
      <c r="C2298" t="s">
        <v>310</v>
      </c>
      <c r="D2298" t="s">
        <v>555</v>
      </c>
      <c r="E2298" t="s">
        <v>125</v>
      </c>
      <c r="F2298" t="s">
        <v>380</v>
      </c>
      <c r="G2298">
        <v>8</v>
      </c>
      <c r="I2298" s="2">
        <v>44797</v>
      </c>
      <c r="J2298">
        <v>21081544</v>
      </c>
      <c r="K2298" t="s">
        <v>125</v>
      </c>
      <c r="L2298" t="s">
        <v>504</v>
      </c>
      <c r="M2298">
        <v>1</v>
      </c>
      <c r="P2298" s="2"/>
      <c r="Q2298" s="2"/>
      <c r="R2298" s="2"/>
      <c r="S2298" s="2"/>
      <c r="T2298" s="2"/>
    </row>
    <row r="2299" spans="2:20">
      <c r="B2299" s="2">
        <v>44726</v>
      </c>
      <c r="C2299" t="s">
        <v>310</v>
      </c>
      <c r="D2299" t="s">
        <v>555</v>
      </c>
      <c r="E2299" t="s">
        <v>125</v>
      </c>
      <c r="F2299" t="s">
        <v>474</v>
      </c>
      <c r="G2299">
        <v>2</v>
      </c>
      <c r="I2299" s="2">
        <v>44797</v>
      </c>
      <c r="J2299">
        <v>21081544</v>
      </c>
      <c r="K2299" t="s">
        <v>125</v>
      </c>
      <c r="L2299" t="s">
        <v>506</v>
      </c>
      <c r="M2299">
        <v>1</v>
      </c>
      <c r="P2299" s="2"/>
      <c r="Q2299" s="2"/>
      <c r="R2299" s="2"/>
      <c r="S2299" s="2"/>
      <c r="T2299" s="2"/>
    </row>
    <row r="2300" spans="2:20">
      <c r="B2300" s="2">
        <v>44726</v>
      </c>
      <c r="C2300" t="s">
        <v>310</v>
      </c>
      <c r="D2300" t="s">
        <v>555</v>
      </c>
      <c r="E2300" t="s">
        <v>125</v>
      </c>
      <c r="F2300" t="s">
        <v>476</v>
      </c>
      <c r="G2300">
        <v>2</v>
      </c>
      <c r="I2300" s="2">
        <v>44797</v>
      </c>
      <c r="J2300">
        <v>21081545</v>
      </c>
      <c r="K2300" t="s">
        <v>125</v>
      </c>
      <c r="L2300" t="s">
        <v>518</v>
      </c>
      <c r="M2300">
        <v>1</v>
      </c>
      <c r="P2300" s="2"/>
      <c r="Q2300" s="2"/>
      <c r="R2300" s="2"/>
      <c r="S2300" s="2"/>
      <c r="T2300" s="2"/>
    </row>
    <row r="2301" spans="2:20">
      <c r="B2301" s="2">
        <v>44727</v>
      </c>
      <c r="C2301" t="s">
        <v>310</v>
      </c>
      <c r="D2301" t="s">
        <v>555</v>
      </c>
      <c r="E2301" t="s">
        <v>125</v>
      </c>
      <c r="F2301" t="s">
        <v>374</v>
      </c>
      <c r="G2301">
        <v>1</v>
      </c>
      <c r="I2301" s="2">
        <v>44797</v>
      </c>
      <c r="J2301">
        <v>21081546</v>
      </c>
      <c r="K2301" t="s">
        <v>125</v>
      </c>
      <c r="L2301" t="s">
        <v>504</v>
      </c>
      <c r="M2301">
        <v>1</v>
      </c>
      <c r="P2301" s="2"/>
      <c r="Q2301" s="2"/>
      <c r="R2301" s="2"/>
      <c r="S2301" s="2"/>
      <c r="T2301" s="2"/>
    </row>
    <row r="2302" spans="2:20">
      <c r="B2302" s="2">
        <v>44727</v>
      </c>
      <c r="C2302" t="s">
        <v>310</v>
      </c>
      <c r="D2302" t="s">
        <v>555</v>
      </c>
      <c r="E2302" t="s">
        <v>125</v>
      </c>
      <c r="F2302" t="s">
        <v>377</v>
      </c>
      <c r="G2302">
        <v>1</v>
      </c>
      <c r="I2302" s="2">
        <v>44797</v>
      </c>
      <c r="J2302">
        <v>21081547</v>
      </c>
      <c r="K2302" t="s">
        <v>125</v>
      </c>
      <c r="L2302" t="s">
        <v>504</v>
      </c>
      <c r="M2302">
        <v>1</v>
      </c>
      <c r="P2302" s="2"/>
      <c r="Q2302" s="2"/>
      <c r="R2302" s="2"/>
      <c r="S2302" s="2"/>
      <c r="T2302" s="2"/>
    </row>
    <row r="2303" spans="2:20">
      <c r="B2303" s="2">
        <v>44727</v>
      </c>
      <c r="C2303" t="s">
        <v>310</v>
      </c>
      <c r="D2303" t="s">
        <v>555</v>
      </c>
      <c r="E2303" t="s">
        <v>125</v>
      </c>
      <c r="F2303" t="s">
        <v>380</v>
      </c>
      <c r="G2303">
        <v>8</v>
      </c>
      <c r="I2303" s="2">
        <v>44797</v>
      </c>
      <c r="J2303">
        <v>21081548</v>
      </c>
      <c r="K2303" t="s">
        <v>125</v>
      </c>
      <c r="L2303" t="s">
        <v>504</v>
      </c>
      <c r="M2303">
        <v>1</v>
      </c>
      <c r="P2303" s="2"/>
      <c r="Q2303" s="2"/>
      <c r="R2303" s="2"/>
      <c r="S2303" s="2"/>
      <c r="T2303" s="2"/>
    </row>
    <row r="2304" spans="2:20">
      <c r="B2304" s="2">
        <v>44727</v>
      </c>
      <c r="C2304" t="s">
        <v>310</v>
      </c>
      <c r="D2304" t="s">
        <v>555</v>
      </c>
      <c r="E2304" t="s">
        <v>125</v>
      </c>
      <c r="F2304" t="s">
        <v>474</v>
      </c>
      <c r="G2304">
        <v>2</v>
      </c>
      <c r="I2304" s="2">
        <v>44797</v>
      </c>
      <c r="J2304">
        <v>21081549</v>
      </c>
      <c r="K2304" t="s">
        <v>125</v>
      </c>
      <c r="L2304" t="s">
        <v>542</v>
      </c>
      <c r="M2304">
        <v>1</v>
      </c>
      <c r="P2304" s="2"/>
      <c r="Q2304" s="2"/>
      <c r="R2304" s="2"/>
      <c r="S2304" s="2"/>
      <c r="T2304" s="2"/>
    </row>
    <row r="2305" spans="2:20">
      <c r="B2305" s="2">
        <v>44727</v>
      </c>
      <c r="C2305" t="s">
        <v>310</v>
      </c>
      <c r="D2305" t="s">
        <v>555</v>
      </c>
      <c r="E2305" t="s">
        <v>125</v>
      </c>
      <c r="F2305" t="s">
        <v>476</v>
      </c>
      <c r="G2305">
        <v>2</v>
      </c>
      <c r="I2305" s="2">
        <v>44797</v>
      </c>
      <c r="J2305">
        <v>21081550</v>
      </c>
      <c r="K2305" t="s">
        <v>125</v>
      </c>
      <c r="L2305" t="s">
        <v>546</v>
      </c>
      <c r="M2305">
        <v>1</v>
      </c>
      <c r="P2305" s="2"/>
      <c r="Q2305" s="2"/>
      <c r="R2305" s="2"/>
      <c r="S2305" s="2"/>
      <c r="T2305" s="2"/>
    </row>
    <row r="2306" spans="2:20">
      <c r="B2306" s="2">
        <v>44727</v>
      </c>
      <c r="C2306" t="s">
        <v>152</v>
      </c>
      <c r="D2306" t="s">
        <v>557</v>
      </c>
      <c r="E2306" t="s">
        <v>125</v>
      </c>
      <c r="F2306" t="s">
        <v>237</v>
      </c>
      <c r="G2306">
        <v>1</v>
      </c>
      <c r="I2306" s="2">
        <v>44797</v>
      </c>
      <c r="J2306">
        <v>21081551</v>
      </c>
      <c r="K2306" t="s">
        <v>125</v>
      </c>
      <c r="L2306" t="s">
        <v>504</v>
      </c>
      <c r="M2306">
        <v>1</v>
      </c>
      <c r="P2306" s="2"/>
      <c r="Q2306" s="2"/>
      <c r="R2306" s="2"/>
      <c r="S2306" s="2"/>
      <c r="T2306" s="2"/>
    </row>
    <row r="2307" spans="2:20">
      <c r="B2307" s="2">
        <v>44727</v>
      </c>
      <c r="C2307" t="s">
        <v>152</v>
      </c>
      <c r="D2307" t="s">
        <v>557</v>
      </c>
      <c r="E2307" t="s">
        <v>125</v>
      </c>
      <c r="F2307" t="s">
        <v>244</v>
      </c>
      <c r="G2307">
        <v>1</v>
      </c>
      <c r="I2307" s="2">
        <v>44797</v>
      </c>
      <c r="J2307">
        <v>21081551</v>
      </c>
      <c r="K2307" t="s">
        <v>125</v>
      </c>
      <c r="L2307" t="s">
        <v>506</v>
      </c>
      <c r="M2307">
        <v>1</v>
      </c>
      <c r="P2307" s="2"/>
      <c r="Q2307" s="2"/>
      <c r="R2307" s="2"/>
      <c r="S2307" s="2"/>
      <c r="T2307" s="2"/>
    </row>
    <row r="2308" spans="2:20">
      <c r="B2308" s="2">
        <v>44727</v>
      </c>
      <c r="C2308" t="s">
        <v>152</v>
      </c>
      <c r="D2308" t="s">
        <v>557</v>
      </c>
      <c r="E2308" t="s">
        <v>125</v>
      </c>
      <c r="F2308" t="s">
        <v>250</v>
      </c>
      <c r="G2308">
        <v>16</v>
      </c>
      <c r="I2308" s="2">
        <v>44797</v>
      </c>
      <c r="J2308">
        <v>21081552</v>
      </c>
      <c r="K2308" t="s">
        <v>125</v>
      </c>
      <c r="L2308" t="s">
        <v>544</v>
      </c>
      <c r="M2308">
        <v>1</v>
      </c>
      <c r="P2308" s="2"/>
      <c r="Q2308" s="2"/>
      <c r="R2308" s="2"/>
      <c r="S2308" s="2"/>
      <c r="T2308" s="2"/>
    </row>
    <row r="2309" spans="2:20">
      <c r="B2309" s="2">
        <v>44728</v>
      </c>
      <c r="C2309" t="s">
        <v>72</v>
      </c>
      <c r="D2309" t="s">
        <v>559</v>
      </c>
      <c r="E2309" t="s">
        <v>125</v>
      </c>
      <c r="F2309" t="s">
        <v>79</v>
      </c>
      <c r="G2309">
        <v>1</v>
      </c>
      <c r="I2309" s="2">
        <v>44797</v>
      </c>
      <c r="J2309">
        <v>21081552</v>
      </c>
      <c r="K2309" t="s">
        <v>125</v>
      </c>
      <c r="L2309" t="s">
        <v>518</v>
      </c>
      <c r="M2309">
        <v>1</v>
      </c>
      <c r="P2309" s="2"/>
      <c r="Q2309" s="2"/>
      <c r="R2309" s="2"/>
      <c r="S2309" s="2"/>
      <c r="T2309" s="2"/>
    </row>
    <row r="2310" spans="2:20">
      <c r="B2310" s="2">
        <v>44728</v>
      </c>
      <c r="C2310" t="s">
        <v>72</v>
      </c>
      <c r="D2310" t="s">
        <v>559</v>
      </c>
      <c r="E2310" t="s">
        <v>125</v>
      </c>
      <c r="F2310" t="s">
        <v>106</v>
      </c>
      <c r="G2310">
        <v>2</v>
      </c>
      <c r="I2310" s="2">
        <v>44797</v>
      </c>
      <c r="J2310">
        <v>21081553</v>
      </c>
      <c r="K2310" t="s">
        <v>125</v>
      </c>
      <c r="L2310" t="s">
        <v>544</v>
      </c>
      <c r="M2310">
        <v>1</v>
      </c>
      <c r="P2310" s="2"/>
      <c r="Q2310" s="2"/>
      <c r="R2310" s="2"/>
      <c r="S2310" s="2"/>
      <c r="T2310" s="2"/>
    </row>
    <row r="2311" spans="2:20">
      <c r="B2311" s="2">
        <v>44728</v>
      </c>
      <c r="C2311" t="s">
        <v>72</v>
      </c>
      <c r="D2311" t="s">
        <v>559</v>
      </c>
      <c r="E2311" t="s">
        <v>125</v>
      </c>
      <c r="F2311" t="s">
        <v>132</v>
      </c>
      <c r="G2311">
        <v>24</v>
      </c>
      <c r="I2311" s="2">
        <v>44797</v>
      </c>
      <c r="J2311">
        <v>21081554</v>
      </c>
      <c r="K2311" t="s">
        <v>125</v>
      </c>
      <c r="L2311" t="s">
        <v>504</v>
      </c>
      <c r="M2311">
        <v>1</v>
      </c>
      <c r="P2311" s="2"/>
      <c r="Q2311" s="2"/>
      <c r="R2311" s="2"/>
      <c r="S2311" s="2"/>
      <c r="T2311" s="2"/>
    </row>
    <row r="2312" spans="2:20">
      <c r="B2312" s="2">
        <v>44728</v>
      </c>
      <c r="C2312" t="s">
        <v>72</v>
      </c>
      <c r="D2312" t="s">
        <v>559</v>
      </c>
      <c r="E2312" t="s">
        <v>125</v>
      </c>
      <c r="F2312" t="s">
        <v>401</v>
      </c>
      <c r="G2312">
        <v>2</v>
      </c>
      <c r="I2312" s="2">
        <v>44797</v>
      </c>
      <c r="J2312">
        <v>21081555</v>
      </c>
      <c r="K2312" t="s">
        <v>125</v>
      </c>
      <c r="L2312" t="s">
        <v>504</v>
      </c>
      <c r="M2312">
        <v>1</v>
      </c>
      <c r="P2312" s="2"/>
      <c r="Q2312" s="2"/>
      <c r="R2312" s="2"/>
      <c r="S2312" s="2"/>
      <c r="T2312" s="2"/>
    </row>
    <row r="2313" spans="2:20">
      <c r="B2313" s="2">
        <v>44728</v>
      </c>
      <c r="C2313" t="s">
        <v>72</v>
      </c>
      <c r="D2313" t="s">
        <v>559</v>
      </c>
      <c r="E2313" t="s">
        <v>125</v>
      </c>
      <c r="F2313" t="s">
        <v>404</v>
      </c>
      <c r="G2313">
        <v>2</v>
      </c>
      <c r="I2313" s="2">
        <v>44797</v>
      </c>
      <c r="J2313">
        <v>21081556</v>
      </c>
      <c r="K2313" t="s">
        <v>125</v>
      </c>
      <c r="L2313" t="s">
        <v>530</v>
      </c>
      <c r="M2313">
        <v>1</v>
      </c>
      <c r="P2313" s="2"/>
      <c r="Q2313" s="2"/>
      <c r="R2313" s="2"/>
      <c r="S2313" s="2"/>
      <c r="T2313" s="2"/>
    </row>
    <row r="2314" spans="2:20">
      <c r="B2314" s="2">
        <v>44728</v>
      </c>
      <c r="C2314" t="s">
        <v>247</v>
      </c>
      <c r="D2314" t="s">
        <v>561</v>
      </c>
      <c r="E2314" t="s">
        <v>125</v>
      </c>
      <c r="F2314" t="s">
        <v>306</v>
      </c>
      <c r="G2314">
        <v>1</v>
      </c>
      <c r="I2314" s="2">
        <v>44797</v>
      </c>
      <c r="J2314">
        <v>21081557</v>
      </c>
      <c r="K2314" t="s">
        <v>125</v>
      </c>
      <c r="L2314" t="s">
        <v>488</v>
      </c>
      <c r="M2314">
        <v>1</v>
      </c>
      <c r="P2314" s="2"/>
      <c r="Q2314" s="2"/>
      <c r="R2314" s="2"/>
      <c r="S2314" s="2"/>
      <c r="T2314" s="2"/>
    </row>
    <row r="2315" spans="2:20">
      <c r="B2315" s="2">
        <v>44728</v>
      </c>
      <c r="C2315" t="s">
        <v>247</v>
      </c>
      <c r="D2315" t="s">
        <v>561</v>
      </c>
      <c r="E2315" t="s">
        <v>125</v>
      </c>
      <c r="F2315" t="s">
        <v>311</v>
      </c>
      <c r="G2315">
        <v>1</v>
      </c>
      <c r="I2315" s="2">
        <v>44797</v>
      </c>
      <c r="J2315">
        <v>21081558</v>
      </c>
      <c r="K2315" t="s">
        <v>125</v>
      </c>
      <c r="L2315" t="s">
        <v>510</v>
      </c>
      <c r="M2315">
        <v>1</v>
      </c>
      <c r="P2315" s="2"/>
      <c r="Q2315" s="2"/>
      <c r="R2315" s="2"/>
      <c r="S2315" s="2"/>
      <c r="T2315" s="2"/>
    </row>
    <row r="2316" spans="2:20">
      <c r="B2316" s="2">
        <v>44728</v>
      </c>
      <c r="C2316" t="s">
        <v>247</v>
      </c>
      <c r="D2316" t="s">
        <v>561</v>
      </c>
      <c r="E2316" t="s">
        <v>125</v>
      </c>
      <c r="F2316" t="s">
        <v>316</v>
      </c>
      <c r="G2316">
        <v>16</v>
      </c>
      <c r="I2316" s="2">
        <v>44797</v>
      </c>
      <c r="J2316">
        <v>21081559</v>
      </c>
      <c r="K2316" t="s">
        <v>125</v>
      </c>
      <c r="L2316" t="s">
        <v>540</v>
      </c>
      <c r="M2316">
        <v>1</v>
      </c>
      <c r="P2316" s="2"/>
      <c r="Q2316" s="2"/>
      <c r="R2316" s="2"/>
      <c r="S2316" s="2"/>
      <c r="T2316" s="2"/>
    </row>
    <row r="2317" spans="2:20">
      <c r="B2317" s="2">
        <v>44728</v>
      </c>
      <c r="C2317" t="s">
        <v>310</v>
      </c>
      <c r="D2317" t="s">
        <v>555</v>
      </c>
      <c r="E2317" t="s">
        <v>125</v>
      </c>
      <c r="F2317" t="s">
        <v>374</v>
      </c>
      <c r="G2317">
        <v>1</v>
      </c>
      <c r="I2317" s="2">
        <v>44797</v>
      </c>
      <c r="J2317">
        <v>21081560</v>
      </c>
      <c r="K2317" t="s">
        <v>125</v>
      </c>
      <c r="L2317" t="s">
        <v>492</v>
      </c>
      <c r="M2317">
        <v>1</v>
      </c>
      <c r="P2317" s="2"/>
      <c r="Q2317" s="2"/>
      <c r="R2317" s="2"/>
      <c r="S2317" s="2"/>
      <c r="T2317" s="2"/>
    </row>
    <row r="2318" spans="2:20">
      <c r="B2318" s="2">
        <v>44728</v>
      </c>
      <c r="C2318" t="s">
        <v>310</v>
      </c>
      <c r="D2318" t="s">
        <v>555</v>
      </c>
      <c r="E2318" t="s">
        <v>125</v>
      </c>
      <c r="F2318" t="s">
        <v>377</v>
      </c>
      <c r="G2318">
        <v>1</v>
      </c>
      <c r="I2318" s="2">
        <v>44797</v>
      </c>
      <c r="J2318">
        <v>21081561</v>
      </c>
      <c r="K2318" t="s">
        <v>125</v>
      </c>
      <c r="L2318" t="s">
        <v>510</v>
      </c>
      <c r="M2318">
        <v>1</v>
      </c>
      <c r="P2318" s="2"/>
      <c r="Q2318" s="2"/>
      <c r="R2318" s="2"/>
      <c r="S2318" s="2"/>
      <c r="T2318" s="2"/>
    </row>
    <row r="2319" spans="2:20">
      <c r="B2319" s="2">
        <v>44728</v>
      </c>
      <c r="C2319" t="s">
        <v>310</v>
      </c>
      <c r="D2319" t="s">
        <v>555</v>
      </c>
      <c r="E2319" t="s">
        <v>125</v>
      </c>
      <c r="F2319" t="s">
        <v>380</v>
      </c>
      <c r="G2319">
        <v>8</v>
      </c>
      <c r="I2319" s="2">
        <v>44797</v>
      </c>
      <c r="J2319">
        <v>21081562</v>
      </c>
      <c r="K2319" t="s">
        <v>125</v>
      </c>
      <c r="L2319" t="s">
        <v>540</v>
      </c>
      <c r="M2319">
        <v>1</v>
      </c>
      <c r="P2319" s="2"/>
      <c r="Q2319" s="2"/>
      <c r="R2319" s="2"/>
      <c r="S2319" s="2"/>
      <c r="T2319" s="2"/>
    </row>
    <row r="2320" spans="2:20">
      <c r="B2320" s="2">
        <v>44728</v>
      </c>
      <c r="C2320" t="s">
        <v>310</v>
      </c>
      <c r="D2320" t="s">
        <v>555</v>
      </c>
      <c r="E2320" t="s">
        <v>125</v>
      </c>
      <c r="F2320" t="s">
        <v>474</v>
      </c>
      <c r="G2320">
        <v>2</v>
      </c>
      <c r="I2320" s="2">
        <v>44797</v>
      </c>
      <c r="J2320">
        <v>21081563</v>
      </c>
      <c r="K2320" t="s">
        <v>125</v>
      </c>
      <c r="L2320" t="s">
        <v>510</v>
      </c>
      <c r="M2320">
        <v>1</v>
      </c>
      <c r="P2320" s="2"/>
      <c r="Q2320" s="2"/>
      <c r="R2320" s="2"/>
      <c r="S2320" s="2"/>
      <c r="T2320" s="2"/>
    </row>
    <row r="2321" spans="2:20">
      <c r="B2321" s="2">
        <v>44728</v>
      </c>
      <c r="C2321" t="s">
        <v>310</v>
      </c>
      <c r="D2321" t="s">
        <v>555</v>
      </c>
      <c r="E2321" t="s">
        <v>125</v>
      </c>
      <c r="F2321" t="s">
        <v>476</v>
      </c>
      <c r="G2321">
        <v>2</v>
      </c>
      <c r="I2321" s="2">
        <v>44798</v>
      </c>
      <c r="J2321">
        <v>21081564</v>
      </c>
      <c r="K2321" t="s">
        <v>125</v>
      </c>
      <c r="L2321" t="s">
        <v>542</v>
      </c>
      <c r="M2321">
        <v>1</v>
      </c>
      <c r="P2321" s="2"/>
      <c r="Q2321" s="2"/>
      <c r="R2321" s="2"/>
      <c r="S2321" s="2"/>
      <c r="T2321" s="2"/>
    </row>
    <row r="2322" spans="2:20">
      <c r="B2322" s="2">
        <v>44728</v>
      </c>
      <c r="C2322" t="s">
        <v>152</v>
      </c>
      <c r="D2322" t="s">
        <v>557</v>
      </c>
      <c r="E2322" t="s">
        <v>125</v>
      </c>
      <c r="F2322" t="s">
        <v>237</v>
      </c>
      <c r="G2322">
        <v>2</v>
      </c>
      <c r="I2322" s="2">
        <v>44798</v>
      </c>
      <c r="J2322">
        <v>21081564</v>
      </c>
      <c r="K2322" t="s">
        <v>125</v>
      </c>
      <c r="L2322" t="s">
        <v>614</v>
      </c>
      <c r="M2322">
        <v>1</v>
      </c>
      <c r="P2322" s="2"/>
      <c r="Q2322" s="2"/>
      <c r="R2322" s="2"/>
      <c r="S2322" s="2"/>
      <c r="T2322" s="2"/>
    </row>
    <row r="2323" spans="2:20">
      <c r="B2323" s="2">
        <v>44728</v>
      </c>
      <c r="C2323" t="s">
        <v>152</v>
      </c>
      <c r="D2323" t="s">
        <v>557</v>
      </c>
      <c r="E2323" t="s">
        <v>125</v>
      </c>
      <c r="F2323" t="s">
        <v>244</v>
      </c>
      <c r="G2323">
        <v>2</v>
      </c>
      <c r="I2323" s="2">
        <v>44798</v>
      </c>
      <c r="J2323">
        <v>21081564</v>
      </c>
      <c r="K2323" t="s">
        <v>125</v>
      </c>
      <c r="L2323" t="s">
        <v>628</v>
      </c>
      <c r="M2323">
        <v>1</v>
      </c>
      <c r="P2323" s="2"/>
      <c r="Q2323" s="2"/>
      <c r="R2323" s="2"/>
      <c r="S2323" s="2"/>
      <c r="T2323" s="2"/>
    </row>
    <row r="2324" spans="2:20">
      <c r="B2324" s="2">
        <v>44728</v>
      </c>
      <c r="C2324" t="s">
        <v>152</v>
      </c>
      <c r="D2324" t="s">
        <v>557</v>
      </c>
      <c r="E2324" t="s">
        <v>125</v>
      </c>
      <c r="F2324" t="s">
        <v>250</v>
      </c>
      <c r="G2324">
        <v>32</v>
      </c>
      <c r="I2324" s="2">
        <v>44798</v>
      </c>
      <c r="J2324">
        <v>21081565</v>
      </c>
      <c r="K2324" t="s">
        <v>125</v>
      </c>
      <c r="L2324" t="s">
        <v>542</v>
      </c>
      <c r="M2324">
        <v>1</v>
      </c>
      <c r="P2324" s="2"/>
      <c r="Q2324" s="2"/>
      <c r="R2324" s="2"/>
      <c r="S2324" s="2"/>
      <c r="T2324" s="2"/>
    </row>
    <row r="2325" spans="2:20">
      <c r="B2325" s="2">
        <v>44729</v>
      </c>
      <c r="C2325" t="s">
        <v>72</v>
      </c>
      <c r="D2325" t="s">
        <v>559</v>
      </c>
      <c r="E2325" t="s">
        <v>125</v>
      </c>
      <c r="F2325" t="s">
        <v>79</v>
      </c>
      <c r="G2325">
        <v>1</v>
      </c>
      <c r="I2325" s="2">
        <v>44798</v>
      </c>
      <c r="J2325">
        <v>21081566</v>
      </c>
      <c r="K2325" t="s">
        <v>125</v>
      </c>
      <c r="L2325" t="s">
        <v>504</v>
      </c>
      <c r="M2325">
        <v>1</v>
      </c>
      <c r="P2325" s="2"/>
      <c r="Q2325" s="2"/>
      <c r="R2325" s="2"/>
      <c r="S2325" s="2"/>
      <c r="T2325" s="2"/>
    </row>
    <row r="2326" spans="2:20">
      <c r="B2326" s="2">
        <v>44729</v>
      </c>
      <c r="C2326" t="s">
        <v>72</v>
      </c>
      <c r="D2326" t="s">
        <v>559</v>
      </c>
      <c r="E2326" t="s">
        <v>125</v>
      </c>
      <c r="F2326" t="s">
        <v>106</v>
      </c>
      <c r="G2326">
        <v>2</v>
      </c>
      <c r="I2326" s="2">
        <v>44798</v>
      </c>
      <c r="J2326">
        <v>21081567</v>
      </c>
      <c r="K2326" t="s">
        <v>125</v>
      </c>
      <c r="L2326" t="s">
        <v>504</v>
      </c>
      <c r="M2326">
        <v>1</v>
      </c>
      <c r="P2326" s="2"/>
      <c r="Q2326" s="2"/>
      <c r="R2326" s="2"/>
      <c r="S2326" s="2"/>
      <c r="T2326" s="2"/>
    </row>
    <row r="2327" spans="2:20">
      <c r="B2327" s="2">
        <v>44729</v>
      </c>
      <c r="C2327" t="s">
        <v>72</v>
      </c>
      <c r="D2327" t="s">
        <v>559</v>
      </c>
      <c r="E2327" t="s">
        <v>125</v>
      </c>
      <c r="F2327" t="s">
        <v>132</v>
      </c>
      <c r="G2327">
        <v>24</v>
      </c>
      <c r="I2327" s="2">
        <v>44798</v>
      </c>
      <c r="J2327">
        <v>21081568</v>
      </c>
      <c r="K2327" t="s">
        <v>125</v>
      </c>
      <c r="L2327" t="s">
        <v>504</v>
      </c>
      <c r="M2327">
        <v>1</v>
      </c>
      <c r="P2327" s="2"/>
      <c r="Q2327" s="2"/>
      <c r="R2327" s="2"/>
      <c r="S2327" s="2"/>
      <c r="T2327" s="2"/>
    </row>
    <row r="2328" spans="2:20">
      <c r="B2328" s="2">
        <v>44729</v>
      </c>
      <c r="C2328" t="s">
        <v>72</v>
      </c>
      <c r="D2328" t="s">
        <v>559</v>
      </c>
      <c r="E2328" t="s">
        <v>125</v>
      </c>
      <c r="F2328" t="s">
        <v>401</v>
      </c>
      <c r="G2328">
        <v>2</v>
      </c>
      <c r="I2328" s="2">
        <v>44798</v>
      </c>
      <c r="J2328">
        <v>21081569</v>
      </c>
      <c r="K2328" t="s">
        <v>125</v>
      </c>
      <c r="L2328" t="s">
        <v>502</v>
      </c>
      <c r="M2328">
        <v>1</v>
      </c>
      <c r="P2328" s="2"/>
      <c r="Q2328" s="2"/>
      <c r="R2328" s="2"/>
      <c r="S2328" s="2"/>
      <c r="T2328" s="2"/>
    </row>
    <row r="2329" spans="2:20">
      <c r="B2329" s="2">
        <v>44729</v>
      </c>
      <c r="C2329" t="s">
        <v>72</v>
      </c>
      <c r="D2329" t="s">
        <v>559</v>
      </c>
      <c r="E2329" t="s">
        <v>125</v>
      </c>
      <c r="F2329" t="s">
        <v>404</v>
      </c>
      <c r="G2329">
        <v>2</v>
      </c>
      <c r="I2329" s="2">
        <v>44798</v>
      </c>
      <c r="J2329">
        <v>21081570</v>
      </c>
      <c r="K2329" t="s">
        <v>125</v>
      </c>
      <c r="L2329" t="s">
        <v>502</v>
      </c>
      <c r="M2329">
        <v>1</v>
      </c>
      <c r="P2329" s="2"/>
      <c r="Q2329" s="2"/>
      <c r="R2329" s="2"/>
      <c r="S2329" s="2"/>
      <c r="T2329" s="2"/>
    </row>
    <row r="2330" spans="2:20">
      <c r="B2330" s="2">
        <v>44729</v>
      </c>
      <c r="C2330" t="s">
        <v>265</v>
      </c>
      <c r="D2330" t="s">
        <v>563</v>
      </c>
      <c r="E2330" t="s">
        <v>125</v>
      </c>
      <c r="F2330" t="s">
        <v>306</v>
      </c>
      <c r="G2330">
        <v>1</v>
      </c>
      <c r="I2330" s="2">
        <v>44798</v>
      </c>
      <c r="J2330">
        <v>21081571</v>
      </c>
      <c r="K2330" t="s">
        <v>125</v>
      </c>
      <c r="L2330" t="s">
        <v>490</v>
      </c>
      <c r="M2330">
        <v>1</v>
      </c>
      <c r="P2330" s="2"/>
      <c r="Q2330" s="2"/>
      <c r="R2330" s="2"/>
      <c r="S2330" s="2"/>
      <c r="T2330" s="2"/>
    </row>
    <row r="2331" spans="2:20">
      <c r="B2331" s="2">
        <v>44729</v>
      </c>
      <c r="C2331" t="s">
        <v>265</v>
      </c>
      <c r="D2331" t="s">
        <v>563</v>
      </c>
      <c r="E2331" t="s">
        <v>125</v>
      </c>
      <c r="F2331" t="s">
        <v>316</v>
      </c>
      <c r="G2331">
        <v>16</v>
      </c>
      <c r="I2331" s="2">
        <v>44798</v>
      </c>
      <c r="J2331">
        <v>21081572</v>
      </c>
      <c r="K2331" t="s">
        <v>125</v>
      </c>
      <c r="L2331" t="s">
        <v>488</v>
      </c>
      <c r="M2331">
        <v>1</v>
      </c>
      <c r="P2331" s="2"/>
      <c r="Q2331" s="2"/>
      <c r="R2331" s="2"/>
      <c r="S2331" s="2"/>
      <c r="T2331" s="2"/>
    </row>
    <row r="2332" spans="2:20">
      <c r="B2332" s="2">
        <v>44729</v>
      </c>
      <c r="C2332" t="s">
        <v>265</v>
      </c>
      <c r="D2332" t="s">
        <v>563</v>
      </c>
      <c r="E2332" t="s">
        <v>125</v>
      </c>
      <c r="F2332" t="s">
        <v>332</v>
      </c>
      <c r="G2332">
        <v>1</v>
      </c>
      <c r="I2332" s="2">
        <v>44798</v>
      </c>
      <c r="J2332">
        <v>21081573</v>
      </c>
      <c r="K2332" t="s">
        <v>125</v>
      </c>
      <c r="L2332" t="s">
        <v>502</v>
      </c>
      <c r="M2332">
        <v>1</v>
      </c>
      <c r="P2332" s="2"/>
      <c r="Q2332" s="2"/>
      <c r="R2332" s="2"/>
      <c r="S2332" s="2"/>
      <c r="T2332" s="2"/>
    </row>
    <row r="2333" spans="2:20">
      <c r="B2333" s="2">
        <v>44729</v>
      </c>
      <c r="C2333" t="s">
        <v>265</v>
      </c>
      <c r="D2333" t="s">
        <v>563</v>
      </c>
      <c r="E2333" t="s">
        <v>125</v>
      </c>
      <c r="F2333" t="s">
        <v>444</v>
      </c>
      <c r="G2333">
        <v>2</v>
      </c>
      <c r="I2333" s="2">
        <v>44798</v>
      </c>
      <c r="J2333">
        <v>21081574</v>
      </c>
      <c r="K2333" t="s">
        <v>125</v>
      </c>
      <c r="L2333" t="s">
        <v>492</v>
      </c>
      <c r="M2333">
        <v>1</v>
      </c>
      <c r="P2333" s="2"/>
      <c r="Q2333" s="2"/>
      <c r="R2333" s="2"/>
      <c r="S2333" s="2"/>
      <c r="T2333" s="2"/>
    </row>
    <row r="2334" spans="2:20">
      <c r="B2334" s="2">
        <v>44729</v>
      </c>
      <c r="C2334" t="s">
        <v>265</v>
      </c>
      <c r="D2334" t="s">
        <v>563</v>
      </c>
      <c r="E2334" t="s">
        <v>125</v>
      </c>
      <c r="F2334" t="s">
        <v>452</v>
      </c>
      <c r="G2334">
        <v>2</v>
      </c>
      <c r="I2334" s="2">
        <v>44799</v>
      </c>
      <c r="J2334">
        <v>21081575</v>
      </c>
      <c r="K2334" t="s">
        <v>125</v>
      </c>
      <c r="L2334" t="s">
        <v>504</v>
      </c>
      <c r="M2334">
        <v>1</v>
      </c>
      <c r="P2334" s="2"/>
      <c r="Q2334" s="2"/>
      <c r="R2334" s="2"/>
      <c r="S2334" s="2"/>
      <c r="T2334" s="2"/>
    </row>
    <row r="2335" spans="2:20">
      <c r="B2335" s="2">
        <v>44729</v>
      </c>
      <c r="C2335" t="s">
        <v>310</v>
      </c>
      <c r="D2335" t="s">
        <v>555</v>
      </c>
      <c r="E2335" t="s">
        <v>125</v>
      </c>
      <c r="F2335" t="s">
        <v>374</v>
      </c>
      <c r="G2335">
        <v>1</v>
      </c>
      <c r="I2335" s="2">
        <v>44799</v>
      </c>
      <c r="J2335">
        <v>21081576</v>
      </c>
      <c r="K2335" t="s">
        <v>125</v>
      </c>
      <c r="L2335" t="s">
        <v>504</v>
      </c>
      <c r="M2335">
        <v>1</v>
      </c>
      <c r="P2335" s="2"/>
      <c r="Q2335" s="2"/>
      <c r="R2335" s="2"/>
      <c r="S2335" s="2"/>
      <c r="T2335" s="2"/>
    </row>
    <row r="2336" spans="2:20">
      <c r="B2336" s="2">
        <v>44729</v>
      </c>
      <c r="C2336" t="s">
        <v>310</v>
      </c>
      <c r="D2336" t="s">
        <v>555</v>
      </c>
      <c r="E2336" t="s">
        <v>125</v>
      </c>
      <c r="F2336" t="s">
        <v>377</v>
      </c>
      <c r="G2336">
        <v>1</v>
      </c>
      <c r="I2336" s="2">
        <v>44799</v>
      </c>
      <c r="J2336">
        <v>21081577</v>
      </c>
      <c r="K2336" t="s">
        <v>125</v>
      </c>
      <c r="L2336" t="s">
        <v>518</v>
      </c>
      <c r="M2336">
        <v>1</v>
      </c>
      <c r="P2336" s="2"/>
      <c r="Q2336" s="2"/>
      <c r="R2336" s="2"/>
      <c r="S2336" s="2"/>
      <c r="T2336" s="2"/>
    </row>
    <row r="2337" spans="2:20">
      <c r="B2337" s="2">
        <v>44729</v>
      </c>
      <c r="C2337" t="s">
        <v>310</v>
      </c>
      <c r="D2337" t="s">
        <v>555</v>
      </c>
      <c r="E2337" t="s">
        <v>125</v>
      </c>
      <c r="F2337" t="s">
        <v>380</v>
      </c>
      <c r="G2337">
        <v>8</v>
      </c>
      <c r="I2337" s="2">
        <v>44799</v>
      </c>
      <c r="J2337">
        <v>21081578</v>
      </c>
      <c r="K2337" t="s">
        <v>125</v>
      </c>
      <c r="L2337" t="s">
        <v>494</v>
      </c>
      <c r="M2337">
        <v>1</v>
      </c>
      <c r="P2337" s="2"/>
      <c r="Q2337" s="2"/>
      <c r="R2337" s="2"/>
      <c r="S2337" s="2"/>
      <c r="T2337" s="2"/>
    </row>
    <row r="2338" spans="2:20">
      <c r="B2338" s="2">
        <v>44729</v>
      </c>
      <c r="C2338" t="s">
        <v>310</v>
      </c>
      <c r="D2338" t="s">
        <v>555</v>
      </c>
      <c r="E2338" t="s">
        <v>125</v>
      </c>
      <c r="F2338" t="s">
        <v>474</v>
      </c>
      <c r="G2338">
        <v>2</v>
      </c>
      <c r="I2338" s="2">
        <v>44799</v>
      </c>
      <c r="J2338">
        <v>21081578</v>
      </c>
      <c r="K2338" t="s">
        <v>125</v>
      </c>
      <c r="L2338" t="s">
        <v>504</v>
      </c>
      <c r="M2338">
        <v>1</v>
      </c>
      <c r="P2338" s="2"/>
      <c r="Q2338" s="2"/>
      <c r="R2338" s="2"/>
      <c r="S2338" s="2"/>
      <c r="T2338" s="2"/>
    </row>
    <row r="2339" spans="2:20">
      <c r="B2339" s="2">
        <v>44729</v>
      </c>
      <c r="C2339" t="s">
        <v>310</v>
      </c>
      <c r="D2339" t="s">
        <v>555</v>
      </c>
      <c r="E2339" t="s">
        <v>125</v>
      </c>
      <c r="F2339" t="s">
        <v>476</v>
      </c>
      <c r="G2339">
        <v>2</v>
      </c>
      <c r="I2339" s="2">
        <v>44799</v>
      </c>
      <c r="J2339">
        <v>21081578</v>
      </c>
      <c r="K2339" t="s">
        <v>125</v>
      </c>
      <c r="L2339" t="s">
        <v>506</v>
      </c>
      <c r="M2339">
        <v>1</v>
      </c>
      <c r="P2339" s="2"/>
      <c r="Q2339" s="2"/>
      <c r="R2339" s="2"/>
      <c r="S2339" s="2"/>
      <c r="T2339" s="2"/>
    </row>
    <row r="2340" spans="2:20">
      <c r="B2340" s="2">
        <v>44729</v>
      </c>
      <c r="C2340" t="s">
        <v>202</v>
      </c>
      <c r="D2340" t="s">
        <v>565</v>
      </c>
      <c r="E2340" t="s">
        <v>125</v>
      </c>
      <c r="F2340" t="s">
        <v>237</v>
      </c>
      <c r="G2340">
        <v>2</v>
      </c>
      <c r="I2340" s="2">
        <v>44799</v>
      </c>
      <c r="J2340">
        <v>21081579</v>
      </c>
      <c r="K2340" t="s">
        <v>125</v>
      </c>
      <c r="L2340" t="s">
        <v>504</v>
      </c>
      <c r="M2340">
        <v>1</v>
      </c>
      <c r="P2340" s="2"/>
      <c r="Q2340" s="2"/>
      <c r="R2340" s="2"/>
      <c r="S2340" s="2"/>
      <c r="T2340" s="2"/>
    </row>
    <row r="2341" spans="2:20">
      <c r="B2341" s="2">
        <v>44729</v>
      </c>
      <c r="C2341" t="s">
        <v>202</v>
      </c>
      <c r="D2341" t="s">
        <v>565</v>
      </c>
      <c r="E2341" t="s">
        <v>125</v>
      </c>
      <c r="F2341" t="s">
        <v>250</v>
      </c>
      <c r="G2341">
        <v>32</v>
      </c>
      <c r="I2341" s="2">
        <v>44799</v>
      </c>
      <c r="J2341">
        <v>21081580</v>
      </c>
      <c r="K2341" t="s">
        <v>125</v>
      </c>
      <c r="L2341" t="s">
        <v>544</v>
      </c>
      <c r="M2341">
        <v>1</v>
      </c>
      <c r="P2341" s="2"/>
      <c r="Q2341" s="2"/>
      <c r="R2341" s="2"/>
      <c r="S2341" s="2"/>
      <c r="T2341" s="2"/>
    </row>
    <row r="2342" spans="2:20">
      <c r="B2342" s="2">
        <v>44729</v>
      </c>
      <c r="C2342" t="s">
        <v>202</v>
      </c>
      <c r="D2342" t="s">
        <v>565</v>
      </c>
      <c r="E2342" t="s">
        <v>125</v>
      </c>
      <c r="F2342" t="s">
        <v>280</v>
      </c>
      <c r="G2342">
        <v>2</v>
      </c>
      <c r="I2342" s="2">
        <v>44799</v>
      </c>
      <c r="J2342">
        <v>21081581</v>
      </c>
      <c r="K2342" t="s">
        <v>125</v>
      </c>
      <c r="L2342" t="s">
        <v>504</v>
      </c>
      <c r="M2342">
        <v>1</v>
      </c>
      <c r="P2342" s="2"/>
      <c r="Q2342" s="2"/>
      <c r="R2342" s="2"/>
      <c r="S2342" s="2"/>
      <c r="T2342" s="2"/>
    </row>
    <row r="2343" spans="2:20">
      <c r="B2343" s="2">
        <v>44729</v>
      </c>
      <c r="C2343" t="s">
        <v>202</v>
      </c>
      <c r="D2343" t="s">
        <v>565</v>
      </c>
      <c r="E2343" t="s">
        <v>125</v>
      </c>
      <c r="F2343" t="s">
        <v>428</v>
      </c>
      <c r="G2343">
        <v>2</v>
      </c>
      <c r="I2343" s="2">
        <v>44799</v>
      </c>
      <c r="J2343">
        <v>21081582</v>
      </c>
      <c r="K2343" t="s">
        <v>125</v>
      </c>
      <c r="L2343" t="s">
        <v>538</v>
      </c>
      <c r="M2343">
        <v>1</v>
      </c>
      <c r="P2343" s="2"/>
      <c r="Q2343" s="2"/>
      <c r="R2343" s="2"/>
      <c r="S2343" s="2"/>
      <c r="T2343" s="2"/>
    </row>
    <row r="2344" spans="2:20">
      <c r="B2344" s="2">
        <v>44729</v>
      </c>
      <c r="C2344" t="s">
        <v>202</v>
      </c>
      <c r="D2344" t="s">
        <v>565</v>
      </c>
      <c r="E2344" t="s">
        <v>125</v>
      </c>
      <c r="F2344" t="s">
        <v>430</v>
      </c>
      <c r="G2344">
        <v>2</v>
      </c>
      <c r="I2344" s="2">
        <v>44799</v>
      </c>
      <c r="J2344">
        <v>21081582</v>
      </c>
      <c r="K2344" t="s">
        <v>125</v>
      </c>
      <c r="L2344" t="s">
        <v>570</v>
      </c>
      <c r="M2344">
        <v>1</v>
      </c>
      <c r="P2344" s="2"/>
      <c r="Q2344" s="2"/>
      <c r="R2344" s="2"/>
      <c r="S2344" s="2"/>
      <c r="T2344" s="2"/>
    </row>
    <row r="2345" spans="2:20">
      <c r="B2345" s="2">
        <v>44730</v>
      </c>
      <c r="C2345" t="s">
        <v>72</v>
      </c>
      <c r="D2345" t="s">
        <v>559</v>
      </c>
      <c r="E2345" t="s">
        <v>125</v>
      </c>
      <c r="F2345" t="s">
        <v>79</v>
      </c>
      <c r="G2345">
        <v>2</v>
      </c>
      <c r="I2345" s="2">
        <v>44799</v>
      </c>
      <c r="J2345">
        <v>21081583</v>
      </c>
      <c r="K2345" t="s">
        <v>125</v>
      </c>
      <c r="L2345" t="s">
        <v>492</v>
      </c>
      <c r="M2345">
        <v>1</v>
      </c>
      <c r="P2345" s="2"/>
      <c r="Q2345" s="2"/>
      <c r="R2345" s="2"/>
      <c r="S2345" s="2"/>
      <c r="T2345" s="2"/>
    </row>
    <row r="2346" spans="2:20">
      <c r="B2346" s="2">
        <v>44730</v>
      </c>
      <c r="C2346" t="s">
        <v>72</v>
      </c>
      <c r="D2346" t="s">
        <v>559</v>
      </c>
      <c r="E2346" t="s">
        <v>125</v>
      </c>
      <c r="F2346" t="s">
        <v>106</v>
      </c>
      <c r="G2346">
        <v>3</v>
      </c>
      <c r="I2346" s="2">
        <v>44800</v>
      </c>
      <c r="J2346">
        <v>21081584</v>
      </c>
      <c r="K2346" t="s">
        <v>125</v>
      </c>
      <c r="L2346" t="s">
        <v>504</v>
      </c>
      <c r="M2346">
        <v>1</v>
      </c>
      <c r="P2346" s="2"/>
      <c r="Q2346" s="2"/>
      <c r="R2346" s="2"/>
      <c r="S2346" s="2"/>
      <c r="T2346" s="2"/>
    </row>
    <row r="2347" spans="2:20">
      <c r="B2347" s="2">
        <v>44730</v>
      </c>
      <c r="C2347" t="s">
        <v>72</v>
      </c>
      <c r="D2347" t="s">
        <v>559</v>
      </c>
      <c r="E2347" t="s">
        <v>125</v>
      </c>
      <c r="F2347" t="s">
        <v>132</v>
      </c>
      <c r="G2347">
        <v>40</v>
      </c>
      <c r="I2347" s="2">
        <v>44801</v>
      </c>
      <c r="J2347">
        <v>21081585</v>
      </c>
      <c r="K2347" t="s">
        <v>125</v>
      </c>
      <c r="L2347" t="s">
        <v>546</v>
      </c>
      <c r="M2347">
        <v>1</v>
      </c>
      <c r="P2347" s="2"/>
      <c r="Q2347" s="2"/>
      <c r="R2347" s="2"/>
      <c r="S2347" s="2"/>
      <c r="T2347" s="2"/>
    </row>
    <row r="2348" spans="2:20">
      <c r="B2348" s="2">
        <v>44730</v>
      </c>
      <c r="C2348" t="s">
        <v>72</v>
      </c>
      <c r="D2348" t="s">
        <v>559</v>
      </c>
      <c r="E2348" t="s">
        <v>125</v>
      </c>
      <c r="F2348" t="s">
        <v>401</v>
      </c>
      <c r="G2348">
        <v>4</v>
      </c>
      <c r="I2348" s="2">
        <v>44801</v>
      </c>
      <c r="J2348">
        <v>21081586</v>
      </c>
      <c r="K2348" t="s">
        <v>125</v>
      </c>
      <c r="L2348" t="s">
        <v>504</v>
      </c>
      <c r="M2348">
        <v>1</v>
      </c>
      <c r="P2348" s="2"/>
      <c r="Q2348" s="2"/>
      <c r="R2348" s="2"/>
      <c r="S2348" s="2"/>
      <c r="T2348" s="2"/>
    </row>
    <row r="2349" spans="2:20">
      <c r="B2349" s="2">
        <v>44730</v>
      </c>
      <c r="C2349" t="s">
        <v>72</v>
      </c>
      <c r="D2349" t="s">
        <v>559</v>
      </c>
      <c r="E2349" t="s">
        <v>125</v>
      </c>
      <c r="F2349" t="s">
        <v>404</v>
      </c>
      <c r="G2349">
        <v>2</v>
      </c>
      <c r="I2349" s="2">
        <v>44801</v>
      </c>
      <c r="J2349">
        <v>21081587</v>
      </c>
      <c r="K2349" t="s">
        <v>125</v>
      </c>
      <c r="L2349" t="s">
        <v>504</v>
      </c>
      <c r="M2349">
        <v>1</v>
      </c>
      <c r="P2349" s="2"/>
      <c r="Q2349" s="2"/>
      <c r="R2349" s="2"/>
      <c r="S2349" s="2"/>
      <c r="T2349" s="2"/>
    </row>
    <row r="2350" spans="2:20">
      <c r="B2350" s="2">
        <v>44730</v>
      </c>
      <c r="C2350" t="s">
        <v>265</v>
      </c>
      <c r="D2350" t="s">
        <v>563</v>
      </c>
      <c r="E2350" t="s">
        <v>125</v>
      </c>
      <c r="F2350" t="s">
        <v>306</v>
      </c>
      <c r="G2350">
        <v>2</v>
      </c>
      <c r="I2350" s="2">
        <v>44801</v>
      </c>
      <c r="J2350">
        <v>21081588</v>
      </c>
      <c r="K2350" t="s">
        <v>125</v>
      </c>
      <c r="L2350" t="s">
        <v>504</v>
      </c>
      <c r="M2350">
        <v>1</v>
      </c>
      <c r="P2350" s="2"/>
      <c r="Q2350" s="2"/>
      <c r="R2350" s="2"/>
      <c r="S2350" s="2"/>
      <c r="T2350" s="2"/>
    </row>
    <row r="2351" spans="2:20">
      <c r="B2351" s="2">
        <v>44730</v>
      </c>
      <c r="C2351" t="s">
        <v>265</v>
      </c>
      <c r="D2351" t="s">
        <v>563</v>
      </c>
      <c r="E2351" t="s">
        <v>125</v>
      </c>
      <c r="F2351" t="s">
        <v>316</v>
      </c>
      <c r="G2351">
        <v>24</v>
      </c>
      <c r="I2351" s="2">
        <v>44801</v>
      </c>
      <c r="J2351">
        <v>21081589</v>
      </c>
      <c r="K2351" t="s">
        <v>125</v>
      </c>
      <c r="L2351" t="s">
        <v>504</v>
      </c>
      <c r="M2351">
        <v>1</v>
      </c>
      <c r="P2351" s="2"/>
      <c r="Q2351" s="2"/>
      <c r="R2351" s="2"/>
      <c r="S2351" s="2"/>
      <c r="T2351" s="2"/>
    </row>
    <row r="2352" spans="2:20">
      <c r="B2352" s="2">
        <v>44730</v>
      </c>
      <c r="C2352" t="s">
        <v>265</v>
      </c>
      <c r="D2352" t="s">
        <v>563</v>
      </c>
      <c r="E2352" t="s">
        <v>125</v>
      </c>
      <c r="F2352" t="s">
        <v>332</v>
      </c>
      <c r="G2352">
        <v>2</v>
      </c>
      <c r="I2352" s="2">
        <v>44804</v>
      </c>
      <c r="K2352" s="2" t="s">
        <v>98</v>
      </c>
      <c r="L2352" t="s">
        <v>520</v>
      </c>
      <c r="M2352" s="13">
        <v>1</v>
      </c>
      <c r="P2352" s="2"/>
      <c r="Q2352" s="2"/>
      <c r="R2352" s="2"/>
      <c r="S2352" s="2"/>
      <c r="T2352" s="2"/>
    </row>
    <row r="2353" spans="2:20">
      <c r="B2353" s="2">
        <v>44730</v>
      </c>
      <c r="C2353" t="s">
        <v>265</v>
      </c>
      <c r="D2353" t="s">
        <v>563</v>
      </c>
      <c r="E2353" t="s">
        <v>125</v>
      </c>
      <c r="F2353" t="s">
        <v>444</v>
      </c>
      <c r="G2353">
        <v>2</v>
      </c>
      <c r="I2353" s="2">
        <v>44804</v>
      </c>
      <c r="K2353" s="2" t="s">
        <v>98</v>
      </c>
      <c r="L2353" t="s">
        <v>532</v>
      </c>
      <c r="M2353" s="13">
        <v>2</v>
      </c>
      <c r="P2353" s="2"/>
      <c r="Q2353" s="2"/>
      <c r="R2353" s="2"/>
      <c r="S2353" s="2"/>
      <c r="T2353" s="2"/>
    </row>
    <row r="2354" spans="2:20">
      <c r="B2354" s="2">
        <v>44730</v>
      </c>
      <c r="C2354" t="s">
        <v>265</v>
      </c>
      <c r="D2354" t="s">
        <v>563</v>
      </c>
      <c r="E2354" t="s">
        <v>125</v>
      </c>
      <c r="F2354" t="s">
        <v>452</v>
      </c>
      <c r="G2354">
        <v>2</v>
      </c>
      <c r="I2354" s="2">
        <v>44804</v>
      </c>
      <c r="K2354" s="2" t="s">
        <v>98</v>
      </c>
      <c r="L2354" t="s">
        <v>534</v>
      </c>
      <c r="M2354" s="13">
        <v>4</v>
      </c>
      <c r="P2354" s="2"/>
      <c r="Q2354" s="2"/>
      <c r="R2354" s="2"/>
      <c r="S2354" s="2"/>
      <c r="T2354" s="2"/>
    </row>
    <row r="2355" spans="2:20">
      <c r="B2355" s="2">
        <v>44730</v>
      </c>
      <c r="C2355" t="s">
        <v>283</v>
      </c>
      <c r="D2355" t="s">
        <v>567</v>
      </c>
      <c r="E2355" t="s">
        <v>125</v>
      </c>
      <c r="F2355" t="s">
        <v>341</v>
      </c>
      <c r="G2355">
        <v>1</v>
      </c>
      <c r="I2355" s="2">
        <v>44804</v>
      </c>
      <c r="K2355" s="2" t="s">
        <v>98</v>
      </c>
      <c r="L2355" t="s">
        <v>536</v>
      </c>
      <c r="M2355" s="13">
        <v>2</v>
      </c>
      <c r="P2355" s="2"/>
      <c r="Q2355" s="2"/>
      <c r="R2355" s="2"/>
      <c r="S2355" s="2"/>
      <c r="T2355" s="2"/>
    </row>
    <row r="2356" spans="2:20">
      <c r="B2356" s="2">
        <v>44730</v>
      </c>
      <c r="C2356" t="s">
        <v>283</v>
      </c>
      <c r="D2356" t="s">
        <v>567</v>
      </c>
      <c r="E2356" t="s">
        <v>125</v>
      </c>
      <c r="F2356" t="s">
        <v>344</v>
      </c>
      <c r="G2356">
        <v>1</v>
      </c>
      <c r="I2356" s="2">
        <v>44804</v>
      </c>
      <c r="K2356" s="2" t="s">
        <v>98</v>
      </c>
      <c r="L2356" t="s">
        <v>538</v>
      </c>
      <c r="M2356" s="13">
        <v>4</v>
      </c>
      <c r="P2356" s="2"/>
      <c r="Q2356" s="2"/>
      <c r="R2356" s="2"/>
      <c r="S2356" s="2"/>
      <c r="T2356" s="2"/>
    </row>
    <row r="2357" spans="2:20">
      <c r="B2357" s="2">
        <v>44730</v>
      </c>
      <c r="C2357" t="s">
        <v>283</v>
      </c>
      <c r="D2357" t="s">
        <v>567</v>
      </c>
      <c r="E2357" t="s">
        <v>125</v>
      </c>
      <c r="F2357" t="s">
        <v>347</v>
      </c>
      <c r="G2357">
        <v>16</v>
      </c>
      <c r="I2357" s="2">
        <v>44804</v>
      </c>
      <c r="K2357" s="2" t="s">
        <v>98</v>
      </c>
      <c r="L2357" t="s">
        <v>540</v>
      </c>
      <c r="M2357" s="13">
        <v>4</v>
      </c>
      <c r="P2357" s="2"/>
      <c r="Q2357" s="2"/>
      <c r="R2357" s="2"/>
      <c r="S2357" s="2"/>
      <c r="T2357" s="2"/>
    </row>
    <row r="2358" spans="2:20">
      <c r="B2358" s="2">
        <v>44730</v>
      </c>
      <c r="C2358" t="s">
        <v>283</v>
      </c>
      <c r="D2358" t="s">
        <v>567</v>
      </c>
      <c r="E2358" t="s">
        <v>125</v>
      </c>
      <c r="F2358" t="s">
        <v>456</v>
      </c>
      <c r="G2358">
        <v>2</v>
      </c>
      <c r="I2358" s="2">
        <v>44804</v>
      </c>
      <c r="K2358" s="2" t="s">
        <v>98</v>
      </c>
      <c r="L2358" t="s">
        <v>542</v>
      </c>
      <c r="M2358" s="13">
        <v>6</v>
      </c>
      <c r="P2358" s="2"/>
      <c r="Q2358" s="2"/>
      <c r="R2358" s="2"/>
      <c r="S2358" s="2"/>
      <c r="T2358" s="2"/>
    </row>
    <row r="2359" spans="2:20">
      <c r="B2359" s="2">
        <v>44730</v>
      </c>
      <c r="C2359" t="s">
        <v>283</v>
      </c>
      <c r="D2359" t="s">
        <v>567</v>
      </c>
      <c r="E2359" t="s">
        <v>125</v>
      </c>
      <c r="F2359" t="s">
        <v>458</v>
      </c>
      <c r="G2359">
        <v>2</v>
      </c>
      <c r="I2359" s="2">
        <v>44804</v>
      </c>
      <c r="K2359" s="2" t="s">
        <v>98</v>
      </c>
      <c r="L2359" t="s">
        <v>544</v>
      </c>
      <c r="M2359" s="13">
        <v>4</v>
      </c>
      <c r="P2359" s="2"/>
      <c r="Q2359" s="2"/>
      <c r="R2359" s="2"/>
      <c r="S2359" s="2"/>
      <c r="T2359" s="2"/>
    </row>
    <row r="2360" spans="2:20">
      <c r="B2360" s="2">
        <v>44730</v>
      </c>
      <c r="C2360" t="s">
        <v>202</v>
      </c>
      <c r="D2360" t="s">
        <v>565</v>
      </c>
      <c r="E2360" t="s">
        <v>125</v>
      </c>
      <c r="F2360" t="s">
        <v>237</v>
      </c>
      <c r="G2360">
        <v>2</v>
      </c>
      <c r="I2360" s="2">
        <v>44804</v>
      </c>
      <c r="K2360" s="2" t="s">
        <v>98</v>
      </c>
      <c r="L2360" t="s">
        <v>546</v>
      </c>
      <c r="M2360" s="13">
        <v>6</v>
      </c>
      <c r="P2360" s="2"/>
      <c r="Q2360" s="2"/>
      <c r="R2360" s="2"/>
      <c r="S2360" s="2"/>
      <c r="T2360" s="2"/>
    </row>
    <row r="2361" spans="2:20">
      <c r="B2361" s="2">
        <v>44730</v>
      </c>
      <c r="C2361" t="s">
        <v>202</v>
      </c>
      <c r="D2361" t="s">
        <v>565</v>
      </c>
      <c r="E2361" t="s">
        <v>125</v>
      </c>
      <c r="F2361" t="s">
        <v>250</v>
      </c>
      <c r="G2361">
        <v>48</v>
      </c>
      <c r="I2361" s="2">
        <v>44804</v>
      </c>
      <c r="K2361" s="2" t="s">
        <v>98</v>
      </c>
      <c r="L2361" t="s">
        <v>524</v>
      </c>
      <c r="M2361" s="13">
        <v>7</v>
      </c>
      <c r="P2361" s="2"/>
      <c r="Q2361" s="2"/>
      <c r="R2361" s="2"/>
      <c r="S2361" s="2"/>
      <c r="T2361" s="2"/>
    </row>
    <row r="2362" spans="2:20">
      <c r="B2362" s="2">
        <v>44730</v>
      </c>
      <c r="C2362" t="s">
        <v>202</v>
      </c>
      <c r="D2362" t="s">
        <v>565</v>
      </c>
      <c r="E2362" t="s">
        <v>125</v>
      </c>
      <c r="F2362" t="s">
        <v>280</v>
      </c>
      <c r="G2362">
        <v>4</v>
      </c>
      <c r="I2362" s="2">
        <v>44804</v>
      </c>
      <c r="K2362" s="2" t="s">
        <v>98</v>
      </c>
      <c r="L2362" t="s">
        <v>526</v>
      </c>
      <c r="M2362" s="13">
        <v>3</v>
      </c>
      <c r="P2362" s="2"/>
      <c r="Q2362" s="2"/>
      <c r="R2362" s="2"/>
      <c r="S2362" s="2"/>
      <c r="T2362" s="2"/>
    </row>
    <row r="2363" spans="2:20">
      <c r="B2363" s="2">
        <v>44730</v>
      </c>
      <c r="C2363" t="s">
        <v>202</v>
      </c>
      <c r="D2363" t="s">
        <v>565</v>
      </c>
      <c r="E2363" t="s">
        <v>125</v>
      </c>
      <c r="F2363" t="s">
        <v>428</v>
      </c>
      <c r="G2363">
        <v>4</v>
      </c>
      <c r="I2363" s="2">
        <v>44804</v>
      </c>
      <c r="K2363" s="2" t="s">
        <v>98</v>
      </c>
      <c r="L2363" t="s">
        <v>528</v>
      </c>
      <c r="M2363" s="13">
        <v>2</v>
      </c>
      <c r="P2363" s="2"/>
      <c r="Q2363" s="2"/>
      <c r="R2363" s="2"/>
      <c r="S2363" s="2"/>
      <c r="T2363" s="2"/>
    </row>
    <row r="2364" spans="2:20">
      <c r="B2364" s="2">
        <v>44730</v>
      </c>
      <c r="C2364" t="s">
        <v>202</v>
      </c>
      <c r="D2364" t="s">
        <v>565</v>
      </c>
      <c r="E2364" t="s">
        <v>125</v>
      </c>
      <c r="F2364" t="s">
        <v>430</v>
      </c>
      <c r="G2364">
        <v>4</v>
      </c>
      <c r="I2364" s="2">
        <v>44804</v>
      </c>
      <c r="K2364" s="2" t="s">
        <v>98</v>
      </c>
      <c r="L2364" t="s">
        <v>530</v>
      </c>
      <c r="M2364" s="13">
        <v>9</v>
      </c>
      <c r="P2364" s="2"/>
      <c r="Q2364" s="2"/>
      <c r="R2364" s="2"/>
      <c r="S2364" s="2"/>
      <c r="T2364" s="2"/>
    </row>
    <row r="2365" spans="2:20">
      <c r="B2365" s="2">
        <v>44731</v>
      </c>
      <c r="C2365" t="s">
        <v>265</v>
      </c>
      <c r="D2365" t="s">
        <v>563</v>
      </c>
      <c r="E2365" t="s">
        <v>125</v>
      </c>
      <c r="F2365" t="s">
        <v>306</v>
      </c>
      <c r="G2365">
        <v>1</v>
      </c>
      <c r="I2365" s="2">
        <v>44804</v>
      </c>
      <c r="K2365" s="2" t="s">
        <v>98</v>
      </c>
      <c r="L2365" t="s">
        <v>602</v>
      </c>
      <c r="M2365" s="13">
        <v>1</v>
      </c>
      <c r="P2365" s="2"/>
      <c r="Q2365" s="2"/>
      <c r="R2365" s="2"/>
      <c r="S2365" s="2"/>
      <c r="T2365" s="2"/>
    </row>
    <row r="2366" spans="2:20">
      <c r="B2366" s="2">
        <v>44731</v>
      </c>
      <c r="C2366" t="s">
        <v>265</v>
      </c>
      <c r="D2366" t="s">
        <v>563</v>
      </c>
      <c r="E2366" t="s">
        <v>125</v>
      </c>
      <c r="F2366" t="s">
        <v>316</v>
      </c>
      <c r="G2366">
        <v>16</v>
      </c>
      <c r="I2366" s="2">
        <v>44804</v>
      </c>
      <c r="K2366" s="2" t="s">
        <v>98</v>
      </c>
      <c r="L2366" t="s">
        <v>486</v>
      </c>
      <c r="M2366" s="13">
        <v>5</v>
      </c>
      <c r="P2366" s="2"/>
      <c r="Q2366" s="2"/>
      <c r="R2366" s="2"/>
      <c r="S2366" s="2"/>
      <c r="T2366" s="2"/>
    </row>
    <row r="2367" spans="2:20">
      <c r="B2367" s="2">
        <v>44731</v>
      </c>
      <c r="C2367" t="s">
        <v>265</v>
      </c>
      <c r="D2367" t="s">
        <v>563</v>
      </c>
      <c r="E2367" t="s">
        <v>125</v>
      </c>
      <c r="F2367" t="s">
        <v>332</v>
      </c>
      <c r="G2367">
        <v>1</v>
      </c>
      <c r="I2367" s="2">
        <v>44804</v>
      </c>
      <c r="K2367" s="2" t="s">
        <v>98</v>
      </c>
      <c r="L2367" t="s">
        <v>488</v>
      </c>
      <c r="M2367" s="13">
        <v>5</v>
      </c>
      <c r="P2367" s="2"/>
      <c r="Q2367" s="2"/>
      <c r="R2367" s="2"/>
      <c r="S2367" s="2"/>
      <c r="T2367" s="2"/>
    </row>
    <row r="2368" spans="2:20">
      <c r="B2368" s="2">
        <v>44731</v>
      </c>
      <c r="C2368" t="s">
        <v>265</v>
      </c>
      <c r="D2368" t="s">
        <v>563</v>
      </c>
      <c r="E2368" t="s">
        <v>125</v>
      </c>
      <c r="F2368" t="s">
        <v>444</v>
      </c>
      <c r="G2368">
        <v>2</v>
      </c>
      <c r="I2368" s="2">
        <v>44804</v>
      </c>
      <c r="K2368" s="2" t="s">
        <v>98</v>
      </c>
      <c r="L2368" t="s">
        <v>490</v>
      </c>
      <c r="M2368" s="13">
        <v>4</v>
      </c>
      <c r="P2368" s="2"/>
      <c r="Q2368" s="2"/>
      <c r="R2368" s="2"/>
      <c r="S2368" s="2"/>
      <c r="T2368" s="2"/>
    </row>
    <row r="2369" spans="2:20">
      <c r="B2369" s="2">
        <v>44731</v>
      </c>
      <c r="C2369" t="s">
        <v>265</v>
      </c>
      <c r="D2369" t="s">
        <v>563</v>
      </c>
      <c r="E2369" t="s">
        <v>125</v>
      </c>
      <c r="F2369" t="s">
        <v>452</v>
      </c>
      <c r="G2369">
        <v>2</v>
      </c>
      <c r="I2369" s="2">
        <v>44804</v>
      </c>
      <c r="K2369" s="2" t="s">
        <v>98</v>
      </c>
      <c r="L2369" t="s">
        <v>492</v>
      </c>
      <c r="M2369" s="13">
        <v>12</v>
      </c>
      <c r="P2369" s="2"/>
      <c r="Q2369" s="2"/>
      <c r="R2369" s="2"/>
      <c r="S2369" s="2"/>
      <c r="T2369" s="2"/>
    </row>
    <row r="2370" spans="2:20">
      <c r="B2370" s="2">
        <v>44731</v>
      </c>
      <c r="C2370" t="s">
        <v>283</v>
      </c>
      <c r="D2370" t="s">
        <v>567</v>
      </c>
      <c r="E2370" t="s">
        <v>125</v>
      </c>
      <c r="F2370" t="s">
        <v>341</v>
      </c>
      <c r="G2370">
        <v>1</v>
      </c>
      <c r="I2370" s="2">
        <v>44804</v>
      </c>
      <c r="K2370" s="2" t="s">
        <v>98</v>
      </c>
      <c r="L2370" t="s">
        <v>496</v>
      </c>
      <c r="M2370" s="13">
        <v>3</v>
      </c>
      <c r="P2370" s="2"/>
      <c r="Q2370" s="2"/>
      <c r="R2370" s="2"/>
      <c r="S2370" s="2"/>
      <c r="T2370" s="2"/>
    </row>
    <row r="2371" spans="2:20">
      <c r="B2371" s="2">
        <v>44731</v>
      </c>
      <c r="C2371" t="s">
        <v>283</v>
      </c>
      <c r="D2371" t="s">
        <v>567</v>
      </c>
      <c r="E2371" t="s">
        <v>125</v>
      </c>
      <c r="F2371" t="s">
        <v>344</v>
      </c>
      <c r="G2371">
        <v>1</v>
      </c>
      <c r="I2371" s="2">
        <v>44804</v>
      </c>
      <c r="K2371" s="2" t="s">
        <v>98</v>
      </c>
      <c r="L2371" t="s">
        <v>516</v>
      </c>
      <c r="M2371" s="13">
        <v>1</v>
      </c>
      <c r="P2371" s="2"/>
      <c r="Q2371" s="2"/>
      <c r="R2371" s="2"/>
      <c r="S2371" s="2"/>
      <c r="T2371" s="2"/>
    </row>
    <row r="2372" spans="2:20">
      <c r="B2372" s="2">
        <v>44731</v>
      </c>
      <c r="C2372" t="s">
        <v>283</v>
      </c>
      <c r="D2372" t="s">
        <v>567</v>
      </c>
      <c r="E2372" t="s">
        <v>125</v>
      </c>
      <c r="F2372" t="s">
        <v>347</v>
      </c>
      <c r="G2372">
        <v>16</v>
      </c>
      <c r="I2372" s="2">
        <v>44804</v>
      </c>
      <c r="K2372" s="2" t="s">
        <v>98</v>
      </c>
      <c r="L2372" t="s">
        <v>518</v>
      </c>
      <c r="M2372" s="13">
        <v>7</v>
      </c>
      <c r="P2372" s="2"/>
      <c r="Q2372" s="2"/>
      <c r="R2372" s="2"/>
      <c r="S2372" s="2"/>
      <c r="T2372" s="2"/>
    </row>
    <row r="2373" spans="2:20">
      <c r="B2373" s="2">
        <v>44731</v>
      </c>
      <c r="C2373" t="s">
        <v>283</v>
      </c>
      <c r="D2373" t="s">
        <v>567</v>
      </c>
      <c r="E2373" t="s">
        <v>125</v>
      </c>
      <c r="F2373" t="s">
        <v>456</v>
      </c>
      <c r="G2373">
        <v>2</v>
      </c>
      <c r="I2373" s="2">
        <v>44804</v>
      </c>
      <c r="K2373" s="2" t="s">
        <v>98</v>
      </c>
      <c r="L2373" t="s">
        <v>566</v>
      </c>
      <c r="M2373" s="13">
        <v>1</v>
      </c>
      <c r="P2373" s="2"/>
      <c r="Q2373" s="2"/>
      <c r="R2373" s="2"/>
      <c r="S2373" s="2"/>
      <c r="T2373" s="2"/>
    </row>
    <row r="2374" spans="2:20">
      <c r="B2374" s="2">
        <v>44731</v>
      </c>
      <c r="C2374" t="s">
        <v>283</v>
      </c>
      <c r="D2374" t="s">
        <v>567</v>
      </c>
      <c r="E2374" t="s">
        <v>125</v>
      </c>
      <c r="F2374" t="s">
        <v>458</v>
      </c>
      <c r="G2374">
        <v>2</v>
      </c>
      <c r="I2374" s="2">
        <v>44804</v>
      </c>
      <c r="K2374" s="2" t="s">
        <v>98</v>
      </c>
      <c r="L2374" t="s">
        <v>568</v>
      </c>
      <c r="M2374" s="13">
        <v>1</v>
      </c>
      <c r="P2374" s="2"/>
      <c r="Q2374" s="2"/>
      <c r="R2374" s="2"/>
      <c r="S2374" s="2"/>
      <c r="T2374" s="2"/>
    </row>
    <row r="2375" spans="2:20">
      <c r="B2375" s="2">
        <v>44731</v>
      </c>
      <c r="C2375" t="s">
        <v>202</v>
      </c>
      <c r="D2375" t="s">
        <v>565</v>
      </c>
      <c r="E2375" t="s">
        <v>125</v>
      </c>
      <c r="F2375" t="s">
        <v>237</v>
      </c>
      <c r="G2375">
        <v>1</v>
      </c>
      <c r="I2375" s="2">
        <v>44804</v>
      </c>
      <c r="K2375" s="2" t="s">
        <v>98</v>
      </c>
      <c r="L2375" t="s">
        <v>614</v>
      </c>
      <c r="M2375" s="13">
        <v>1</v>
      </c>
      <c r="P2375" s="2"/>
      <c r="Q2375" s="2"/>
      <c r="R2375" s="2"/>
      <c r="S2375" s="2"/>
      <c r="T2375" s="2"/>
    </row>
    <row r="2376" spans="2:20">
      <c r="B2376" s="2">
        <v>44731</v>
      </c>
      <c r="C2376" t="s">
        <v>202</v>
      </c>
      <c r="D2376" t="s">
        <v>565</v>
      </c>
      <c r="E2376" t="s">
        <v>125</v>
      </c>
      <c r="F2376" t="s">
        <v>250</v>
      </c>
      <c r="G2376">
        <v>24</v>
      </c>
      <c r="I2376" s="2">
        <v>44804</v>
      </c>
      <c r="K2376" s="2" t="s">
        <v>98</v>
      </c>
      <c r="L2376" t="s">
        <v>616</v>
      </c>
      <c r="M2376" s="13">
        <v>2</v>
      </c>
      <c r="P2376" s="2"/>
      <c r="Q2376" s="2"/>
      <c r="R2376" s="2"/>
      <c r="S2376" s="2"/>
      <c r="T2376" s="2"/>
    </row>
    <row r="2377" spans="2:20">
      <c r="B2377" s="2">
        <v>44731</v>
      </c>
      <c r="C2377" t="s">
        <v>202</v>
      </c>
      <c r="D2377" t="s">
        <v>565</v>
      </c>
      <c r="E2377" t="s">
        <v>125</v>
      </c>
      <c r="F2377" t="s">
        <v>280</v>
      </c>
      <c r="G2377">
        <v>2</v>
      </c>
      <c r="I2377" s="2">
        <v>44804</v>
      </c>
      <c r="K2377" s="2" t="s">
        <v>98</v>
      </c>
      <c r="L2377" t="s">
        <v>620</v>
      </c>
      <c r="M2377" s="13">
        <v>1</v>
      </c>
      <c r="P2377" s="2"/>
      <c r="Q2377" s="2"/>
      <c r="R2377" s="2"/>
      <c r="S2377" s="2"/>
      <c r="T2377" s="2"/>
    </row>
    <row r="2378" spans="2:20">
      <c r="B2378" s="2">
        <v>44731</v>
      </c>
      <c r="C2378" t="s">
        <v>202</v>
      </c>
      <c r="D2378" t="s">
        <v>565</v>
      </c>
      <c r="E2378" t="s">
        <v>125</v>
      </c>
      <c r="F2378" t="s">
        <v>428</v>
      </c>
      <c r="G2378">
        <v>2</v>
      </c>
      <c r="I2378" s="2">
        <v>44804</v>
      </c>
      <c r="K2378" s="2" t="s">
        <v>98</v>
      </c>
      <c r="L2378" t="s">
        <v>628</v>
      </c>
      <c r="M2378" s="13">
        <v>1</v>
      </c>
      <c r="P2378" s="2"/>
      <c r="Q2378" s="2"/>
      <c r="R2378" s="2"/>
      <c r="S2378" s="2"/>
      <c r="T2378" s="2"/>
    </row>
    <row r="2379" spans="2:20">
      <c r="B2379" s="2">
        <v>44731</v>
      </c>
      <c r="C2379" t="s">
        <v>202</v>
      </c>
      <c r="D2379" t="s">
        <v>565</v>
      </c>
      <c r="E2379" t="s">
        <v>125</v>
      </c>
      <c r="F2379" t="s">
        <v>430</v>
      </c>
      <c r="G2379">
        <v>2</v>
      </c>
      <c r="I2379" s="2">
        <v>44804</v>
      </c>
      <c r="K2379" s="2" t="s">
        <v>98</v>
      </c>
      <c r="L2379" t="s">
        <v>574</v>
      </c>
      <c r="M2379" s="13">
        <v>1</v>
      </c>
      <c r="P2379" s="2"/>
      <c r="Q2379" s="2"/>
      <c r="R2379" s="2"/>
      <c r="S2379" s="2"/>
      <c r="T2379" s="2"/>
    </row>
    <row r="2380" spans="2:20">
      <c r="B2380" s="2">
        <v>44732</v>
      </c>
      <c r="C2380" t="s">
        <v>283</v>
      </c>
      <c r="D2380" t="s">
        <v>567</v>
      </c>
      <c r="E2380" t="s">
        <v>125</v>
      </c>
      <c r="F2380" t="s">
        <v>341</v>
      </c>
      <c r="G2380">
        <v>1</v>
      </c>
      <c r="I2380" s="2">
        <v>44804</v>
      </c>
      <c r="K2380" s="2" t="s">
        <v>98</v>
      </c>
      <c r="L2380" t="s">
        <v>590</v>
      </c>
      <c r="M2380" s="13">
        <v>1</v>
      </c>
      <c r="P2380" s="2"/>
      <c r="Q2380" s="2"/>
      <c r="R2380" s="2"/>
      <c r="S2380" s="2"/>
      <c r="T2380" s="2"/>
    </row>
    <row r="2381" spans="2:20">
      <c r="B2381" s="2">
        <v>44732</v>
      </c>
      <c r="C2381" t="s">
        <v>283</v>
      </c>
      <c r="D2381" t="s">
        <v>567</v>
      </c>
      <c r="E2381" t="s">
        <v>125</v>
      </c>
      <c r="F2381" t="s">
        <v>344</v>
      </c>
      <c r="G2381">
        <v>2</v>
      </c>
      <c r="I2381" s="2">
        <v>44804</v>
      </c>
      <c r="K2381" s="2" t="s">
        <v>98</v>
      </c>
      <c r="L2381" t="s">
        <v>592</v>
      </c>
      <c r="M2381" s="13">
        <v>2</v>
      </c>
      <c r="P2381" s="2"/>
      <c r="Q2381" s="2"/>
      <c r="R2381" s="2"/>
      <c r="S2381" s="2"/>
      <c r="T2381" s="2"/>
    </row>
    <row r="2382" spans="2:20">
      <c r="B2382" s="2">
        <v>44732</v>
      </c>
      <c r="C2382" t="s">
        <v>283</v>
      </c>
      <c r="D2382" t="s">
        <v>567</v>
      </c>
      <c r="E2382" t="s">
        <v>125</v>
      </c>
      <c r="F2382" t="s">
        <v>347</v>
      </c>
      <c r="G2382">
        <v>24</v>
      </c>
      <c r="I2382" s="2">
        <v>44804</v>
      </c>
      <c r="K2382" s="2" t="s">
        <v>98</v>
      </c>
      <c r="L2382" t="s">
        <v>594</v>
      </c>
      <c r="M2382" s="13">
        <v>1</v>
      </c>
      <c r="P2382" s="2"/>
      <c r="Q2382" s="2"/>
      <c r="R2382" s="2"/>
      <c r="S2382" s="2"/>
      <c r="T2382" s="2"/>
    </row>
    <row r="2383" spans="2:20">
      <c r="B2383" s="2">
        <v>44732</v>
      </c>
      <c r="C2383" t="s">
        <v>283</v>
      </c>
      <c r="D2383" t="s">
        <v>567</v>
      </c>
      <c r="E2383" t="s">
        <v>125</v>
      </c>
      <c r="F2383" t="s">
        <v>456</v>
      </c>
      <c r="G2383">
        <v>2</v>
      </c>
      <c r="I2383" s="2">
        <v>44804</v>
      </c>
      <c r="K2383" s="2" t="s">
        <v>98</v>
      </c>
      <c r="L2383" t="s">
        <v>596</v>
      </c>
      <c r="M2383" s="13">
        <v>1</v>
      </c>
      <c r="P2383" s="2"/>
      <c r="Q2383" s="2"/>
      <c r="R2383" s="2"/>
      <c r="S2383" s="2"/>
      <c r="T2383" s="2"/>
    </row>
    <row r="2384" spans="2:20">
      <c r="B2384" s="2">
        <v>44732</v>
      </c>
      <c r="C2384" t="s">
        <v>283</v>
      </c>
      <c r="D2384" t="s">
        <v>567</v>
      </c>
      <c r="E2384" t="s">
        <v>125</v>
      </c>
      <c r="F2384" t="s">
        <v>458</v>
      </c>
      <c r="G2384">
        <v>2</v>
      </c>
      <c r="I2384" s="2">
        <v>44804</v>
      </c>
      <c r="K2384" s="2" t="s">
        <v>98</v>
      </c>
      <c r="L2384" t="s">
        <v>498</v>
      </c>
      <c r="M2384" s="13">
        <v>4</v>
      </c>
      <c r="P2384" s="2"/>
      <c r="Q2384" s="2"/>
      <c r="R2384" s="2"/>
      <c r="S2384" s="2"/>
      <c r="T2384" s="2"/>
    </row>
    <row r="2385" spans="2:20">
      <c r="B2385" s="2">
        <v>44733</v>
      </c>
      <c r="C2385" t="s">
        <v>289</v>
      </c>
      <c r="D2385" t="s">
        <v>569</v>
      </c>
      <c r="E2385" t="s">
        <v>125</v>
      </c>
      <c r="F2385" t="s">
        <v>323</v>
      </c>
      <c r="G2385">
        <v>2</v>
      </c>
      <c r="I2385" s="2">
        <v>44804</v>
      </c>
      <c r="K2385" s="2" t="s">
        <v>98</v>
      </c>
      <c r="L2385" t="s">
        <v>500</v>
      </c>
      <c r="M2385" s="13">
        <v>6</v>
      </c>
      <c r="P2385" s="2"/>
      <c r="Q2385" s="2"/>
      <c r="R2385" s="2"/>
      <c r="S2385" s="2"/>
      <c r="T2385" s="2"/>
    </row>
    <row r="2386" spans="2:20">
      <c r="B2386" s="2">
        <v>44733</v>
      </c>
      <c r="C2386" t="s">
        <v>289</v>
      </c>
      <c r="D2386" t="s">
        <v>569</v>
      </c>
      <c r="E2386" t="s">
        <v>125</v>
      </c>
      <c r="F2386" t="s">
        <v>329</v>
      </c>
      <c r="G2386">
        <v>40</v>
      </c>
      <c r="I2386" s="2">
        <v>44804</v>
      </c>
      <c r="K2386" s="2" t="s">
        <v>98</v>
      </c>
      <c r="L2386" t="s">
        <v>502</v>
      </c>
      <c r="M2386" s="13">
        <v>15</v>
      </c>
      <c r="P2386" s="2"/>
      <c r="Q2386" s="2"/>
      <c r="R2386" s="2"/>
      <c r="S2386" s="2"/>
      <c r="T2386" s="2"/>
    </row>
    <row r="2387" spans="2:20">
      <c r="B2387" s="2">
        <v>44733</v>
      </c>
      <c r="C2387" t="s">
        <v>289</v>
      </c>
      <c r="D2387" t="s">
        <v>569</v>
      </c>
      <c r="E2387" t="s">
        <v>125</v>
      </c>
      <c r="F2387" t="s">
        <v>350</v>
      </c>
      <c r="G2387">
        <v>3</v>
      </c>
      <c r="I2387" s="2">
        <v>44804</v>
      </c>
      <c r="K2387" s="2" t="s">
        <v>98</v>
      </c>
      <c r="L2387" t="s">
        <v>504</v>
      </c>
      <c r="M2387" s="13">
        <v>95</v>
      </c>
      <c r="P2387" s="2"/>
      <c r="Q2387" s="2"/>
      <c r="R2387" s="2"/>
      <c r="S2387" s="2"/>
      <c r="T2387" s="2"/>
    </row>
    <row r="2388" spans="2:20">
      <c r="B2388" s="2">
        <v>44733</v>
      </c>
      <c r="C2388" t="s">
        <v>289</v>
      </c>
      <c r="D2388" t="s">
        <v>569</v>
      </c>
      <c r="E2388" t="s">
        <v>125</v>
      </c>
      <c r="F2388" t="s">
        <v>460</v>
      </c>
      <c r="G2388">
        <v>4</v>
      </c>
      <c r="I2388" s="2">
        <v>44804</v>
      </c>
      <c r="K2388" s="2" t="s">
        <v>98</v>
      </c>
      <c r="L2388" t="s">
        <v>506</v>
      </c>
      <c r="M2388" s="13">
        <v>19</v>
      </c>
      <c r="P2388" s="2"/>
      <c r="Q2388" s="2"/>
      <c r="R2388" s="2"/>
      <c r="S2388" s="2"/>
      <c r="T2388" s="2"/>
    </row>
    <row r="2389" spans="2:20">
      <c r="B2389" s="2">
        <v>44733</v>
      </c>
      <c r="C2389" t="s">
        <v>289</v>
      </c>
      <c r="D2389" t="s">
        <v>569</v>
      </c>
      <c r="E2389" t="s">
        <v>125</v>
      </c>
      <c r="F2389" t="s">
        <v>462</v>
      </c>
      <c r="G2389">
        <v>2</v>
      </c>
      <c r="I2389" s="2">
        <v>44804</v>
      </c>
      <c r="K2389" s="2" t="s">
        <v>98</v>
      </c>
      <c r="L2389" t="s">
        <v>508</v>
      </c>
      <c r="M2389" s="13">
        <v>11</v>
      </c>
      <c r="P2389" s="2"/>
      <c r="Q2389" s="2"/>
      <c r="R2389" s="2"/>
      <c r="S2389" s="2"/>
      <c r="T2389" s="2"/>
    </row>
    <row r="2390" spans="2:20">
      <c r="B2390" s="2">
        <v>44733</v>
      </c>
      <c r="C2390" t="s">
        <v>126</v>
      </c>
      <c r="D2390" t="s">
        <v>571</v>
      </c>
      <c r="E2390" t="s">
        <v>125</v>
      </c>
      <c r="F2390" t="s">
        <v>205</v>
      </c>
      <c r="G2390">
        <v>2</v>
      </c>
      <c r="I2390" s="2">
        <v>44804</v>
      </c>
      <c r="K2390" s="2" t="s">
        <v>98</v>
      </c>
      <c r="L2390" t="s">
        <v>510</v>
      </c>
      <c r="M2390" s="13">
        <v>9</v>
      </c>
      <c r="P2390" s="2"/>
      <c r="Q2390" s="2"/>
      <c r="R2390" s="2"/>
      <c r="S2390" s="2"/>
      <c r="T2390" s="2"/>
    </row>
    <row r="2391" spans="2:20">
      <c r="B2391" s="2">
        <v>44733</v>
      </c>
      <c r="C2391" t="s">
        <v>126</v>
      </c>
      <c r="D2391" t="s">
        <v>571</v>
      </c>
      <c r="E2391" t="s">
        <v>125</v>
      </c>
      <c r="F2391" t="s">
        <v>217</v>
      </c>
      <c r="G2391">
        <v>2</v>
      </c>
      <c r="I2391" s="2">
        <v>44804</v>
      </c>
      <c r="K2391" s="2" t="s">
        <v>98</v>
      </c>
      <c r="L2391" t="s">
        <v>512</v>
      </c>
      <c r="M2391" s="13">
        <v>6</v>
      </c>
      <c r="P2391" s="2"/>
      <c r="Q2391" s="2"/>
      <c r="R2391" s="2"/>
      <c r="S2391" s="2"/>
      <c r="T2391" s="2"/>
    </row>
    <row r="2392" spans="2:20">
      <c r="B2392" s="2">
        <v>44733</v>
      </c>
      <c r="C2392" t="s">
        <v>126</v>
      </c>
      <c r="D2392" t="s">
        <v>571</v>
      </c>
      <c r="E2392" t="s">
        <v>125</v>
      </c>
      <c r="F2392" t="s">
        <v>229</v>
      </c>
      <c r="G2392">
        <v>32</v>
      </c>
      <c r="I2392" s="2">
        <v>44804</v>
      </c>
      <c r="K2392" s="2" t="s">
        <v>98</v>
      </c>
      <c r="L2392" t="s">
        <v>578</v>
      </c>
      <c r="M2392" s="13">
        <v>2</v>
      </c>
      <c r="P2392" s="2"/>
      <c r="Q2392" s="2"/>
      <c r="R2392" s="2"/>
      <c r="S2392" s="2"/>
      <c r="T2392" s="2"/>
    </row>
    <row r="2393" spans="2:20">
      <c r="B2393" s="2">
        <v>44733</v>
      </c>
      <c r="C2393" t="s">
        <v>126</v>
      </c>
      <c r="D2393" t="s">
        <v>571</v>
      </c>
      <c r="E2393" t="s">
        <v>125</v>
      </c>
      <c r="F2393" t="s">
        <v>413</v>
      </c>
      <c r="G2393">
        <v>2</v>
      </c>
      <c r="I2393" s="2">
        <v>44804</v>
      </c>
      <c r="K2393" s="2" t="s">
        <v>98</v>
      </c>
      <c r="L2393" t="s">
        <v>580</v>
      </c>
      <c r="M2393" s="13">
        <v>1</v>
      </c>
      <c r="P2393" s="2"/>
      <c r="Q2393" s="2"/>
      <c r="R2393" s="2"/>
      <c r="S2393" s="2"/>
      <c r="T2393" s="2"/>
    </row>
    <row r="2394" spans="2:20">
      <c r="B2394" s="2">
        <v>44733</v>
      </c>
      <c r="C2394" t="s">
        <v>126</v>
      </c>
      <c r="D2394" t="s">
        <v>571</v>
      </c>
      <c r="E2394" t="s">
        <v>125</v>
      </c>
      <c r="F2394" t="s">
        <v>416</v>
      </c>
      <c r="G2394">
        <v>2</v>
      </c>
      <c r="I2394" s="2">
        <v>44804</v>
      </c>
      <c r="K2394" s="2" t="s">
        <v>98</v>
      </c>
      <c r="L2394" t="s">
        <v>582</v>
      </c>
      <c r="M2394" s="13">
        <v>1</v>
      </c>
      <c r="P2394" s="2"/>
      <c r="Q2394" s="2"/>
      <c r="R2394" s="2"/>
      <c r="S2394" s="2"/>
      <c r="T2394" s="2"/>
    </row>
    <row r="2395" spans="2:20">
      <c r="B2395" s="2">
        <v>44733</v>
      </c>
      <c r="C2395" t="s">
        <v>171</v>
      </c>
      <c r="D2395" t="s">
        <v>573</v>
      </c>
      <c r="E2395" t="s">
        <v>125</v>
      </c>
      <c r="F2395" t="s">
        <v>205</v>
      </c>
      <c r="G2395">
        <v>1</v>
      </c>
      <c r="I2395" s="2">
        <v>44804</v>
      </c>
      <c r="K2395" s="2" t="s">
        <v>98</v>
      </c>
      <c r="L2395" t="s">
        <v>584</v>
      </c>
      <c r="M2395" s="13">
        <v>2</v>
      </c>
      <c r="P2395" s="2"/>
      <c r="Q2395" s="2"/>
      <c r="R2395" s="2"/>
      <c r="S2395" s="2"/>
      <c r="T2395" s="2"/>
    </row>
    <row r="2396" spans="2:20">
      <c r="B2396" s="2">
        <v>44733</v>
      </c>
      <c r="C2396" t="s">
        <v>171</v>
      </c>
      <c r="D2396" t="s">
        <v>573</v>
      </c>
      <c r="E2396" t="s">
        <v>125</v>
      </c>
      <c r="F2396" t="s">
        <v>229</v>
      </c>
      <c r="G2396">
        <v>24</v>
      </c>
      <c r="I2396" s="2">
        <v>44804</v>
      </c>
      <c r="K2396" s="2" t="s">
        <v>98</v>
      </c>
      <c r="L2396" t="s">
        <v>586</v>
      </c>
      <c r="M2396" s="13">
        <v>1</v>
      </c>
      <c r="P2396" s="2"/>
      <c r="Q2396" s="2"/>
      <c r="R2396" s="2"/>
      <c r="S2396" s="2"/>
      <c r="T2396" s="2"/>
    </row>
    <row r="2397" spans="2:20">
      <c r="B2397" s="2">
        <v>44733</v>
      </c>
      <c r="C2397" t="s">
        <v>171</v>
      </c>
      <c r="D2397" t="s">
        <v>573</v>
      </c>
      <c r="E2397" t="s">
        <v>125</v>
      </c>
      <c r="F2397" t="s">
        <v>256</v>
      </c>
      <c r="G2397">
        <v>2</v>
      </c>
      <c r="I2397" s="2">
        <v>44804</v>
      </c>
      <c r="K2397" s="2" t="s">
        <v>98</v>
      </c>
      <c r="L2397" t="s">
        <v>588</v>
      </c>
      <c r="M2397" s="13">
        <v>4</v>
      </c>
      <c r="P2397" s="2"/>
      <c r="Q2397" s="2"/>
      <c r="R2397" s="2"/>
      <c r="S2397" s="2"/>
      <c r="T2397" s="2"/>
    </row>
    <row r="2398" spans="2:20">
      <c r="B2398" s="2">
        <v>44733</v>
      </c>
      <c r="C2398" t="s">
        <v>171</v>
      </c>
      <c r="D2398" t="s">
        <v>573</v>
      </c>
      <c r="E2398" t="s">
        <v>125</v>
      </c>
      <c r="F2398" t="s">
        <v>413</v>
      </c>
      <c r="G2398">
        <v>2</v>
      </c>
      <c r="I2398" s="2">
        <v>44806</v>
      </c>
      <c r="J2398">
        <v>21091590</v>
      </c>
      <c r="K2398" t="s">
        <v>125</v>
      </c>
      <c r="L2398" t="s">
        <v>500</v>
      </c>
      <c r="M2398">
        <v>1</v>
      </c>
      <c r="P2398" s="2"/>
      <c r="Q2398" s="2"/>
      <c r="R2398" s="2"/>
      <c r="S2398" s="2"/>
      <c r="T2398" s="2"/>
    </row>
    <row r="2399" spans="2:20">
      <c r="B2399" s="2">
        <v>44733</v>
      </c>
      <c r="C2399" t="s">
        <v>171</v>
      </c>
      <c r="D2399" t="s">
        <v>573</v>
      </c>
      <c r="E2399" t="s">
        <v>125</v>
      </c>
      <c r="F2399" t="s">
        <v>419</v>
      </c>
      <c r="G2399">
        <v>2</v>
      </c>
      <c r="I2399" s="2">
        <v>44807</v>
      </c>
      <c r="J2399">
        <v>21091591</v>
      </c>
      <c r="K2399" t="s">
        <v>125</v>
      </c>
      <c r="L2399" t="s">
        <v>590</v>
      </c>
      <c r="M2399">
        <v>1</v>
      </c>
      <c r="P2399" s="2"/>
      <c r="Q2399" s="2"/>
      <c r="R2399" s="2"/>
      <c r="S2399" s="2"/>
      <c r="T2399" s="2"/>
    </row>
    <row r="2400" spans="2:20">
      <c r="B2400" s="2">
        <v>44733</v>
      </c>
      <c r="C2400" t="s">
        <v>190</v>
      </c>
      <c r="D2400" t="s">
        <v>575</v>
      </c>
      <c r="E2400" t="s">
        <v>125</v>
      </c>
      <c r="F2400" t="s">
        <v>262</v>
      </c>
      <c r="G2400">
        <v>1</v>
      </c>
      <c r="I2400" s="2">
        <v>44807</v>
      </c>
      <c r="J2400">
        <v>21091591</v>
      </c>
      <c r="K2400" t="s">
        <v>125</v>
      </c>
      <c r="L2400" t="s">
        <v>502</v>
      </c>
      <c r="M2400">
        <v>1</v>
      </c>
      <c r="P2400" s="2"/>
      <c r="Q2400" s="2"/>
      <c r="R2400" s="2"/>
      <c r="S2400" s="2"/>
      <c r="T2400" s="2"/>
    </row>
    <row r="2401" spans="2:20">
      <c r="B2401" s="2">
        <v>44733</v>
      </c>
      <c r="C2401" t="s">
        <v>190</v>
      </c>
      <c r="D2401" t="s">
        <v>575</v>
      </c>
      <c r="E2401" t="s">
        <v>125</v>
      </c>
      <c r="F2401" t="s">
        <v>268</v>
      </c>
      <c r="G2401">
        <v>2</v>
      </c>
      <c r="I2401" s="2">
        <v>44807</v>
      </c>
      <c r="J2401">
        <v>21091592</v>
      </c>
      <c r="K2401" t="s">
        <v>125</v>
      </c>
      <c r="L2401" t="s">
        <v>488</v>
      </c>
      <c r="M2401">
        <v>1</v>
      </c>
      <c r="P2401" s="2"/>
      <c r="Q2401" s="2"/>
      <c r="R2401" s="2"/>
      <c r="S2401" s="2"/>
      <c r="T2401" s="2"/>
    </row>
    <row r="2402" spans="2:20">
      <c r="B2402" s="2">
        <v>44733</v>
      </c>
      <c r="C2402" t="s">
        <v>190</v>
      </c>
      <c r="D2402" t="s">
        <v>575</v>
      </c>
      <c r="E2402" t="s">
        <v>125</v>
      </c>
      <c r="F2402" t="s">
        <v>274</v>
      </c>
      <c r="G2402">
        <v>24</v>
      </c>
      <c r="I2402" s="2">
        <v>44807</v>
      </c>
      <c r="J2402">
        <v>21091593</v>
      </c>
      <c r="K2402" t="s">
        <v>125</v>
      </c>
      <c r="L2402" t="s">
        <v>512</v>
      </c>
      <c r="M2402">
        <v>1</v>
      </c>
      <c r="P2402" s="2"/>
      <c r="Q2402" s="2"/>
      <c r="R2402" s="2"/>
      <c r="S2402" s="2"/>
      <c r="T2402" s="2"/>
    </row>
    <row r="2403" spans="2:20">
      <c r="B2403" s="2">
        <v>44733</v>
      </c>
      <c r="C2403" t="s">
        <v>190</v>
      </c>
      <c r="D2403" t="s">
        <v>575</v>
      </c>
      <c r="E2403" t="s">
        <v>125</v>
      </c>
      <c r="F2403" t="s">
        <v>422</v>
      </c>
      <c r="G2403">
        <v>2</v>
      </c>
      <c r="I2403" s="2">
        <v>44807</v>
      </c>
      <c r="J2403">
        <v>21091594</v>
      </c>
      <c r="K2403" t="s">
        <v>125</v>
      </c>
      <c r="L2403" t="s">
        <v>510</v>
      </c>
      <c r="M2403">
        <v>1</v>
      </c>
      <c r="P2403" s="2"/>
      <c r="Q2403" s="2"/>
      <c r="R2403" s="2"/>
      <c r="S2403" s="2"/>
      <c r="T2403" s="2"/>
    </row>
    <row r="2404" spans="2:20">
      <c r="B2404" s="2">
        <v>44733</v>
      </c>
      <c r="C2404" t="s">
        <v>190</v>
      </c>
      <c r="D2404" t="s">
        <v>575</v>
      </c>
      <c r="E2404" t="s">
        <v>125</v>
      </c>
      <c r="F2404" t="s">
        <v>425</v>
      </c>
      <c r="G2404">
        <v>2</v>
      </c>
      <c r="I2404" s="2">
        <v>44807</v>
      </c>
      <c r="J2404">
        <v>21091595</v>
      </c>
      <c r="K2404" t="s">
        <v>125</v>
      </c>
      <c r="L2404" t="s">
        <v>510</v>
      </c>
      <c r="M2404">
        <v>1</v>
      </c>
      <c r="P2404" s="2"/>
      <c r="Q2404" s="2"/>
      <c r="R2404" s="2"/>
      <c r="S2404" s="2"/>
      <c r="T2404" s="2"/>
    </row>
    <row r="2405" spans="2:20">
      <c r="B2405" s="2">
        <v>44734</v>
      </c>
      <c r="C2405" t="s">
        <v>289</v>
      </c>
      <c r="D2405" t="s">
        <v>569</v>
      </c>
      <c r="E2405" t="s">
        <v>125</v>
      </c>
      <c r="F2405" t="s">
        <v>323</v>
      </c>
      <c r="G2405">
        <v>1</v>
      </c>
      <c r="I2405" s="2">
        <v>44807</v>
      </c>
      <c r="J2405">
        <v>21091596</v>
      </c>
      <c r="K2405" t="s">
        <v>125</v>
      </c>
      <c r="L2405" t="s">
        <v>510</v>
      </c>
      <c r="M2405">
        <v>1</v>
      </c>
      <c r="P2405" s="2"/>
      <c r="Q2405" s="2"/>
      <c r="R2405" s="2"/>
      <c r="S2405" s="2"/>
      <c r="T2405" s="2"/>
    </row>
    <row r="2406" spans="2:20">
      <c r="B2406" s="2">
        <v>44734</v>
      </c>
      <c r="C2406" t="s">
        <v>289</v>
      </c>
      <c r="D2406" t="s">
        <v>569</v>
      </c>
      <c r="E2406" t="s">
        <v>125</v>
      </c>
      <c r="F2406" t="s">
        <v>329</v>
      </c>
      <c r="G2406">
        <v>16</v>
      </c>
      <c r="I2406" s="2">
        <v>44807</v>
      </c>
      <c r="J2406">
        <v>21091597</v>
      </c>
      <c r="K2406" t="s">
        <v>125</v>
      </c>
      <c r="L2406" t="s">
        <v>540</v>
      </c>
      <c r="M2406">
        <v>1</v>
      </c>
      <c r="P2406" s="2"/>
      <c r="Q2406" s="2"/>
      <c r="R2406" s="2"/>
      <c r="S2406" s="2"/>
      <c r="T2406" s="2"/>
    </row>
    <row r="2407" spans="2:20">
      <c r="B2407" s="2">
        <v>44734</v>
      </c>
      <c r="C2407" t="s">
        <v>289</v>
      </c>
      <c r="D2407" t="s">
        <v>569</v>
      </c>
      <c r="E2407" t="s">
        <v>125</v>
      </c>
      <c r="F2407" t="s">
        <v>350</v>
      </c>
      <c r="G2407">
        <v>1</v>
      </c>
      <c r="I2407" s="2">
        <v>44808</v>
      </c>
      <c r="J2407">
        <v>21091598</v>
      </c>
      <c r="K2407" t="s">
        <v>125</v>
      </c>
      <c r="L2407" t="s">
        <v>504</v>
      </c>
      <c r="M2407">
        <v>1</v>
      </c>
      <c r="P2407" s="2"/>
      <c r="Q2407" s="2"/>
      <c r="R2407" s="2"/>
      <c r="S2407" s="2"/>
      <c r="T2407" s="2"/>
    </row>
    <row r="2408" spans="2:20">
      <c r="B2408" s="2">
        <v>44734</v>
      </c>
      <c r="C2408" t="s">
        <v>289</v>
      </c>
      <c r="D2408" t="s">
        <v>569</v>
      </c>
      <c r="E2408" t="s">
        <v>125</v>
      </c>
      <c r="F2408" t="s">
        <v>460</v>
      </c>
      <c r="G2408">
        <v>2</v>
      </c>
      <c r="I2408" s="2">
        <v>44808</v>
      </c>
      <c r="J2408">
        <v>21091599</v>
      </c>
      <c r="K2408" t="s">
        <v>125</v>
      </c>
      <c r="L2408" t="s">
        <v>518</v>
      </c>
      <c r="M2408">
        <v>2</v>
      </c>
      <c r="P2408" s="2"/>
      <c r="Q2408" s="2"/>
      <c r="R2408" s="2"/>
      <c r="S2408" s="2"/>
      <c r="T2408" s="2"/>
    </row>
    <row r="2409" spans="2:20">
      <c r="B2409" s="2">
        <v>44734</v>
      </c>
      <c r="C2409" t="s">
        <v>289</v>
      </c>
      <c r="D2409" t="s">
        <v>569</v>
      </c>
      <c r="E2409" t="s">
        <v>125</v>
      </c>
      <c r="F2409" t="s">
        <v>462</v>
      </c>
      <c r="G2409">
        <v>2</v>
      </c>
      <c r="I2409" s="2">
        <v>44808</v>
      </c>
      <c r="J2409">
        <v>21091600</v>
      </c>
      <c r="K2409" t="s">
        <v>125</v>
      </c>
      <c r="L2409" t="s">
        <v>504</v>
      </c>
      <c r="M2409">
        <v>1</v>
      </c>
      <c r="P2409" s="2"/>
      <c r="Q2409" s="2"/>
      <c r="R2409" s="2"/>
      <c r="S2409" s="2"/>
      <c r="T2409" s="2"/>
    </row>
    <row r="2410" spans="2:20">
      <c r="B2410" s="2">
        <v>44734</v>
      </c>
      <c r="C2410" t="s">
        <v>305</v>
      </c>
      <c r="D2410" t="s">
        <v>577</v>
      </c>
      <c r="E2410" t="s">
        <v>125</v>
      </c>
      <c r="F2410" t="s">
        <v>365</v>
      </c>
      <c r="G2410">
        <v>1</v>
      </c>
      <c r="I2410" s="2">
        <v>44808</v>
      </c>
      <c r="J2410">
        <v>21091601</v>
      </c>
      <c r="K2410" t="s">
        <v>125</v>
      </c>
      <c r="L2410" t="s">
        <v>504</v>
      </c>
      <c r="M2410">
        <v>1</v>
      </c>
      <c r="P2410" s="2"/>
      <c r="Q2410" s="2"/>
      <c r="R2410" s="2"/>
      <c r="S2410" s="2"/>
      <c r="T2410" s="2"/>
    </row>
    <row r="2411" spans="2:20">
      <c r="B2411" s="2">
        <v>44734</v>
      </c>
      <c r="C2411" t="s">
        <v>305</v>
      </c>
      <c r="D2411" t="s">
        <v>577</v>
      </c>
      <c r="E2411" t="s">
        <v>125</v>
      </c>
      <c r="F2411" t="s">
        <v>368</v>
      </c>
      <c r="G2411">
        <v>2</v>
      </c>
      <c r="I2411" s="2">
        <v>44808</v>
      </c>
      <c r="J2411">
        <v>21091602</v>
      </c>
      <c r="K2411" t="s">
        <v>125</v>
      </c>
      <c r="L2411" t="s">
        <v>496</v>
      </c>
      <c r="M2411">
        <v>1</v>
      </c>
      <c r="P2411" s="2"/>
      <c r="Q2411" s="2"/>
      <c r="R2411" s="2"/>
      <c r="S2411" s="2"/>
      <c r="T2411" s="2"/>
    </row>
    <row r="2412" spans="2:20">
      <c r="B2412" s="2">
        <v>44734</v>
      </c>
      <c r="C2412" t="s">
        <v>305</v>
      </c>
      <c r="D2412" t="s">
        <v>577</v>
      </c>
      <c r="E2412" t="s">
        <v>125</v>
      </c>
      <c r="F2412" t="s">
        <v>371</v>
      </c>
      <c r="G2412">
        <v>24</v>
      </c>
      <c r="I2412" s="2">
        <v>44808</v>
      </c>
      <c r="J2412">
        <v>21091602</v>
      </c>
      <c r="K2412" t="s">
        <v>125</v>
      </c>
      <c r="L2412" t="s">
        <v>504</v>
      </c>
      <c r="M2412">
        <v>1</v>
      </c>
      <c r="P2412" s="2"/>
      <c r="Q2412" s="2"/>
      <c r="R2412" s="2"/>
      <c r="S2412" s="2"/>
      <c r="T2412" s="2"/>
    </row>
    <row r="2413" spans="2:20">
      <c r="B2413" s="2">
        <v>44734</v>
      </c>
      <c r="C2413" t="s">
        <v>305</v>
      </c>
      <c r="D2413" t="s">
        <v>577</v>
      </c>
      <c r="E2413" t="s">
        <v>125</v>
      </c>
      <c r="F2413" t="s">
        <v>470</v>
      </c>
      <c r="G2413">
        <v>2</v>
      </c>
      <c r="I2413" s="2">
        <v>44808</v>
      </c>
      <c r="J2413">
        <v>21091602</v>
      </c>
      <c r="K2413" t="s">
        <v>125</v>
      </c>
      <c r="L2413" t="s">
        <v>506</v>
      </c>
      <c r="M2413">
        <v>1</v>
      </c>
      <c r="P2413" s="2"/>
      <c r="Q2413" s="2"/>
      <c r="R2413" s="2"/>
      <c r="S2413" s="2"/>
      <c r="T2413" s="2"/>
    </row>
    <row r="2414" spans="2:20">
      <c r="B2414" s="2">
        <v>44734</v>
      </c>
      <c r="C2414" t="s">
        <v>305</v>
      </c>
      <c r="D2414" t="s">
        <v>577</v>
      </c>
      <c r="E2414" t="s">
        <v>125</v>
      </c>
      <c r="F2414" t="s">
        <v>472</v>
      </c>
      <c r="G2414">
        <v>2</v>
      </c>
      <c r="I2414" s="2">
        <v>44808</v>
      </c>
      <c r="J2414">
        <v>21091603</v>
      </c>
      <c r="K2414" t="s">
        <v>125</v>
      </c>
      <c r="L2414" t="s">
        <v>504</v>
      </c>
      <c r="M2414">
        <v>1</v>
      </c>
      <c r="P2414" s="2"/>
      <c r="Q2414" s="2"/>
      <c r="R2414" s="2"/>
      <c r="S2414" s="2"/>
      <c r="T2414" s="2"/>
    </row>
    <row r="2415" spans="2:20">
      <c r="B2415" s="2">
        <v>44734</v>
      </c>
      <c r="C2415" t="s">
        <v>319</v>
      </c>
      <c r="D2415" t="s">
        <v>579</v>
      </c>
      <c r="E2415" t="s">
        <v>125</v>
      </c>
      <c r="F2415" t="s">
        <v>392</v>
      </c>
      <c r="G2415">
        <v>2</v>
      </c>
      <c r="I2415" s="2">
        <v>44808</v>
      </c>
      <c r="J2415">
        <v>21091604</v>
      </c>
      <c r="K2415" t="s">
        <v>125</v>
      </c>
      <c r="L2415" t="s">
        <v>504</v>
      </c>
      <c r="M2415">
        <v>1</v>
      </c>
      <c r="P2415" s="2"/>
      <c r="Q2415" s="2"/>
      <c r="R2415" s="2"/>
      <c r="S2415" s="2"/>
      <c r="T2415" s="2"/>
    </row>
    <row r="2416" spans="2:20">
      <c r="B2416" s="2">
        <v>44734</v>
      </c>
      <c r="C2416" t="s">
        <v>319</v>
      </c>
      <c r="D2416" t="s">
        <v>579</v>
      </c>
      <c r="E2416" t="s">
        <v>125</v>
      </c>
      <c r="F2416" t="s">
        <v>395</v>
      </c>
      <c r="G2416">
        <v>2</v>
      </c>
      <c r="I2416" s="2">
        <v>44808</v>
      </c>
      <c r="J2416">
        <v>21091604</v>
      </c>
      <c r="K2416" t="s">
        <v>125</v>
      </c>
      <c r="L2416" t="s">
        <v>506</v>
      </c>
      <c r="M2416">
        <v>1</v>
      </c>
      <c r="P2416" s="2"/>
      <c r="Q2416" s="2"/>
      <c r="R2416" s="2"/>
      <c r="S2416" s="2"/>
      <c r="T2416" s="2"/>
    </row>
    <row r="2417" spans="2:20">
      <c r="B2417" s="2">
        <v>44734</v>
      </c>
      <c r="C2417" t="s">
        <v>319</v>
      </c>
      <c r="D2417" t="s">
        <v>579</v>
      </c>
      <c r="E2417" t="s">
        <v>125</v>
      </c>
      <c r="F2417" t="s">
        <v>398</v>
      </c>
      <c r="G2417">
        <v>32</v>
      </c>
      <c r="I2417" s="2">
        <v>44808</v>
      </c>
      <c r="J2417">
        <v>21091605</v>
      </c>
      <c r="K2417" t="s">
        <v>125</v>
      </c>
      <c r="L2417" t="s">
        <v>504</v>
      </c>
      <c r="M2417">
        <v>1</v>
      </c>
      <c r="P2417" s="2"/>
      <c r="Q2417" s="2"/>
      <c r="R2417" s="2"/>
      <c r="S2417" s="2"/>
      <c r="T2417" s="2"/>
    </row>
    <row r="2418" spans="2:20">
      <c r="B2418" s="2">
        <v>44734</v>
      </c>
      <c r="C2418" t="s">
        <v>319</v>
      </c>
      <c r="D2418" t="s">
        <v>579</v>
      </c>
      <c r="E2418" t="s">
        <v>125</v>
      </c>
      <c r="F2418" t="s">
        <v>482</v>
      </c>
      <c r="G2418">
        <v>2</v>
      </c>
      <c r="I2418" s="2">
        <v>44808</v>
      </c>
      <c r="J2418">
        <v>21091606</v>
      </c>
      <c r="K2418" t="s">
        <v>125</v>
      </c>
      <c r="L2418" t="s">
        <v>512</v>
      </c>
      <c r="M2418">
        <v>1</v>
      </c>
      <c r="P2418" s="2"/>
      <c r="Q2418" s="2"/>
      <c r="R2418" s="2"/>
      <c r="S2418" s="2"/>
      <c r="T2418" s="2"/>
    </row>
    <row r="2419" spans="2:20">
      <c r="B2419" s="2">
        <v>44734</v>
      </c>
      <c r="C2419" t="s">
        <v>319</v>
      </c>
      <c r="D2419" t="s">
        <v>579</v>
      </c>
      <c r="E2419" t="s">
        <v>125</v>
      </c>
      <c r="F2419" t="s">
        <v>484</v>
      </c>
      <c r="G2419">
        <v>2</v>
      </c>
      <c r="I2419" s="2">
        <v>44808</v>
      </c>
      <c r="J2419">
        <v>21091607</v>
      </c>
      <c r="K2419" t="s">
        <v>125</v>
      </c>
      <c r="L2419" t="s">
        <v>508</v>
      </c>
      <c r="M2419">
        <v>1</v>
      </c>
      <c r="P2419" s="2"/>
      <c r="Q2419" s="2"/>
      <c r="R2419" s="2"/>
      <c r="S2419" s="2"/>
      <c r="T2419" s="2"/>
    </row>
    <row r="2420" spans="2:20">
      <c r="B2420" s="2">
        <v>44734</v>
      </c>
      <c r="C2420" t="s">
        <v>171</v>
      </c>
      <c r="D2420" t="s">
        <v>573</v>
      </c>
      <c r="E2420" t="s">
        <v>125</v>
      </c>
      <c r="F2420" t="s">
        <v>205</v>
      </c>
      <c r="G2420">
        <v>1</v>
      </c>
      <c r="I2420" s="2">
        <v>44808</v>
      </c>
      <c r="J2420">
        <v>21091608</v>
      </c>
      <c r="K2420" t="s">
        <v>125</v>
      </c>
      <c r="L2420" t="s">
        <v>512</v>
      </c>
      <c r="M2420">
        <v>1</v>
      </c>
      <c r="P2420" s="2"/>
      <c r="Q2420" s="2"/>
      <c r="R2420" s="2"/>
      <c r="S2420" s="2"/>
      <c r="T2420" s="2"/>
    </row>
    <row r="2421" spans="2:20">
      <c r="B2421" s="2">
        <v>44734</v>
      </c>
      <c r="C2421" t="s">
        <v>171</v>
      </c>
      <c r="D2421" t="s">
        <v>573</v>
      </c>
      <c r="E2421" t="s">
        <v>125</v>
      </c>
      <c r="F2421" t="s">
        <v>229</v>
      </c>
      <c r="G2421">
        <v>24</v>
      </c>
      <c r="I2421" s="2">
        <v>44808</v>
      </c>
      <c r="J2421">
        <v>21091609</v>
      </c>
      <c r="K2421" t="s">
        <v>125</v>
      </c>
      <c r="L2421" t="s">
        <v>492</v>
      </c>
      <c r="M2421">
        <v>1</v>
      </c>
      <c r="P2421" s="2"/>
      <c r="Q2421" s="2"/>
      <c r="R2421" s="2"/>
      <c r="S2421" s="2"/>
      <c r="T2421" s="2"/>
    </row>
    <row r="2422" spans="2:20">
      <c r="B2422" s="2">
        <v>44734</v>
      </c>
      <c r="C2422" t="s">
        <v>171</v>
      </c>
      <c r="D2422" t="s">
        <v>573</v>
      </c>
      <c r="E2422" t="s">
        <v>125</v>
      </c>
      <c r="F2422" t="s">
        <v>256</v>
      </c>
      <c r="G2422">
        <v>2</v>
      </c>
      <c r="I2422" s="2">
        <v>44809</v>
      </c>
      <c r="J2422">
        <v>21091610</v>
      </c>
      <c r="K2422" t="s">
        <v>125</v>
      </c>
      <c r="L2422" t="s">
        <v>504</v>
      </c>
      <c r="M2422">
        <v>1</v>
      </c>
      <c r="P2422" s="2"/>
      <c r="Q2422" s="2"/>
      <c r="R2422" s="2"/>
      <c r="S2422" s="2"/>
      <c r="T2422" s="2"/>
    </row>
    <row r="2423" spans="2:20">
      <c r="B2423" s="2">
        <v>44734</v>
      </c>
      <c r="C2423" t="s">
        <v>171</v>
      </c>
      <c r="D2423" t="s">
        <v>573</v>
      </c>
      <c r="E2423" t="s">
        <v>125</v>
      </c>
      <c r="F2423" t="s">
        <v>413</v>
      </c>
      <c r="G2423">
        <v>2</v>
      </c>
      <c r="I2423" s="2">
        <v>44810</v>
      </c>
      <c r="J2423">
        <v>21091611</v>
      </c>
      <c r="K2423" t="s">
        <v>125</v>
      </c>
      <c r="L2423" t="s">
        <v>500</v>
      </c>
      <c r="M2423">
        <v>1</v>
      </c>
      <c r="P2423" s="2"/>
      <c r="Q2423" s="2"/>
      <c r="R2423" s="2"/>
      <c r="S2423" s="2"/>
      <c r="T2423" s="2"/>
    </row>
    <row r="2424" spans="2:20">
      <c r="B2424" s="2">
        <v>44734</v>
      </c>
      <c r="C2424" t="s">
        <v>171</v>
      </c>
      <c r="D2424" t="s">
        <v>573</v>
      </c>
      <c r="E2424" t="s">
        <v>125</v>
      </c>
      <c r="F2424" t="s">
        <v>419</v>
      </c>
      <c r="G2424">
        <v>2</v>
      </c>
      <c r="I2424" s="2">
        <v>44810</v>
      </c>
      <c r="J2424">
        <v>21091612</v>
      </c>
      <c r="K2424" t="s">
        <v>125</v>
      </c>
      <c r="L2424" t="s">
        <v>502</v>
      </c>
      <c r="M2424">
        <v>1</v>
      </c>
      <c r="P2424" s="2"/>
      <c r="Q2424" s="2"/>
      <c r="R2424" s="2"/>
      <c r="S2424" s="2"/>
      <c r="T2424" s="2"/>
    </row>
    <row r="2425" spans="2:20">
      <c r="B2425" s="2">
        <v>44734</v>
      </c>
      <c r="C2425" t="s">
        <v>190</v>
      </c>
      <c r="D2425" t="s">
        <v>575</v>
      </c>
      <c r="E2425" t="s">
        <v>125</v>
      </c>
      <c r="F2425" t="s">
        <v>262</v>
      </c>
      <c r="G2425">
        <v>2</v>
      </c>
      <c r="I2425" s="2">
        <v>44810</v>
      </c>
      <c r="J2425">
        <v>21091613</v>
      </c>
      <c r="K2425" t="s">
        <v>125</v>
      </c>
      <c r="L2425" t="s">
        <v>536</v>
      </c>
      <c r="M2425">
        <v>1</v>
      </c>
      <c r="P2425" s="2"/>
      <c r="Q2425" s="2"/>
      <c r="R2425" s="2"/>
      <c r="S2425" s="2"/>
      <c r="T2425" s="2"/>
    </row>
    <row r="2426" spans="2:20">
      <c r="B2426" s="2">
        <v>44734</v>
      </c>
      <c r="C2426" t="s">
        <v>190</v>
      </c>
      <c r="D2426" t="s">
        <v>575</v>
      </c>
      <c r="E2426" t="s">
        <v>125</v>
      </c>
      <c r="F2426" t="s">
        <v>268</v>
      </c>
      <c r="G2426">
        <v>3</v>
      </c>
      <c r="I2426" s="2">
        <v>44810</v>
      </c>
      <c r="J2426">
        <v>21091614</v>
      </c>
      <c r="K2426" t="s">
        <v>125</v>
      </c>
      <c r="L2426" t="s">
        <v>526</v>
      </c>
      <c r="M2426">
        <v>1</v>
      </c>
      <c r="P2426" s="2"/>
      <c r="Q2426" s="2"/>
      <c r="R2426" s="2"/>
      <c r="S2426" s="2"/>
      <c r="T2426" s="2"/>
    </row>
    <row r="2427" spans="2:20">
      <c r="B2427" s="2">
        <v>44734</v>
      </c>
      <c r="C2427" t="s">
        <v>190</v>
      </c>
      <c r="D2427" t="s">
        <v>575</v>
      </c>
      <c r="E2427" t="s">
        <v>125</v>
      </c>
      <c r="F2427" t="s">
        <v>274</v>
      </c>
      <c r="G2427">
        <v>48</v>
      </c>
      <c r="I2427" s="2">
        <v>44810</v>
      </c>
      <c r="J2427">
        <v>21091614</v>
      </c>
      <c r="K2427" t="s">
        <v>125</v>
      </c>
      <c r="L2427" t="s">
        <v>492</v>
      </c>
      <c r="M2427">
        <v>1</v>
      </c>
      <c r="P2427" s="2"/>
      <c r="Q2427" s="2"/>
      <c r="R2427" s="2"/>
      <c r="S2427" s="2"/>
      <c r="T2427" s="2"/>
    </row>
    <row r="2428" spans="2:20">
      <c r="B2428" s="2">
        <v>44734</v>
      </c>
      <c r="C2428" t="s">
        <v>190</v>
      </c>
      <c r="D2428" t="s">
        <v>575</v>
      </c>
      <c r="E2428" t="s">
        <v>125</v>
      </c>
      <c r="F2428" t="s">
        <v>422</v>
      </c>
      <c r="G2428">
        <v>4</v>
      </c>
      <c r="I2428" s="2">
        <v>44810</v>
      </c>
      <c r="J2428">
        <v>21091615</v>
      </c>
      <c r="K2428" t="s">
        <v>125</v>
      </c>
      <c r="L2428" t="s">
        <v>510</v>
      </c>
      <c r="M2428">
        <v>1</v>
      </c>
      <c r="P2428" s="2"/>
      <c r="Q2428" s="2"/>
      <c r="R2428" s="2"/>
      <c r="S2428" s="2"/>
      <c r="T2428" s="2"/>
    </row>
    <row r="2429" spans="2:20">
      <c r="B2429" s="2">
        <v>44734</v>
      </c>
      <c r="C2429" t="s">
        <v>190</v>
      </c>
      <c r="D2429" t="s">
        <v>575</v>
      </c>
      <c r="E2429" t="s">
        <v>125</v>
      </c>
      <c r="F2429" t="s">
        <v>425</v>
      </c>
      <c r="G2429">
        <v>2</v>
      </c>
      <c r="I2429" s="2">
        <v>44811</v>
      </c>
      <c r="J2429">
        <v>21091616</v>
      </c>
      <c r="K2429" t="s">
        <v>125</v>
      </c>
      <c r="L2429" t="s">
        <v>504</v>
      </c>
      <c r="M2429">
        <v>1</v>
      </c>
      <c r="P2429" s="2"/>
      <c r="Q2429" s="2"/>
      <c r="R2429" s="2"/>
      <c r="S2429" s="2"/>
      <c r="T2429" s="2"/>
    </row>
    <row r="2430" spans="2:20">
      <c r="B2430" s="2">
        <v>44735</v>
      </c>
      <c r="C2430" t="s">
        <v>289</v>
      </c>
      <c r="D2430" t="s">
        <v>569</v>
      </c>
      <c r="E2430" t="s">
        <v>125</v>
      </c>
      <c r="F2430" t="s">
        <v>323</v>
      </c>
      <c r="G2430">
        <v>1</v>
      </c>
      <c r="I2430" s="2">
        <v>44811</v>
      </c>
      <c r="J2430">
        <v>21091617</v>
      </c>
      <c r="K2430" t="s">
        <v>125</v>
      </c>
      <c r="L2430" t="s">
        <v>504</v>
      </c>
      <c r="M2430">
        <v>1</v>
      </c>
      <c r="P2430" s="2"/>
      <c r="Q2430" s="2"/>
      <c r="R2430" s="2"/>
      <c r="S2430" s="2"/>
      <c r="T2430" s="2"/>
    </row>
    <row r="2431" spans="2:20">
      <c r="B2431" s="2">
        <v>44735</v>
      </c>
      <c r="C2431" t="s">
        <v>289</v>
      </c>
      <c r="D2431" t="s">
        <v>569</v>
      </c>
      <c r="E2431" t="s">
        <v>125</v>
      </c>
      <c r="F2431" t="s">
        <v>329</v>
      </c>
      <c r="G2431">
        <v>16</v>
      </c>
      <c r="I2431" s="2">
        <v>44811</v>
      </c>
      <c r="J2431">
        <v>21091618</v>
      </c>
      <c r="K2431" t="s">
        <v>125</v>
      </c>
      <c r="L2431" t="s">
        <v>504</v>
      </c>
      <c r="M2431">
        <v>1</v>
      </c>
      <c r="P2431" s="2"/>
      <c r="Q2431" s="2"/>
      <c r="R2431" s="2"/>
      <c r="S2431" s="2"/>
      <c r="T2431" s="2"/>
    </row>
    <row r="2432" spans="2:20">
      <c r="B2432" s="2">
        <v>44735</v>
      </c>
      <c r="C2432" t="s">
        <v>289</v>
      </c>
      <c r="D2432" t="s">
        <v>569</v>
      </c>
      <c r="E2432" t="s">
        <v>125</v>
      </c>
      <c r="F2432" t="s">
        <v>350</v>
      </c>
      <c r="G2432">
        <v>1</v>
      </c>
      <c r="I2432" s="2">
        <v>44811</v>
      </c>
      <c r="J2432">
        <v>21091619</v>
      </c>
      <c r="K2432" t="s">
        <v>125</v>
      </c>
      <c r="L2432" t="s">
        <v>602</v>
      </c>
      <c r="M2432">
        <v>1</v>
      </c>
      <c r="P2432" s="2"/>
      <c r="Q2432" s="2"/>
      <c r="R2432" s="2"/>
      <c r="S2432" s="2"/>
      <c r="T2432" s="2"/>
    </row>
    <row r="2433" spans="2:20">
      <c r="B2433" s="2">
        <v>44735</v>
      </c>
      <c r="C2433" t="s">
        <v>289</v>
      </c>
      <c r="D2433" t="s">
        <v>569</v>
      </c>
      <c r="E2433" t="s">
        <v>125</v>
      </c>
      <c r="F2433" t="s">
        <v>460</v>
      </c>
      <c r="G2433">
        <v>2</v>
      </c>
      <c r="I2433" s="2">
        <v>44811</v>
      </c>
      <c r="J2433">
        <v>21091619</v>
      </c>
      <c r="K2433" t="s">
        <v>125</v>
      </c>
      <c r="L2433" t="s">
        <v>502</v>
      </c>
      <c r="M2433">
        <v>1</v>
      </c>
      <c r="P2433" s="2"/>
      <c r="Q2433" s="2"/>
      <c r="R2433" s="2"/>
      <c r="S2433" s="2"/>
      <c r="T2433" s="2"/>
    </row>
    <row r="2434" spans="2:20">
      <c r="B2434" s="2">
        <v>44735</v>
      </c>
      <c r="C2434" t="s">
        <v>289</v>
      </c>
      <c r="D2434" t="s">
        <v>569</v>
      </c>
      <c r="E2434" t="s">
        <v>125</v>
      </c>
      <c r="F2434" t="s">
        <v>462</v>
      </c>
      <c r="G2434">
        <v>2</v>
      </c>
      <c r="I2434" s="2">
        <v>44811</v>
      </c>
      <c r="J2434">
        <v>21091619</v>
      </c>
      <c r="K2434" t="s">
        <v>125</v>
      </c>
      <c r="L2434" t="s">
        <v>584</v>
      </c>
      <c r="M2434">
        <v>1</v>
      </c>
      <c r="P2434" s="2"/>
      <c r="Q2434" s="2"/>
      <c r="R2434" s="2"/>
      <c r="S2434" s="2"/>
      <c r="T2434" s="2"/>
    </row>
    <row r="2435" spans="2:20">
      <c r="B2435" s="2">
        <v>44735</v>
      </c>
      <c r="C2435" t="s">
        <v>319</v>
      </c>
      <c r="D2435" t="s">
        <v>579</v>
      </c>
      <c r="E2435" t="s">
        <v>125</v>
      </c>
      <c r="F2435" t="s">
        <v>392</v>
      </c>
      <c r="G2435">
        <v>2</v>
      </c>
      <c r="I2435" s="2">
        <v>44811</v>
      </c>
      <c r="J2435">
        <v>21091620</v>
      </c>
      <c r="K2435" t="s">
        <v>125</v>
      </c>
      <c r="L2435" t="s">
        <v>500</v>
      </c>
      <c r="M2435">
        <v>1</v>
      </c>
      <c r="P2435" s="2"/>
      <c r="Q2435" s="2"/>
      <c r="R2435" s="2"/>
      <c r="S2435" s="2"/>
      <c r="T2435" s="2"/>
    </row>
    <row r="2436" spans="2:20">
      <c r="B2436" s="2">
        <v>44735</v>
      </c>
      <c r="C2436" t="s">
        <v>319</v>
      </c>
      <c r="D2436" t="s">
        <v>579</v>
      </c>
      <c r="E2436" t="s">
        <v>125</v>
      </c>
      <c r="F2436" t="s">
        <v>395</v>
      </c>
      <c r="G2436">
        <v>2</v>
      </c>
      <c r="I2436" s="2">
        <v>44811</v>
      </c>
      <c r="J2436">
        <v>21091621</v>
      </c>
      <c r="K2436" t="s">
        <v>125</v>
      </c>
      <c r="L2436" t="s">
        <v>490</v>
      </c>
      <c r="M2436">
        <v>1</v>
      </c>
      <c r="P2436" s="2"/>
      <c r="Q2436" s="2"/>
      <c r="R2436" s="2"/>
      <c r="S2436" s="2"/>
      <c r="T2436" s="2"/>
    </row>
    <row r="2437" spans="2:20">
      <c r="B2437" s="2">
        <v>44735</v>
      </c>
      <c r="C2437" t="s">
        <v>319</v>
      </c>
      <c r="D2437" t="s">
        <v>579</v>
      </c>
      <c r="E2437" t="s">
        <v>125</v>
      </c>
      <c r="F2437" t="s">
        <v>398</v>
      </c>
      <c r="G2437">
        <v>32</v>
      </c>
      <c r="I2437" s="2">
        <v>44811</v>
      </c>
      <c r="J2437">
        <v>21091622</v>
      </c>
      <c r="K2437" t="s">
        <v>125</v>
      </c>
      <c r="L2437" t="s">
        <v>488</v>
      </c>
      <c r="M2437">
        <v>1</v>
      </c>
      <c r="P2437" s="2"/>
      <c r="Q2437" s="2"/>
      <c r="R2437" s="2"/>
      <c r="S2437" s="2"/>
      <c r="T2437" s="2"/>
    </row>
    <row r="2438" spans="2:20">
      <c r="B2438" s="2">
        <v>44735</v>
      </c>
      <c r="C2438" t="s">
        <v>319</v>
      </c>
      <c r="D2438" t="s">
        <v>579</v>
      </c>
      <c r="E2438" t="s">
        <v>125</v>
      </c>
      <c r="F2438" t="s">
        <v>482</v>
      </c>
      <c r="G2438">
        <v>2</v>
      </c>
      <c r="I2438" s="2">
        <v>44812</v>
      </c>
      <c r="J2438">
        <v>21091623</v>
      </c>
      <c r="K2438" t="s">
        <v>125</v>
      </c>
      <c r="L2438" t="s">
        <v>518</v>
      </c>
      <c r="M2438">
        <v>1</v>
      </c>
      <c r="P2438" s="2"/>
      <c r="Q2438" s="2"/>
      <c r="R2438" s="2"/>
      <c r="S2438" s="2"/>
      <c r="T2438" s="2"/>
    </row>
    <row r="2439" spans="2:20">
      <c r="B2439" s="2">
        <v>44735</v>
      </c>
      <c r="C2439" t="s">
        <v>319</v>
      </c>
      <c r="D2439" t="s">
        <v>579</v>
      </c>
      <c r="E2439" t="s">
        <v>125</v>
      </c>
      <c r="F2439" t="s">
        <v>484</v>
      </c>
      <c r="G2439">
        <v>2</v>
      </c>
      <c r="I2439" s="2">
        <v>44812</v>
      </c>
      <c r="J2439">
        <v>21091624</v>
      </c>
      <c r="K2439" t="s">
        <v>125</v>
      </c>
      <c r="L2439" t="s">
        <v>528</v>
      </c>
      <c r="M2439">
        <v>1</v>
      </c>
      <c r="P2439" s="2"/>
      <c r="Q2439" s="2"/>
      <c r="R2439" s="2"/>
      <c r="S2439" s="2"/>
      <c r="T2439" s="2"/>
    </row>
    <row r="2440" spans="2:20">
      <c r="B2440" s="2">
        <v>44735</v>
      </c>
      <c r="C2440" t="s">
        <v>126</v>
      </c>
      <c r="D2440" t="s">
        <v>571</v>
      </c>
      <c r="E2440" t="s">
        <v>125</v>
      </c>
      <c r="F2440" t="s">
        <v>205</v>
      </c>
      <c r="G2440">
        <v>1</v>
      </c>
      <c r="I2440" s="2">
        <v>44812</v>
      </c>
      <c r="J2440">
        <v>21091624</v>
      </c>
      <c r="K2440" t="s">
        <v>125</v>
      </c>
      <c r="L2440" t="s">
        <v>508</v>
      </c>
      <c r="M2440">
        <v>1</v>
      </c>
      <c r="P2440" s="2"/>
      <c r="Q2440" s="2"/>
      <c r="R2440" s="2"/>
      <c r="S2440" s="2"/>
      <c r="T2440" s="2"/>
    </row>
    <row r="2441" spans="2:20">
      <c r="B2441" s="2">
        <v>44735</v>
      </c>
      <c r="C2441" t="s">
        <v>126</v>
      </c>
      <c r="D2441" t="s">
        <v>571</v>
      </c>
      <c r="E2441" t="s">
        <v>125</v>
      </c>
      <c r="F2441" t="s">
        <v>217</v>
      </c>
      <c r="G2441">
        <v>2</v>
      </c>
      <c r="I2441" s="2">
        <v>44813</v>
      </c>
      <c r="J2441">
        <v>21091625</v>
      </c>
      <c r="K2441" t="s">
        <v>125</v>
      </c>
      <c r="L2441" t="s">
        <v>518</v>
      </c>
      <c r="M2441">
        <v>1</v>
      </c>
      <c r="P2441" s="2"/>
      <c r="Q2441" s="2"/>
      <c r="R2441" s="2"/>
      <c r="S2441" s="2"/>
      <c r="T2441" s="2"/>
    </row>
    <row r="2442" spans="2:20">
      <c r="B2442" s="2">
        <v>44735</v>
      </c>
      <c r="C2442" t="s">
        <v>126</v>
      </c>
      <c r="D2442" t="s">
        <v>571</v>
      </c>
      <c r="E2442" t="s">
        <v>125</v>
      </c>
      <c r="F2442" t="s">
        <v>229</v>
      </c>
      <c r="G2442">
        <v>24</v>
      </c>
      <c r="I2442" s="2">
        <v>44813</v>
      </c>
      <c r="J2442">
        <v>21091625</v>
      </c>
      <c r="K2442" t="s">
        <v>125</v>
      </c>
      <c r="L2442" t="s">
        <v>616</v>
      </c>
      <c r="M2442">
        <v>1</v>
      </c>
      <c r="P2442" s="2"/>
      <c r="Q2442" s="2"/>
      <c r="R2442" s="2"/>
      <c r="S2442" s="2"/>
      <c r="T2442" s="2"/>
    </row>
    <row r="2443" spans="2:20">
      <c r="B2443" s="2">
        <v>44735</v>
      </c>
      <c r="C2443" t="s">
        <v>126</v>
      </c>
      <c r="D2443" t="s">
        <v>571</v>
      </c>
      <c r="E2443" t="s">
        <v>125</v>
      </c>
      <c r="F2443" t="s">
        <v>413</v>
      </c>
      <c r="G2443">
        <v>2</v>
      </c>
      <c r="I2443" s="2">
        <v>44813</v>
      </c>
      <c r="J2443">
        <v>21091626</v>
      </c>
      <c r="K2443" t="s">
        <v>125</v>
      </c>
      <c r="L2443" t="s">
        <v>546</v>
      </c>
      <c r="M2443">
        <v>1</v>
      </c>
      <c r="P2443" s="2"/>
      <c r="Q2443" s="2"/>
      <c r="R2443" s="2"/>
      <c r="S2443" s="2"/>
      <c r="T2443" s="2"/>
    </row>
    <row r="2444" spans="2:20">
      <c r="B2444" s="2">
        <v>44735</v>
      </c>
      <c r="C2444" t="s">
        <v>126</v>
      </c>
      <c r="D2444" t="s">
        <v>571</v>
      </c>
      <c r="E2444" t="s">
        <v>125</v>
      </c>
      <c r="F2444" t="s">
        <v>416</v>
      </c>
      <c r="G2444">
        <v>2</v>
      </c>
      <c r="I2444" s="2">
        <v>44813</v>
      </c>
      <c r="J2444">
        <v>21091627</v>
      </c>
      <c r="K2444" t="s">
        <v>125</v>
      </c>
      <c r="L2444" t="s">
        <v>504</v>
      </c>
      <c r="M2444">
        <v>1</v>
      </c>
      <c r="P2444" s="2"/>
      <c r="Q2444" s="2"/>
      <c r="R2444" s="2"/>
      <c r="S2444" s="2"/>
      <c r="T2444" s="2"/>
    </row>
    <row r="2445" spans="2:20">
      <c r="B2445" s="2">
        <v>44735</v>
      </c>
      <c r="C2445" t="s">
        <v>190</v>
      </c>
      <c r="D2445" t="s">
        <v>575</v>
      </c>
      <c r="E2445" t="s">
        <v>125</v>
      </c>
      <c r="F2445" t="s">
        <v>262</v>
      </c>
      <c r="G2445">
        <v>1</v>
      </c>
      <c r="I2445" s="2">
        <v>44813</v>
      </c>
      <c r="J2445">
        <v>21091628</v>
      </c>
      <c r="K2445" t="s">
        <v>125</v>
      </c>
      <c r="L2445" t="s">
        <v>530</v>
      </c>
      <c r="M2445">
        <v>1</v>
      </c>
      <c r="P2445" s="2"/>
      <c r="Q2445" s="2"/>
      <c r="R2445" s="2"/>
      <c r="S2445" s="2"/>
      <c r="T2445" s="2"/>
    </row>
    <row r="2446" spans="2:20">
      <c r="B2446" s="2">
        <v>44735</v>
      </c>
      <c r="C2446" t="s">
        <v>190</v>
      </c>
      <c r="D2446" t="s">
        <v>575</v>
      </c>
      <c r="E2446" t="s">
        <v>125</v>
      </c>
      <c r="F2446" t="s">
        <v>268</v>
      </c>
      <c r="G2446">
        <v>2</v>
      </c>
      <c r="I2446" s="2">
        <v>44813</v>
      </c>
      <c r="J2446">
        <v>21091628</v>
      </c>
      <c r="K2446" t="s">
        <v>125</v>
      </c>
      <c r="L2446" t="s">
        <v>592</v>
      </c>
      <c r="M2446">
        <v>1</v>
      </c>
      <c r="P2446" s="2"/>
      <c r="Q2446" s="2"/>
      <c r="R2446" s="2"/>
      <c r="S2446" s="2"/>
      <c r="T2446" s="2"/>
    </row>
    <row r="2447" spans="2:20">
      <c r="B2447" s="2">
        <v>44735</v>
      </c>
      <c r="C2447" t="s">
        <v>190</v>
      </c>
      <c r="D2447" t="s">
        <v>575</v>
      </c>
      <c r="E2447" t="s">
        <v>125</v>
      </c>
      <c r="F2447" t="s">
        <v>274</v>
      </c>
      <c r="G2447">
        <v>24</v>
      </c>
      <c r="I2447" s="2">
        <v>44813</v>
      </c>
      <c r="J2447">
        <v>21091629</v>
      </c>
      <c r="K2447" t="s">
        <v>125</v>
      </c>
      <c r="L2447" t="s">
        <v>502</v>
      </c>
      <c r="M2447">
        <v>1</v>
      </c>
      <c r="P2447" s="2"/>
      <c r="Q2447" s="2"/>
      <c r="R2447" s="2"/>
      <c r="S2447" s="2"/>
      <c r="T2447" s="2"/>
    </row>
    <row r="2448" spans="2:20">
      <c r="B2448" s="2">
        <v>44735</v>
      </c>
      <c r="C2448" t="s">
        <v>190</v>
      </c>
      <c r="D2448" t="s">
        <v>575</v>
      </c>
      <c r="E2448" t="s">
        <v>125</v>
      </c>
      <c r="F2448" t="s">
        <v>422</v>
      </c>
      <c r="G2448">
        <v>2</v>
      </c>
      <c r="I2448" s="2">
        <v>44813</v>
      </c>
      <c r="J2448">
        <v>21091630</v>
      </c>
      <c r="K2448" t="s">
        <v>125</v>
      </c>
      <c r="L2448" t="s">
        <v>502</v>
      </c>
      <c r="M2448">
        <v>1</v>
      </c>
      <c r="P2448" s="2"/>
      <c r="Q2448" s="2"/>
      <c r="R2448" s="2"/>
      <c r="S2448" s="2"/>
      <c r="T2448" s="2"/>
    </row>
    <row r="2449" spans="2:20">
      <c r="B2449" s="2">
        <v>44735</v>
      </c>
      <c r="C2449" t="s">
        <v>190</v>
      </c>
      <c r="D2449" t="s">
        <v>575</v>
      </c>
      <c r="E2449" t="s">
        <v>125</v>
      </c>
      <c r="F2449" t="s">
        <v>425</v>
      </c>
      <c r="G2449">
        <v>2</v>
      </c>
      <c r="I2449" s="2">
        <v>44813</v>
      </c>
      <c r="J2449">
        <v>21091631</v>
      </c>
      <c r="K2449" t="s">
        <v>125</v>
      </c>
      <c r="L2449" t="s">
        <v>508</v>
      </c>
      <c r="M2449">
        <v>1</v>
      </c>
      <c r="P2449" s="2"/>
      <c r="Q2449" s="2"/>
      <c r="R2449" s="2"/>
      <c r="S2449" s="2"/>
      <c r="T2449" s="2"/>
    </row>
    <row r="2450" spans="2:20">
      <c r="B2450" s="2">
        <v>44735</v>
      </c>
      <c r="C2450" t="s">
        <v>226</v>
      </c>
      <c r="D2450" t="s">
        <v>581</v>
      </c>
      <c r="E2450" t="s">
        <v>125</v>
      </c>
      <c r="F2450" t="s">
        <v>79</v>
      </c>
      <c r="G2450">
        <v>1</v>
      </c>
      <c r="I2450" s="2">
        <v>44814</v>
      </c>
      <c r="J2450">
        <v>21091632</v>
      </c>
      <c r="K2450" t="s">
        <v>125</v>
      </c>
      <c r="L2450" t="s">
        <v>542</v>
      </c>
      <c r="M2450">
        <v>1</v>
      </c>
      <c r="P2450" s="2"/>
      <c r="Q2450" s="2"/>
      <c r="R2450" s="2"/>
      <c r="S2450" s="2"/>
      <c r="T2450" s="2"/>
    </row>
    <row r="2451" spans="2:20">
      <c r="B2451" s="2">
        <v>44735</v>
      </c>
      <c r="C2451" t="s">
        <v>226</v>
      </c>
      <c r="D2451" t="s">
        <v>581</v>
      </c>
      <c r="E2451" t="s">
        <v>125</v>
      </c>
      <c r="F2451" t="s">
        <v>132</v>
      </c>
      <c r="G2451">
        <v>16</v>
      </c>
      <c r="I2451" s="2">
        <v>44814</v>
      </c>
      <c r="J2451">
        <v>21091632</v>
      </c>
      <c r="K2451" t="s">
        <v>125</v>
      </c>
      <c r="L2451" t="s">
        <v>518</v>
      </c>
      <c r="M2451">
        <v>1</v>
      </c>
      <c r="P2451" s="2"/>
      <c r="Q2451" s="2"/>
      <c r="R2451" s="2"/>
      <c r="S2451" s="2"/>
      <c r="T2451" s="2"/>
    </row>
    <row r="2452" spans="2:20">
      <c r="B2452" s="2">
        <v>44735</v>
      </c>
      <c r="C2452" t="s">
        <v>226</v>
      </c>
      <c r="D2452" t="s">
        <v>581</v>
      </c>
      <c r="E2452" t="s">
        <v>125</v>
      </c>
      <c r="F2452" t="s">
        <v>292</v>
      </c>
      <c r="G2452">
        <v>1</v>
      </c>
      <c r="I2452" s="2">
        <v>44814</v>
      </c>
      <c r="J2452">
        <v>21091633</v>
      </c>
      <c r="K2452" t="s">
        <v>125</v>
      </c>
      <c r="L2452" t="s">
        <v>504</v>
      </c>
      <c r="M2452">
        <v>1</v>
      </c>
      <c r="P2452" s="2"/>
      <c r="Q2452" s="2"/>
      <c r="R2452" s="2"/>
      <c r="S2452" s="2"/>
      <c r="T2452" s="2"/>
    </row>
    <row r="2453" spans="2:20">
      <c r="B2453" s="2">
        <v>44735</v>
      </c>
      <c r="C2453" t="s">
        <v>226</v>
      </c>
      <c r="D2453" t="s">
        <v>581</v>
      </c>
      <c r="E2453" t="s">
        <v>125</v>
      </c>
      <c r="F2453" t="s">
        <v>434</v>
      </c>
      <c r="G2453">
        <v>2</v>
      </c>
      <c r="I2453" s="2">
        <v>44814</v>
      </c>
      <c r="J2453">
        <v>21091634</v>
      </c>
      <c r="K2453" t="s">
        <v>125</v>
      </c>
      <c r="L2453" t="s">
        <v>504</v>
      </c>
      <c r="M2453">
        <v>1</v>
      </c>
      <c r="P2453" s="2"/>
      <c r="Q2453" s="2"/>
      <c r="R2453" s="2"/>
      <c r="S2453" s="2"/>
      <c r="T2453" s="2"/>
    </row>
    <row r="2454" spans="2:20">
      <c r="B2454" s="2">
        <v>44735</v>
      </c>
      <c r="C2454" t="s">
        <v>226</v>
      </c>
      <c r="D2454" t="s">
        <v>581</v>
      </c>
      <c r="E2454" t="s">
        <v>125</v>
      </c>
      <c r="F2454" t="s">
        <v>436</v>
      </c>
      <c r="G2454">
        <v>2</v>
      </c>
      <c r="I2454" s="2">
        <v>44814</v>
      </c>
      <c r="J2454">
        <v>21091635</v>
      </c>
      <c r="K2454" t="s">
        <v>125</v>
      </c>
      <c r="L2454" t="s">
        <v>504</v>
      </c>
      <c r="M2454">
        <v>1</v>
      </c>
      <c r="P2454" s="2"/>
      <c r="Q2454" s="2"/>
      <c r="R2454" s="2"/>
      <c r="S2454" s="2"/>
      <c r="T2454" s="2"/>
    </row>
    <row r="2455" spans="2:20">
      <c r="B2455" s="2">
        <v>44736</v>
      </c>
      <c r="C2455" t="s">
        <v>259</v>
      </c>
      <c r="D2455" t="s">
        <v>583</v>
      </c>
      <c r="E2455" t="s">
        <v>125</v>
      </c>
      <c r="F2455" t="s">
        <v>323</v>
      </c>
      <c r="G2455">
        <v>1</v>
      </c>
      <c r="I2455" s="2">
        <v>44814</v>
      </c>
      <c r="J2455">
        <v>21091636</v>
      </c>
      <c r="K2455" t="s">
        <v>125</v>
      </c>
      <c r="L2455" t="s">
        <v>540</v>
      </c>
      <c r="M2455">
        <v>1</v>
      </c>
      <c r="P2455" s="2"/>
      <c r="Q2455" s="2"/>
      <c r="R2455" s="2"/>
      <c r="S2455" s="2"/>
      <c r="T2455" s="2"/>
    </row>
    <row r="2456" spans="2:20">
      <c r="B2456" s="2">
        <v>44736</v>
      </c>
      <c r="C2456" t="s">
        <v>259</v>
      </c>
      <c r="D2456" t="s">
        <v>583</v>
      </c>
      <c r="E2456" t="s">
        <v>125</v>
      </c>
      <c r="F2456" t="s">
        <v>326</v>
      </c>
      <c r="G2456">
        <v>2</v>
      </c>
      <c r="I2456" s="2">
        <v>44815</v>
      </c>
      <c r="J2456">
        <v>21091637</v>
      </c>
      <c r="K2456" t="s">
        <v>125</v>
      </c>
      <c r="L2456" t="s">
        <v>518</v>
      </c>
      <c r="M2456">
        <v>1</v>
      </c>
      <c r="P2456" s="2"/>
      <c r="Q2456" s="2"/>
      <c r="R2456" s="2"/>
      <c r="S2456" s="2"/>
      <c r="T2456" s="2"/>
    </row>
    <row r="2457" spans="2:20">
      <c r="B2457" s="2">
        <v>44736</v>
      </c>
      <c r="C2457" t="s">
        <v>259</v>
      </c>
      <c r="D2457" t="s">
        <v>583</v>
      </c>
      <c r="E2457" t="s">
        <v>125</v>
      </c>
      <c r="F2457" t="s">
        <v>329</v>
      </c>
      <c r="G2457">
        <v>24</v>
      </c>
      <c r="I2457" s="2">
        <v>44815</v>
      </c>
      <c r="J2457">
        <v>21091637</v>
      </c>
      <c r="K2457" t="s">
        <v>125</v>
      </c>
      <c r="L2457" t="s">
        <v>614</v>
      </c>
      <c r="M2457">
        <v>1</v>
      </c>
      <c r="P2457" s="2"/>
      <c r="Q2457" s="2"/>
      <c r="R2457" s="2"/>
      <c r="S2457" s="2"/>
      <c r="T2457" s="2"/>
    </row>
    <row r="2458" spans="2:20">
      <c r="B2458" s="2">
        <v>44736</v>
      </c>
      <c r="C2458" t="s">
        <v>259</v>
      </c>
      <c r="D2458" t="s">
        <v>583</v>
      </c>
      <c r="E2458" t="s">
        <v>125</v>
      </c>
      <c r="F2458" t="s">
        <v>448</v>
      </c>
      <c r="G2458">
        <v>2</v>
      </c>
      <c r="I2458" s="2">
        <v>44815</v>
      </c>
      <c r="J2458">
        <v>21091637</v>
      </c>
      <c r="K2458" t="s">
        <v>125</v>
      </c>
      <c r="L2458" t="s">
        <v>628</v>
      </c>
      <c r="M2458">
        <v>1</v>
      </c>
      <c r="P2458" s="2"/>
      <c r="Q2458" s="2"/>
      <c r="R2458" s="2"/>
      <c r="S2458" s="2"/>
      <c r="T2458" s="2"/>
    </row>
    <row r="2459" spans="2:20">
      <c r="B2459" s="2">
        <v>44736</v>
      </c>
      <c r="C2459" t="s">
        <v>259</v>
      </c>
      <c r="D2459" t="s">
        <v>583</v>
      </c>
      <c r="E2459" t="s">
        <v>125</v>
      </c>
      <c r="F2459" t="s">
        <v>450</v>
      </c>
      <c r="G2459">
        <v>2</v>
      </c>
      <c r="I2459" s="2">
        <v>44815</v>
      </c>
      <c r="J2459">
        <v>21091638</v>
      </c>
      <c r="K2459" t="s">
        <v>125</v>
      </c>
      <c r="L2459" t="s">
        <v>504</v>
      </c>
      <c r="M2459">
        <v>1</v>
      </c>
      <c r="P2459" s="2"/>
      <c r="Q2459" s="2"/>
      <c r="R2459" s="2"/>
      <c r="S2459" s="2"/>
      <c r="T2459" s="2"/>
    </row>
    <row r="2460" spans="2:20">
      <c r="B2460" s="2">
        <v>44736</v>
      </c>
      <c r="C2460" t="s">
        <v>319</v>
      </c>
      <c r="D2460" t="s">
        <v>579</v>
      </c>
      <c r="E2460" t="s">
        <v>125</v>
      </c>
      <c r="F2460" t="s">
        <v>392</v>
      </c>
      <c r="G2460">
        <v>2</v>
      </c>
      <c r="I2460" s="2">
        <v>44815</v>
      </c>
      <c r="J2460">
        <v>21091639</v>
      </c>
      <c r="K2460" t="s">
        <v>125</v>
      </c>
      <c r="L2460" t="s">
        <v>504</v>
      </c>
      <c r="M2460">
        <v>1</v>
      </c>
      <c r="P2460" s="2"/>
      <c r="Q2460" s="2"/>
      <c r="R2460" s="2"/>
      <c r="S2460" s="2"/>
      <c r="T2460" s="2"/>
    </row>
    <row r="2461" spans="2:20">
      <c r="B2461" s="2">
        <v>44736</v>
      </c>
      <c r="C2461" t="s">
        <v>319</v>
      </c>
      <c r="D2461" t="s">
        <v>579</v>
      </c>
      <c r="E2461" t="s">
        <v>125</v>
      </c>
      <c r="F2461" t="s">
        <v>395</v>
      </c>
      <c r="G2461">
        <v>2</v>
      </c>
      <c r="I2461" s="2">
        <v>44815</v>
      </c>
      <c r="J2461">
        <v>21091640</v>
      </c>
      <c r="K2461" t="s">
        <v>125</v>
      </c>
      <c r="L2461" t="s">
        <v>504</v>
      </c>
      <c r="M2461">
        <v>1</v>
      </c>
      <c r="P2461" s="2"/>
      <c r="Q2461" s="2"/>
      <c r="R2461" s="2"/>
      <c r="S2461" s="2"/>
      <c r="T2461" s="2"/>
    </row>
    <row r="2462" spans="2:20">
      <c r="B2462" s="2">
        <v>44736</v>
      </c>
      <c r="C2462" t="s">
        <v>319</v>
      </c>
      <c r="D2462" t="s">
        <v>579</v>
      </c>
      <c r="E2462" t="s">
        <v>125</v>
      </c>
      <c r="F2462" t="s">
        <v>398</v>
      </c>
      <c r="G2462">
        <v>32</v>
      </c>
      <c r="I2462" s="2">
        <v>44816</v>
      </c>
      <c r="J2462">
        <v>21091641</v>
      </c>
      <c r="K2462" t="s">
        <v>125</v>
      </c>
      <c r="L2462" t="s">
        <v>504</v>
      </c>
      <c r="M2462">
        <v>1</v>
      </c>
      <c r="P2462" s="2"/>
      <c r="Q2462" s="2"/>
      <c r="R2462" s="2"/>
      <c r="S2462" s="2"/>
      <c r="T2462" s="2"/>
    </row>
    <row r="2463" spans="2:20">
      <c r="B2463" s="2">
        <v>44736</v>
      </c>
      <c r="C2463" t="s">
        <v>319</v>
      </c>
      <c r="D2463" t="s">
        <v>579</v>
      </c>
      <c r="E2463" t="s">
        <v>125</v>
      </c>
      <c r="F2463" t="s">
        <v>482</v>
      </c>
      <c r="G2463">
        <v>2</v>
      </c>
      <c r="I2463" s="2">
        <v>44816</v>
      </c>
      <c r="J2463">
        <v>21091641</v>
      </c>
      <c r="K2463" t="s">
        <v>125</v>
      </c>
      <c r="L2463" t="s">
        <v>506</v>
      </c>
      <c r="M2463">
        <v>1</v>
      </c>
      <c r="P2463" s="2"/>
      <c r="Q2463" s="2"/>
      <c r="R2463" s="2"/>
      <c r="S2463" s="2"/>
      <c r="T2463" s="2"/>
    </row>
    <row r="2464" spans="2:20">
      <c r="B2464" s="2">
        <v>44736</v>
      </c>
      <c r="C2464" t="s">
        <v>319</v>
      </c>
      <c r="D2464" t="s">
        <v>579</v>
      </c>
      <c r="E2464" t="s">
        <v>125</v>
      </c>
      <c r="F2464" t="s">
        <v>484</v>
      </c>
      <c r="G2464">
        <v>2</v>
      </c>
      <c r="I2464" s="2">
        <v>44816</v>
      </c>
      <c r="J2464">
        <v>21091642</v>
      </c>
      <c r="K2464" t="s">
        <v>125</v>
      </c>
      <c r="L2464" t="s">
        <v>542</v>
      </c>
      <c r="M2464">
        <v>1</v>
      </c>
      <c r="P2464" s="2"/>
      <c r="Q2464" s="2"/>
      <c r="R2464" s="2"/>
      <c r="S2464" s="2"/>
      <c r="T2464" s="2"/>
    </row>
    <row r="2465" spans="2:20">
      <c r="B2465" s="2">
        <v>44736</v>
      </c>
      <c r="C2465" t="s">
        <v>226</v>
      </c>
      <c r="D2465" t="s">
        <v>581</v>
      </c>
      <c r="E2465" t="s">
        <v>125</v>
      </c>
      <c r="F2465" t="s">
        <v>79</v>
      </c>
      <c r="G2465">
        <v>2</v>
      </c>
      <c r="I2465" s="2">
        <v>44816</v>
      </c>
      <c r="J2465">
        <v>21091643</v>
      </c>
      <c r="K2465" t="s">
        <v>125</v>
      </c>
      <c r="L2465" t="s">
        <v>504</v>
      </c>
      <c r="M2465">
        <v>1</v>
      </c>
      <c r="P2465" s="2"/>
      <c r="Q2465" s="2"/>
      <c r="R2465" s="2"/>
      <c r="S2465" s="2"/>
      <c r="T2465" s="2"/>
    </row>
    <row r="2466" spans="2:20">
      <c r="B2466" s="2">
        <v>44736</v>
      </c>
      <c r="C2466" t="s">
        <v>226</v>
      </c>
      <c r="D2466" t="s">
        <v>581</v>
      </c>
      <c r="E2466" t="s">
        <v>125</v>
      </c>
      <c r="F2466" t="s">
        <v>132</v>
      </c>
      <c r="G2466">
        <v>32</v>
      </c>
      <c r="I2466" s="2">
        <v>44816</v>
      </c>
      <c r="J2466">
        <v>21091644</v>
      </c>
      <c r="K2466" t="s">
        <v>125</v>
      </c>
      <c r="L2466" t="s">
        <v>540</v>
      </c>
      <c r="M2466">
        <v>1</v>
      </c>
      <c r="P2466" s="2"/>
      <c r="Q2466" s="2"/>
      <c r="R2466" s="2"/>
      <c r="S2466" s="2"/>
      <c r="T2466" s="2"/>
    </row>
    <row r="2467" spans="2:20">
      <c r="B2467" s="2">
        <v>44736</v>
      </c>
      <c r="C2467" t="s">
        <v>226</v>
      </c>
      <c r="D2467" t="s">
        <v>581</v>
      </c>
      <c r="E2467" t="s">
        <v>125</v>
      </c>
      <c r="F2467" t="s">
        <v>292</v>
      </c>
      <c r="G2467">
        <v>2</v>
      </c>
      <c r="I2467" s="2">
        <v>44816</v>
      </c>
      <c r="J2467">
        <v>21091645</v>
      </c>
      <c r="K2467" t="s">
        <v>125</v>
      </c>
      <c r="L2467" t="s">
        <v>508</v>
      </c>
      <c r="M2467">
        <v>1</v>
      </c>
      <c r="P2467" s="2"/>
      <c r="Q2467" s="2"/>
      <c r="R2467" s="2"/>
      <c r="S2467" s="2"/>
      <c r="T2467" s="2"/>
    </row>
    <row r="2468" spans="2:20">
      <c r="B2468" s="2">
        <v>44736</v>
      </c>
      <c r="C2468" t="s">
        <v>226</v>
      </c>
      <c r="D2468" t="s">
        <v>581</v>
      </c>
      <c r="E2468" t="s">
        <v>125</v>
      </c>
      <c r="F2468" t="s">
        <v>434</v>
      </c>
      <c r="G2468">
        <v>2</v>
      </c>
      <c r="I2468" s="2">
        <v>44817</v>
      </c>
      <c r="J2468">
        <v>21091646</v>
      </c>
      <c r="K2468" t="s">
        <v>125</v>
      </c>
      <c r="L2468" t="s">
        <v>504</v>
      </c>
      <c r="M2468">
        <v>1</v>
      </c>
      <c r="P2468" s="2"/>
      <c r="Q2468" s="2"/>
      <c r="R2468" s="2"/>
      <c r="S2468" s="2"/>
      <c r="T2468" s="2"/>
    </row>
    <row r="2469" spans="2:20">
      <c r="B2469" s="2">
        <v>44736</v>
      </c>
      <c r="C2469" t="s">
        <v>226</v>
      </c>
      <c r="D2469" t="s">
        <v>581</v>
      </c>
      <c r="E2469" t="s">
        <v>125</v>
      </c>
      <c r="F2469" t="s">
        <v>436</v>
      </c>
      <c r="G2469">
        <v>2</v>
      </c>
      <c r="I2469" s="2">
        <v>44817</v>
      </c>
      <c r="J2469">
        <v>21091646</v>
      </c>
      <c r="K2469" t="s">
        <v>125</v>
      </c>
      <c r="L2469" t="s">
        <v>506</v>
      </c>
      <c r="M2469">
        <v>1</v>
      </c>
      <c r="P2469" s="2"/>
      <c r="Q2469" s="2"/>
      <c r="R2469" s="2"/>
      <c r="S2469" s="2"/>
      <c r="T2469" s="2"/>
    </row>
    <row r="2470" spans="2:20">
      <c r="B2470" s="2">
        <v>44737</v>
      </c>
      <c r="C2470" t="s">
        <v>259</v>
      </c>
      <c r="D2470" t="s">
        <v>583</v>
      </c>
      <c r="E2470" t="s">
        <v>125</v>
      </c>
      <c r="F2470" t="s">
        <v>323</v>
      </c>
      <c r="G2470">
        <v>1</v>
      </c>
      <c r="I2470" s="2">
        <v>44817</v>
      </c>
      <c r="J2470">
        <v>21091647</v>
      </c>
      <c r="K2470" t="s">
        <v>125</v>
      </c>
      <c r="L2470" t="s">
        <v>504</v>
      </c>
      <c r="M2470">
        <v>1</v>
      </c>
      <c r="P2470" s="2"/>
      <c r="Q2470" s="2"/>
      <c r="R2470" s="2"/>
      <c r="S2470" s="2"/>
      <c r="T2470" s="2"/>
    </row>
    <row r="2471" spans="2:20">
      <c r="B2471" s="2">
        <v>44737</v>
      </c>
      <c r="C2471" t="s">
        <v>259</v>
      </c>
      <c r="D2471" t="s">
        <v>583</v>
      </c>
      <c r="E2471" t="s">
        <v>125</v>
      </c>
      <c r="F2471" t="s">
        <v>326</v>
      </c>
      <c r="G2471">
        <v>1</v>
      </c>
      <c r="I2471" s="2">
        <v>44817</v>
      </c>
      <c r="J2471">
        <v>21091648</v>
      </c>
      <c r="K2471" t="s">
        <v>125</v>
      </c>
      <c r="L2471" t="s">
        <v>504</v>
      </c>
      <c r="M2471">
        <v>1</v>
      </c>
      <c r="P2471" s="2"/>
      <c r="Q2471" s="2"/>
      <c r="R2471" s="2"/>
      <c r="S2471" s="2"/>
      <c r="T2471" s="2"/>
    </row>
    <row r="2472" spans="2:20">
      <c r="B2472" s="2">
        <v>44737</v>
      </c>
      <c r="C2472" t="s">
        <v>259</v>
      </c>
      <c r="D2472" t="s">
        <v>583</v>
      </c>
      <c r="E2472" t="s">
        <v>125</v>
      </c>
      <c r="F2472" t="s">
        <v>329</v>
      </c>
      <c r="G2472">
        <v>16</v>
      </c>
      <c r="I2472" s="2">
        <v>44817</v>
      </c>
      <c r="J2472">
        <v>21091649</v>
      </c>
      <c r="K2472" t="s">
        <v>125</v>
      </c>
      <c r="L2472" t="s">
        <v>504</v>
      </c>
      <c r="M2472">
        <v>1</v>
      </c>
      <c r="P2472" s="2"/>
      <c r="Q2472" s="2"/>
      <c r="R2472" s="2"/>
      <c r="S2472" s="2"/>
      <c r="T2472" s="2"/>
    </row>
    <row r="2473" spans="2:20">
      <c r="B2473" s="2">
        <v>44737</v>
      </c>
      <c r="C2473" t="s">
        <v>259</v>
      </c>
      <c r="D2473" t="s">
        <v>583</v>
      </c>
      <c r="E2473" t="s">
        <v>125</v>
      </c>
      <c r="F2473" t="s">
        <v>448</v>
      </c>
      <c r="G2473">
        <v>2</v>
      </c>
      <c r="I2473" s="2">
        <v>44817</v>
      </c>
      <c r="J2473">
        <v>21091650</v>
      </c>
      <c r="K2473" t="s">
        <v>125</v>
      </c>
      <c r="L2473" t="s">
        <v>504</v>
      </c>
      <c r="M2473">
        <v>1</v>
      </c>
      <c r="P2473" s="2"/>
      <c r="Q2473" s="2"/>
      <c r="R2473" s="2"/>
      <c r="S2473" s="2"/>
      <c r="T2473" s="2"/>
    </row>
    <row r="2474" spans="2:20">
      <c r="B2474" s="2">
        <v>44737</v>
      </c>
      <c r="C2474" t="s">
        <v>259</v>
      </c>
      <c r="D2474" t="s">
        <v>583</v>
      </c>
      <c r="E2474" t="s">
        <v>125</v>
      </c>
      <c r="F2474" t="s">
        <v>450</v>
      </c>
      <c r="G2474">
        <v>2</v>
      </c>
      <c r="I2474" s="2">
        <v>44817</v>
      </c>
      <c r="J2474">
        <v>21091651</v>
      </c>
      <c r="K2474" t="s">
        <v>125</v>
      </c>
      <c r="L2474" t="s">
        <v>502</v>
      </c>
      <c r="M2474">
        <v>1</v>
      </c>
      <c r="P2474" s="2"/>
      <c r="Q2474" s="2"/>
      <c r="R2474" s="2"/>
      <c r="S2474" s="2"/>
      <c r="T2474" s="2"/>
    </row>
    <row r="2475" spans="2:20">
      <c r="B2475" s="2">
        <v>44738</v>
      </c>
      <c r="C2475" t="s">
        <v>259</v>
      </c>
      <c r="D2475" t="s">
        <v>583</v>
      </c>
      <c r="E2475" t="s">
        <v>125</v>
      </c>
      <c r="F2475" t="s">
        <v>323</v>
      </c>
      <c r="G2475">
        <v>1</v>
      </c>
      <c r="I2475" s="2">
        <v>44817</v>
      </c>
      <c r="J2475">
        <v>21091652</v>
      </c>
      <c r="K2475" t="s">
        <v>125</v>
      </c>
      <c r="L2475" t="s">
        <v>540</v>
      </c>
      <c r="M2475">
        <v>1</v>
      </c>
      <c r="P2475" s="2"/>
      <c r="Q2475" s="2"/>
      <c r="R2475" s="2"/>
      <c r="S2475" s="2"/>
      <c r="T2475" s="2"/>
    </row>
    <row r="2476" spans="2:20">
      <c r="B2476" s="2">
        <v>44738</v>
      </c>
      <c r="C2476" t="s">
        <v>259</v>
      </c>
      <c r="D2476" t="s">
        <v>583</v>
      </c>
      <c r="E2476" t="s">
        <v>125</v>
      </c>
      <c r="F2476" t="s">
        <v>326</v>
      </c>
      <c r="G2476">
        <v>1</v>
      </c>
      <c r="I2476" s="2">
        <v>44817</v>
      </c>
      <c r="J2476">
        <v>21091653</v>
      </c>
      <c r="K2476" t="s">
        <v>125</v>
      </c>
      <c r="L2476" t="s">
        <v>508</v>
      </c>
      <c r="M2476">
        <v>1</v>
      </c>
      <c r="P2476" s="2"/>
      <c r="Q2476" s="2"/>
      <c r="R2476" s="2"/>
      <c r="S2476" s="2"/>
      <c r="T2476" s="2"/>
    </row>
    <row r="2477" spans="2:20">
      <c r="B2477" s="2">
        <v>44738</v>
      </c>
      <c r="C2477" t="s">
        <v>259</v>
      </c>
      <c r="D2477" t="s">
        <v>583</v>
      </c>
      <c r="E2477" t="s">
        <v>125</v>
      </c>
      <c r="F2477" t="s">
        <v>329</v>
      </c>
      <c r="G2477">
        <v>16</v>
      </c>
      <c r="I2477" s="2">
        <v>44818</v>
      </c>
      <c r="J2477">
        <v>21091654</v>
      </c>
      <c r="K2477" t="s">
        <v>125</v>
      </c>
      <c r="L2477" t="s">
        <v>534</v>
      </c>
      <c r="M2477">
        <v>1</v>
      </c>
      <c r="P2477" s="2"/>
      <c r="Q2477" s="2"/>
      <c r="R2477" s="2"/>
      <c r="S2477" s="2"/>
      <c r="T2477" s="2"/>
    </row>
    <row r="2478" spans="2:20">
      <c r="B2478" s="2">
        <v>44738</v>
      </c>
      <c r="C2478" t="s">
        <v>259</v>
      </c>
      <c r="D2478" t="s">
        <v>583</v>
      </c>
      <c r="E2478" t="s">
        <v>125</v>
      </c>
      <c r="F2478" t="s">
        <v>448</v>
      </c>
      <c r="G2478">
        <v>2</v>
      </c>
      <c r="I2478" s="2">
        <v>44819</v>
      </c>
      <c r="J2478">
        <v>21091655</v>
      </c>
      <c r="K2478" t="s">
        <v>125</v>
      </c>
      <c r="L2478" t="s">
        <v>504</v>
      </c>
      <c r="M2478">
        <v>1</v>
      </c>
      <c r="P2478" s="2"/>
      <c r="Q2478" s="2"/>
      <c r="R2478" s="2"/>
      <c r="S2478" s="2"/>
      <c r="T2478" s="2"/>
    </row>
    <row r="2479" spans="2:20">
      <c r="B2479" s="2">
        <v>44738</v>
      </c>
      <c r="C2479" t="s">
        <v>259</v>
      </c>
      <c r="D2479" t="s">
        <v>583</v>
      </c>
      <c r="E2479" t="s">
        <v>125</v>
      </c>
      <c r="F2479" t="s">
        <v>450</v>
      </c>
      <c r="G2479">
        <v>2</v>
      </c>
      <c r="I2479" s="2">
        <v>44819</v>
      </c>
      <c r="J2479">
        <v>21091656</v>
      </c>
      <c r="K2479" t="s">
        <v>125</v>
      </c>
      <c r="L2479" t="s">
        <v>504</v>
      </c>
      <c r="M2479">
        <v>1</v>
      </c>
      <c r="P2479" s="2"/>
      <c r="Q2479" s="2"/>
      <c r="R2479" s="2"/>
      <c r="S2479" s="2"/>
      <c r="T2479" s="2"/>
    </row>
    <row r="2480" spans="2:20">
      <c r="B2480" s="2">
        <v>44738</v>
      </c>
      <c r="C2480" t="s">
        <v>319</v>
      </c>
      <c r="D2480" t="s">
        <v>579</v>
      </c>
      <c r="E2480" t="s">
        <v>125</v>
      </c>
      <c r="F2480" t="s">
        <v>392</v>
      </c>
      <c r="G2480">
        <v>1</v>
      </c>
      <c r="I2480" s="2">
        <v>44819</v>
      </c>
      <c r="J2480">
        <v>21091657</v>
      </c>
      <c r="K2480" t="s">
        <v>125</v>
      </c>
      <c r="L2480" t="s">
        <v>546</v>
      </c>
      <c r="M2480">
        <v>1</v>
      </c>
      <c r="P2480" s="2"/>
      <c r="Q2480" s="2"/>
      <c r="R2480" s="2"/>
      <c r="S2480" s="2"/>
      <c r="T2480" s="2"/>
    </row>
    <row r="2481" spans="2:20">
      <c r="B2481" s="2">
        <v>44738</v>
      </c>
      <c r="C2481" t="s">
        <v>319</v>
      </c>
      <c r="D2481" t="s">
        <v>579</v>
      </c>
      <c r="E2481" t="s">
        <v>125</v>
      </c>
      <c r="F2481" t="s">
        <v>395</v>
      </c>
      <c r="G2481">
        <v>1</v>
      </c>
      <c r="I2481" s="2">
        <v>44819</v>
      </c>
      <c r="J2481">
        <v>21091658</v>
      </c>
      <c r="K2481" t="s">
        <v>125</v>
      </c>
      <c r="L2481" t="s">
        <v>504</v>
      </c>
      <c r="M2481">
        <v>1</v>
      </c>
      <c r="P2481" s="2"/>
      <c r="Q2481" s="2"/>
      <c r="R2481" s="2"/>
      <c r="S2481" s="2"/>
      <c r="T2481" s="2"/>
    </row>
    <row r="2482" spans="2:20">
      <c r="B2482" s="2">
        <v>44738</v>
      </c>
      <c r="C2482" t="s">
        <v>319</v>
      </c>
      <c r="D2482" t="s">
        <v>579</v>
      </c>
      <c r="E2482" t="s">
        <v>125</v>
      </c>
      <c r="F2482" t="s">
        <v>398</v>
      </c>
      <c r="G2482">
        <v>16</v>
      </c>
      <c r="I2482" s="2">
        <v>44819</v>
      </c>
      <c r="J2482">
        <v>21091659</v>
      </c>
      <c r="K2482" t="s">
        <v>125</v>
      </c>
      <c r="L2482" t="s">
        <v>504</v>
      </c>
      <c r="M2482">
        <v>1</v>
      </c>
      <c r="P2482" s="2"/>
      <c r="Q2482" s="2"/>
      <c r="R2482" s="2"/>
      <c r="S2482" s="2"/>
      <c r="T2482" s="2"/>
    </row>
    <row r="2483" spans="2:20">
      <c r="B2483" s="2">
        <v>44738</v>
      </c>
      <c r="C2483" t="s">
        <v>319</v>
      </c>
      <c r="D2483" t="s">
        <v>579</v>
      </c>
      <c r="E2483" t="s">
        <v>125</v>
      </c>
      <c r="F2483" t="s">
        <v>482</v>
      </c>
      <c r="G2483">
        <v>2</v>
      </c>
      <c r="I2483" s="2">
        <v>44819</v>
      </c>
      <c r="J2483">
        <v>21091660</v>
      </c>
      <c r="K2483" t="s">
        <v>125</v>
      </c>
      <c r="L2483" t="s">
        <v>502</v>
      </c>
      <c r="M2483">
        <v>1</v>
      </c>
      <c r="P2483" s="2"/>
      <c r="Q2483" s="2"/>
      <c r="R2483" s="2"/>
      <c r="S2483" s="2"/>
      <c r="T2483" s="2"/>
    </row>
    <row r="2484" spans="2:20">
      <c r="B2484" s="2">
        <v>44738</v>
      </c>
      <c r="C2484" t="s">
        <v>319</v>
      </c>
      <c r="D2484" t="s">
        <v>579</v>
      </c>
      <c r="E2484" t="s">
        <v>125</v>
      </c>
      <c r="F2484" t="s">
        <v>484</v>
      </c>
      <c r="G2484">
        <v>2</v>
      </c>
      <c r="I2484" s="2">
        <v>44819</v>
      </c>
      <c r="J2484">
        <v>21091661</v>
      </c>
      <c r="K2484" t="s">
        <v>125</v>
      </c>
      <c r="L2484" t="s">
        <v>530</v>
      </c>
      <c r="M2484">
        <v>1</v>
      </c>
      <c r="P2484" s="2"/>
      <c r="Q2484" s="2"/>
      <c r="R2484" s="2"/>
      <c r="S2484" s="2"/>
      <c r="T2484" s="2"/>
    </row>
    <row r="2485" spans="2:20">
      <c r="B2485" s="2">
        <v>44739</v>
      </c>
      <c r="C2485" t="s">
        <v>319</v>
      </c>
      <c r="D2485" t="s">
        <v>579</v>
      </c>
      <c r="E2485" t="s">
        <v>125</v>
      </c>
      <c r="F2485" t="s">
        <v>392</v>
      </c>
      <c r="G2485">
        <v>1</v>
      </c>
      <c r="I2485" s="2">
        <v>44819</v>
      </c>
      <c r="J2485">
        <v>21091662</v>
      </c>
      <c r="K2485" t="s">
        <v>125</v>
      </c>
      <c r="L2485" t="s">
        <v>500</v>
      </c>
      <c r="M2485">
        <v>1</v>
      </c>
      <c r="P2485" s="2"/>
      <c r="Q2485" s="2"/>
      <c r="R2485" s="2"/>
      <c r="S2485" s="2"/>
      <c r="T2485" s="2"/>
    </row>
    <row r="2486" spans="2:20">
      <c r="B2486" s="2">
        <v>44739</v>
      </c>
      <c r="C2486" t="s">
        <v>319</v>
      </c>
      <c r="D2486" t="s">
        <v>579</v>
      </c>
      <c r="E2486" t="s">
        <v>125</v>
      </c>
      <c r="F2486" t="s">
        <v>395</v>
      </c>
      <c r="G2486">
        <v>1</v>
      </c>
      <c r="I2486" s="2">
        <v>44819</v>
      </c>
      <c r="J2486">
        <v>21091663</v>
      </c>
      <c r="K2486" t="s">
        <v>125</v>
      </c>
      <c r="L2486" t="s">
        <v>512</v>
      </c>
      <c r="M2486">
        <v>1</v>
      </c>
      <c r="P2486" s="2"/>
      <c r="Q2486" s="2"/>
      <c r="R2486" s="2"/>
      <c r="S2486" s="2"/>
      <c r="T2486" s="2"/>
    </row>
    <row r="2487" spans="2:20">
      <c r="B2487" s="2">
        <v>44739</v>
      </c>
      <c r="C2487" t="s">
        <v>319</v>
      </c>
      <c r="D2487" t="s">
        <v>579</v>
      </c>
      <c r="E2487" t="s">
        <v>125</v>
      </c>
      <c r="F2487" t="s">
        <v>398</v>
      </c>
      <c r="G2487">
        <v>16</v>
      </c>
      <c r="I2487" s="2">
        <v>44819</v>
      </c>
      <c r="J2487">
        <v>21091664</v>
      </c>
      <c r="K2487" t="s">
        <v>125</v>
      </c>
      <c r="L2487" t="s">
        <v>538</v>
      </c>
      <c r="M2487">
        <v>1</v>
      </c>
      <c r="P2487" s="2"/>
      <c r="Q2487" s="2"/>
      <c r="R2487" s="2"/>
      <c r="S2487" s="2"/>
      <c r="T2487" s="2"/>
    </row>
    <row r="2488" spans="2:20">
      <c r="B2488" s="2">
        <v>44739</v>
      </c>
      <c r="C2488" t="s">
        <v>319</v>
      </c>
      <c r="D2488" t="s">
        <v>579</v>
      </c>
      <c r="E2488" t="s">
        <v>125</v>
      </c>
      <c r="F2488" t="s">
        <v>482</v>
      </c>
      <c r="G2488">
        <v>2</v>
      </c>
      <c r="I2488" s="2">
        <v>44820</v>
      </c>
      <c r="J2488">
        <v>21091665</v>
      </c>
      <c r="K2488" t="s">
        <v>125</v>
      </c>
      <c r="L2488" t="s">
        <v>496</v>
      </c>
      <c r="M2488">
        <v>1</v>
      </c>
      <c r="P2488" s="2"/>
      <c r="Q2488" s="2"/>
      <c r="R2488" s="2"/>
      <c r="S2488" s="2"/>
      <c r="T2488" s="2"/>
    </row>
    <row r="2489" spans="2:20">
      <c r="B2489" s="2">
        <v>44739</v>
      </c>
      <c r="C2489" t="s">
        <v>319</v>
      </c>
      <c r="D2489" t="s">
        <v>579</v>
      </c>
      <c r="E2489" t="s">
        <v>125</v>
      </c>
      <c r="F2489" t="s">
        <v>484</v>
      </c>
      <c r="G2489">
        <v>2</v>
      </c>
      <c r="I2489" s="2">
        <v>44820</v>
      </c>
      <c r="J2489">
        <v>21091665</v>
      </c>
      <c r="K2489" t="s">
        <v>125</v>
      </c>
      <c r="L2489" t="s">
        <v>504</v>
      </c>
      <c r="M2489">
        <v>1</v>
      </c>
      <c r="P2489" s="2"/>
      <c r="Q2489" s="2"/>
      <c r="R2489" s="2"/>
      <c r="S2489" s="2"/>
      <c r="T2489" s="2"/>
    </row>
    <row r="2490" spans="2:20">
      <c r="B2490" s="2">
        <v>44742</v>
      </c>
      <c r="E2490" t="s">
        <v>98</v>
      </c>
      <c r="F2490" t="s">
        <v>79</v>
      </c>
      <c r="G2490">
        <v>6</v>
      </c>
      <c r="I2490" s="2">
        <v>44820</v>
      </c>
      <c r="J2490">
        <v>21091665</v>
      </c>
      <c r="K2490" t="s">
        <v>125</v>
      </c>
      <c r="L2490" t="s">
        <v>506</v>
      </c>
      <c r="M2490">
        <v>1</v>
      </c>
      <c r="P2490" s="2"/>
      <c r="Q2490" s="2"/>
      <c r="R2490" s="2"/>
      <c r="S2490" s="2"/>
      <c r="T2490" s="2"/>
    </row>
    <row r="2491" spans="2:20">
      <c r="B2491" s="2">
        <v>44742</v>
      </c>
      <c r="E2491" t="s">
        <v>98</v>
      </c>
      <c r="F2491" t="s">
        <v>306</v>
      </c>
      <c r="G2491">
        <v>31</v>
      </c>
      <c r="I2491" s="2">
        <v>44820</v>
      </c>
      <c r="J2491">
        <v>21091666</v>
      </c>
      <c r="K2491" t="s">
        <v>125</v>
      </c>
      <c r="L2491" t="s">
        <v>504</v>
      </c>
      <c r="M2491">
        <v>1</v>
      </c>
      <c r="P2491" s="2"/>
      <c r="Q2491" s="2"/>
      <c r="R2491" s="2"/>
      <c r="S2491" s="2"/>
      <c r="T2491" s="2"/>
    </row>
    <row r="2492" spans="2:20">
      <c r="B2492" s="2">
        <v>44742</v>
      </c>
      <c r="E2492" t="s">
        <v>98</v>
      </c>
      <c r="F2492" t="s">
        <v>323</v>
      </c>
      <c r="G2492">
        <v>9</v>
      </c>
      <c r="I2492" s="2">
        <v>44820</v>
      </c>
      <c r="J2492">
        <v>21091667</v>
      </c>
      <c r="K2492" t="s">
        <v>125</v>
      </c>
      <c r="L2492" t="s">
        <v>504</v>
      </c>
      <c r="M2492">
        <v>1</v>
      </c>
      <c r="P2492" s="2"/>
      <c r="Q2492" s="2"/>
      <c r="R2492" s="2"/>
      <c r="S2492" s="2"/>
      <c r="T2492" s="2"/>
    </row>
    <row r="2493" spans="2:20">
      <c r="B2493" s="2">
        <v>44742</v>
      </c>
      <c r="E2493" t="s">
        <v>98</v>
      </c>
      <c r="F2493" t="s">
        <v>341</v>
      </c>
      <c r="G2493">
        <v>2</v>
      </c>
      <c r="I2493" s="2">
        <v>44820</v>
      </c>
      <c r="J2493">
        <v>21091668</v>
      </c>
      <c r="K2493" t="s">
        <v>125</v>
      </c>
      <c r="L2493" t="s">
        <v>504</v>
      </c>
      <c r="M2493">
        <v>1</v>
      </c>
      <c r="P2493" s="2"/>
      <c r="Q2493" s="2"/>
      <c r="R2493" s="2"/>
      <c r="S2493" s="2"/>
      <c r="T2493" s="2"/>
    </row>
    <row r="2494" spans="2:20">
      <c r="B2494" s="2">
        <v>44742</v>
      </c>
      <c r="E2494" t="s">
        <v>98</v>
      </c>
      <c r="F2494" t="s">
        <v>158</v>
      </c>
      <c r="G2494">
        <v>4</v>
      </c>
      <c r="I2494" s="2">
        <v>44820</v>
      </c>
      <c r="J2494">
        <v>21091668</v>
      </c>
      <c r="K2494" t="s">
        <v>125</v>
      </c>
      <c r="L2494" t="s">
        <v>506</v>
      </c>
      <c r="M2494">
        <v>1</v>
      </c>
      <c r="P2494" s="2"/>
      <c r="Q2494" s="2"/>
      <c r="R2494" s="2"/>
      <c r="S2494" s="2"/>
      <c r="T2494" s="2"/>
    </row>
    <row r="2495" spans="2:20">
      <c r="B2495" s="2">
        <v>44742</v>
      </c>
      <c r="E2495" t="s">
        <v>98</v>
      </c>
      <c r="F2495" t="s">
        <v>356</v>
      </c>
      <c r="G2495">
        <v>2</v>
      </c>
      <c r="I2495" s="2">
        <v>44820</v>
      </c>
      <c r="J2495">
        <v>21091669</v>
      </c>
      <c r="K2495" t="s">
        <v>125</v>
      </c>
      <c r="L2495" t="s">
        <v>542</v>
      </c>
      <c r="M2495">
        <v>1</v>
      </c>
      <c r="P2495" s="2"/>
      <c r="Q2495" s="2"/>
      <c r="R2495" s="2"/>
      <c r="S2495" s="2"/>
      <c r="T2495" s="2"/>
    </row>
    <row r="2496" spans="2:20">
      <c r="B2496" s="2">
        <v>44742</v>
      </c>
      <c r="E2496" t="s">
        <v>98</v>
      </c>
      <c r="F2496" t="s">
        <v>365</v>
      </c>
      <c r="G2496">
        <v>2</v>
      </c>
      <c r="I2496" s="2">
        <v>44820</v>
      </c>
      <c r="J2496">
        <v>21091670</v>
      </c>
      <c r="K2496" t="s">
        <v>125</v>
      </c>
      <c r="L2496" t="s">
        <v>504</v>
      </c>
      <c r="M2496">
        <v>1</v>
      </c>
      <c r="P2496" s="2"/>
      <c r="Q2496" s="2"/>
      <c r="R2496" s="2"/>
      <c r="S2496" s="2"/>
      <c r="T2496" s="2"/>
    </row>
    <row r="2497" spans="2:20">
      <c r="B2497" s="2">
        <v>44742</v>
      </c>
      <c r="E2497" t="s">
        <v>98</v>
      </c>
      <c r="F2497" t="s">
        <v>374</v>
      </c>
      <c r="G2497">
        <v>4</v>
      </c>
      <c r="I2497" s="2">
        <v>44820</v>
      </c>
      <c r="J2497">
        <v>21091671</v>
      </c>
      <c r="K2497" t="s">
        <v>125</v>
      </c>
      <c r="L2497" t="s">
        <v>504</v>
      </c>
      <c r="M2497">
        <v>1</v>
      </c>
      <c r="P2497" s="2"/>
      <c r="Q2497" s="2"/>
      <c r="R2497" s="2"/>
      <c r="S2497" s="2"/>
      <c r="T2497" s="2"/>
    </row>
    <row r="2498" spans="2:20">
      <c r="B2498" s="2">
        <v>44742</v>
      </c>
      <c r="E2498" t="s">
        <v>98</v>
      </c>
      <c r="F2498" t="s">
        <v>383</v>
      </c>
      <c r="G2498">
        <v>3</v>
      </c>
      <c r="I2498" s="2">
        <v>44820</v>
      </c>
      <c r="J2498">
        <v>21091672</v>
      </c>
      <c r="K2498" t="s">
        <v>125</v>
      </c>
      <c r="L2498" t="s">
        <v>504</v>
      </c>
      <c r="M2498">
        <v>1</v>
      </c>
      <c r="P2498" s="2"/>
      <c r="Q2498" s="2"/>
      <c r="R2498" s="2"/>
      <c r="S2498" s="2"/>
      <c r="T2498" s="2"/>
    </row>
    <row r="2499" spans="2:20">
      <c r="B2499" s="2">
        <v>44742</v>
      </c>
      <c r="E2499" t="s">
        <v>98</v>
      </c>
      <c r="F2499" t="s">
        <v>392</v>
      </c>
      <c r="G2499">
        <v>4</v>
      </c>
      <c r="I2499" s="2">
        <v>44820</v>
      </c>
      <c r="J2499">
        <v>21091673</v>
      </c>
      <c r="K2499" t="s">
        <v>125</v>
      </c>
      <c r="L2499" t="s">
        <v>504</v>
      </c>
      <c r="M2499">
        <v>1</v>
      </c>
      <c r="P2499" s="2"/>
      <c r="Q2499" s="2"/>
      <c r="R2499" s="2"/>
      <c r="S2499" s="2"/>
      <c r="T2499" s="2"/>
    </row>
    <row r="2500" spans="2:20">
      <c r="B2500" s="2">
        <v>44742</v>
      </c>
      <c r="E2500" t="s">
        <v>98</v>
      </c>
      <c r="F2500" t="s">
        <v>205</v>
      </c>
      <c r="G2500">
        <v>7</v>
      </c>
      <c r="I2500" s="2">
        <v>44820</v>
      </c>
      <c r="J2500">
        <v>21091674</v>
      </c>
      <c r="K2500" t="s">
        <v>125</v>
      </c>
      <c r="L2500" t="s">
        <v>498</v>
      </c>
      <c r="M2500">
        <v>1</v>
      </c>
      <c r="P2500" s="2"/>
      <c r="Q2500" s="2"/>
      <c r="R2500" s="2"/>
      <c r="S2500" s="2"/>
      <c r="T2500" s="2"/>
    </row>
    <row r="2501" spans="2:20">
      <c r="B2501" s="2">
        <v>44742</v>
      </c>
      <c r="E2501" t="s">
        <v>98</v>
      </c>
      <c r="F2501" t="s">
        <v>237</v>
      </c>
      <c r="G2501">
        <v>7</v>
      </c>
      <c r="I2501" s="2">
        <v>44820</v>
      </c>
      <c r="J2501">
        <v>21091675</v>
      </c>
      <c r="K2501" t="s">
        <v>125</v>
      </c>
      <c r="L2501" t="s">
        <v>530</v>
      </c>
      <c r="M2501">
        <v>1</v>
      </c>
      <c r="P2501" s="2"/>
      <c r="Q2501" s="2"/>
      <c r="R2501" s="2"/>
      <c r="S2501" s="2"/>
      <c r="T2501" s="2"/>
    </row>
    <row r="2502" spans="2:20">
      <c r="B2502" s="2">
        <v>44742</v>
      </c>
      <c r="E2502" t="s">
        <v>98</v>
      </c>
      <c r="F2502" t="s">
        <v>262</v>
      </c>
      <c r="G2502">
        <v>11</v>
      </c>
      <c r="I2502" s="2">
        <v>44820</v>
      </c>
      <c r="J2502">
        <v>21091675</v>
      </c>
      <c r="K2502" t="s">
        <v>125</v>
      </c>
      <c r="L2502" t="s">
        <v>582</v>
      </c>
      <c r="M2502">
        <v>1</v>
      </c>
      <c r="P2502" s="2"/>
      <c r="Q2502" s="2"/>
      <c r="R2502" s="2"/>
      <c r="S2502" s="2"/>
      <c r="T2502" s="2"/>
    </row>
    <row r="2503" spans="2:20">
      <c r="B2503" s="2">
        <v>44742</v>
      </c>
      <c r="E2503" t="s">
        <v>98</v>
      </c>
      <c r="F2503" t="s">
        <v>404</v>
      </c>
      <c r="G2503">
        <v>8</v>
      </c>
      <c r="I2503" s="2">
        <v>44820</v>
      </c>
      <c r="J2503">
        <v>21091676</v>
      </c>
      <c r="K2503" t="s">
        <v>125</v>
      </c>
      <c r="L2503" t="s">
        <v>490</v>
      </c>
      <c r="M2503">
        <v>1</v>
      </c>
      <c r="P2503" s="2"/>
      <c r="Q2503" s="2"/>
      <c r="R2503" s="2"/>
      <c r="S2503" s="2"/>
      <c r="T2503" s="2"/>
    </row>
    <row r="2504" spans="2:20">
      <c r="B2504" s="2">
        <v>44742</v>
      </c>
      <c r="E2504" t="s">
        <v>98</v>
      </c>
      <c r="F2504" t="s">
        <v>438</v>
      </c>
      <c r="G2504">
        <v>4</v>
      </c>
      <c r="I2504" s="2">
        <v>44820</v>
      </c>
      <c r="J2504">
        <v>21091677</v>
      </c>
      <c r="K2504" t="s">
        <v>125</v>
      </c>
      <c r="L2504" t="s">
        <v>592</v>
      </c>
      <c r="M2504">
        <v>1</v>
      </c>
      <c r="P2504" s="2"/>
      <c r="Q2504" s="2"/>
      <c r="R2504" s="2"/>
      <c r="S2504" s="2"/>
      <c r="T2504" s="2"/>
    </row>
    <row r="2505" spans="2:20">
      <c r="B2505" s="2">
        <v>44742</v>
      </c>
      <c r="E2505" t="s">
        <v>98</v>
      </c>
      <c r="F2505" t="s">
        <v>442</v>
      </c>
      <c r="G2505">
        <v>4</v>
      </c>
      <c r="I2505" s="2">
        <v>44820</v>
      </c>
      <c r="J2505">
        <v>21091677</v>
      </c>
      <c r="K2505" t="s">
        <v>125</v>
      </c>
      <c r="L2505" t="s">
        <v>500</v>
      </c>
      <c r="M2505">
        <v>1</v>
      </c>
      <c r="P2505" s="2"/>
      <c r="Q2505" s="2"/>
      <c r="R2505" s="2"/>
      <c r="S2505" s="2"/>
      <c r="T2505" s="2"/>
    </row>
    <row r="2506" spans="2:20">
      <c r="B2506" s="2">
        <v>44742</v>
      </c>
      <c r="E2506" t="s">
        <v>98</v>
      </c>
      <c r="F2506" t="s">
        <v>446</v>
      </c>
      <c r="G2506">
        <v>8</v>
      </c>
      <c r="I2506" s="2">
        <v>44820</v>
      </c>
      <c r="J2506">
        <v>21091678</v>
      </c>
      <c r="K2506" t="s">
        <v>125</v>
      </c>
      <c r="L2506" t="s">
        <v>502</v>
      </c>
      <c r="M2506">
        <v>1</v>
      </c>
      <c r="P2506" s="2"/>
      <c r="Q2506" s="2"/>
      <c r="R2506" s="2"/>
      <c r="S2506" s="2"/>
      <c r="T2506" s="2"/>
    </row>
    <row r="2507" spans="2:20">
      <c r="B2507" s="2">
        <v>44742</v>
      </c>
      <c r="E2507" t="s">
        <v>98</v>
      </c>
      <c r="F2507" t="s">
        <v>450</v>
      </c>
      <c r="G2507">
        <v>8</v>
      </c>
      <c r="I2507" s="2">
        <v>44820</v>
      </c>
      <c r="J2507">
        <v>21091679</v>
      </c>
      <c r="K2507" t="s">
        <v>125</v>
      </c>
      <c r="L2507" t="s">
        <v>486</v>
      </c>
      <c r="M2507">
        <v>1</v>
      </c>
      <c r="P2507" s="2"/>
      <c r="Q2507" s="2"/>
      <c r="R2507" s="2"/>
      <c r="S2507" s="2"/>
      <c r="T2507" s="2"/>
    </row>
    <row r="2508" spans="2:20">
      <c r="B2508" s="2">
        <v>44742</v>
      </c>
      <c r="E2508" t="s">
        <v>98</v>
      </c>
      <c r="F2508" t="s">
        <v>452</v>
      </c>
      <c r="G2508">
        <v>8</v>
      </c>
      <c r="I2508" s="2">
        <v>44820</v>
      </c>
      <c r="J2508">
        <v>21091680</v>
      </c>
      <c r="K2508" t="s">
        <v>125</v>
      </c>
      <c r="L2508" t="s">
        <v>532</v>
      </c>
      <c r="M2508">
        <v>1</v>
      </c>
      <c r="P2508" s="2"/>
      <c r="Q2508" s="2"/>
      <c r="R2508" s="2"/>
      <c r="S2508" s="2"/>
      <c r="T2508" s="2"/>
    </row>
    <row r="2509" spans="2:20">
      <c r="B2509" s="2">
        <v>44742</v>
      </c>
      <c r="E2509" t="s">
        <v>98</v>
      </c>
      <c r="F2509" t="s">
        <v>454</v>
      </c>
      <c r="G2509">
        <v>8</v>
      </c>
      <c r="I2509" s="2">
        <v>44820</v>
      </c>
      <c r="J2509">
        <v>21091680</v>
      </c>
      <c r="K2509" t="s">
        <v>125</v>
      </c>
      <c r="L2509" t="s">
        <v>566</v>
      </c>
      <c r="M2509">
        <v>1</v>
      </c>
      <c r="P2509" s="2"/>
      <c r="Q2509" s="2"/>
      <c r="R2509" s="2"/>
      <c r="S2509" s="2"/>
      <c r="T2509" s="2"/>
    </row>
    <row r="2510" spans="2:20">
      <c r="B2510" s="2">
        <v>44742</v>
      </c>
      <c r="E2510" t="s">
        <v>98</v>
      </c>
      <c r="F2510" t="s">
        <v>458</v>
      </c>
      <c r="G2510">
        <v>4</v>
      </c>
      <c r="I2510" s="2">
        <v>44820</v>
      </c>
      <c r="J2510">
        <v>21091681</v>
      </c>
      <c r="K2510" t="s">
        <v>125</v>
      </c>
      <c r="L2510" t="s">
        <v>486</v>
      </c>
      <c r="M2510">
        <v>1</v>
      </c>
      <c r="P2510" s="2"/>
      <c r="Q2510" s="2"/>
      <c r="R2510" s="2"/>
      <c r="S2510" s="2"/>
      <c r="T2510" s="2"/>
    </row>
    <row r="2511" spans="2:20">
      <c r="B2511" s="2">
        <v>44742</v>
      </c>
      <c r="E2511" t="s">
        <v>98</v>
      </c>
      <c r="F2511" t="s">
        <v>462</v>
      </c>
      <c r="G2511">
        <v>6</v>
      </c>
      <c r="I2511" s="2">
        <v>44820</v>
      </c>
      <c r="J2511">
        <v>21091682</v>
      </c>
      <c r="K2511" t="s">
        <v>125</v>
      </c>
      <c r="L2511" t="s">
        <v>530</v>
      </c>
      <c r="M2511">
        <v>1</v>
      </c>
      <c r="P2511" s="2"/>
      <c r="Q2511" s="2"/>
      <c r="R2511" s="2"/>
      <c r="S2511" s="2"/>
      <c r="T2511" s="2"/>
    </row>
    <row r="2512" spans="2:20">
      <c r="B2512" s="2">
        <v>44742</v>
      </c>
      <c r="E2512" t="s">
        <v>98</v>
      </c>
      <c r="F2512" t="s">
        <v>410</v>
      </c>
      <c r="G2512">
        <v>4</v>
      </c>
      <c r="I2512" s="2">
        <v>44820</v>
      </c>
      <c r="J2512">
        <v>21091683</v>
      </c>
      <c r="K2512" t="s">
        <v>125</v>
      </c>
      <c r="L2512" t="s">
        <v>532</v>
      </c>
      <c r="M2512">
        <v>1</v>
      </c>
      <c r="P2512" s="2"/>
      <c r="Q2512" s="2"/>
      <c r="R2512" s="2"/>
      <c r="S2512" s="2"/>
      <c r="T2512" s="2"/>
    </row>
    <row r="2513" spans="2:20">
      <c r="B2513" s="2">
        <v>44742</v>
      </c>
      <c r="E2513" t="s">
        <v>98</v>
      </c>
      <c r="F2513" t="s">
        <v>464</v>
      </c>
      <c r="G2513">
        <v>8</v>
      </c>
      <c r="I2513" s="2">
        <v>44820</v>
      </c>
      <c r="J2513">
        <v>21091684</v>
      </c>
      <c r="K2513" t="s">
        <v>125</v>
      </c>
      <c r="L2513" t="s">
        <v>534</v>
      </c>
      <c r="M2513">
        <v>1</v>
      </c>
      <c r="P2513" s="2"/>
      <c r="Q2513" s="2"/>
      <c r="R2513" s="2"/>
      <c r="S2513" s="2"/>
      <c r="T2513" s="2"/>
    </row>
    <row r="2514" spans="2:20">
      <c r="B2514" s="2">
        <v>44742</v>
      </c>
      <c r="E2514" t="s">
        <v>98</v>
      </c>
      <c r="F2514" t="s">
        <v>468</v>
      </c>
      <c r="G2514">
        <v>4</v>
      </c>
      <c r="I2514" s="2">
        <v>44820</v>
      </c>
      <c r="J2514">
        <v>21091685</v>
      </c>
      <c r="K2514" t="s">
        <v>125</v>
      </c>
      <c r="L2514" t="s">
        <v>512</v>
      </c>
      <c r="M2514">
        <v>1</v>
      </c>
      <c r="P2514" s="2"/>
      <c r="Q2514" s="2"/>
      <c r="R2514" s="2"/>
      <c r="S2514" s="2"/>
      <c r="T2514" s="2"/>
    </row>
    <row r="2515" spans="2:20">
      <c r="B2515" s="2">
        <v>44742</v>
      </c>
      <c r="E2515" t="s">
        <v>98</v>
      </c>
      <c r="F2515" t="s">
        <v>472</v>
      </c>
      <c r="G2515">
        <v>4</v>
      </c>
      <c r="I2515" s="2">
        <v>44820</v>
      </c>
      <c r="J2515">
        <v>21091685</v>
      </c>
      <c r="K2515" t="s">
        <v>125</v>
      </c>
      <c r="L2515" t="s">
        <v>588</v>
      </c>
      <c r="M2515">
        <v>1</v>
      </c>
      <c r="P2515" s="2"/>
      <c r="Q2515" s="2"/>
      <c r="R2515" s="2"/>
      <c r="S2515" s="2"/>
      <c r="T2515" s="2"/>
    </row>
    <row r="2516" spans="2:20">
      <c r="B2516" s="2">
        <v>44742</v>
      </c>
      <c r="E2516" t="s">
        <v>98</v>
      </c>
      <c r="F2516" t="s">
        <v>476</v>
      </c>
      <c r="G2516">
        <v>8</v>
      </c>
      <c r="I2516" s="2">
        <v>44820</v>
      </c>
      <c r="J2516">
        <v>21091686</v>
      </c>
      <c r="K2516" t="s">
        <v>125</v>
      </c>
      <c r="L2516" t="s">
        <v>540</v>
      </c>
      <c r="M2516">
        <v>1</v>
      </c>
      <c r="P2516" s="2"/>
      <c r="Q2516" s="2"/>
      <c r="R2516" s="2"/>
      <c r="S2516" s="2"/>
      <c r="T2516" s="2"/>
    </row>
    <row r="2517" spans="2:20">
      <c r="B2517" s="2">
        <v>44742</v>
      </c>
      <c r="E2517" t="s">
        <v>98</v>
      </c>
      <c r="F2517" t="s">
        <v>480</v>
      </c>
      <c r="G2517">
        <v>6</v>
      </c>
      <c r="I2517" s="2">
        <v>44820</v>
      </c>
      <c r="J2517">
        <v>21091686</v>
      </c>
      <c r="K2517" t="s">
        <v>125</v>
      </c>
      <c r="L2517" t="s">
        <v>568</v>
      </c>
      <c r="M2517">
        <v>1</v>
      </c>
      <c r="P2517" s="2"/>
      <c r="Q2517" s="2"/>
      <c r="R2517" s="2"/>
      <c r="S2517" s="2"/>
      <c r="T2517" s="2"/>
    </row>
    <row r="2518" spans="2:20">
      <c r="B2518" s="2">
        <v>44742</v>
      </c>
      <c r="E2518" t="s">
        <v>98</v>
      </c>
      <c r="F2518" t="s">
        <v>484</v>
      </c>
      <c r="G2518">
        <v>8</v>
      </c>
      <c r="I2518" s="2">
        <v>44820</v>
      </c>
      <c r="J2518">
        <v>21091686</v>
      </c>
      <c r="K2518" t="s">
        <v>125</v>
      </c>
      <c r="L2518" t="s">
        <v>574</v>
      </c>
      <c r="M2518">
        <v>1</v>
      </c>
      <c r="P2518" s="2"/>
      <c r="Q2518" s="2"/>
      <c r="R2518" s="2"/>
      <c r="S2518" s="2"/>
      <c r="T2518" s="2"/>
    </row>
    <row r="2519" spans="2:20">
      <c r="B2519" s="2">
        <v>44742</v>
      </c>
      <c r="E2519" t="s">
        <v>98</v>
      </c>
      <c r="F2519" t="s">
        <v>416</v>
      </c>
      <c r="G2519">
        <v>4</v>
      </c>
      <c r="I2519" s="2">
        <v>44820</v>
      </c>
      <c r="J2519">
        <v>21091687</v>
      </c>
      <c r="K2519" t="s">
        <v>125</v>
      </c>
      <c r="L2519" t="s">
        <v>524</v>
      </c>
      <c r="M2519">
        <v>1</v>
      </c>
      <c r="P2519" s="2"/>
      <c r="Q2519" s="2"/>
      <c r="R2519" s="2"/>
      <c r="S2519" s="2"/>
      <c r="T2519" s="2"/>
    </row>
    <row r="2520" spans="2:20">
      <c r="B2520" s="2">
        <v>44742</v>
      </c>
      <c r="E2520" t="s">
        <v>98</v>
      </c>
      <c r="F2520" t="s">
        <v>419</v>
      </c>
      <c r="G2520">
        <v>4</v>
      </c>
      <c r="I2520" s="2">
        <v>44820</v>
      </c>
      <c r="J2520">
        <v>21091688</v>
      </c>
      <c r="K2520" t="s">
        <v>125</v>
      </c>
      <c r="L2520" t="s">
        <v>492</v>
      </c>
      <c r="M2520">
        <v>1</v>
      </c>
      <c r="P2520" s="2"/>
      <c r="Q2520" s="2"/>
      <c r="R2520" s="2"/>
      <c r="S2520" s="2"/>
      <c r="T2520" s="2"/>
    </row>
    <row r="2521" spans="2:20">
      <c r="B2521" s="2">
        <v>44742</v>
      </c>
      <c r="E2521" t="s">
        <v>98</v>
      </c>
      <c r="F2521" t="s">
        <v>425</v>
      </c>
      <c r="G2521">
        <v>8</v>
      </c>
      <c r="I2521" s="2">
        <v>44820</v>
      </c>
      <c r="J2521">
        <v>21091689</v>
      </c>
      <c r="K2521" t="s">
        <v>125</v>
      </c>
      <c r="L2521" t="s">
        <v>526</v>
      </c>
      <c r="M2521">
        <v>1</v>
      </c>
      <c r="P2521" s="2"/>
      <c r="Q2521" s="2"/>
      <c r="R2521" s="2"/>
      <c r="S2521" s="2"/>
      <c r="T2521" s="2"/>
    </row>
    <row r="2522" spans="2:20">
      <c r="B2522" s="2">
        <v>44742</v>
      </c>
      <c r="E2522" t="s">
        <v>98</v>
      </c>
      <c r="F2522" t="s">
        <v>430</v>
      </c>
      <c r="G2522">
        <v>8</v>
      </c>
      <c r="I2522" s="2">
        <v>44820</v>
      </c>
      <c r="J2522">
        <v>21091689</v>
      </c>
      <c r="K2522" t="s">
        <v>125</v>
      </c>
      <c r="L2522" t="s">
        <v>510</v>
      </c>
      <c r="M2522">
        <v>1</v>
      </c>
      <c r="P2522" s="2"/>
      <c r="Q2522" s="2"/>
      <c r="R2522" s="2"/>
      <c r="S2522" s="2"/>
      <c r="T2522" s="2"/>
    </row>
    <row r="2523" spans="2:20">
      <c r="B2523" s="2">
        <v>44742</v>
      </c>
      <c r="E2523" t="s">
        <v>98</v>
      </c>
      <c r="F2523" t="s">
        <v>432</v>
      </c>
      <c r="G2523">
        <v>6</v>
      </c>
      <c r="I2523" s="2">
        <v>44820</v>
      </c>
      <c r="J2523">
        <v>21091690</v>
      </c>
      <c r="K2523" t="s">
        <v>125</v>
      </c>
      <c r="L2523" t="s">
        <v>508</v>
      </c>
      <c r="M2523">
        <v>1</v>
      </c>
      <c r="P2523" s="2"/>
      <c r="Q2523" s="2"/>
      <c r="R2523" s="2"/>
      <c r="S2523" s="2"/>
      <c r="T2523" s="2"/>
    </row>
    <row r="2524" spans="2:20">
      <c r="B2524" s="2">
        <v>44742</v>
      </c>
      <c r="E2524" t="s">
        <v>98</v>
      </c>
      <c r="F2524" t="s">
        <v>436</v>
      </c>
      <c r="G2524">
        <v>4</v>
      </c>
      <c r="I2524" s="2">
        <v>44821</v>
      </c>
      <c r="J2524">
        <v>21091691</v>
      </c>
      <c r="K2524" t="s">
        <v>125</v>
      </c>
      <c r="L2524" t="s">
        <v>496</v>
      </c>
      <c r="M2524">
        <v>1</v>
      </c>
      <c r="P2524" s="2"/>
      <c r="Q2524" s="2"/>
      <c r="R2524" s="2"/>
      <c r="S2524" s="2"/>
      <c r="T2524" s="2"/>
    </row>
    <row r="2525" spans="2:20">
      <c r="B2525" s="2">
        <v>44742</v>
      </c>
      <c r="E2525" t="s">
        <v>98</v>
      </c>
      <c r="F2525" t="s">
        <v>132</v>
      </c>
      <c r="G2525">
        <v>96</v>
      </c>
      <c r="I2525" s="2">
        <v>44821</v>
      </c>
      <c r="J2525">
        <v>21091691</v>
      </c>
      <c r="K2525" t="s">
        <v>125</v>
      </c>
      <c r="L2525" t="s">
        <v>504</v>
      </c>
      <c r="M2525">
        <v>1</v>
      </c>
      <c r="P2525" s="2"/>
      <c r="Q2525" s="2"/>
      <c r="R2525" s="2"/>
      <c r="S2525" s="2"/>
      <c r="T2525" s="2"/>
    </row>
    <row r="2526" spans="2:20">
      <c r="B2526" s="2">
        <v>44742</v>
      </c>
      <c r="E2526" t="s">
        <v>98</v>
      </c>
      <c r="F2526" t="s">
        <v>316</v>
      </c>
      <c r="G2526">
        <v>400</v>
      </c>
      <c r="I2526" s="2">
        <v>44821</v>
      </c>
      <c r="J2526">
        <v>21091691</v>
      </c>
      <c r="K2526" t="s">
        <v>125</v>
      </c>
      <c r="L2526" t="s">
        <v>506</v>
      </c>
      <c r="M2526">
        <v>1</v>
      </c>
      <c r="P2526" s="2"/>
      <c r="Q2526" s="2"/>
      <c r="R2526" s="2"/>
      <c r="S2526" s="2"/>
      <c r="T2526" s="2"/>
    </row>
    <row r="2527" spans="2:20">
      <c r="B2527" s="2">
        <v>44742</v>
      </c>
      <c r="E2527" t="s">
        <v>98</v>
      </c>
      <c r="F2527" t="s">
        <v>329</v>
      </c>
      <c r="G2527">
        <v>208</v>
      </c>
      <c r="I2527" s="2">
        <v>44821</v>
      </c>
      <c r="J2527">
        <v>21091692</v>
      </c>
      <c r="K2527" t="s">
        <v>125</v>
      </c>
      <c r="L2527" t="s">
        <v>504</v>
      </c>
      <c r="M2527">
        <v>1</v>
      </c>
      <c r="P2527" s="2"/>
      <c r="Q2527" s="2"/>
      <c r="R2527" s="2"/>
      <c r="S2527" s="2"/>
      <c r="T2527" s="2"/>
    </row>
    <row r="2528" spans="2:20">
      <c r="B2528" s="2">
        <v>44742</v>
      </c>
      <c r="E2528" t="s">
        <v>98</v>
      </c>
      <c r="F2528" t="s">
        <v>347</v>
      </c>
      <c r="G2528">
        <v>32</v>
      </c>
      <c r="I2528" s="2">
        <v>44821</v>
      </c>
      <c r="J2528">
        <v>21091692</v>
      </c>
      <c r="K2528" t="s">
        <v>125</v>
      </c>
      <c r="L2528" t="s">
        <v>506</v>
      </c>
      <c r="M2528">
        <v>1</v>
      </c>
      <c r="P2528" s="2"/>
      <c r="Q2528" s="2"/>
      <c r="R2528" s="2"/>
      <c r="S2528" s="2"/>
      <c r="T2528" s="2"/>
    </row>
    <row r="2529" spans="2:20">
      <c r="B2529" s="2">
        <v>44742</v>
      </c>
      <c r="E2529" t="s">
        <v>98</v>
      </c>
      <c r="F2529" t="s">
        <v>193</v>
      </c>
      <c r="G2529">
        <v>88</v>
      </c>
      <c r="I2529" s="2">
        <v>44821</v>
      </c>
      <c r="J2529">
        <v>21091693</v>
      </c>
      <c r="K2529" t="s">
        <v>125</v>
      </c>
      <c r="L2529" t="s">
        <v>504</v>
      </c>
      <c r="M2529">
        <v>1</v>
      </c>
      <c r="P2529" s="2"/>
      <c r="Q2529" s="2"/>
      <c r="R2529" s="2"/>
      <c r="S2529" s="2"/>
      <c r="T2529" s="2"/>
    </row>
    <row r="2530" spans="2:20">
      <c r="B2530" s="2">
        <v>44742</v>
      </c>
      <c r="E2530" t="s">
        <v>98</v>
      </c>
      <c r="F2530" t="s">
        <v>362</v>
      </c>
      <c r="G2530">
        <v>56</v>
      </c>
      <c r="I2530" s="2">
        <v>44821</v>
      </c>
      <c r="J2530">
        <v>21091694</v>
      </c>
      <c r="K2530" t="s">
        <v>125</v>
      </c>
      <c r="L2530" t="s">
        <v>504</v>
      </c>
      <c r="M2530">
        <v>1</v>
      </c>
      <c r="P2530" s="2"/>
      <c r="Q2530" s="2"/>
      <c r="R2530" s="2"/>
      <c r="S2530" s="2"/>
      <c r="T2530" s="2"/>
    </row>
    <row r="2531" spans="2:20">
      <c r="B2531" s="2">
        <v>44742</v>
      </c>
      <c r="E2531" t="s">
        <v>98</v>
      </c>
      <c r="F2531" t="s">
        <v>371</v>
      </c>
      <c r="G2531">
        <v>40</v>
      </c>
      <c r="I2531" s="2">
        <v>44821</v>
      </c>
      <c r="J2531">
        <v>21091695</v>
      </c>
      <c r="K2531" t="s">
        <v>125</v>
      </c>
      <c r="L2531" t="s">
        <v>504</v>
      </c>
      <c r="M2531">
        <v>1</v>
      </c>
      <c r="P2531" s="2"/>
      <c r="Q2531" s="2"/>
      <c r="R2531" s="2"/>
      <c r="S2531" s="2"/>
      <c r="T2531" s="2"/>
    </row>
    <row r="2532" spans="2:20">
      <c r="B2532" s="2">
        <v>44742</v>
      </c>
      <c r="E2532" t="s">
        <v>98</v>
      </c>
      <c r="F2532" t="s">
        <v>380</v>
      </c>
      <c r="G2532">
        <v>88</v>
      </c>
      <c r="I2532" s="2">
        <v>44821</v>
      </c>
      <c r="J2532">
        <v>21091695</v>
      </c>
      <c r="K2532" t="s">
        <v>125</v>
      </c>
      <c r="L2532" t="s">
        <v>506</v>
      </c>
      <c r="M2532">
        <v>1</v>
      </c>
      <c r="P2532" s="2"/>
      <c r="Q2532" s="2"/>
      <c r="R2532" s="2"/>
      <c r="S2532" s="2"/>
      <c r="T2532" s="2"/>
    </row>
    <row r="2533" spans="2:20">
      <c r="B2533" s="2">
        <v>44742</v>
      </c>
      <c r="E2533" t="s">
        <v>98</v>
      </c>
      <c r="F2533" t="s">
        <v>389</v>
      </c>
      <c r="G2533">
        <v>56</v>
      </c>
      <c r="I2533" s="2">
        <v>44821</v>
      </c>
      <c r="J2533">
        <v>21091696</v>
      </c>
      <c r="K2533" t="s">
        <v>125</v>
      </c>
      <c r="L2533" t="s">
        <v>504</v>
      </c>
      <c r="M2533">
        <v>1</v>
      </c>
      <c r="P2533" s="2"/>
      <c r="Q2533" s="2"/>
      <c r="R2533" s="2"/>
      <c r="S2533" s="2"/>
      <c r="T2533" s="2"/>
    </row>
    <row r="2534" spans="2:20">
      <c r="B2534" s="2">
        <v>44742</v>
      </c>
      <c r="E2534" t="s">
        <v>98</v>
      </c>
      <c r="F2534" t="s">
        <v>398</v>
      </c>
      <c r="G2534">
        <v>72</v>
      </c>
      <c r="I2534" s="2">
        <v>44821</v>
      </c>
      <c r="J2534">
        <v>21091696</v>
      </c>
      <c r="K2534" t="s">
        <v>125</v>
      </c>
      <c r="L2534" t="s">
        <v>506</v>
      </c>
      <c r="M2534">
        <v>1</v>
      </c>
      <c r="P2534" s="2"/>
      <c r="Q2534" s="2"/>
      <c r="R2534" s="2"/>
      <c r="S2534" s="2"/>
      <c r="T2534" s="2"/>
    </row>
    <row r="2535" spans="2:20">
      <c r="B2535" s="2">
        <v>44742</v>
      </c>
      <c r="E2535" t="s">
        <v>98</v>
      </c>
      <c r="F2535" t="s">
        <v>229</v>
      </c>
      <c r="G2535">
        <v>144</v>
      </c>
      <c r="I2535" s="2">
        <v>44821</v>
      </c>
      <c r="J2535">
        <v>21091697</v>
      </c>
      <c r="K2535" t="s">
        <v>125</v>
      </c>
      <c r="L2535" t="s">
        <v>504</v>
      </c>
      <c r="M2535">
        <v>1</v>
      </c>
      <c r="P2535" s="2"/>
      <c r="Q2535" s="2"/>
      <c r="R2535" s="2"/>
      <c r="S2535" s="2"/>
      <c r="T2535" s="2"/>
    </row>
    <row r="2536" spans="2:20">
      <c r="B2536" s="2">
        <v>44742</v>
      </c>
      <c r="E2536" t="s">
        <v>98</v>
      </c>
      <c r="F2536" t="s">
        <v>250</v>
      </c>
      <c r="G2536">
        <v>120</v>
      </c>
      <c r="I2536" s="2">
        <v>44821</v>
      </c>
      <c r="J2536">
        <v>21091698</v>
      </c>
      <c r="K2536" t="s">
        <v>125</v>
      </c>
      <c r="L2536" t="s">
        <v>504</v>
      </c>
      <c r="M2536">
        <v>1</v>
      </c>
      <c r="P2536" s="2"/>
      <c r="Q2536" s="2"/>
      <c r="R2536" s="2"/>
      <c r="S2536" s="2"/>
      <c r="T2536" s="2"/>
    </row>
    <row r="2537" spans="2:20">
      <c r="B2537" s="2">
        <v>44742</v>
      </c>
      <c r="E2537" t="s">
        <v>98</v>
      </c>
      <c r="F2537" t="s">
        <v>274</v>
      </c>
      <c r="G2537">
        <v>248</v>
      </c>
      <c r="I2537" s="2">
        <v>44821</v>
      </c>
      <c r="J2537">
        <v>21091698</v>
      </c>
      <c r="K2537" t="s">
        <v>125</v>
      </c>
      <c r="L2537" t="s">
        <v>506</v>
      </c>
      <c r="M2537">
        <v>1</v>
      </c>
      <c r="P2537" s="2"/>
      <c r="Q2537" s="2"/>
      <c r="R2537" s="2"/>
      <c r="S2537" s="2"/>
      <c r="T2537" s="2"/>
    </row>
    <row r="2538" spans="2:20">
      <c r="B2538" s="2">
        <v>44742</v>
      </c>
      <c r="E2538" t="s">
        <v>98</v>
      </c>
      <c r="F2538" t="s">
        <v>106</v>
      </c>
      <c r="G2538">
        <v>4</v>
      </c>
      <c r="I2538" s="2">
        <v>44821</v>
      </c>
      <c r="J2538">
        <v>21091699</v>
      </c>
      <c r="K2538" t="s">
        <v>125</v>
      </c>
      <c r="L2538" t="s">
        <v>504</v>
      </c>
      <c r="M2538">
        <v>1</v>
      </c>
      <c r="P2538" s="2"/>
      <c r="Q2538" s="2"/>
      <c r="R2538" s="2"/>
      <c r="S2538" s="2"/>
      <c r="T2538" s="2"/>
    </row>
    <row r="2539" spans="2:20">
      <c r="B2539" s="2">
        <v>44742</v>
      </c>
      <c r="E2539" t="s">
        <v>98</v>
      </c>
      <c r="F2539" t="s">
        <v>297</v>
      </c>
      <c r="G2539">
        <v>2</v>
      </c>
      <c r="I2539" s="2">
        <v>44821</v>
      </c>
      <c r="J2539">
        <v>21091700</v>
      </c>
      <c r="K2539" t="s">
        <v>125</v>
      </c>
      <c r="L2539" t="s">
        <v>504</v>
      </c>
      <c r="M2539">
        <v>1</v>
      </c>
      <c r="P2539" s="2"/>
      <c r="Q2539" s="2"/>
      <c r="R2539" s="2"/>
      <c r="S2539" s="2"/>
      <c r="T2539" s="2"/>
    </row>
    <row r="2540" spans="2:20">
      <c r="B2540" s="2">
        <v>44742</v>
      </c>
      <c r="E2540" t="s">
        <v>98</v>
      </c>
      <c r="F2540" t="s">
        <v>302</v>
      </c>
      <c r="G2540">
        <v>3</v>
      </c>
      <c r="I2540" s="2">
        <v>44821</v>
      </c>
      <c r="J2540">
        <v>21091701</v>
      </c>
      <c r="K2540" t="s">
        <v>125</v>
      </c>
      <c r="L2540" t="s">
        <v>524</v>
      </c>
      <c r="M2540">
        <v>1</v>
      </c>
      <c r="P2540" s="2"/>
      <c r="Q2540" s="2"/>
      <c r="R2540" s="2"/>
      <c r="S2540" s="2"/>
      <c r="T2540" s="2"/>
    </row>
    <row r="2541" spans="2:20">
      <c r="B2541" s="2">
        <v>44742</v>
      </c>
      <c r="E2541" t="s">
        <v>98</v>
      </c>
      <c r="F2541" t="s">
        <v>311</v>
      </c>
      <c r="G2541">
        <v>3</v>
      </c>
      <c r="I2541" s="2">
        <v>44822</v>
      </c>
      <c r="J2541">
        <v>21091702</v>
      </c>
      <c r="K2541" t="s">
        <v>125</v>
      </c>
      <c r="L2541" t="s">
        <v>504</v>
      </c>
      <c r="M2541">
        <v>1</v>
      </c>
      <c r="P2541" s="2"/>
      <c r="Q2541" s="2"/>
      <c r="R2541" s="2"/>
      <c r="S2541" s="2"/>
      <c r="T2541" s="2"/>
    </row>
    <row r="2542" spans="2:20">
      <c r="B2542" s="2">
        <v>44742</v>
      </c>
      <c r="E2542" t="s">
        <v>98</v>
      </c>
      <c r="F2542" t="s">
        <v>320</v>
      </c>
      <c r="G2542">
        <v>4</v>
      </c>
      <c r="I2542" s="2">
        <v>44822</v>
      </c>
      <c r="J2542">
        <v>21091702</v>
      </c>
      <c r="K2542" t="s">
        <v>125</v>
      </c>
      <c r="L2542" t="s">
        <v>506</v>
      </c>
      <c r="M2542">
        <v>1</v>
      </c>
      <c r="P2542" s="2"/>
      <c r="Q2542" s="2"/>
      <c r="R2542" s="2"/>
      <c r="S2542" s="2"/>
      <c r="T2542" s="2"/>
    </row>
    <row r="2543" spans="2:20">
      <c r="B2543" s="2">
        <v>44742</v>
      </c>
      <c r="E2543" t="s">
        <v>98</v>
      </c>
      <c r="F2543" t="s">
        <v>326</v>
      </c>
      <c r="G2543">
        <v>8</v>
      </c>
      <c r="I2543" s="2">
        <v>44822</v>
      </c>
      <c r="J2543">
        <v>21091703</v>
      </c>
      <c r="K2543" t="s">
        <v>125</v>
      </c>
      <c r="L2543" t="s">
        <v>542</v>
      </c>
      <c r="M2543">
        <v>1</v>
      </c>
      <c r="P2543" s="2"/>
      <c r="Q2543" s="2"/>
      <c r="R2543" s="2"/>
      <c r="S2543" s="2"/>
      <c r="T2543" s="2"/>
    </row>
    <row r="2544" spans="2:20">
      <c r="B2544" s="2">
        <v>44742</v>
      </c>
      <c r="E2544" t="s">
        <v>98</v>
      </c>
      <c r="F2544" t="s">
        <v>332</v>
      </c>
      <c r="G2544">
        <v>7</v>
      </c>
      <c r="I2544" s="2">
        <v>44822</v>
      </c>
      <c r="J2544">
        <v>21091704</v>
      </c>
      <c r="K2544" t="s">
        <v>125</v>
      </c>
      <c r="L2544" t="s">
        <v>546</v>
      </c>
      <c r="M2544">
        <v>1</v>
      </c>
      <c r="P2544" s="2"/>
      <c r="Q2544" s="2"/>
      <c r="R2544" s="2"/>
      <c r="S2544" s="2"/>
      <c r="T2544" s="2"/>
    </row>
    <row r="2545" spans="2:20">
      <c r="B2545" s="2">
        <v>44742</v>
      </c>
      <c r="E2545" t="s">
        <v>98</v>
      </c>
      <c r="F2545" t="s">
        <v>335</v>
      </c>
      <c r="G2545">
        <v>6</v>
      </c>
      <c r="I2545" s="2">
        <v>44822</v>
      </c>
      <c r="J2545">
        <v>21091705</v>
      </c>
      <c r="K2545" t="s">
        <v>125</v>
      </c>
      <c r="L2545" t="s">
        <v>504</v>
      </c>
      <c r="M2545">
        <v>1</v>
      </c>
      <c r="P2545" s="2"/>
      <c r="Q2545" s="2"/>
      <c r="R2545" s="2"/>
      <c r="S2545" s="2"/>
      <c r="T2545" s="2"/>
    </row>
    <row r="2546" spans="2:20">
      <c r="B2546" s="2">
        <v>44742</v>
      </c>
      <c r="E2546" t="s">
        <v>98</v>
      </c>
      <c r="F2546" t="s">
        <v>338</v>
      </c>
      <c r="G2546">
        <v>5</v>
      </c>
      <c r="I2546" s="2">
        <v>44822</v>
      </c>
      <c r="J2546">
        <v>21091706</v>
      </c>
      <c r="K2546" t="s">
        <v>125</v>
      </c>
      <c r="L2546" t="s">
        <v>504</v>
      </c>
      <c r="M2546">
        <v>1</v>
      </c>
      <c r="P2546" s="2"/>
      <c r="Q2546" s="2"/>
      <c r="R2546" s="2"/>
      <c r="S2546" s="2"/>
      <c r="T2546" s="2"/>
    </row>
    <row r="2547" spans="2:20">
      <c r="B2547" s="2">
        <v>44742</v>
      </c>
      <c r="E2547" t="s">
        <v>98</v>
      </c>
      <c r="F2547" t="s">
        <v>344</v>
      </c>
      <c r="G2547">
        <v>3</v>
      </c>
      <c r="I2547" s="2">
        <v>44822</v>
      </c>
      <c r="J2547">
        <v>21091707</v>
      </c>
      <c r="K2547" t="s">
        <v>125</v>
      </c>
      <c r="L2547" t="s">
        <v>544</v>
      </c>
      <c r="M2547">
        <v>1</v>
      </c>
      <c r="P2547" s="2"/>
      <c r="Q2547" s="2"/>
      <c r="R2547" s="2"/>
      <c r="S2547" s="2"/>
      <c r="T2547" s="2"/>
    </row>
    <row r="2548" spans="2:20">
      <c r="B2548" s="2">
        <v>44742</v>
      </c>
      <c r="E2548" t="s">
        <v>98</v>
      </c>
      <c r="F2548" t="s">
        <v>350</v>
      </c>
      <c r="G2548">
        <v>6</v>
      </c>
      <c r="I2548" s="2">
        <v>44822</v>
      </c>
      <c r="J2548">
        <v>21091707</v>
      </c>
      <c r="K2548" t="s">
        <v>125</v>
      </c>
      <c r="L2548" t="s">
        <v>616</v>
      </c>
      <c r="M2548">
        <v>1</v>
      </c>
      <c r="P2548" s="2"/>
      <c r="Q2548" s="2"/>
      <c r="R2548" s="2"/>
      <c r="S2548" s="2"/>
      <c r="T2548" s="2"/>
    </row>
    <row r="2549" spans="2:20">
      <c r="B2549" s="2">
        <v>44742</v>
      </c>
      <c r="E2549" t="s">
        <v>98</v>
      </c>
      <c r="F2549" t="s">
        <v>177</v>
      </c>
      <c r="G2549">
        <v>4</v>
      </c>
      <c r="I2549" s="2">
        <v>44822</v>
      </c>
      <c r="J2549">
        <v>21091708</v>
      </c>
      <c r="K2549" t="s">
        <v>125</v>
      </c>
      <c r="L2549" t="s">
        <v>504</v>
      </c>
      <c r="M2549">
        <v>1</v>
      </c>
      <c r="P2549" s="2"/>
      <c r="Q2549" s="2"/>
      <c r="R2549" s="2"/>
      <c r="S2549" s="2"/>
      <c r="T2549" s="2"/>
    </row>
    <row r="2550" spans="2:20">
      <c r="B2550" s="2">
        <v>44742</v>
      </c>
      <c r="E2550" t="s">
        <v>98</v>
      </c>
      <c r="F2550" t="s">
        <v>353</v>
      </c>
      <c r="G2550">
        <v>9</v>
      </c>
      <c r="I2550" s="2">
        <v>44822</v>
      </c>
      <c r="J2550">
        <v>21091709</v>
      </c>
      <c r="K2550" t="s">
        <v>125</v>
      </c>
      <c r="L2550" t="s">
        <v>518</v>
      </c>
      <c r="M2550">
        <v>1</v>
      </c>
      <c r="P2550" s="2"/>
      <c r="Q2550" s="2"/>
      <c r="R2550" s="2"/>
      <c r="S2550" s="2"/>
      <c r="T2550" s="2"/>
    </row>
    <row r="2551" spans="2:20">
      <c r="B2551" s="2">
        <v>44742</v>
      </c>
      <c r="E2551" t="s">
        <v>98</v>
      </c>
      <c r="F2551" t="s">
        <v>359</v>
      </c>
      <c r="G2551">
        <v>5</v>
      </c>
      <c r="I2551" s="2">
        <v>44822</v>
      </c>
      <c r="J2551">
        <v>21091710</v>
      </c>
      <c r="K2551" t="s">
        <v>125</v>
      </c>
      <c r="L2551" t="s">
        <v>504</v>
      </c>
      <c r="M2551">
        <v>1</v>
      </c>
      <c r="P2551" s="2"/>
      <c r="Q2551" s="2"/>
      <c r="R2551" s="2"/>
      <c r="S2551" s="2"/>
      <c r="T2551" s="2"/>
    </row>
    <row r="2552" spans="2:20">
      <c r="B2552" s="2">
        <v>44742</v>
      </c>
      <c r="E2552" t="s">
        <v>98</v>
      </c>
      <c r="F2552" t="s">
        <v>368</v>
      </c>
      <c r="G2552">
        <v>2</v>
      </c>
      <c r="I2552" s="2">
        <v>44822</v>
      </c>
      <c r="J2552">
        <v>21091711</v>
      </c>
      <c r="K2552" t="s">
        <v>125</v>
      </c>
      <c r="L2552" t="s">
        <v>504</v>
      </c>
      <c r="M2552">
        <v>1</v>
      </c>
      <c r="P2552" s="2"/>
      <c r="Q2552" s="2"/>
      <c r="R2552" s="2"/>
      <c r="S2552" s="2"/>
      <c r="T2552" s="2"/>
    </row>
    <row r="2553" spans="2:20">
      <c r="B2553" s="2">
        <v>44742</v>
      </c>
      <c r="E2553" t="s">
        <v>98</v>
      </c>
      <c r="F2553" t="s">
        <v>377</v>
      </c>
      <c r="G2553">
        <v>9</v>
      </c>
      <c r="I2553" s="2">
        <v>44822</v>
      </c>
      <c r="J2553">
        <v>21091712</v>
      </c>
      <c r="K2553" t="s">
        <v>125</v>
      </c>
      <c r="L2553" t="s">
        <v>504</v>
      </c>
      <c r="M2553">
        <v>1</v>
      </c>
      <c r="P2553" s="2"/>
      <c r="Q2553" s="2"/>
      <c r="R2553" s="2"/>
      <c r="S2553" s="2"/>
      <c r="T2553" s="2"/>
    </row>
    <row r="2554" spans="2:20">
      <c r="B2554" s="2">
        <v>44742</v>
      </c>
      <c r="E2554" t="s">
        <v>98</v>
      </c>
      <c r="F2554" t="s">
        <v>386</v>
      </c>
      <c r="G2554">
        <v>4</v>
      </c>
      <c r="I2554" s="2">
        <v>44825</v>
      </c>
      <c r="J2554">
        <v>21091713</v>
      </c>
      <c r="K2554" t="s">
        <v>125</v>
      </c>
      <c r="L2554" t="s">
        <v>530</v>
      </c>
      <c r="M2554">
        <v>1</v>
      </c>
      <c r="P2554" s="2"/>
      <c r="Q2554" s="2"/>
      <c r="R2554" s="2"/>
      <c r="S2554" s="2"/>
      <c r="T2554" s="2"/>
    </row>
    <row r="2555" spans="2:20">
      <c r="B2555" s="2">
        <v>44742</v>
      </c>
      <c r="E2555" t="s">
        <v>98</v>
      </c>
      <c r="F2555" t="s">
        <v>395</v>
      </c>
      <c r="G2555">
        <v>6</v>
      </c>
      <c r="I2555" s="2">
        <v>44825</v>
      </c>
      <c r="J2555">
        <v>21091714</v>
      </c>
      <c r="K2555" t="s">
        <v>125</v>
      </c>
      <c r="L2555" t="s">
        <v>486</v>
      </c>
      <c r="M2555">
        <v>1</v>
      </c>
      <c r="P2555" s="2"/>
      <c r="Q2555" s="2"/>
      <c r="R2555" s="2"/>
      <c r="S2555" s="2"/>
      <c r="T2555" s="2"/>
    </row>
    <row r="2556" spans="2:20">
      <c r="B2556" s="2">
        <v>44742</v>
      </c>
      <c r="E2556" t="s">
        <v>98</v>
      </c>
      <c r="F2556" t="s">
        <v>217</v>
      </c>
      <c r="G2556">
        <v>6</v>
      </c>
      <c r="I2556" s="2">
        <v>44826</v>
      </c>
      <c r="J2556">
        <v>21091715</v>
      </c>
      <c r="K2556" t="s">
        <v>125</v>
      </c>
      <c r="L2556" t="s">
        <v>488</v>
      </c>
      <c r="M2556">
        <v>1</v>
      </c>
      <c r="P2556" s="2"/>
      <c r="Q2556" s="2"/>
      <c r="R2556" s="2"/>
      <c r="S2556" s="2"/>
      <c r="T2556" s="2"/>
    </row>
    <row r="2557" spans="2:20">
      <c r="B2557" s="2">
        <v>44742</v>
      </c>
      <c r="E2557" t="s">
        <v>98</v>
      </c>
      <c r="F2557" t="s">
        <v>244</v>
      </c>
      <c r="G2557">
        <v>1</v>
      </c>
      <c r="I2557" s="2">
        <v>44826</v>
      </c>
      <c r="J2557">
        <v>21091716</v>
      </c>
      <c r="K2557" t="s">
        <v>125</v>
      </c>
      <c r="L2557" t="s">
        <v>520</v>
      </c>
      <c r="M2557">
        <v>1</v>
      </c>
      <c r="P2557" s="2"/>
      <c r="Q2557" s="2"/>
      <c r="R2557" s="2"/>
      <c r="S2557" s="2"/>
      <c r="T2557" s="2"/>
    </row>
    <row r="2558" spans="2:20">
      <c r="B2558" s="2">
        <v>44742</v>
      </c>
      <c r="E2558" t="s">
        <v>98</v>
      </c>
      <c r="F2558" t="s">
        <v>256</v>
      </c>
      <c r="G2558">
        <v>5</v>
      </c>
      <c r="I2558" s="2">
        <v>44826</v>
      </c>
      <c r="J2558">
        <v>21091716</v>
      </c>
      <c r="K2558" t="s">
        <v>125</v>
      </c>
      <c r="L2558" t="s">
        <v>594</v>
      </c>
      <c r="M2558">
        <v>1</v>
      </c>
      <c r="P2558" s="2"/>
      <c r="Q2558" s="2"/>
      <c r="R2558" s="2"/>
      <c r="S2558" s="2"/>
      <c r="T2558" s="2"/>
    </row>
    <row r="2559" spans="2:20">
      <c r="B2559" s="2">
        <v>44742</v>
      </c>
      <c r="E2559" t="s">
        <v>98</v>
      </c>
      <c r="F2559" t="s">
        <v>268</v>
      </c>
      <c r="G2559">
        <v>8</v>
      </c>
      <c r="I2559" s="2">
        <v>44826</v>
      </c>
      <c r="J2559">
        <v>21091716</v>
      </c>
      <c r="K2559" t="s">
        <v>125</v>
      </c>
      <c r="L2559" t="s">
        <v>498</v>
      </c>
      <c r="M2559">
        <v>1</v>
      </c>
      <c r="P2559" s="2"/>
      <c r="Q2559" s="2"/>
      <c r="R2559" s="2"/>
      <c r="S2559" s="2"/>
      <c r="T2559" s="2"/>
    </row>
    <row r="2560" spans="2:20">
      <c r="B2560" s="2">
        <v>44742</v>
      </c>
      <c r="E2560" t="s">
        <v>98</v>
      </c>
      <c r="F2560" t="s">
        <v>280</v>
      </c>
      <c r="G2560">
        <v>10</v>
      </c>
      <c r="I2560" s="2">
        <v>44826</v>
      </c>
      <c r="J2560">
        <v>21091717</v>
      </c>
      <c r="K2560" t="s">
        <v>125</v>
      </c>
      <c r="L2560" t="s">
        <v>486</v>
      </c>
      <c r="M2560">
        <v>1</v>
      </c>
      <c r="P2560" s="2"/>
      <c r="Q2560" s="2"/>
      <c r="R2560" s="2"/>
      <c r="S2560" s="2"/>
      <c r="T2560" s="2"/>
    </row>
    <row r="2561" spans="2:20">
      <c r="B2561" s="2">
        <v>44742</v>
      </c>
      <c r="E2561" t="s">
        <v>98</v>
      </c>
      <c r="F2561" t="s">
        <v>286</v>
      </c>
      <c r="G2561">
        <v>4</v>
      </c>
      <c r="I2561" s="2">
        <v>44826</v>
      </c>
      <c r="J2561">
        <v>21091718</v>
      </c>
      <c r="K2561" t="s">
        <v>125</v>
      </c>
      <c r="L2561" t="s">
        <v>502</v>
      </c>
      <c r="M2561">
        <v>1</v>
      </c>
      <c r="P2561" s="2"/>
      <c r="Q2561" s="2"/>
      <c r="R2561" s="2"/>
      <c r="S2561" s="2"/>
      <c r="T2561" s="2"/>
    </row>
    <row r="2562" spans="2:20">
      <c r="B2562" s="2">
        <v>44742</v>
      </c>
      <c r="E2562" t="s">
        <v>98</v>
      </c>
      <c r="F2562" t="s">
        <v>292</v>
      </c>
      <c r="G2562">
        <v>3</v>
      </c>
      <c r="I2562" s="2">
        <v>44826</v>
      </c>
      <c r="J2562">
        <v>21091719</v>
      </c>
      <c r="K2562" t="s">
        <v>125</v>
      </c>
      <c r="L2562" t="s">
        <v>502</v>
      </c>
      <c r="M2562">
        <v>1</v>
      </c>
      <c r="P2562" s="2"/>
      <c r="Q2562" s="2"/>
      <c r="R2562" s="2"/>
      <c r="S2562" s="2"/>
      <c r="T2562" s="2"/>
    </row>
    <row r="2563" spans="2:20">
      <c r="B2563" s="2">
        <v>44742</v>
      </c>
      <c r="E2563" t="s">
        <v>98</v>
      </c>
      <c r="F2563" t="s">
        <v>401</v>
      </c>
      <c r="G2563">
        <v>8</v>
      </c>
      <c r="I2563" s="2">
        <v>44826</v>
      </c>
      <c r="J2563">
        <v>21091720</v>
      </c>
      <c r="K2563" t="s">
        <v>125</v>
      </c>
      <c r="L2563" t="s">
        <v>486</v>
      </c>
      <c r="M2563">
        <v>1</v>
      </c>
      <c r="P2563" s="2"/>
      <c r="Q2563" s="2"/>
      <c r="R2563" s="2"/>
      <c r="S2563" s="2"/>
      <c r="T2563" s="2"/>
    </row>
    <row r="2564" spans="2:20">
      <c r="B2564" s="2">
        <v>44742</v>
      </c>
      <c r="E2564" t="s">
        <v>98</v>
      </c>
      <c r="F2564" t="s">
        <v>440</v>
      </c>
      <c r="G2564">
        <v>4</v>
      </c>
      <c r="I2564" s="2">
        <v>44826</v>
      </c>
      <c r="J2564">
        <v>21091721</v>
      </c>
      <c r="K2564" t="s">
        <v>125</v>
      </c>
      <c r="L2564" t="s">
        <v>488</v>
      </c>
      <c r="M2564">
        <v>1</v>
      </c>
      <c r="P2564" s="2"/>
      <c r="Q2564" s="2"/>
      <c r="R2564" s="2"/>
      <c r="S2564" s="2"/>
      <c r="T2564" s="2"/>
    </row>
    <row r="2565" spans="2:20">
      <c r="B2565" s="2">
        <v>44742</v>
      </c>
      <c r="E2565" t="s">
        <v>98</v>
      </c>
      <c r="F2565" t="s">
        <v>444</v>
      </c>
      <c r="G2565">
        <v>34</v>
      </c>
      <c r="I2565" s="2">
        <v>44826</v>
      </c>
      <c r="J2565">
        <v>21091721</v>
      </c>
      <c r="K2565" t="s">
        <v>125</v>
      </c>
      <c r="L2565" t="s">
        <v>584</v>
      </c>
      <c r="M2565">
        <v>1</v>
      </c>
      <c r="P2565" s="2"/>
      <c r="Q2565" s="2"/>
      <c r="R2565" s="2"/>
      <c r="S2565" s="2"/>
      <c r="T2565" s="2"/>
    </row>
    <row r="2566" spans="2:20">
      <c r="B2566" s="2">
        <v>44742</v>
      </c>
      <c r="E2566" t="s">
        <v>98</v>
      </c>
      <c r="F2566" t="s">
        <v>448</v>
      </c>
      <c r="G2566">
        <v>10</v>
      </c>
      <c r="I2566" s="2">
        <v>44826</v>
      </c>
      <c r="J2566">
        <v>21091722</v>
      </c>
      <c r="K2566" t="s">
        <v>125</v>
      </c>
      <c r="L2566" t="s">
        <v>502</v>
      </c>
      <c r="M2566">
        <v>1</v>
      </c>
      <c r="P2566" s="2"/>
      <c r="Q2566" s="2"/>
      <c r="R2566" s="2"/>
      <c r="S2566" s="2"/>
      <c r="T2566" s="2"/>
    </row>
    <row r="2567" spans="2:20">
      <c r="B2567" s="2">
        <v>44742</v>
      </c>
      <c r="E2567" t="s">
        <v>98</v>
      </c>
      <c r="F2567" t="s">
        <v>456</v>
      </c>
      <c r="G2567">
        <v>4</v>
      </c>
      <c r="I2567" s="2">
        <v>44826</v>
      </c>
      <c r="J2567">
        <v>21091723</v>
      </c>
      <c r="K2567" t="s">
        <v>125</v>
      </c>
      <c r="L2567" t="s">
        <v>498</v>
      </c>
      <c r="M2567">
        <v>1</v>
      </c>
      <c r="P2567" s="2"/>
      <c r="Q2567" s="2"/>
      <c r="R2567" s="2"/>
      <c r="S2567" s="2"/>
      <c r="T2567" s="2"/>
    </row>
    <row r="2568" spans="2:20">
      <c r="B2568" s="2">
        <v>44742</v>
      </c>
      <c r="E2568" t="s">
        <v>98</v>
      </c>
      <c r="F2568" t="s">
        <v>460</v>
      </c>
      <c r="G2568">
        <v>8</v>
      </c>
      <c r="I2568" s="2">
        <v>44826</v>
      </c>
      <c r="J2568">
        <v>21091724</v>
      </c>
      <c r="K2568" t="s">
        <v>125</v>
      </c>
      <c r="L2568" t="s">
        <v>534</v>
      </c>
      <c r="M2568">
        <v>1</v>
      </c>
      <c r="P2568" s="2"/>
      <c r="Q2568" s="2"/>
      <c r="R2568" s="2"/>
      <c r="S2568" s="2"/>
      <c r="T2568" s="2"/>
    </row>
    <row r="2569" spans="2:20">
      <c r="B2569" s="2">
        <v>44742</v>
      </c>
      <c r="E2569" t="s">
        <v>98</v>
      </c>
      <c r="F2569" t="s">
        <v>407</v>
      </c>
      <c r="G2569">
        <v>4</v>
      </c>
      <c r="I2569" s="2">
        <v>44826</v>
      </c>
      <c r="J2569">
        <v>21091725</v>
      </c>
      <c r="K2569" t="s">
        <v>125</v>
      </c>
      <c r="L2569" t="s">
        <v>498</v>
      </c>
      <c r="M2569">
        <v>1</v>
      </c>
      <c r="P2569" s="2"/>
      <c r="Q2569" s="2"/>
      <c r="R2569" s="2"/>
      <c r="S2569" s="2"/>
      <c r="T2569" s="2"/>
    </row>
    <row r="2570" spans="2:20">
      <c r="B2570" s="2">
        <v>44742</v>
      </c>
      <c r="E2570" t="s">
        <v>98</v>
      </c>
      <c r="F2570" t="s">
        <v>466</v>
      </c>
      <c r="G2570">
        <v>4</v>
      </c>
      <c r="I2570" s="2">
        <v>44826</v>
      </c>
      <c r="J2570">
        <v>21091726</v>
      </c>
      <c r="K2570" t="s">
        <v>125</v>
      </c>
      <c r="L2570" t="s">
        <v>530</v>
      </c>
      <c r="M2570">
        <v>1</v>
      </c>
      <c r="P2570" s="2"/>
      <c r="Q2570" s="2"/>
      <c r="R2570" s="2"/>
      <c r="S2570" s="2"/>
      <c r="T2570" s="2"/>
    </row>
    <row r="2571" spans="2:20">
      <c r="B2571" s="2">
        <v>44742</v>
      </c>
      <c r="E2571" t="s">
        <v>98</v>
      </c>
      <c r="F2571" t="s">
        <v>470</v>
      </c>
      <c r="G2571">
        <v>4</v>
      </c>
      <c r="I2571" s="2">
        <v>44826</v>
      </c>
      <c r="J2571">
        <v>21091726</v>
      </c>
      <c r="K2571" t="s">
        <v>125</v>
      </c>
      <c r="L2571" t="s">
        <v>580</v>
      </c>
      <c r="M2571">
        <v>1</v>
      </c>
      <c r="P2571" s="2"/>
      <c r="Q2571" s="2"/>
      <c r="R2571" s="2"/>
      <c r="S2571" s="2"/>
      <c r="T2571" s="2"/>
    </row>
    <row r="2572" spans="2:20">
      <c r="B2572" s="2">
        <v>44742</v>
      </c>
      <c r="E2572" t="s">
        <v>98</v>
      </c>
      <c r="F2572" t="s">
        <v>474</v>
      </c>
      <c r="G2572">
        <v>8</v>
      </c>
      <c r="I2572" s="2">
        <v>44826</v>
      </c>
      <c r="J2572">
        <v>21091727</v>
      </c>
      <c r="K2572" t="s">
        <v>125</v>
      </c>
      <c r="L2572" t="s">
        <v>534</v>
      </c>
      <c r="M2572">
        <v>1</v>
      </c>
      <c r="P2572" s="2"/>
      <c r="Q2572" s="2"/>
      <c r="R2572" s="2"/>
      <c r="S2572" s="2"/>
      <c r="T2572" s="2"/>
    </row>
    <row r="2573" spans="2:20">
      <c r="B2573" s="2">
        <v>44742</v>
      </c>
      <c r="E2573" t="s">
        <v>98</v>
      </c>
      <c r="F2573" t="s">
        <v>478</v>
      </c>
      <c r="G2573">
        <v>6</v>
      </c>
      <c r="I2573" s="2">
        <v>44826</v>
      </c>
      <c r="J2573">
        <v>21091728</v>
      </c>
      <c r="K2573" t="s">
        <v>125</v>
      </c>
      <c r="L2573" t="s">
        <v>530</v>
      </c>
      <c r="M2573">
        <v>1</v>
      </c>
      <c r="P2573" s="2"/>
      <c r="Q2573" s="2"/>
      <c r="R2573" s="2"/>
      <c r="S2573" s="2"/>
      <c r="T2573" s="2"/>
    </row>
    <row r="2574" spans="2:20">
      <c r="B2574" s="2">
        <v>44742</v>
      </c>
      <c r="E2574" t="s">
        <v>98</v>
      </c>
      <c r="F2574" t="s">
        <v>482</v>
      </c>
      <c r="G2574">
        <v>8</v>
      </c>
      <c r="I2574" s="2">
        <v>44827</v>
      </c>
      <c r="J2574">
        <v>21091729</v>
      </c>
      <c r="K2574" t="s">
        <v>125</v>
      </c>
      <c r="L2574" t="s">
        <v>504</v>
      </c>
      <c r="M2574">
        <v>1</v>
      </c>
      <c r="P2574" s="2"/>
      <c r="Q2574" s="2"/>
      <c r="R2574" s="2"/>
      <c r="S2574" s="2"/>
      <c r="T2574" s="2"/>
    </row>
    <row r="2575" spans="2:20">
      <c r="B2575" s="2">
        <v>44742</v>
      </c>
      <c r="E2575" t="s">
        <v>98</v>
      </c>
      <c r="F2575" t="s">
        <v>413</v>
      </c>
      <c r="G2575">
        <v>14</v>
      </c>
      <c r="I2575" s="2">
        <v>44827</v>
      </c>
      <c r="J2575">
        <v>21091729</v>
      </c>
      <c r="K2575" t="s">
        <v>125</v>
      </c>
      <c r="L2575" t="s">
        <v>506</v>
      </c>
      <c r="M2575">
        <v>1</v>
      </c>
      <c r="P2575" s="2"/>
      <c r="Q2575" s="2"/>
      <c r="R2575" s="2"/>
      <c r="S2575" s="2"/>
      <c r="T2575" s="2"/>
    </row>
    <row r="2576" spans="2:20">
      <c r="B2576" s="2">
        <v>44742</v>
      </c>
      <c r="E2576" t="s">
        <v>98</v>
      </c>
      <c r="F2576" t="s">
        <v>422</v>
      </c>
      <c r="G2576">
        <v>18</v>
      </c>
      <c r="I2576" s="2">
        <v>44827</v>
      </c>
      <c r="J2576">
        <v>21091730</v>
      </c>
      <c r="K2576" t="s">
        <v>125</v>
      </c>
      <c r="L2576" t="s">
        <v>504</v>
      </c>
      <c r="M2576">
        <v>1</v>
      </c>
      <c r="P2576" s="2"/>
      <c r="Q2576" s="2"/>
      <c r="R2576" s="2"/>
      <c r="S2576" s="2"/>
      <c r="T2576" s="2"/>
    </row>
    <row r="2577" spans="2:20">
      <c r="B2577" s="2">
        <v>44742</v>
      </c>
      <c r="E2577" t="s">
        <v>98</v>
      </c>
      <c r="F2577" t="s">
        <v>428</v>
      </c>
      <c r="G2577">
        <v>8</v>
      </c>
      <c r="I2577" s="2">
        <v>44827</v>
      </c>
      <c r="J2577">
        <v>21091731</v>
      </c>
      <c r="K2577" t="s">
        <v>125</v>
      </c>
      <c r="L2577" t="s">
        <v>504</v>
      </c>
      <c r="M2577">
        <v>1</v>
      </c>
      <c r="P2577" s="2"/>
      <c r="Q2577" s="2"/>
      <c r="R2577" s="2"/>
      <c r="S2577" s="2"/>
      <c r="T2577" s="2"/>
    </row>
    <row r="2578" spans="2:20">
      <c r="B2578" s="2">
        <v>44742</v>
      </c>
      <c r="E2578" t="s">
        <v>98</v>
      </c>
      <c r="F2578" t="s">
        <v>434</v>
      </c>
      <c r="G2578">
        <v>4</v>
      </c>
      <c r="I2578" s="2">
        <v>44827</v>
      </c>
      <c r="J2578">
        <v>21091732</v>
      </c>
      <c r="K2578" t="s">
        <v>125</v>
      </c>
      <c r="L2578" t="s">
        <v>504</v>
      </c>
      <c r="M2578">
        <v>1</v>
      </c>
      <c r="P2578" s="2"/>
      <c r="Q2578" s="2"/>
      <c r="R2578" s="2"/>
      <c r="S2578" s="2"/>
      <c r="T2578" s="2"/>
    </row>
    <row r="2579" spans="2:20">
      <c r="B2579" s="2">
        <v>44743</v>
      </c>
      <c r="C2579" t="s">
        <v>72</v>
      </c>
      <c r="D2579" t="s">
        <v>585</v>
      </c>
      <c r="E2579" t="s">
        <v>125</v>
      </c>
      <c r="F2579" t="s">
        <v>79</v>
      </c>
      <c r="G2579">
        <v>1</v>
      </c>
      <c r="I2579" s="2">
        <v>44827</v>
      </c>
      <c r="J2579">
        <v>21091733</v>
      </c>
      <c r="K2579" t="s">
        <v>125</v>
      </c>
      <c r="L2579" t="s">
        <v>504</v>
      </c>
      <c r="M2579">
        <v>1</v>
      </c>
      <c r="P2579" s="2"/>
      <c r="Q2579" s="2"/>
      <c r="R2579" s="2"/>
      <c r="S2579" s="2"/>
      <c r="T2579" s="2"/>
    </row>
    <row r="2580" spans="2:20">
      <c r="B2580" s="2">
        <v>44743</v>
      </c>
      <c r="C2580" t="s">
        <v>72</v>
      </c>
      <c r="D2580" t="s">
        <v>585</v>
      </c>
      <c r="E2580" t="s">
        <v>125</v>
      </c>
      <c r="F2580" t="s">
        <v>106</v>
      </c>
      <c r="G2580">
        <v>1</v>
      </c>
      <c r="I2580" s="2">
        <v>44827</v>
      </c>
      <c r="J2580">
        <v>21091734</v>
      </c>
      <c r="K2580" t="s">
        <v>125</v>
      </c>
      <c r="L2580" t="s">
        <v>488</v>
      </c>
      <c r="M2580">
        <v>1</v>
      </c>
      <c r="P2580" s="2"/>
      <c r="Q2580" s="2"/>
      <c r="R2580" s="2"/>
      <c r="S2580" s="2"/>
      <c r="T2580" s="2"/>
    </row>
    <row r="2581" spans="2:20">
      <c r="B2581" s="2">
        <v>44743</v>
      </c>
      <c r="C2581" t="s">
        <v>72</v>
      </c>
      <c r="D2581" t="s">
        <v>585</v>
      </c>
      <c r="E2581" t="s">
        <v>125</v>
      </c>
      <c r="F2581" t="s">
        <v>132</v>
      </c>
      <c r="G2581">
        <v>16</v>
      </c>
      <c r="I2581" s="2">
        <v>44827</v>
      </c>
      <c r="J2581">
        <v>21091735</v>
      </c>
      <c r="K2581" t="s">
        <v>125</v>
      </c>
      <c r="L2581" t="s">
        <v>492</v>
      </c>
      <c r="M2581">
        <v>1</v>
      </c>
      <c r="P2581" s="2"/>
      <c r="Q2581" s="2"/>
      <c r="R2581" s="2"/>
      <c r="S2581" s="2"/>
      <c r="T2581" s="2"/>
    </row>
    <row r="2582" spans="2:20">
      <c r="B2582" s="2">
        <v>44743</v>
      </c>
      <c r="C2582" t="s">
        <v>72</v>
      </c>
      <c r="D2582" t="s">
        <v>585</v>
      </c>
      <c r="E2582" t="s">
        <v>125</v>
      </c>
      <c r="F2582" t="s">
        <v>401</v>
      </c>
      <c r="G2582">
        <v>2</v>
      </c>
      <c r="I2582" s="2">
        <v>44827</v>
      </c>
      <c r="J2582">
        <v>21091735</v>
      </c>
      <c r="K2582" t="s">
        <v>125</v>
      </c>
      <c r="L2582" t="s">
        <v>588</v>
      </c>
      <c r="M2582">
        <v>1</v>
      </c>
      <c r="P2582" s="2"/>
      <c r="Q2582" s="2"/>
      <c r="R2582" s="2"/>
      <c r="S2582" s="2"/>
      <c r="T2582" s="2"/>
    </row>
    <row r="2583" spans="2:20">
      <c r="B2583" s="2">
        <v>44743</v>
      </c>
      <c r="C2583" t="s">
        <v>72</v>
      </c>
      <c r="D2583" t="s">
        <v>585</v>
      </c>
      <c r="E2583" t="s">
        <v>125</v>
      </c>
      <c r="F2583" t="s">
        <v>404</v>
      </c>
      <c r="G2583">
        <v>2</v>
      </c>
      <c r="I2583" s="2">
        <v>44827</v>
      </c>
      <c r="J2583">
        <v>21091736</v>
      </c>
      <c r="K2583" t="s">
        <v>125</v>
      </c>
      <c r="L2583" t="s">
        <v>508</v>
      </c>
      <c r="M2583">
        <v>1</v>
      </c>
      <c r="P2583" s="2"/>
      <c r="Q2583" s="2"/>
      <c r="R2583" s="2"/>
      <c r="S2583" s="2"/>
      <c r="T2583" s="2"/>
    </row>
    <row r="2584" spans="2:20">
      <c r="B2584" s="2">
        <v>44743</v>
      </c>
      <c r="C2584" t="s">
        <v>300</v>
      </c>
      <c r="D2584" t="s">
        <v>587</v>
      </c>
      <c r="E2584" t="s">
        <v>125</v>
      </c>
      <c r="F2584" t="s">
        <v>356</v>
      </c>
      <c r="G2584">
        <v>1</v>
      </c>
      <c r="I2584" s="2">
        <v>44827</v>
      </c>
      <c r="J2584">
        <v>21091737</v>
      </c>
      <c r="K2584" t="s">
        <v>125</v>
      </c>
      <c r="L2584" t="s">
        <v>508</v>
      </c>
      <c r="M2584">
        <v>1</v>
      </c>
      <c r="P2584" s="2"/>
      <c r="Q2584" s="2"/>
      <c r="R2584" s="2"/>
      <c r="S2584" s="2"/>
      <c r="T2584" s="2"/>
    </row>
    <row r="2585" spans="2:20">
      <c r="B2585" s="2">
        <v>44743</v>
      </c>
      <c r="C2585" t="s">
        <v>300</v>
      </c>
      <c r="D2585" t="s">
        <v>587</v>
      </c>
      <c r="E2585" t="s">
        <v>125</v>
      </c>
      <c r="F2585" t="s">
        <v>359</v>
      </c>
      <c r="G2585">
        <v>2</v>
      </c>
      <c r="I2585" s="2">
        <v>44827</v>
      </c>
      <c r="J2585">
        <v>21091738</v>
      </c>
      <c r="K2585" t="s">
        <v>125</v>
      </c>
      <c r="L2585" t="s">
        <v>524</v>
      </c>
      <c r="M2585">
        <v>1</v>
      </c>
      <c r="P2585" s="2"/>
      <c r="Q2585" s="2"/>
      <c r="R2585" s="2"/>
      <c r="S2585" s="2"/>
      <c r="T2585" s="2"/>
    </row>
    <row r="2586" spans="2:20">
      <c r="B2586" s="2">
        <v>44743</v>
      </c>
      <c r="C2586" t="s">
        <v>300</v>
      </c>
      <c r="D2586" t="s">
        <v>587</v>
      </c>
      <c r="E2586" t="s">
        <v>125</v>
      </c>
      <c r="F2586" t="s">
        <v>362</v>
      </c>
      <c r="G2586">
        <v>32</v>
      </c>
      <c r="I2586" s="2">
        <v>44827</v>
      </c>
      <c r="J2586">
        <v>21091739</v>
      </c>
      <c r="K2586" t="s">
        <v>125</v>
      </c>
      <c r="L2586" t="s">
        <v>492</v>
      </c>
      <c r="M2586">
        <v>1</v>
      </c>
      <c r="P2586" s="2"/>
      <c r="Q2586" s="2"/>
      <c r="R2586" s="2"/>
      <c r="S2586" s="2"/>
      <c r="T2586" s="2"/>
    </row>
    <row r="2587" spans="2:20">
      <c r="B2587" s="2">
        <v>44743</v>
      </c>
      <c r="C2587" t="s">
        <v>300</v>
      </c>
      <c r="D2587" t="s">
        <v>587</v>
      </c>
      <c r="E2587" t="s">
        <v>125</v>
      </c>
      <c r="F2587" t="s">
        <v>466</v>
      </c>
      <c r="G2587">
        <v>2</v>
      </c>
      <c r="I2587" s="2">
        <v>44827</v>
      </c>
      <c r="J2587">
        <v>21091740</v>
      </c>
      <c r="K2587" t="s">
        <v>125</v>
      </c>
      <c r="L2587" t="s">
        <v>508</v>
      </c>
      <c r="M2587">
        <v>1</v>
      </c>
      <c r="P2587" s="2"/>
      <c r="Q2587" s="2"/>
      <c r="R2587" s="2"/>
      <c r="S2587" s="2"/>
      <c r="T2587" s="2"/>
    </row>
    <row r="2588" spans="2:20">
      <c r="B2588" s="2">
        <v>44743</v>
      </c>
      <c r="C2588" t="s">
        <v>300</v>
      </c>
      <c r="D2588" t="s">
        <v>587</v>
      </c>
      <c r="E2588" t="s">
        <v>125</v>
      </c>
      <c r="F2588" t="s">
        <v>468</v>
      </c>
      <c r="G2588">
        <v>2</v>
      </c>
      <c r="I2588" s="2">
        <v>44827</v>
      </c>
      <c r="J2588">
        <v>21091741</v>
      </c>
      <c r="K2588" t="s">
        <v>125</v>
      </c>
      <c r="L2588" t="s">
        <v>492</v>
      </c>
      <c r="M2588">
        <v>1</v>
      </c>
      <c r="P2588" s="2"/>
      <c r="Q2588" s="2"/>
      <c r="R2588" s="2"/>
      <c r="S2588" s="2"/>
      <c r="T2588" s="2"/>
    </row>
    <row r="2589" spans="2:20">
      <c r="B2589" s="2">
        <v>44744</v>
      </c>
      <c r="C2589" t="s">
        <v>72</v>
      </c>
      <c r="D2589" t="s">
        <v>585</v>
      </c>
      <c r="E2589" t="s">
        <v>125</v>
      </c>
      <c r="F2589" t="s">
        <v>79</v>
      </c>
      <c r="G2589">
        <v>1</v>
      </c>
      <c r="I2589" s="2">
        <v>44827</v>
      </c>
      <c r="J2589">
        <v>21091742</v>
      </c>
      <c r="K2589" t="s">
        <v>125</v>
      </c>
      <c r="L2589" t="s">
        <v>510</v>
      </c>
      <c r="M2589">
        <v>1</v>
      </c>
      <c r="P2589" s="2"/>
      <c r="Q2589" s="2"/>
      <c r="R2589" s="2"/>
      <c r="S2589" s="2"/>
      <c r="T2589" s="2"/>
    </row>
    <row r="2590" spans="2:20">
      <c r="B2590" s="2">
        <v>44744</v>
      </c>
      <c r="C2590" t="s">
        <v>72</v>
      </c>
      <c r="D2590" t="s">
        <v>585</v>
      </c>
      <c r="E2590" t="s">
        <v>125</v>
      </c>
      <c r="F2590" t="s">
        <v>106</v>
      </c>
      <c r="G2590">
        <v>1</v>
      </c>
      <c r="I2590" s="2">
        <v>44827</v>
      </c>
      <c r="J2590">
        <v>21091743</v>
      </c>
      <c r="K2590" t="s">
        <v>125</v>
      </c>
      <c r="L2590" t="s">
        <v>492</v>
      </c>
      <c r="M2590">
        <v>1</v>
      </c>
      <c r="P2590" s="2"/>
      <c r="Q2590" s="2"/>
      <c r="R2590" s="2"/>
      <c r="S2590" s="2"/>
      <c r="T2590" s="2"/>
    </row>
    <row r="2591" spans="2:20">
      <c r="B2591" s="2">
        <v>44744</v>
      </c>
      <c r="C2591" t="s">
        <v>72</v>
      </c>
      <c r="D2591" t="s">
        <v>585</v>
      </c>
      <c r="E2591" t="s">
        <v>125</v>
      </c>
      <c r="F2591" t="s">
        <v>132</v>
      </c>
      <c r="G2591">
        <v>16</v>
      </c>
      <c r="I2591" s="2">
        <v>44827</v>
      </c>
      <c r="J2591">
        <v>21091744</v>
      </c>
      <c r="K2591" t="s">
        <v>125</v>
      </c>
      <c r="L2591" t="s">
        <v>492</v>
      </c>
      <c r="M2591">
        <v>1</v>
      </c>
      <c r="P2591" s="2"/>
      <c r="Q2591" s="2"/>
      <c r="R2591" s="2"/>
      <c r="S2591" s="2"/>
      <c r="T2591" s="2"/>
    </row>
    <row r="2592" spans="2:20">
      <c r="B2592" s="2">
        <v>44744</v>
      </c>
      <c r="C2592" t="s">
        <v>72</v>
      </c>
      <c r="D2592" t="s">
        <v>585</v>
      </c>
      <c r="E2592" t="s">
        <v>125</v>
      </c>
      <c r="F2592" t="s">
        <v>401</v>
      </c>
      <c r="G2592">
        <v>2</v>
      </c>
      <c r="I2592" s="2">
        <v>44827</v>
      </c>
      <c r="J2592">
        <v>21091745</v>
      </c>
      <c r="K2592" t="s">
        <v>125</v>
      </c>
      <c r="L2592" t="s">
        <v>508</v>
      </c>
      <c r="M2592">
        <v>1</v>
      </c>
      <c r="P2592" s="2"/>
      <c r="Q2592" s="2"/>
      <c r="R2592" s="2"/>
      <c r="S2592" s="2"/>
      <c r="T2592" s="2"/>
    </row>
    <row r="2593" spans="2:20">
      <c r="B2593" s="2">
        <v>44744</v>
      </c>
      <c r="C2593" t="s">
        <v>72</v>
      </c>
      <c r="D2593" t="s">
        <v>585</v>
      </c>
      <c r="E2593" t="s">
        <v>125</v>
      </c>
      <c r="F2593" t="s">
        <v>404</v>
      </c>
      <c r="G2593">
        <v>2</v>
      </c>
      <c r="I2593" s="2">
        <v>44827</v>
      </c>
      <c r="J2593">
        <v>21091746</v>
      </c>
      <c r="K2593" t="s">
        <v>125</v>
      </c>
      <c r="L2593" t="s">
        <v>508</v>
      </c>
      <c r="M2593">
        <v>1</v>
      </c>
      <c r="P2593" s="2"/>
      <c r="Q2593" s="2"/>
      <c r="R2593" s="2"/>
      <c r="S2593" s="2"/>
      <c r="T2593" s="2"/>
    </row>
    <row r="2594" spans="2:20">
      <c r="B2594" s="2">
        <v>44744</v>
      </c>
      <c r="C2594" t="s">
        <v>289</v>
      </c>
      <c r="D2594" t="s">
        <v>589</v>
      </c>
      <c r="E2594" t="s">
        <v>125</v>
      </c>
      <c r="F2594" t="s">
        <v>323</v>
      </c>
      <c r="G2594">
        <v>1</v>
      </c>
      <c r="I2594" s="2">
        <v>44827</v>
      </c>
      <c r="J2594">
        <v>21091747</v>
      </c>
      <c r="K2594" t="s">
        <v>125</v>
      </c>
      <c r="L2594" t="s">
        <v>512</v>
      </c>
      <c r="M2594">
        <v>1</v>
      </c>
      <c r="P2594" s="2"/>
      <c r="Q2594" s="2"/>
      <c r="R2594" s="2"/>
      <c r="S2594" s="2"/>
      <c r="T2594" s="2"/>
    </row>
    <row r="2595" spans="2:20">
      <c r="B2595" s="2">
        <v>44744</v>
      </c>
      <c r="C2595" t="s">
        <v>289</v>
      </c>
      <c r="D2595" t="s">
        <v>589</v>
      </c>
      <c r="E2595" t="s">
        <v>125</v>
      </c>
      <c r="F2595" t="s">
        <v>329</v>
      </c>
      <c r="G2595">
        <v>24</v>
      </c>
      <c r="I2595" s="2">
        <v>44827</v>
      </c>
      <c r="J2595">
        <v>21091748</v>
      </c>
      <c r="K2595" t="s">
        <v>125</v>
      </c>
      <c r="L2595" t="s">
        <v>510</v>
      </c>
      <c r="M2595">
        <v>1</v>
      </c>
      <c r="P2595" s="2"/>
      <c r="Q2595" s="2"/>
      <c r="R2595" s="2"/>
      <c r="S2595" s="2"/>
      <c r="T2595" s="2"/>
    </row>
    <row r="2596" spans="2:20">
      <c r="B2596" s="2">
        <v>44744</v>
      </c>
      <c r="C2596" t="s">
        <v>289</v>
      </c>
      <c r="D2596" t="s">
        <v>589</v>
      </c>
      <c r="E2596" t="s">
        <v>125</v>
      </c>
      <c r="F2596" t="s">
        <v>350</v>
      </c>
      <c r="G2596">
        <v>2</v>
      </c>
      <c r="I2596" s="2">
        <v>44828</v>
      </c>
      <c r="J2596">
        <v>21091749</v>
      </c>
      <c r="K2596" t="s">
        <v>125</v>
      </c>
      <c r="L2596" t="s">
        <v>504</v>
      </c>
      <c r="M2596">
        <v>1</v>
      </c>
      <c r="P2596" s="2"/>
      <c r="Q2596" s="2"/>
      <c r="R2596" s="2"/>
      <c r="S2596" s="2"/>
      <c r="T2596" s="2"/>
    </row>
    <row r="2597" spans="2:20">
      <c r="B2597" s="2">
        <v>44744</v>
      </c>
      <c r="C2597" t="s">
        <v>289</v>
      </c>
      <c r="D2597" t="s">
        <v>589</v>
      </c>
      <c r="E2597" t="s">
        <v>125</v>
      </c>
      <c r="F2597" t="s">
        <v>460</v>
      </c>
      <c r="G2597">
        <v>2</v>
      </c>
      <c r="I2597" s="2">
        <v>44828</v>
      </c>
      <c r="J2597">
        <v>21091750</v>
      </c>
      <c r="K2597" t="s">
        <v>125</v>
      </c>
      <c r="L2597" t="s">
        <v>504</v>
      </c>
      <c r="M2597">
        <v>1</v>
      </c>
      <c r="P2597" s="2"/>
      <c r="Q2597" s="2"/>
      <c r="R2597" s="2"/>
      <c r="S2597" s="2"/>
      <c r="T2597" s="2"/>
    </row>
    <row r="2598" spans="2:20">
      <c r="B2598" s="2">
        <v>44744</v>
      </c>
      <c r="C2598" t="s">
        <v>289</v>
      </c>
      <c r="D2598" t="s">
        <v>589</v>
      </c>
      <c r="E2598" t="s">
        <v>125</v>
      </c>
      <c r="F2598" t="s">
        <v>462</v>
      </c>
      <c r="G2598">
        <v>2</v>
      </c>
      <c r="I2598" s="2">
        <v>44828</v>
      </c>
      <c r="J2598">
        <v>21091750</v>
      </c>
      <c r="K2598" t="s">
        <v>125</v>
      </c>
      <c r="L2598" t="s">
        <v>506</v>
      </c>
      <c r="M2598">
        <v>1</v>
      </c>
      <c r="P2598" s="2"/>
      <c r="Q2598" s="2"/>
      <c r="R2598" s="2"/>
      <c r="S2598" s="2"/>
      <c r="T2598" s="2"/>
    </row>
    <row r="2599" spans="2:20">
      <c r="B2599" s="2">
        <v>44744</v>
      </c>
      <c r="C2599" t="s">
        <v>300</v>
      </c>
      <c r="D2599" t="s">
        <v>587</v>
      </c>
      <c r="E2599" t="s">
        <v>125</v>
      </c>
      <c r="F2599" t="s">
        <v>356</v>
      </c>
      <c r="G2599">
        <v>1</v>
      </c>
      <c r="I2599" s="2">
        <v>44828</v>
      </c>
      <c r="J2599">
        <v>21091751</v>
      </c>
      <c r="K2599" t="s">
        <v>125</v>
      </c>
      <c r="L2599" t="s">
        <v>504</v>
      </c>
      <c r="M2599">
        <v>1</v>
      </c>
      <c r="P2599" s="2"/>
      <c r="Q2599" s="2"/>
      <c r="R2599" s="2"/>
      <c r="S2599" s="2"/>
      <c r="T2599" s="2"/>
    </row>
    <row r="2600" spans="2:20">
      <c r="B2600" s="2">
        <v>44744</v>
      </c>
      <c r="C2600" t="s">
        <v>300</v>
      </c>
      <c r="D2600" t="s">
        <v>587</v>
      </c>
      <c r="E2600" t="s">
        <v>125</v>
      </c>
      <c r="F2600" t="s">
        <v>359</v>
      </c>
      <c r="G2600">
        <v>2</v>
      </c>
      <c r="I2600" s="2">
        <v>44828</v>
      </c>
      <c r="J2600">
        <v>21091752</v>
      </c>
      <c r="K2600" t="s">
        <v>125</v>
      </c>
      <c r="L2600" t="s">
        <v>504</v>
      </c>
      <c r="M2600">
        <v>1</v>
      </c>
      <c r="P2600" s="2"/>
      <c r="Q2600" s="2"/>
      <c r="R2600" s="2"/>
      <c r="S2600" s="2"/>
      <c r="T2600" s="2"/>
    </row>
    <row r="2601" spans="2:20">
      <c r="B2601" s="2">
        <v>44744</v>
      </c>
      <c r="C2601" t="s">
        <v>300</v>
      </c>
      <c r="D2601" t="s">
        <v>587</v>
      </c>
      <c r="E2601" t="s">
        <v>125</v>
      </c>
      <c r="F2601" t="s">
        <v>362</v>
      </c>
      <c r="G2601">
        <v>24</v>
      </c>
      <c r="I2601" s="2">
        <v>44828</v>
      </c>
      <c r="J2601">
        <v>21091753</v>
      </c>
      <c r="K2601" t="s">
        <v>125</v>
      </c>
      <c r="L2601" t="s">
        <v>524</v>
      </c>
      <c r="M2601">
        <v>1</v>
      </c>
      <c r="P2601" s="2"/>
      <c r="Q2601" s="2"/>
      <c r="R2601" s="2"/>
      <c r="S2601" s="2"/>
      <c r="T2601" s="2"/>
    </row>
    <row r="2602" spans="2:20">
      <c r="B2602" s="2">
        <v>44744</v>
      </c>
      <c r="C2602" t="s">
        <v>300</v>
      </c>
      <c r="D2602" t="s">
        <v>587</v>
      </c>
      <c r="E2602" t="s">
        <v>125</v>
      </c>
      <c r="F2602" t="s">
        <v>466</v>
      </c>
      <c r="G2602">
        <v>2</v>
      </c>
      <c r="I2602" s="2">
        <v>44828</v>
      </c>
      <c r="J2602">
        <v>21091754</v>
      </c>
      <c r="K2602" t="s">
        <v>125</v>
      </c>
      <c r="L2602" t="s">
        <v>492</v>
      </c>
      <c r="M2602">
        <v>1</v>
      </c>
      <c r="P2602" s="2"/>
      <c r="Q2602" s="2"/>
      <c r="R2602" s="2"/>
      <c r="S2602" s="2"/>
      <c r="T2602" s="2"/>
    </row>
    <row r="2603" spans="2:20">
      <c r="B2603" s="2">
        <v>44744</v>
      </c>
      <c r="C2603" t="s">
        <v>300</v>
      </c>
      <c r="D2603" t="s">
        <v>587</v>
      </c>
      <c r="E2603" t="s">
        <v>125</v>
      </c>
      <c r="F2603" t="s">
        <v>468</v>
      </c>
      <c r="G2603">
        <v>2</v>
      </c>
      <c r="I2603" s="2">
        <v>44828</v>
      </c>
      <c r="J2603">
        <v>21091755</v>
      </c>
      <c r="K2603" t="s">
        <v>125</v>
      </c>
      <c r="L2603" t="s">
        <v>508</v>
      </c>
      <c r="M2603">
        <v>1</v>
      </c>
      <c r="P2603" s="2"/>
      <c r="Q2603" s="2"/>
      <c r="R2603" s="2"/>
      <c r="S2603" s="2"/>
      <c r="T2603" s="2"/>
    </row>
    <row r="2604" spans="2:20">
      <c r="B2604" s="2">
        <v>44744</v>
      </c>
      <c r="C2604" t="s">
        <v>226</v>
      </c>
      <c r="D2604" t="s">
        <v>591</v>
      </c>
      <c r="E2604" t="s">
        <v>125</v>
      </c>
      <c r="F2604" t="s">
        <v>79</v>
      </c>
      <c r="G2604">
        <v>1</v>
      </c>
      <c r="I2604" s="2">
        <v>44829</v>
      </c>
      <c r="J2604">
        <v>21091756</v>
      </c>
      <c r="K2604" t="s">
        <v>125</v>
      </c>
      <c r="L2604" t="s">
        <v>504</v>
      </c>
      <c r="M2604">
        <v>1</v>
      </c>
      <c r="P2604" s="2"/>
      <c r="Q2604" s="2"/>
      <c r="R2604" s="2"/>
      <c r="S2604" s="2"/>
      <c r="T2604" s="2"/>
    </row>
    <row r="2605" spans="2:20">
      <c r="B2605" s="2">
        <v>44744</v>
      </c>
      <c r="C2605" t="s">
        <v>226</v>
      </c>
      <c r="D2605" t="s">
        <v>591</v>
      </c>
      <c r="E2605" t="s">
        <v>125</v>
      </c>
      <c r="F2605" t="s">
        <v>132</v>
      </c>
      <c r="G2605">
        <v>8</v>
      </c>
      <c r="I2605" s="2">
        <v>44829</v>
      </c>
      <c r="J2605">
        <v>21091757</v>
      </c>
      <c r="K2605" t="s">
        <v>125</v>
      </c>
      <c r="L2605" t="s">
        <v>504</v>
      </c>
      <c r="M2605">
        <v>1</v>
      </c>
      <c r="P2605" s="2"/>
      <c r="Q2605" s="2"/>
      <c r="R2605" s="2"/>
      <c r="S2605" s="2"/>
      <c r="T2605" s="2"/>
    </row>
    <row r="2606" spans="2:20">
      <c r="B2606" s="2">
        <v>44744</v>
      </c>
      <c r="C2606" t="s">
        <v>226</v>
      </c>
      <c r="D2606" t="s">
        <v>591</v>
      </c>
      <c r="E2606" t="s">
        <v>125</v>
      </c>
      <c r="F2606" t="s">
        <v>292</v>
      </c>
      <c r="G2606">
        <v>1</v>
      </c>
      <c r="I2606" s="2">
        <v>44829</v>
      </c>
      <c r="J2606">
        <v>21091758</v>
      </c>
      <c r="K2606" t="s">
        <v>125</v>
      </c>
      <c r="L2606" t="s">
        <v>504</v>
      </c>
      <c r="M2606">
        <v>1</v>
      </c>
      <c r="P2606" s="2"/>
      <c r="Q2606" s="2"/>
      <c r="R2606" s="2"/>
      <c r="S2606" s="2"/>
      <c r="T2606" s="2"/>
    </row>
    <row r="2607" spans="2:20">
      <c r="B2607" s="2">
        <v>44744</v>
      </c>
      <c r="C2607" t="s">
        <v>226</v>
      </c>
      <c r="D2607" t="s">
        <v>591</v>
      </c>
      <c r="E2607" t="s">
        <v>125</v>
      </c>
      <c r="F2607" t="s">
        <v>434</v>
      </c>
      <c r="G2607">
        <v>2</v>
      </c>
      <c r="I2607" s="2">
        <v>44829</v>
      </c>
      <c r="J2607">
        <v>21091758</v>
      </c>
      <c r="K2607" t="s">
        <v>125</v>
      </c>
      <c r="L2607" t="s">
        <v>506</v>
      </c>
      <c r="M2607">
        <v>1</v>
      </c>
      <c r="P2607" s="2"/>
      <c r="Q2607" s="2"/>
      <c r="R2607" s="2"/>
      <c r="S2607" s="2"/>
      <c r="T2607" s="2"/>
    </row>
    <row r="2608" spans="2:20">
      <c r="B2608" s="2">
        <v>44744</v>
      </c>
      <c r="C2608" t="s">
        <v>226</v>
      </c>
      <c r="D2608" t="s">
        <v>591</v>
      </c>
      <c r="E2608" t="s">
        <v>125</v>
      </c>
      <c r="F2608" t="s">
        <v>436</v>
      </c>
      <c r="G2608">
        <v>2</v>
      </c>
      <c r="I2608" s="2">
        <v>44829</v>
      </c>
      <c r="J2608">
        <v>21091759</v>
      </c>
      <c r="K2608" t="s">
        <v>125</v>
      </c>
      <c r="L2608" t="s">
        <v>504</v>
      </c>
      <c r="M2608">
        <v>1</v>
      </c>
      <c r="P2608" s="2"/>
      <c r="Q2608" s="2"/>
      <c r="R2608" s="2"/>
      <c r="S2608" s="2"/>
      <c r="T2608" s="2"/>
    </row>
    <row r="2609" spans="2:20">
      <c r="B2609" s="2">
        <v>44745</v>
      </c>
      <c r="C2609" t="s">
        <v>72</v>
      </c>
      <c r="D2609" t="s">
        <v>585</v>
      </c>
      <c r="E2609" t="s">
        <v>125</v>
      </c>
      <c r="F2609" t="s">
        <v>79</v>
      </c>
      <c r="G2609">
        <v>1</v>
      </c>
      <c r="I2609" s="2">
        <v>44829</v>
      </c>
      <c r="J2609">
        <v>21091759</v>
      </c>
      <c r="K2609" t="s">
        <v>125</v>
      </c>
      <c r="L2609" t="s">
        <v>506</v>
      </c>
      <c r="M2609">
        <v>1</v>
      </c>
      <c r="P2609" s="2"/>
      <c r="Q2609" s="2"/>
      <c r="R2609" s="2"/>
      <c r="S2609" s="2"/>
      <c r="T2609" s="2"/>
    </row>
    <row r="2610" spans="2:20">
      <c r="B2610" s="2">
        <v>44745</v>
      </c>
      <c r="C2610" t="s">
        <v>72</v>
      </c>
      <c r="D2610" t="s">
        <v>585</v>
      </c>
      <c r="E2610" t="s">
        <v>125</v>
      </c>
      <c r="F2610" t="s">
        <v>106</v>
      </c>
      <c r="G2610">
        <v>1</v>
      </c>
      <c r="I2610" s="2">
        <v>44829</v>
      </c>
      <c r="J2610">
        <v>21091760</v>
      </c>
      <c r="K2610" t="s">
        <v>125</v>
      </c>
      <c r="L2610" t="s">
        <v>544</v>
      </c>
      <c r="M2610">
        <v>1</v>
      </c>
      <c r="P2610" s="2"/>
      <c r="Q2610" s="2"/>
      <c r="R2610" s="2"/>
      <c r="S2610" s="2"/>
      <c r="T2610" s="2"/>
    </row>
    <row r="2611" spans="2:20">
      <c r="B2611" s="2">
        <v>44745</v>
      </c>
      <c r="C2611" t="s">
        <v>72</v>
      </c>
      <c r="D2611" t="s">
        <v>585</v>
      </c>
      <c r="E2611" t="s">
        <v>125</v>
      </c>
      <c r="F2611" t="s">
        <v>132</v>
      </c>
      <c r="G2611">
        <v>16</v>
      </c>
      <c r="I2611" s="2">
        <v>44829</v>
      </c>
      <c r="J2611">
        <v>21091760</v>
      </c>
      <c r="K2611" t="s">
        <v>125</v>
      </c>
      <c r="L2611" t="s">
        <v>620</v>
      </c>
      <c r="M2611">
        <v>1</v>
      </c>
      <c r="P2611" s="2"/>
      <c r="Q2611" s="2"/>
      <c r="R2611" s="2"/>
      <c r="S2611" s="2"/>
      <c r="T2611" s="2"/>
    </row>
    <row r="2612" spans="2:20">
      <c r="B2612" s="2">
        <v>44745</v>
      </c>
      <c r="C2612" t="s">
        <v>72</v>
      </c>
      <c r="D2612" t="s">
        <v>585</v>
      </c>
      <c r="E2612" t="s">
        <v>125</v>
      </c>
      <c r="F2612" t="s">
        <v>401</v>
      </c>
      <c r="G2612">
        <v>2</v>
      </c>
      <c r="I2612" s="2">
        <v>44829</v>
      </c>
      <c r="J2612">
        <v>21091761</v>
      </c>
      <c r="K2612" t="s">
        <v>125</v>
      </c>
      <c r="L2612" t="s">
        <v>504</v>
      </c>
      <c r="M2612">
        <v>1</v>
      </c>
      <c r="P2612" s="2"/>
      <c r="Q2612" s="2"/>
      <c r="R2612" s="2"/>
      <c r="S2612" s="2"/>
      <c r="T2612" s="2"/>
    </row>
    <row r="2613" spans="2:20">
      <c r="B2613" s="2">
        <v>44745</v>
      </c>
      <c r="C2613" t="s">
        <v>72</v>
      </c>
      <c r="D2613" t="s">
        <v>585</v>
      </c>
      <c r="E2613" t="s">
        <v>125</v>
      </c>
      <c r="F2613" t="s">
        <v>404</v>
      </c>
      <c r="G2613">
        <v>2</v>
      </c>
      <c r="I2613" s="2">
        <v>44830</v>
      </c>
      <c r="J2613">
        <v>21091762</v>
      </c>
      <c r="K2613" t="s">
        <v>125</v>
      </c>
      <c r="L2613" t="s">
        <v>504</v>
      </c>
      <c r="M2613">
        <v>1</v>
      </c>
      <c r="P2613" s="2"/>
      <c r="Q2613" s="2"/>
      <c r="R2613" s="2"/>
      <c r="S2613" s="2"/>
      <c r="T2613" s="2"/>
    </row>
    <row r="2614" spans="2:20">
      <c r="B2614" s="2">
        <v>44745</v>
      </c>
      <c r="C2614" t="s">
        <v>289</v>
      </c>
      <c r="D2614" t="s">
        <v>589</v>
      </c>
      <c r="E2614" t="s">
        <v>125</v>
      </c>
      <c r="F2614" t="s">
        <v>323</v>
      </c>
      <c r="G2614">
        <v>1</v>
      </c>
      <c r="I2614" s="2">
        <v>44830</v>
      </c>
      <c r="J2614">
        <v>21091763</v>
      </c>
      <c r="K2614" t="s">
        <v>125</v>
      </c>
      <c r="L2614" t="s">
        <v>504</v>
      </c>
      <c r="M2614">
        <v>1</v>
      </c>
      <c r="P2614" s="2"/>
      <c r="Q2614" s="2"/>
      <c r="R2614" s="2"/>
      <c r="S2614" s="2"/>
      <c r="T2614" s="2"/>
    </row>
    <row r="2615" spans="2:20">
      <c r="B2615" s="2">
        <v>44745</v>
      </c>
      <c r="C2615" t="s">
        <v>289</v>
      </c>
      <c r="D2615" t="s">
        <v>589</v>
      </c>
      <c r="E2615" t="s">
        <v>125</v>
      </c>
      <c r="F2615" t="s">
        <v>329</v>
      </c>
      <c r="G2615">
        <v>24</v>
      </c>
      <c r="I2615" s="2">
        <v>44830</v>
      </c>
      <c r="J2615">
        <v>21091763</v>
      </c>
      <c r="K2615" t="s">
        <v>125</v>
      </c>
      <c r="L2615" t="s">
        <v>506</v>
      </c>
      <c r="M2615">
        <v>1</v>
      </c>
      <c r="P2615" s="2"/>
      <c r="Q2615" s="2"/>
      <c r="R2615" s="2"/>
      <c r="S2615" s="2"/>
      <c r="T2615" s="2"/>
    </row>
    <row r="2616" spans="2:20">
      <c r="B2616" s="2">
        <v>44745</v>
      </c>
      <c r="C2616" t="s">
        <v>289</v>
      </c>
      <c r="D2616" t="s">
        <v>589</v>
      </c>
      <c r="E2616" t="s">
        <v>125</v>
      </c>
      <c r="F2616" t="s">
        <v>350</v>
      </c>
      <c r="G2616">
        <v>2</v>
      </c>
      <c r="I2616" s="2">
        <v>44830</v>
      </c>
      <c r="J2616">
        <v>21091764</v>
      </c>
      <c r="K2616" t="s">
        <v>125</v>
      </c>
      <c r="L2616" t="s">
        <v>544</v>
      </c>
      <c r="M2616">
        <v>1</v>
      </c>
      <c r="P2616" s="2"/>
      <c r="Q2616" s="2"/>
      <c r="R2616" s="2"/>
      <c r="S2616" s="2"/>
      <c r="T2616" s="2"/>
    </row>
    <row r="2617" spans="2:20">
      <c r="B2617" s="2">
        <v>44745</v>
      </c>
      <c r="C2617" t="s">
        <v>289</v>
      </c>
      <c r="D2617" t="s">
        <v>589</v>
      </c>
      <c r="E2617" t="s">
        <v>125</v>
      </c>
      <c r="F2617" t="s">
        <v>460</v>
      </c>
      <c r="G2617">
        <v>2</v>
      </c>
      <c r="I2617" s="2">
        <v>44830</v>
      </c>
      <c r="J2617">
        <v>21091765</v>
      </c>
      <c r="K2617" t="s">
        <v>125</v>
      </c>
      <c r="L2617" t="s">
        <v>544</v>
      </c>
      <c r="M2617">
        <v>1</v>
      </c>
      <c r="P2617" s="2"/>
      <c r="Q2617" s="2"/>
      <c r="R2617" s="2"/>
      <c r="S2617" s="2"/>
      <c r="T2617" s="2"/>
    </row>
    <row r="2618" spans="2:20">
      <c r="B2618" s="2">
        <v>44745</v>
      </c>
      <c r="C2618" t="s">
        <v>289</v>
      </c>
      <c r="D2618" t="s">
        <v>589</v>
      </c>
      <c r="E2618" t="s">
        <v>125</v>
      </c>
      <c r="F2618" t="s">
        <v>462</v>
      </c>
      <c r="G2618">
        <v>2</v>
      </c>
      <c r="I2618" s="2">
        <v>44830</v>
      </c>
      <c r="J2618">
        <v>21091766</v>
      </c>
      <c r="K2618" t="s">
        <v>125</v>
      </c>
      <c r="L2618" t="s">
        <v>504</v>
      </c>
      <c r="M2618">
        <v>1</v>
      </c>
      <c r="P2618" s="2"/>
      <c r="Q2618" s="2"/>
      <c r="R2618" s="2"/>
      <c r="S2618" s="2"/>
      <c r="T2618" s="2"/>
    </row>
    <row r="2619" spans="2:20">
      <c r="B2619" s="2">
        <v>44745</v>
      </c>
      <c r="C2619" t="s">
        <v>226</v>
      </c>
      <c r="D2619" t="s">
        <v>591</v>
      </c>
      <c r="E2619" t="s">
        <v>125</v>
      </c>
      <c r="F2619" t="s">
        <v>79</v>
      </c>
      <c r="G2619">
        <v>1</v>
      </c>
      <c r="I2619" s="2">
        <v>44830</v>
      </c>
      <c r="J2619">
        <v>21091767</v>
      </c>
      <c r="K2619" t="s">
        <v>125</v>
      </c>
      <c r="L2619" t="s">
        <v>504</v>
      </c>
      <c r="M2619">
        <v>1</v>
      </c>
      <c r="P2619" s="2"/>
      <c r="Q2619" s="2"/>
      <c r="R2619" s="2"/>
      <c r="S2619" s="2"/>
      <c r="T2619" s="2"/>
    </row>
    <row r="2620" spans="2:20">
      <c r="B2620" s="2">
        <v>44745</v>
      </c>
      <c r="C2620" t="s">
        <v>226</v>
      </c>
      <c r="D2620" t="s">
        <v>591</v>
      </c>
      <c r="E2620" t="s">
        <v>125</v>
      </c>
      <c r="F2620" t="s">
        <v>132</v>
      </c>
      <c r="G2620">
        <v>24</v>
      </c>
      <c r="I2620" s="2">
        <v>44831</v>
      </c>
      <c r="J2620">
        <v>21091768</v>
      </c>
      <c r="K2620" t="s">
        <v>125</v>
      </c>
      <c r="L2620" t="s">
        <v>504</v>
      </c>
      <c r="M2620">
        <v>1</v>
      </c>
      <c r="P2620" s="2"/>
      <c r="Q2620" s="2"/>
      <c r="R2620" s="2"/>
      <c r="S2620" s="2"/>
      <c r="T2620" s="2"/>
    </row>
    <row r="2621" spans="2:20">
      <c r="B2621" s="2">
        <v>44745</v>
      </c>
      <c r="C2621" t="s">
        <v>226</v>
      </c>
      <c r="D2621" t="s">
        <v>591</v>
      </c>
      <c r="E2621" t="s">
        <v>125</v>
      </c>
      <c r="F2621" t="s">
        <v>292</v>
      </c>
      <c r="G2621">
        <v>2</v>
      </c>
      <c r="I2621" s="2">
        <v>44831</v>
      </c>
      <c r="J2621">
        <v>21091769</v>
      </c>
      <c r="K2621" t="s">
        <v>125</v>
      </c>
      <c r="L2621" t="s">
        <v>542</v>
      </c>
      <c r="M2621">
        <v>1</v>
      </c>
      <c r="P2621" s="2"/>
      <c r="Q2621" s="2"/>
      <c r="R2621" s="2"/>
      <c r="S2621" s="2"/>
      <c r="T2621" s="2"/>
    </row>
    <row r="2622" spans="2:20">
      <c r="B2622" s="2">
        <v>44745</v>
      </c>
      <c r="C2622" t="s">
        <v>226</v>
      </c>
      <c r="D2622" t="s">
        <v>591</v>
      </c>
      <c r="E2622" t="s">
        <v>125</v>
      </c>
      <c r="F2622" t="s">
        <v>434</v>
      </c>
      <c r="G2622">
        <v>2</v>
      </c>
      <c r="I2622" s="2">
        <v>44831</v>
      </c>
      <c r="J2622">
        <v>21091770</v>
      </c>
      <c r="K2622" t="s">
        <v>125</v>
      </c>
      <c r="L2622" t="s">
        <v>504</v>
      </c>
      <c r="M2622">
        <v>1</v>
      </c>
      <c r="P2622" s="2"/>
      <c r="Q2622" s="2"/>
      <c r="R2622" s="2"/>
      <c r="S2622" s="2"/>
      <c r="T2622" s="2"/>
    </row>
    <row r="2623" spans="2:20">
      <c r="B2623" s="2">
        <v>44745</v>
      </c>
      <c r="C2623" t="s">
        <v>226</v>
      </c>
      <c r="D2623" t="s">
        <v>591</v>
      </c>
      <c r="E2623" t="s">
        <v>125</v>
      </c>
      <c r="F2623" t="s">
        <v>436</v>
      </c>
      <c r="G2623">
        <v>2</v>
      </c>
      <c r="I2623" s="2">
        <v>44831</v>
      </c>
      <c r="J2623">
        <v>21091771</v>
      </c>
      <c r="K2623" t="s">
        <v>125</v>
      </c>
      <c r="L2623" t="s">
        <v>504</v>
      </c>
      <c r="M2623">
        <v>1</v>
      </c>
      <c r="P2623" s="2"/>
      <c r="Q2623" s="2"/>
      <c r="R2623" s="2"/>
      <c r="S2623" s="2"/>
      <c r="T2623" s="2"/>
    </row>
    <row r="2624" spans="2:20">
      <c r="B2624" s="2">
        <v>44746</v>
      </c>
      <c r="C2624" t="s">
        <v>72</v>
      </c>
      <c r="D2624" t="s">
        <v>585</v>
      </c>
      <c r="E2624" t="s">
        <v>125</v>
      </c>
      <c r="F2624" t="s">
        <v>79</v>
      </c>
      <c r="G2624">
        <v>1</v>
      </c>
      <c r="I2624" s="2">
        <v>44831</v>
      </c>
      <c r="J2624">
        <v>21091772</v>
      </c>
      <c r="K2624" t="s">
        <v>125</v>
      </c>
      <c r="L2624" t="s">
        <v>504</v>
      </c>
      <c r="M2624">
        <v>1</v>
      </c>
      <c r="P2624" s="2"/>
      <c r="Q2624" s="2"/>
      <c r="R2624" s="2"/>
      <c r="S2624" s="2"/>
      <c r="T2624" s="2"/>
    </row>
    <row r="2625" spans="2:20">
      <c r="B2625" s="2">
        <v>44746</v>
      </c>
      <c r="C2625" t="s">
        <v>72</v>
      </c>
      <c r="D2625" t="s">
        <v>585</v>
      </c>
      <c r="E2625" t="s">
        <v>125</v>
      </c>
      <c r="F2625" t="s">
        <v>106</v>
      </c>
      <c r="G2625">
        <v>1</v>
      </c>
      <c r="I2625" s="2">
        <v>44831</v>
      </c>
      <c r="J2625">
        <v>21091773</v>
      </c>
      <c r="K2625" t="s">
        <v>125</v>
      </c>
      <c r="L2625" t="s">
        <v>596</v>
      </c>
      <c r="M2625">
        <v>1</v>
      </c>
      <c r="P2625" s="2"/>
      <c r="Q2625" s="2"/>
      <c r="R2625" s="2"/>
      <c r="S2625" s="2"/>
      <c r="T2625" s="2"/>
    </row>
    <row r="2626" spans="2:20">
      <c r="B2626" s="2">
        <v>44746</v>
      </c>
      <c r="C2626" t="s">
        <v>72</v>
      </c>
      <c r="D2626" t="s">
        <v>585</v>
      </c>
      <c r="E2626" t="s">
        <v>125</v>
      </c>
      <c r="F2626" t="s">
        <v>132</v>
      </c>
      <c r="G2626">
        <v>16</v>
      </c>
      <c r="I2626" s="2">
        <v>44831</v>
      </c>
      <c r="J2626">
        <v>21091773</v>
      </c>
      <c r="K2626" t="s">
        <v>125</v>
      </c>
      <c r="L2626" t="s">
        <v>502</v>
      </c>
      <c r="M2626">
        <v>1</v>
      </c>
      <c r="P2626" s="2"/>
      <c r="Q2626" s="2"/>
      <c r="R2626" s="2"/>
      <c r="S2626" s="2"/>
      <c r="T2626" s="2"/>
    </row>
    <row r="2627" spans="2:20">
      <c r="B2627" s="2">
        <v>44746</v>
      </c>
      <c r="C2627" t="s">
        <v>72</v>
      </c>
      <c r="D2627" t="s">
        <v>585</v>
      </c>
      <c r="E2627" t="s">
        <v>125</v>
      </c>
      <c r="F2627" t="s">
        <v>401</v>
      </c>
      <c r="G2627">
        <v>2</v>
      </c>
      <c r="I2627" s="2">
        <v>44831</v>
      </c>
      <c r="J2627">
        <v>21091773</v>
      </c>
      <c r="K2627" t="s">
        <v>125</v>
      </c>
      <c r="L2627" t="s">
        <v>578</v>
      </c>
      <c r="M2627">
        <v>1</v>
      </c>
      <c r="P2627" s="2"/>
      <c r="Q2627" s="2"/>
      <c r="R2627" s="2"/>
      <c r="S2627" s="2"/>
      <c r="T2627" s="2"/>
    </row>
    <row r="2628" spans="2:20">
      <c r="B2628" s="2">
        <v>44746</v>
      </c>
      <c r="C2628" t="s">
        <v>72</v>
      </c>
      <c r="D2628" t="s">
        <v>585</v>
      </c>
      <c r="E2628" t="s">
        <v>125</v>
      </c>
      <c r="F2628" t="s">
        <v>404</v>
      </c>
      <c r="G2628">
        <v>2</v>
      </c>
      <c r="I2628" s="2">
        <v>44831</v>
      </c>
      <c r="J2628">
        <v>21091774</v>
      </c>
      <c r="K2628" t="s">
        <v>125</v>
      </c>
      <c r="L2628" t="s">
        <v>502</v>
      </c>
      <c r="M2628">
        <v>1</v>
      </c>
      <c r="P2628" s="2"/>
      <c r="Q2628" s="2"/>
      <c r="R2628" s="2"/>
      <c r="S2628" s="2"/>
      <c r="T2628" s="2"/>
    </row>
    <row r="2629" spans="2:20">
      <c r="B2629" s="2">
        <v>44746</v>
      </c>
      <c r="C2629" t="s">
        <v>289</v>
      </c>
      <c r="D2629" t="s">
        <v>589</v>
      </c>
      <c r="E2629" t="s">
        <v>125</v>
      </c>
      <c r="F2629" t="s">
        <v>323</v>
      </c>
      <c r="G2629">
        <v>2</v>
      </c>
      <c r="I2629" s="2">
        <v>44831</v>
      </c>
      <c r="J2629">
        <v>21091774</v>
      </c>
      <c r="K2629" t="s">
        <v>125</v>
      </c>
      <c r="L2629" t="s">
        <v>578</v>
      </c>
      <c r="M2629">
        <v>1</v>
      </c>
      <c r="P2629" s="2"/>
      <c r="Q2629" s="2"/>
      <c r="R2629" s="2"/>
      <c r="S2629" s="2"/>
      <c r="T2629" s="2"/>
    </row>
    <row r="2630" spans="2:20">
      <c r="B2630" s="2">
        <v>44746</v>
      </c>
      <c r="C2630" t="s">
        <v>289</v>
      </c>
      <c r="D2630" t="s">
        <v>589</v>
      </c>
      <c r="E2630" t="s">
        <v>125</v>
      </c>
      <c r="F2630" t="s">
        <v>329</v>
      </c>
      <c r="G2630">
        <v>40</v>
      </c>
      <c r="I2630" s="2">
        <v>44831</v>
      </c>
      <c r="J2630">
        <v>21091775</v>
      </c>
      <c r="K2630" t="s">
        <v>125</v>
      </c>
      <c r="L2630" t="s">
        <v>488</v>
      </c>
      <c r="M2630">
        <v>1</v>
      </c>
      <c r="P2630" s="2"/>
      <c r="Q2630" s="2"/>
      <c r="R2630" s="2"/>
      <c r="S2630" s="2"/>
      <c r="T2630" s="2"/>
    </row>
    <row r="2631" spans="2:20">
      <c r="B2631" s="2">
        <v>44746</v>
      </c>
      <c r="C2631" t="s">
        <v>289</v>
      </c>
      <c r="D2631" t="s">
        <v>589</v>
      </c>
      <c r="E2631" t="s">
        <v>125</v>
      </c>
      <c r="F2631" t="s">
        <v>350</v>
      </c>
      <c r="G2631">
        <v>2</v>
      </c>
      <c r="I2631" s="2">
        <v>44831</v>
      </c>
      <c r="J2631">
        <v>21091776</v>
      </c>
      <c r="K2631" t="s">
        <v>125</v>
      </c>
      <c r="L2631" t="s">
        <v>536</v>
      </c>
      <c r="M2631">
        <v>1</v>
      </c>
      <c r="P2631" s="2"/>
      <c r="Q2631" s="2"/>
      <c r="R2631" s="2"/>
      <c r="S2631" s="2"/>
      <c r="T2631" s="2"/>
    </row>
    <row r="2632" spans="2:20">
      <c r="B2632" s="2">
        <v>44746</v>
      </c>
      <c r="C2632" t="s">
        <v>289</v>
      </c>
      <c r="D2632" t="s">
        <v>589</v>
      </c>
      <c r="E2632" t="s">
        <v>125</v>
      </c>
      <c r="F2632" t="s">
        <v>460</v>
      </c>
      <c r="G2632">
        <v>4</v>
      </c>
      <c r="I2632" s="2">
        <v>44831</v>
      </c>
      <c r="J2632">
        <v>21091777</v>
      </c>
      <c r="K2632" t="s">
        <v>125</v>
      </c>
      <c r="L2632" t="s">
        <v>510</v>
      </c>
      <c r="M2632">
        <v>1</v>
      </c>
      <c r="P2632" s="2"/>
      <c r="Q2632" s="2"/>
      <c r="R2632" s="2"/>
      <c r="S2632" s="2"/>
      <c r="T2632" s="2"/>
    </row>
    <row r="2633" spans="2:20">
      <c r="B2633" s="2">
        <v>44746</v>
      </c>
      <c r="C2633" t="s">
        <v>289</v>
      </c>
      <c r="D2633" t="s">
        <v>589</v>
      </c>
      <c r="E2633" t="s">
        <v>125</v>
      </c>
      <c r="F2633" t="s">
        <v>462</v>
      </c>
      <c r="G2633">
        <v>2</v>
      </c>
      <c r="I2633" s="2">
        <v>44831</v>
      </c>
      <c r="J2633">
        <v>21091777</v>
      </c>
      <c r="K2633" t="s">
        <v>125</v>
      </c>
      <c r="L2633" t="s">
        <v>586</v>
      </c>
      <c r="M2633">
        <v>1</v>
      </c>
      <c r="P2633" s="2"/>
      <c r="Q2633" s="2"/>
      <c r="R2633" s="2"/>
      <c r="S2633" s="2"/>
      <c r="T2633" s="2"/>
    </row>
    <row r="2634" spans="2:20">
      <c r="B2634" s="2">
        <v>44748</v>
      </c>
      <c r="C2634" t="s">
        <v>265</v>
      </c>
      <c r="D2634" t="s">
        <v>593</v>
      </c>
      <c r="E2634" t="s">
        <v>125</v>
      </c>
      <c r="F2634" t="s">
        <v>306</v>
      </c>
      <c r="G2634">
        <v>2</v>
      </c>
      <c r="I2634" s="2">
        <v>44831</v>
      </c>
      <c r="J2634">
        <v>21091778</v>
      </c>
      <c r="K2634" t="s">
        <v>125</v>
      </c>
      <c r="L2634" t="s">
        <v>492</v>
      </c>
      <c r="M2634">
        <v>1</v>
      </c>
      <c r="P2634" s="2"/>
      <c r="Q2634" s="2"/>
      <c r="R2634" s="2"/>
      <c r="S2634" s="2"/>
      <c r="T2634" s="2"/>
    </row>
    <row r="2635" spans="2:20">
      <c r="B2635" s="2">
        <v>44748</v>
      </c>
      <c r="C2635" t="s">
        <v>265</v>
      </c>
      <c r="D2635" t="s">
        <v>593</v>
      </c>
      <c r="E2635" t="s">
        <v>125</v>
      </c>
      <c r="F2635" t="s">
        <v>316</v>
      </c>
      <c r="G2635">
        <v>24</v>
      </c>
      <c r="I2635" s="2">
        <v>44831</v>
      </c>
      <c r="J2635">
        <v>21091779</v>
      </c>
      <c r="K2635" t="s">
        <v>125</v>
      </c>
      <c r="L2635" t="s">
        <v>538</v>
      </c>
      <c r="M2635">
        <v>1</v>
      </c>
      <c r="P2635" s="2"/>
      <c r="Q2635" s="2"/>
      <c r="R2635" s="2"/>
      <c r="S2635" s="2"/>
      <c r="T2635" s="2"/>
    </row>
    <row r="2636" spans="2:20">
      <c r="B2636" s="2">
        <v>44748</v>
      </c>
      <c r="C2636" t="s">
        <v>265</v>
      </c>
      <c r="D2636" t="s">
        <v>593</v>
      </c>
      <c r="E2636" t="s">
        <v>125</v>
      </c>
      <c r="F2636" t="s">
        <v>332</v>
      </c>
      <c r="G2636">
        <v>2</v>
      </c>
      <c r="I2636" s="2">
        <v>44831</v>
      </c>
      <c r="J2636">
        <v>21091780</v>
      </c>
      <c r="K2636" t="s">
        <v>125</v>
      </c>
      <c r="L2636" t="s">
        <v>538</v>
      </c>
      <c r="M2636">
        <v>1</v>
      </c>
      <c r="P2636" s="2"/>
      <c r="Q2636" s="2"/>
      <c r="R2636" s="2"/>
      <c r="S2636" s="2"/>
      <c r="T2636" s="2"/>
    </row>
    <row r="2637" spans="2:20">
      <c r="B2637" s="2">
        <v>44748</v>
      </c>
      <c r="C2637" t="s">
        <v>265</v>
      </c>
      <c r="D2637" t="s">
        <v>593</v>
      </c>
      <c r="E2637" t="s">
        <v>125</v>
      </c>
      <c r="F2637" t="s">
        <v>444</v>
      </c>
      <c r="G2637">
        <v>2</v>
      </c>
      <c r="I2637" s="2">
        <v>44832</v>
      </c>
      <c r="J2637">
        <v>21091781</v>
      </c>
      <c r="K2637" t="s">
        <v>125</v>
      </c>
      <c r="L2637" t="s">
        <v>546</v>
      </c>
      <c r="M2637">
        <v>1</v>
      </c>
      <c r="P2637" s="2"/>
      <c r="Q2637" s="2"/>
      <c r="R2637" s="2"/>
      <c r="S2637" s="2"/>
      <c r="T2637" s="2"/>
    </row>
    <row r="2638" spans="2:20">
      <c r="B2638" s="2">
        <v>44748</v>
      </c>
      <c r="C2638" t="s">
        <v>265</v>
      </c>
      <c r="D2638" t="s">
        <v>593</v>
      </c>
      <c r="E2638" t="s">
        <v>125</v>
      </c>
      <c r="F2638" t="s">
        <v>452</v>
      </c>
      <c r="G2638">
        <v>2</v>
      </c>
      <c r="I2638" s="2">
        <v>44832</v>
      </c>
      <c r="J2638">
        <v>21091782</v>
      </c>
      <c r="K2638" t="s">
        <v>125</v>
      </c>
      <c r="L2638" t="s">
        <v>502</v>
      </c>
      <c r="M2638">
        <v>1</v>
      </c>
      <c r="P2638" s="2"/>
      <c r="Q2638" s="2"/>
      <c r="R2638" s="2"/>
      <c r="S2638" s="2"/>
      <c r="T2638" s="2"/>
    </row>
    <row r="2639" spans="2:20">
      <c r="B2639" s="2">
        <v>44748</v>
      </c>
      <c r="C2639" t="s">
        <v>202</v>
      </c>
      <c r="D2639" t="s">
        <v>595</v>
      </c>
      <c r="E2639" t="s">
        <v>125</v>
      </c>
      <c r="F2639" t="s">
        <v>237</v>
      </c>
      <c r="G2639">
        <v>2</v>
      </c>
      <c r="I2639" s="2">
        <v>44832</v>
      </c>
      <c r="J2639">
        <v>21091783</v>
      </c>
      <c r="K2639" t="s">
        <v>125</v>
      </c>
      <c r="L2639" t="s">
        <v>492</v>
      </c>
      <c r="M2639">
        <v>1</v>
      </c>
      <c r="P2639" s="2"/>
      <c r="Q2639" s="2"/>
      <c r="R2639" s="2"/>
      <c r="S2639" s="2"/>
      <c r="T2639" s="2"/>
    </row>
    <row r="2640" spans="2:20">
      <c r="B2640" s="2">
        <v>44748</v>
      </c>
      <c r="C2640" t="s">
        <v>202</v>
      </c>
      <c r="D2640" t="s">
        <v>595</v>
      </c>
      <c r="E2640" t="s">
        <v>125</v>
      </c>
      <c r="F2640" t="s">
        <v>250</v>
      </c>
      <c r="G2640">
        <v>32</v>
      </c>
      <c r="I2640" s="2">
        <v>44832</v>
      </c>
      <c r="J2640">
        <v>21091783</v>
      </c>
      <c r="K2640" t="s">
        <v>125</v>
      </c>
      <c r="L2640" t="s">
        <v>588</v>
      </c>
      <c r="M2640">
        <v>1</v>
      </c>
      <c r="P2640" s="2"/>
      <c r="Q2640" s="2"/>
      <c r="R2640" s="2"/>
      <c r="S2640" s="2"/>
      <c r="T2640" s="2"/>
    </row>
    <row r="2641" spans="2:20">
      <c r="B2641" s="2">
        <v>44748</v>
      </c>
      <c r="C2641" t="s">
        <v>202</v>
      </c>
      <c r="D2641" t="s">
        <v>595</v>
      </c>
      <c r="E2641" t="s">
        <v>125</v>
      </c>
      <c r="F2641" t="s">
        <v>280</v>
      </c>
      <c r="G2641">
        <v>3</v>
      </c>
      <c r="I2641" s="2">
        <v>44832</v>
      </c>
      <c r="J2641">
        <v>21091784</v>
      </c>
      <c r="K2641" t="s">
        <v>125</v>
      </c>
      <c r="L2641" t="s">
        <v>524</v>
      </c>
      <c r="M2641">
        <v>1</v>
      </c>
      <c r="P2641" s="2"/>
      <c r="Q2641" s="2"/>
      <c r="R2641" s="2"/>
      <c r="S2641" s="2"/>
      <c r="T2641" s="2"/>
    </row>
    <row r="2642" spans="2:20">
      <c r="B2642" s="2">
        <v>44748</v>
      </c>
      <c r="C2642" t="s">
        <v>202</v>
      </c>
      <c r="D2642" t="s">
        <v>595</v>
      </c>
      <c r="E2642" t="s">
        <v>125</v>
      </c>
      <c r="F2642" t="s">
        <v>428</v>
      </c>
      <c r="G2642">
        <v>2</v>
      </c>
      <c r="I2642" s="2">
        <v>44832</v>
      </c>
      <c r="J2642">
        <v>21091784</v>
      </c>
      <c r="K2642" t="s">
        <v>125</v>
      </c>
      <c r="L2642" t="s">
        <v>528</v>
      </c>
      <c r="M2642">
        <v>1</v>
      </c>
      <c r="P2642" s="2"/>
      <c r="Q2642" s="2"/>
      <c r="R2642" s="2"/>
      <c r="S2642" s="2"/>
      <c r="T2642" s="2"/>
    </row>
    <row r="2643" spans="2:20">
      <c r="B2643" s="2">
        <v>44748</v>
      </c>
      <c r="C2643" t="s">
        <v>202</v>
      </c>
      <c r="D2643" t="s">
        <v>595</v>
      </c>
      <c r="E2643" t="s">
        <v>125</v>
      </c>
      <c r="F2643" t="s">
        <v>430</v>
      </c>
      <c r="G2643">
        <v>2</v>
      </c>
      <c r="I2643" s="2">
        <v>44832</v>
      </c>
      <c r="J2643">
        <v>21091785</v>
      </c>
      <c r="K2643" t="s">
        <v>125</v>
      </c>
      <c r="L2643" t="s">
        <v>524</v>
      </c>
      <c r="M2643">
        <v>1</v>
      </c>
      <c r="P2643" s="2"/>
      <c r="Q2643" s="2"/>
      <c r="R2643" s="2"/>
      <c r="S2643" s="2"/>
      <c r="T2643" s="2"/>
    </row>
    <row r="2644" spans="2:20">
      <c r="B2644" s="2">
        <v>44749</v>
      </c>
      <c r="C2644" t="s">
        <v>265</v>
      </c>
      <c r="D2644" t="s">
        <v>593</v>
      </c>
      <c r="E2644" t="s">
        <v>125</v>
      </c>
      <c r="F2644" t="s">
        <v>306</v>
      </c>
      <c r="G2644">
        <v>2</v>
      </c>
      <c r="I2644" s="2">
        <v>44832</v>
      </c>
      <c r="J2644">
        <v>21091786</v>
      </c>
      <c r="K2644" t="s">
        <v>125</v>
      </c>
      <c r="L2644" t="s">
        <v>538</v>
      </c>
      <c r="M2644">
        <v>1</v>
      </c>
      <c r="P2644" s="2"/>
      <c r="Q2644" s="2"/>
      <c r="R2644" s="2"/>
      <c r="S2644" s="2"/>
      <c r="T2644" s="2"/>
    </row>
    <row r="2645" spans="2:20">
      <c r="B2645" s="2">
        <v>44749</v>
      </c>
      <c r="C2645" t="s">
        <v>265</v>
      </c>
      <c r="D2645" t="s">
        <v>593</v>
      </c>
      <c r="E2645" t="s">
        <v>125</v>
      </c>
      <c r="F2645" t="s">
        <v>316</v>
      </c>
      <c r="G2645">
        <v>24</v>
      </c>
      <c r="I2645" s="2">
        <v>44832</v>
      </c>
      <c r="J2645">
        <v>21091786</v>
      </c>
      <c r="K2645" t="s">
        <v>125</v>
      </c>
      <c r="L2645" t="s">
        <v>516</v>
      </c>
      <c r="M2645">
        <v>1</v>
      </c>
      <c r="P2645" s="2"/>
      <c r="Q2645" s="2"/>
      <c r="R2645" s="2"/>
      <c r="S2645" s="2"/>
      <c r="T2645" s="2"/>
    </row>
    <row r="2646" spans="2:20">
      <c r="B2646" s="2">
        <v>44749</v>
      </c>
      <c r="C2646" t="s">
        <v>265</v>
      </c>
      <c r="D2646" t="s">
        <v>593</v>
      </c>
      <c r="E2646" t="s">
        <v>125</v>
      </c>
      <c r="F2646" t="s">
        <v>332</v>
      </c>
      <c r="G2646">
        <v>2</v>
      </c>
      <c r="I2646" s="2">
        <v>44832</v>
      </c>
      <c r="J2646">
        <v>21091787</v>
      </c>
      <c r="K2646" t="s">
        <v>125</v>
      </c>
      <c r="L2646" t="s">
        <v>492</v>
      </c>
      <c r="M2646">
        <v>1</v>
      </c>
      <c r="P2646" s="2"/>
      <c r="Q2646" s="2"/>
      <c r="R2646" s="2"/>
      <c r="S2646" s="2"/>
      <c r="T2646" s="2"/>
    </row>
    <row r="2647" spans="2:20">
      <c r="B2647" s="2">
        <v>44749</v>
      </c>
      <c r="C2647" t="s">
        <v>265</v>
      </c>
      <c r="D2647" t="s">
        <v>593</v>
      </c>
      <c r="E2647" t="s">
        <v>125</v>
      </c>
      <c r="F2647" t="s">
        <v>444</v>
      </c>
      <c r="G2647">
        <v>2</v>
      </c>
      <c r="I2647" s="2">
        <v>44833</v>
      </c>
      <c r="J2647">
        <v>21091788</v>
      </c>
      <c r="K2647" t="s">
        <v>125</v>
      </c>
      <c r="L2647" t="s">
        <v>504</v>
      </c>
      <c r="M2647">
        <v>1</v>
      </c>
      <c r="P2647" s="2"/>
      <c r="Q2647" s="2"/>
      <c r="R2647" s="2"/>
      <c r="S2647" s="2"/>
      <c r="T2647" s="2"/>
    </row>
    <row r="2648" spans="2:20">
      <c r="B2648" s="2">
        <v>44749</v>
      </c>
      <c r="C2648" t="s">
        <v>265</v>
      </c>
      <c r="D2648" t="s">
        <v>593</v>
      </c>
      <c r="E2648" t="s">
        <v>125</v>
      </c>
      <c r="F2648" t="s">
        <v>452</v>
      </c>
      <c r="G2648">
        <v>2</v>
      </c>
      <c r="I2648" s="2">
        <v>44833</v>
      </c>
      <c r="J2648">
        <v>21091789</v>
      </c>
      <c r="K2648" t="s">
        <v>125</v>
      </c>
      <c r="L2648" t="s">
        <v>504</v>
      </c>
      <c r="M2648">
        <v>1</v>
      </c>
      <c r="P2648" s="2"/>
      <c r="Q2648" s="2"/>
      <c r="R2648" s="2"/>
      <c r="S2648" s="2"/>
      <c r="T2648" s="2"/>
    </row>
    <row r="2649" spans="2:20">
      <c r="B2649" s="2">
        <v>44749</v>
      </c>
      <c r="C2649" t="s">
        <v>295</v>
      </c>
      <c r="D2649" t="s">
        <v>597</v>
      </c>
      <c r="E2649" t="s">
        <v>125</v>
      </c>
      <c r="F2649" t="s">
        <v>306</v>
      </c>
      <c r="G2649">
        <v>2</v>
      </c>
      <c r="I2649" s="2">
        <v>44833</v>
      </c>
      <c r="J2649">
        <v>21091790</v>
      </c>
      <c r="K2649" t="s">
        <v>125</v>
      </c>
      <c r="L2649" t="s">
        <v>524</v>
      </c>
      <c r="M2649">
        <v>1</v>
      </c>
      <c r="P2649" s="2"/>
      <c r="Q2649" s="2"/>
      <c r="R2649" s="2"/>
      <c r="S2649" s="2"/>
      <c r="T2649" s="2"/>
    </row>
    <row r="2650" spans="2:20">
      <c r="B2650" s="2">
        <v>44749</v>
      </c>
      <c r="C2650" t="s">
        <v>295</v>
      </c>
      <c r="D2650" t="s">
        <v>597</v>
      </c>
      <c r="E2650" t="s">
        <v>125</v>
      </c>
      <c r="F2650" t="s">
        <v>316</v>
      </c>
      <c r="G2650">
        <v>32</v>
      </c>
      <c r="I2650" s="2">
        <v>44834</v>
      </c>
      <c r="J2650">
        <v>21091791</v>
      </c>
      <c r="K2650" t="s">
        <v>125</v>
      </c>
      <c r="L2650" t="s">
        <v>546</v>
      </c>
      <c r="M2650">
        <v>1</v>
      </c>
      <c r="P2650" s="2"/>
      <c r="Q2650" s="2"/>
      <c r="R2650" s="2"/>
      <c r="S2650" s="2"/>
      <c r="T2650" s="2"/>
    </row>
    <row r="2651" spans="2:20">
      <c r="B2651" s="2">
        <v>44749</v>
      </c>
      <c r="C2651" t="s">
        <v>295</v>
      </c>
      <c r="D2651" t="s">
        <v>597</v>
      </c>
      <c r="E2651" t="s">
        <v>125</v>
      </c>
      <c r="F2651" t="s">
        <v>353</v>
      </c>
      <c r="G2651">
        <v>2</v>
      </c>
      <c r="I2651" s="2">
        <v>44834</v>
      </c>
      <c r="J2651">
        <v>21091792</v>
      </c>
      <c r="K2651" t="s">
        <v>125</v>
      </c>
      <c r="L2651" t="s">
        <v>504</v>
      </c>
      <c r="M2651">
        <v>1</v>
      </c>
      <c r="P2651" s="2"/>
      <c r="Q2651" s="2"/>
      <c r="R2651" s="2"/>
      <c r="S2651" s="2"/>
      <c r="T2651" s="2"/>
    </row>
    <row r="2652" spans="2:20">
      <c r="B2652" s="2">
        <v>44749</v>
      </c>
      <c r="C2652" t="s">
        <v>295</v>
      </c>
      <c r="D2652" t="s">
        <v>597</v>
      </c>
      <c r="E2652" t="s">
        <v>125</v>
      </c>
      <c r="F2652" t="s">
        <v>444</v>
      </c>
      <c r="G2652">
        <v>2</v>
      </c>
      <c r="I2652" s="2">
        <v>44834</v>
      </c>
      <c r="J2652">
        <v>21091793</v>
      </c>
      <c r="K2652" t="s">
        <v>125</v>
      </c>
      <c r="L2652" t="s">
        <v>504</v>
      </c>
      <c r="M2652">
        <v>1</v>
      </c>
      <c r="P2652" s="2"/>
      <c r="Q2652" s="2"/>
      <c r="R2652" s="2"/>
      <c r="S2652" s="2"/>
      <c r="T2652" s="2"/>
    </row>
    <row r="2653" spans="2:20">
      <c r="B2653" s="2">
        <v>44749</v>
      </c>
      <c r="C2653" t="s">
        <v>295</v>
      </c>
      <c r="D2653" t="s">
        <v>597</v>
      </c>
      <c r="E2653" t="s">
        <v>125</v>
      </c>
      <c r="F2653" t="s">
        <v>464</v>
      </c>
      <c r="G2653">
        <v>2</v>
      </c>
      <c r="I2653" s="2">
        <v>44834</v>
      </c>
      <c r="J2653">
        <v>21091794</v>
      </c>
      <c r="K2653" t="s">
        <v>125</v>
      </c>
      <c r="L2653" t="s">
        <v>504</v>
      </c>
      <c r="M2653">
        <v>1</v>
      </c>
      <c r="P2653" s="2"/>
      <c r="Q2653" s="2"/>
      <c r="R2653" s="2"/>
      <c r="S2653" s="2"/>
      <c r="T2653" s="2"/>
    </row>
    <row r="2654" spans="2:20">
      <c r="B2654" s="2">
        <v>44749</v>
      </c>
      <c r="C2654" t="s">
        <v>305</v>
      </c>
      <c r="D2654" t="s">
        <v>599</v>
      </c>
      <c r="E2654" t="s">
        <v>125</v>
      </c>
      <c r="F2654" t="s">
        <v>365</v>
      </c>
      <c r="G2654">
        <v>1</v>
      </c>
      <c r="I2654" s="2">
        <v>44834</v>
      </c>
      <c r="J2654">
        <v>21091795</v>
      </c>
      <c r="K2654" t="s">
        <v>125</v>
      </c>
      <c r="L2654" t="s">
        <v>504</v>
      </c>
      <c r="M2654">
        <v>1</v>
      </c>
      <c r="P2654" s="2"/>
      <c r="Q2654" s="2"/>
      <c r="R2654" s="2"/>
      <c r="S2654" s="2"/>
      <c r="T2654" s="2"/>
    </row>
    <row r="2655" spans="2:20">
      <c r="B2655" s="2">
        <v>44749</v>
      </c>
      <c r="C2655" t="s">
        <v>305</v>
      </c>
      <c r="D2655" t="s">
        <v>599</v>
      </c>
      <c r="E2655" t="s">
        <v>125</v>
      </c>
      <c r="F2655" t="s">
        <v>368</v>
      </c>
      <c r="G2655">
        <v>1</v>
      </c>
      <c r="I2655" s="2">
        <v>44834</v>
      </c>
      <c r="J2655">
        <v>21091796</v>
      </c>
      <c r="K2655" t="s">
        <v>125</v>
      </c>
      <c r="L2655" t="s">
        <v>490</v>
      </c>
      <c r="M2655">
        <v>1</v>
      </c>
      <c r="P2655" s="2"/>
      <c r="Q2655" s="2"/>
      <c r="R2655" s="2"/>
      <c r="S2655" s="2"/>
      <c r="T2655" s="2"/>
    </row>
    <row r="2656" spans="2:20">
      <c r="B2656" s="2">
        <v>44749</v>
      </c>
      <c r="C2656" t="s">
        <v>305</v>
      </c>
      <c r="D2656" t="s">
        <v>599</v>
      </c>
      <c r="E2656" t="s">
        <v>125</v>
      </c>
      <c r="F2656" t="s">
        <v>371</v>
      </c>
      <c r="G2656">
        <v>16</v>
      </c>
      <c r="I2656" s="2">
        <v>44834</v>
      </c>
      <c r="J2656">
        <v>21091797</v>
      </c>
      <c r="K2656" t="s">
        <v>125</v>
      </c>
      <c r="L2656" t="s">
        <v>530</v>
      </c>
      <c r="M2656">
        <v>1</v>
      </c>
      <c r="P2656" s="2"/>
      <c r="Q2656" s="2"/>
      <c r="R2656" s="2"/>
      <c r="S2656" s="2"/>
      <c r="T2656" s="2"/>
    </row>
    <row r="2657" spans="2:20">
      <c r="B2657" s="2">
        <v>44749</v>
      </c>
      <c r="C2657" t="s">
        <v>305</v>
      </c>
      <c r="D2657" t="s">
        <v>599</v>
      </c>
      <c r="E2657" t="s">
        <v>125</v>
      </c>
      <c r="F2657" t="s">
        <v>470</v>
      </c>
      <c r="G2657">
        <v>2</v>
      </c>
      <c r="I2657" s="2">
        <v>44834</v>
      </c>
      <c r="J2657">
        <v>21091798</v>
      </c>
      <c r="K2657" t="s">
        <v>125</v>
      </c>
      <c r="L2657" t="s">
        <v>490</v>
      </c>
      <c r="M2657">
        <v>1</v>
      </c>
      <c r="P2657" s="2"/>
      <c r="R2657" s="2"/>
      <c r="T2657" s="13"/>
    </row>
    <row r="2658" spans="2:20">
      <c r="B2658" s="2">
        <v>44749</v>
      </c>
      <c r="C2658" t="s">
        <v>305</v>
      </c>
      <c r="D2658" t="s">
        <v>599</v>
      </c>
      <c r="E2658" t="s">
        <v>125</v>
      </c>
      <c r="F2658" t="s">
        <v>472</v>
      </c>
      <c r="G2658">
        <v>2</v>
      </c>
      <c r="I2658" s="2">
        <v>44834</v>
      </c>
      <c r="K2658" s="2" t="s">
        <v>98</v>
      </c>
      <c r="L2658" t="s">
        <v>532</v>
      </c>
      <c r="M2658" s="13">
        <v>1</v>
      </c>
      <c r="P2658" s="2"/>
      <c r="R2658" s="2"/>
      <c r="T2658" s="13"/>
    </row>
    <row r="2659" spans="2:20">
      <c r="B2659" s="2">
        <v>44749</v>
      </c>
      <c r="C2659" t="s">
        <v>310</v>
      </c>
      <c r="D2659" t="s">
        <v>601</v>
      </c>
      <c r="E2659" t="s">
        <v>125</v>
      </c>
      <c r="F2659" t="s">
        <v>374</v>
      </c>
      <c r="G2659">
        <v>1</v>
      </c>
      <c r="I2659" s="2">
        <v>44834</v>
      </c>
      <c r="K2659" s="2" t="s">
        <v>98</v>
      </c>
      <c r="L2659" t="s">
        <v>534</v>
      </c>
      <c r="M2659" s="13">
        <v>3</v>
      </c>
      <c r="P2659" s="2"/>
      <c r="R2659" s="2"/>
      <c r="T2659" s="13"/>
    </row>
    <row r="2660" spans="2:20">
      <c r="B2660" s="2">
        <v>44749</v>
      </c>
      <c r="C2660" t="s">
        <v>310</v>
      </c>
      <c r="D2660" t="s">
        <v>601</v>
      </c>
      <c r="E2660" t="s">
        <v>125</v>
      </c>
      <c r="F2660" t="s">
        <v>377</v>
      </c>
      <c r="G2660">
        <v>2</v>
      </c>
      <c r="I2660" s="2">
        <v>44834</v>
      </c>
      <c r="K2660" s="2" t="s">
        <v>98</v>
      </c>
      <c r="L2660" t="s">
        <v>536</v>
      </c>
      <c r="M2660" s="13">
        <v>4</v>
      </c>
      <c r="P2660" s="2"/>
      <c r="R2660" s="2"/>
      <c r="T2660" s="13"/>
    </row>
    <row r="2661" spans="2:20">
      <c r="B2661" s="2">
        <v>44749</v>
      </c>
      <c r="C2661" t="s">
        <v>310</v>
      </c>
      <c r="D2661" t="s">
        <v>601</v>
      </c>
      <c r="E2661" t="s">
        <v>125</v>
      </c>
      <c r="F2661" t="s">
        <v>380</v>
      </c>
      <c r="G2661">
        <v>24</v>
      </c>
      <c r="I2661" s="2">
        <v>44834</v>
      </c>
      <c r="K2661" s="2" t="s">
        <v>98</v>
      </c>
      <c r="L2661" t="s">
        <v>538</v>
      </c>
      <c r="M2661" s="13">
        <v>8</v>
      </c>
      <c r="P2661" s="2"/>
      <c r="R2661" s="2"/>
      <c r="T2661" s="13"/>
    </row>
    <row r="2662" spans="2:20">
      <c r="B2662" s="2">
        <v>44749</v>
      </c>
      <c r="C2662" t="s">
        <v>310</v>
      </c>
      <c r="D2662" t="s">
        <v>601</v>
      </c>
      <c r="E2662" t="s">
        <v>125</v>
      </c>
      <c r="F2662" t="s">
        <v>474</v>
      </c>
      <c r="G2662">
        <v>2</v>
      </c>
      <c r="I2662" s="2">
        <v>44834</v>
      </c>
      <c r="K2662" s="2" t="s">
        <v>98</v>
      </c>
      <c r="L2662" t="s">
        <v>540</v>
      </c>
      <c r="M2662" s="13">
        <v>7</v>
      </c>
      <c r="P2662" s="2"/>
      <c r="R2662" s="2"/>
      <c r="T2662" s="13"/>
    </row>
    <row r="2663" spans="2:20">
      <c r="B2663" s="2">
        <v>44749</v>
      </c>
      <c r="C2663" t="s">
        <v>310</v>
      </c>
      <c r="D2663" t="s">
        <v>601</v>
      </c>
      <c r="E2663" t="s">
        <v>125</v>
      </c>
      <c r="F2663" t="s">
        <v>476</v>
      </c>
      <c r="G2663">
        <v>2</v>
      </c>
      <c r="I2663" s="2">
        <v>44834</v>
      </c>
      <c r="K2663" s="2" t="s">
        <v>98</v>
      </c>
      <c r="L2663" t="s">
        <v>542</v>
      </c>
      <c r="M2663" s="13">
        <v>9</v>
      </c>
      <c r="P2663" s="2"/>
      <c r="R2663" s="2"/>
      <c r="T2663" s="13"/>
    </row>
    <row r="2664" spans="2:20">
      <c r="B2664" s="2">
        <v>44749</v>
      </c>
      <c r="C2664" t="s">
        <v>202</v>
      </c>
      <c r="D2664" t="s">
        <v>595</v>
      </c>
      <c r="E2664" t="s">
        <v>125</v>
      </c>
      <c r="F2664" t="s">
        <v>237</v>
      </c>
      <c r="G2664">
        <v>2</v>
      </c>
      <c r="I2664" s="2">
        <v>44834</v>
      </c>
      <c r="K2664" s="2" t="s">
        <v>98</v>
      </c>
      <c r="L2664" t="s">
        <v>544</v>
      </c>
      <c r="M2664" s="13">
        <v>4</v>
      </c>
      <c r="P2664" s="2"/>
      <c r="R2664" s="2"/>
      <c r="T2664" s="13"/>
    </row>
    <row r="2665" spans="2:20">
      <c r="B2665" s="2">
        <v>44749</v>
      </c>
      <c r="C2665" t="s">
        <v>202</v>
      </c>
      <c r="D2665" t="s">
        <v>595</v>
      </c>
      <c r="E2665" t="s">
        <v>125</v>
      </c>
      <c r="F2665" t="s">
        <v>250</v>
      </c>
      <c r="G2665">
        <v>32</v>
      </c>
      <c r="I2665" s="2">
        <v>44834</v>
      </c>
      <c r="K2665" s="2" t="s">
        <v>98</v>
      </c>
      <c r="L2665" t="s">
        <v>546</v>
      </c>
      <c r="M2665" s="13">
        <v>5</v>
      </c>
      <c r="P2665" s="2"/>
      <c r="R2665" s="2"/>
      <c r="T2665" s="13"/>
    </row>
    <row r="2666" spans="2:20">
      <c r="B2666" s="2">
        <v>44749</v>
      </c>
      <c r="C2666" t="s">
        <v>202</v>
      </c>
      <c r="D2666" t="s">
        <v>595</v>
      </c>
      <c r="E2666" t="s">
        <v>125</v>
      </c>
      <c r="F2666" t="s">
        <v>280</v>
      </c>
      <c r="G2666">
        <v>3</v>
      </c>
      <c r="I2666" s="2">
        <v>44834</v>
      </c>
      <c r="K2666" s="2" t="s">
        <v>98</v>
      </c>
      <c r="L2666" t="s">
        <v>524</v>
      </c>
      <c r="M2666" s="13">
        <v>4</v>
      </c>
      <c r="P2666" s="2"/>
      <c r="R2666" s="2"/>
      <c r="T2666" s="13"/>
    </row>
    <row r="2667" spans="2:20">
      <c r="B2667" s="2">
        <v>44749</v>
      </c>
      <c r="C2667" t="s">
        <v>202</v>
      </c>
      <c r="D2667" t="s">
        <v>595</v>
      </c>
      <c r="E2667" t="s">
        <v>125</v>
      </c>
      <c r="F2667" t="s">
        <v>428</v>
      </c>
      <c r="G2667">
        <v>2</v>
      </c>
      <c r="I2667" s="2">
        <v>44834</v>
      </c>
      <c r="K2667" s="2" t="s">
        <v>98</v>
      </c>
      <c r="L2667" t="s">
        <v>526</v>
      </c>
      <c r="M2667" s="13">
        <v>1</v>
      </c>
      <c r="P2667" s="2"/>
      <c r="R2667" s="2"/>
      <c r="T2667" s="13"/>
    </row>
    <row r="2668" spans="2:20">
      <c r="B2668" s="2">
        <v>44749</v>
      </c>
      <c r="C2668" t="s">
        <v>202</v>
      </c>
      <c r="D2668" t="s">
        <v>595</v>
      </c>
      <c r="E2668" t="s">
        <v>125</v>
      </c>
      <c r="F2668" t="s">
        <v>430</v>
      </c>
      <c r="G2668">
        <v>2</v>
      </c>
      <c r="I2668" s="2">
        <v>44834</v>
      </c>
      <c r="K2668" s="2" t="s">
        <v>98</v>
      </c>
      <c r="L2668" t="s">
        <v>528</v>
      </c>
      <c r="M2668" s="13">
        <v>2</v>
      </c>
      <c r="P2668" s="2"/>
      <c r="R2668" s="2"/>
      <c r="T2668" s="13"/>
    </row>
    <row r="2669" spans="2:20">
      <c r="B2669" s="2">
        <v>44750</v>
      </c>
      <c r="C2669" t="s">
        <v>265</v>
      </c>
      <c r="D2669" t="s">
        <v>593</v>
      </c>
      <c r="E2669" t="s">
        <v>125</v>
      </c>
      <c r="F2669" t="s">
        <v>306</v>
      </c>
      <c r="G2669">
        <v>2</v>
      </c>
      <c r="I2669" s="2">
        <v>44834</v>
      </c>
      <c r="K2669" s="2" t="s">
        <v>98</v>
      </c>
      <c r="L2669" t="s">
        <v>530</v>
      </c>
      <c r="M2669" s="13">
        <v>10</v>
      </c>
      <c r="P2669" s="2"/>
      <c r="R2669" s="2"/>
      <c r="T2669" s="13"/>
    </row>
    <row r="2670" spans="2:20">
      <c r="B2670" s="2">
        <v>44750</v>
      </c>
      <c r="C2670" t="s">
        <v>265</v>
      </c>
      <c r="D2670" t="s">
        <v>593</v>
      </c>
      <c r="E2670" t="s">
        <v>125</v>
      </c>
      <c r="F2670" t="s">
        <v>316</v>
      </c>
      <c r="G2670">
        <v>24</v>
      </c>
      <c r="I2670" s="2">
        <v>44834</v>
      </c>
      <c r="K2670" s="2" t="s">
        <v>98</v>
      </c>
      <c r="L2670" t="s">
        <v>486</v>
      </c>
      <c r="M2670" s="13">
        <v>6</v>
      </c>
      <c r="P2670" s="2"/>
      <c r="R2670" s="2"/>
      <c r="T2670" s="13"/>
    </row>
    <row r="2671" spans="2:20">
      <c r="B2671" s="2">
        <v>44750</v>
      </c>
      <c r="C2671" t="s">
        <v>265</v>
      </c>
      <c r="D2671" t="s">
        <v>593</v>
      </c>
      <c r="E2671" t="s">
        <v>125</v>
      </c>
      <c r="F2671" t="s">
        <v>332</v>
      </c>
      <c r="G2671">
        <v>2</v>
      </c>
      <c r="I2671" s="2">
        <v>44834</v>
      </c>
      <c r="K2671" s="2" t="s">
        <v>98</v>
      </c>
      <c r="L2671" t="s">
        <v>488</v>
      </c>
      <c r="M2671" s="13">
        <v>8</v>
      </c>
      <c r="P2671" s="2"/>
      <c r="R2671" s="2"/>
      <c r="T2671" s="13"/>
    </row>
    <row r="2672" spans="2:20">
      <c r="B2672" s="2">
        <v>44750</v>
      </c>
      <c r="C2672" t="s">
        <v>265</v>
      </c>
      <c r="D2672" t="s">
        <v>593</v>
      </c>
      <c r="E2672" t="s">
        <v>125</v>
      </c>
      <c r="F2672" t="s">
        <v>444</v>
      </c>
      <c r="G2672">
        <v>2</v>
      </c>
      <c r="I2672" s="2">
        <v>44834</v>
      </c>
      <c r="K2672" s="2" t="s">
        <v>98</v>
      </c>
      <c r="L2672" t="s">
        <v>490</v>
      </c>
      <c r="M2672" s="13">
        <v>6</v>
      </c>
      <c r="P2672" s="2"/>
      <c r="R2672" s="2"/>
      <c r="T2672" s="13"/>
    </row>
    <row r="2673" spans="2:20">
      <c r="B2673" s="2">
        <v>44750</v>
      </c>
      <c r="C2673" t="s">
        <v>265</v>
      </c>
      <c r="D2673" t="s">
        <v>593</v>
      </c>
      <c r="E2673" t="s">
        <v>125</v>
      </c>
      <c r="F2673" t="s">
        <v>452</v>
      </c>
      <c r="G2673">
        <v>2</v>
      </c>
      <c r="I2673" s="2">
        <v>44834</v>
      </c>
      <c r="K2673" s="2" t="s">
        <v>98</v>
      </c>
      <c r="L2673" t="s">
        <v>492</v>
      </c>
      <c r="M2673" s="13">
        <v>11</v>
      </c>
      <c r="P2673" s="2"/>
      <c r="R2673" s="2"/>
      <c r="T2673" s="13"/>
    </row>
    <row r="2674" spans="2:20">
      <c r="B2674" s="2">
        <v>44750</v>
      </c>
      <c r="C2674" t="s">
        <v>99</v>
      </c>
      <c r="D2674" t="s">
        <v>603</v>
      </c>
      <c r="E2674" t="s">
        <v>125</v>
      </c>
      <c r="F2674" t="s">
        <v>158</v>
      </c>
      <c r="G2674">
        <v>1</v>
      </c>
      <c r="I2674" s="2">
        <v>44834</v>
      </c>
      <c r="K2674" s="2" t="s">
        <v>98</v>
      </c>
      <c r="L2674" t="s">
        <v>496</v>
      </c>
      <c r="M2674" s="13">
        <v>1</v>
      </c>
      <c r="P2674" s="2"/>
      <c r="R2674" s="2"/>
      <c r="T2674" s="13"/>
    </row>
    <row r="2675" spans="2:20">
      <c r="B2675" s="2">
        <v>44750</v>
      </c>
      <c r="C2675" t="s">
        <v>99</v>
      </c>
      <c r="D2675" t="s">
        <v>603</v>
      </c>
      <c r="E2675" t="s">
        <v>125</v>
      </c>
      <c r="F2675" t="s">
        <v>177</v>
      </c>
      <c r="G2675">
        <v>2</v>
      </c>
      <c r="I2675" s="2">
        <v>44834</v>
      </c>
      <c r="K2675" s="2" t="s">
        <v>98</v>
      </c>
      <c r="L2675" t="s">
        <v>514</v>
      </c>
      <c r="M2675" s="13">
        <v>1</v>
      </c>
      <c r="P2675" s="2"/>
      <c r="R2675" s="2"/>
      <c r="T2675" s="13"/>
    </row>
    <row r="2676" spans="2:20">
      <c r="B2676" s="2">
        <v>44750</v>
      </c>
      <c r="C2676" t="s">
        <v>99</v>
      </c>
      <c r="D2676" t="s">
        <v>603</v>
      </c>
      <c r="E2676" t="s">
        <v>125</v>
      </c>
      <c r="F2676" t="s">
        <v>193</v>
      </c>
      <c r="G2676">
        <v>24</v>
      </c>
      <c r="I2676" s="2">
        <v>44834</v>
      </c>
      <c r="K2676" s="2" t="s">
        <v>98</v>
      </c>
      <c r="L2676" t="s">
        <v>518</v>
      </c>
      <c r="M2676" s="13">
        <v>9</v>
      </c>
      <c r="P2676" s="2"/>
      <c r="R2676" s="2"/>
      <c r="T2676" s="13"/>
    </row>
    <row r="2677" spans="2:20">
      <c r="B2677" s="2">
        <v>44750</v>
      </c>
      <c r="C2677" t="s">
        <v>99</v>
      </c>
      <c r="D2677" t="s">
        <v>603</v>
      </c>
      <c r="E2677" t="s">
        <v>125</v>
      </c>
      <c r="F2677" t="s">
        <v>407</v>
      </c>
      <c r="G2677">
        <v>2</v>
      </c>
      <c r="I2677" s="2">
        <v>44834</v>
      </c>
      <c r="K2677" s="2" t="s">
        <v>98</v>
      </c>
      <c r="L2677" t="s">
        <v>554</v>
      </c>
      <c r="M2677" s="13">
        <v>1</v>
      </c>
      <c r="P2677" s="2"/>
      <c r="R2677" s="2"/>
      <c r="T2677" s="13"/>
    </row>
    <row r="2678" spans="2:20">
      <c r="B2678" s="2">
        <v>44750</v>
      </c>
      <c r="C2678" t="s">
        <v>99</v>
      </c>
      <c r="D2678" t="s">
        <v>603</v>
      </c>
      <c r="E2678" t="s">
        <v>125</v>
      </c>
      <c r="F2678" t="s">
        <v>410</v>
      </c>
      <c r="G2678">
        <v>2</v>
      </c>
      <c r="I2678" s="2">
        <v>44834</v>
      </c>
      <c r="K2678" s="2" t="s">
        <v>98</v>
      </c>
      <c r="L2678" t="s">
        <v>564</v>
      </c>
      <c r="M2678" s="13">
        <v>1</v>
      </c>
      <c r="P2678" s="2"/>
      <c r="R2678" s="2"/>
      <c r="T2678" s="13"/>
    </row>
    <row r="2679" spans="2:20">
      <c r="B2679" s="2">
        <v>44750</v>
      </c>
      <c r="C2679" t="s">
        <v>295</v>
      </c>
      <c r="D2679" t="s">
        <v>597</v>
      </c>
      <c r="E2679" t="s">
        <v>125</v>
      </c>
      <c r="F2679" t="s">
        <v>306</v>
      </c>
      <c r="G2679">
        <v>2</v>
      </c>
      <c r="I2679" s="2">
        <v>44834</v>
      </c>
      <c r="K2679" s="2" t="s">
        <v>98</v>
      </c>
      <c r="L2679" t="s">
        <v>566</v>
      </c>
      <c r="M2679" s="13">
        <v>1</v>
      </c>
      <c r="P2679" s="2"/>
      <c r="R2679" s="2"/>
      <c r="T2679" s="13"/>
    </row>
    <row r="2680" spans="2:20">
      <c r="B2680" s="2">
        <v>44750</v>
      </c>
      <c r="C2680" t="s">
        <v>295</v>
      </c>
      <c r="D2680" t="s">
        <v>597</v>
      </c>
      <c r="E2680" t="s">
        <v>125</v>
      </c>
      <c r="F2680" t="s">
        <v>316</v>
      </c>
      <c r="G2680">
        <v>32</v>
      </c>
      <c r="I2680" s="2">
        <v>44834</v>
      </c>
      <c r="K2680" s="2" t="s">
        <v>98</v>
      </c>
      <c r="L2680" t="s">
        <v>568</v>
      </c>
      <c r="M2680" s="13">
        <v>2</v>
      </c>
      <c r="P2680" s="2"/>
      <c r="R2680" s="2"/>
      <c r="T2680" s="13"/>
    </row>
    <row r="2681" spans="2:20">
      <c r="B2681" s="2">
        <v>44750</v>
      </c>
      <c r="C2681" t="s">
        <v>295</v>
      </c>
      <c r="D2681" t="s">
        <v>597</v>
      </c>
      <c r="E2681" t="s">
        <v>125</v>
      </c>
      <c r="F2681" t="s">
        <v>353</v>
      </c>
      <c r="G2681">
        <v>2</v>
      </c>
      <c r="I2681" s="2">
        <v>44834</v>
      </c>
      <c r="K2681" s="2" t="s">
        <v>98</v>
      </c>
      <c r="L2681" t="s">
        <v>614</v>
      </c>
      <c r="M2681" s="13">
        <v>2</v>
      </c>
      <c r="P2681" s="2"/>
      <c r="R2681" s="2"/>
      <c r="T2681" s="13"/>
    </row>
    <row r="2682" spans="2:20">
      <c r="B2682" s="2">
        <v>44750</v>
      </c>
      <c r="C2682" t="s">
        <v>295</v>
      </c>
      <c r="D2682" t="s">
        <v>597</v>
      </c>
      <c r="E2682" t="s">
        <v>125</v>
      </c>
      <c r="F2682" t="s">
        <v>444</v>
      </c>
      <c r="G2682">
        <v>2</v>
      </c>
      <c r="I2682" s="2">
        <v>44834</v>
      </c>
      <c r="K2682" s="2" t="s">
        <v>98</v>
      </c>
      <c r="L2682" t="s">
        <v>616</v>
      </c>
      <c r="M2682" s="13">
        <v>4</v>
      </c>
      <c r="P2682" s="2"/>
      <c r="R2682" s="2"/>
      <c r="T2682" s="13"/>
    </row>
    <row r="2683" spans="2:20">
      <c r="B2683" s="2">
        <v>44750</v>
      </c>
      <c r="C2683" t="s">
        <v>295</v>
      </c>
      <c r="D2683" t="s">
        <v>597</v>
      </c>
      <c r="E2683" t="s">
        <v>125</v>
      </c>
      <c r="F2683" t="s">
        <v>464</v>
      </c>
      <c r="G2683">
        <v>2</v>
      </c>
      <c r="I2683" s="2">
        <v>44834</v>
      </c>
      <c r="K2683" s="2" t="s">
        <v>98</v>
      </c>
      <c r="L2683" t="s">
        <v>620</v>
      </c>
      <c r="M2683" s="13">
        <v>1</v>
      </c>
      <c r="P2683" s="2"/>
      <c r="R2683" s="2"/>
      <c r="T2683" s="13"/>
    </row>
    <row r="2684" spans="2:20">
      <c r="B2684" s="2">
        <v>44750</v>
      </c>
      <c r="C2684" t="s">
        <v>305</v>
      </c>
      <c r="D2684" t="s">
        <v>599</v>
      </c>
      <c r="E2684" t="s">
        <v>125</v>
      </c>
      <c r="F2684" t="s">
        <v>365</v>
      </c>
      <c r="G2684">
        <v>1</v>
      </c>
      <c r="I2684" s="2">
        <v>44834</v>
      </c>
      <c r="K2684" s="2" t="s">
        <v>98</v>
      </c>
      <c r="L2684" t="s">
        <v>622</v>
      </c>
      <c r="M2684" s="13">
        <v>1</v>
      </c>
      <c r="P2684" s="2"/>
      <c r="R2684" s="2"/>
      <c r="T2684" s="13"/>
    </row>
    <row r="2685" spans="2:20">
      <c r="B2685" s="2">
        <v>44750</v>
      </c>
      <c r="C2685" t="s">
        <v>305</v>
      </c>
      <c r="D2685" t="s">
        <v>599</v>
      </c>
      <c r="E2685" t="s">
        <v>125</v>
      </c>
      <c r="F2685" t="s">
        <v>368</v>
      </c>
      <c r="G2685">
        <v>1</v>
      </c>
      <c r="I2685" s="2">
        <v>44834</v>
      </c>
      <c r="K2685" s="2" t="s">
        <v>98</v>
      </c>
      <c r="L2685" t="s">
        <v>626</v>
      </c>
      <c r="M2685" s="13">
        <v>1</v>
      </c>
      <c r="P2685" s="2"/>
      <c r="R2685" s="2"/>
      <c r="T2685" s="13"/>
    </row>
    <row r="2686" spans="2:20">
      <c r="B2686" s="2">
        <v>44750</v>
      </c>
      <c r="C2686" t="s">
        <v>305</v>
      </c>
      <c r="D2686" t="s">
        <v>599</v>
      </c>
      <c r="E2686" t="s">
        <v>125</v>
      </c>
      <c r="F2686" t="s">
        <v>371</v>
      </c>
      <c r="G2686">
        <v>16</v>
      </c>
      <c r="I2686" s="2">
        <v>44834</v>
      </c>
      <c r="K2686" s="2" t="s">
        <v>98</v>
      </c>
      <c r="L2686" t="s">
        <v>570</v>
      </c>
      <c r="M2686" s="13">
        <v>2</v>
      </c>
      <c r="P2686" s="2"/>
      <c r="R2686" s="2"/>
      <c r="T2686" s="13"/>
    </row>
    <row r="2687" spans="2:20">
      <c r="B2687" s="2">
        <v>44750</v>
      </c>
      <c r="C2687" t="s">
        <v>305</v>
      </c>
      <c r="D2687" t="s">
        <v>599</v>
      </c>
      <c r="E2687" t="s">
        <v>125</v>
      </c>
      <c r="F2687" t="s">
        <v>470</v>
      </c>
      <c r="G2687">
        <v>2</v>
      </c>
      <c r="I2687" s="2">
        <v>44834</v>
      </c>
      <c r="K2687" s="2" t="s">
        <v>98</v>
      </c>
      <c r="L2687" t="s">
        <v>576</v>
      </c>
      <c r="M2687" s="13">
        <v>1</v>
      </c>
      <c r="P2687" s="2"/>
      <c r="R2687" s="2"/>
      <c r="T2687" s="13"/>
    </row>
    <row r="2688" spans="2:20">
      <c r="B2688" s="2">
        <v>44750</v>
      </c>
      <c r="C2688" t="s">
        <v>305</v>
      </c>
      <c r="D2688" t="s">
        <v>599</v>
      </c>
      <c r="E2688" t="s">
        <v>125</v>
      </c>
      <c r="F2688" t="s">
        <v>472</v>
      </c>
      <c r="G2688">
        <v>2</v>
      </c>
      <c r="I2688" s="2">
        <v>44834</v>
      </c>
      <c r="K2688" s="2" t="s">
        <v>98</v>
      </c>
      <c r="L2688" t="s">
        <v>592</v>
      </c>
      <c r="M2688" s="13">
        <v>1</v>
      </c>
      <c r="P2688" s="2"/>
      <c r="R2688" s="2"/>
      <c r="T2688" s="13"/>
    </row>
    <row r="2689" spans="2:20">
      <c r="B2689" s="2">
        <v>44750</v>
      </c>
      <c r="C2689" t="s">
        <v>310</v>
      </c>
      <c r="D2689" t="s">
        <v>601</v>
      </c>
      <c r="E2689" t="s">
        <v>125</v>
      </c>
      <c r="F2689" t="s">
        <v>374</v>
      </c>
      <c r="G2689">
        <v>1</v>
      </c>
      <c r="I2689" s="2">
        <v>44834</v>
      </c>
      <c r="K2689" s="2" t="s">
        <v>98</v>
      </c>
      <c r="L2689" t="s">
        <v>594</v>
      </c>
      <c r="M2689" s="13">
        <v>1</v>
      </c>
      <c r="P2689" s="2"/>
      <c r="R2689" s="2"/>
      <c r="T2689" s="13"/>
    </row>
    <row r="2690" spans="2:20">
      <c r="B2690" s="2">
        <v>44750</v>
      </c>
      <c r="C2690" t="s">
        <v>310</v>
      </c>
      <c r="D2690" t="s">
        <v>601</v>
      </c>
      <c r="E2690" t="s">
        <v>125</v>
      </c>
      <c r="F2690" t="s">
        <v>377</v>
      </c>
      <c r="G2690">
        <v>2</v>
      </c>
      <c r="I2690" s="2">
        <v>44834</v>
      </c>
      <c r="K2690" s="2" t="s">
        <v>98</v>
      </c>
      <c r="L2690" t="s">
        <v>598</v>
      </c>
      <c r="M2690" s="13">
        <v>2</v>
      </c>
      <c r="P2690" s="2"/>
      <c r="R2690" s="2"/>
      <c r="T2690" s="13"/>
    </row>
    <row r="2691" spans="2:20">
      <c r="B2691" s="2">
        <v>44750</v>
      </c>
      <c r="C2691" t="s">
        <v>310</v>
      </c>
      <c r="D2691" t="s">
        <v>601</v>
      </c>
      <c r="E2691" t="s">
        <v>125</v>
      </c>
      <c r="F2691" t="s">
        <v>380</v>
      </c>
      <c r="G2691">
        <v>24</v>
      </c>
      <c r="I2691" s="2">
        <v>44834</v>
      </c>
      <c r="K2691" s="2" t="s">
        <v>98</v>
      </c>
      <c r="L2691" t="s">
        <v>498</v>
      </c>
      <c r="M2691" s="13">
        <v>8</v>
      </c>
      <c r="P2691" s="2"/>
      <c r="R2691" s="2"/>
      <c r="T2691" s="13"/>
    </row>
    <row r="2692" spans="2:20">
      <c r="B2692" s="2">
        <v>44750</v>
      </c>
      <c r="C2692" t="s">
        <v>310</v>
      </c>
      <c r="D2692" t="s">
        <v>601</v>
      </c>
      <c r="E2692" t="s">
        <v>125</v>
      </c>
      <c r="F2692" t="s">
        <v>474</v>
      </c>
      <c r="G2692">
        <v>2</v>
      </c>
      <c r="I2692" s="2">
        <v>44834</v>
      </c>
      <c r="K2692" s="2" t="s">
        <v>98</v>
      </c>
      <c r="L2692" t="s">
        <v>500</v>
      </c>
      <c r="M2692" s="13">
        <v>4</v>
      </c>
      <c r="P2692" s="2"/>
      <c r="R2692" s="2"/>
      <c r="T2692" s="13"/>
    </row>
    <row r="2693" spans="2:20">
      <c r="B2693" s="2">
        <v>44750</v>
      </c>
      <c r="C2693" t="s">
        <v>310</v>
      </c>
      <c r="D2693" t="s">
        <v>601</v>
      </c>
      <c r="E2693" t="s">
        <v>125</v>
      </c>
      <c r="F2693" t="s">
        <v>476</v>
      </c>
      <c r="G2693">
        <v>2</v>
      </c>
      <c r="I2693" s="2">
        <v>44834</v>
      </c>
      <c r="K2693" s="2" t="s">
        <v>98</v>
      </c>
      <c r="L2693" t="s">
        <v>502</v>
      </c>
      <c r="M2693" s="13">
        <v>4</v>
      </c>
      <c r="P2693" s="2"/>
      <c r="R2693" s="2"/>
      <c r="T2693" s="13"/>
    </row>
    <row r="2694" spans="2:20">
      <c r="B2694" s="2">
        <v>44750</v>
      </c>
      <c r="C2694" t="s">
        <v>202</v>
      </c>
      <c r="D2694" t="s">
        <v>595</v>
      </c>
      <c r="E2694" t="s">
        <v>125</v>
      </c>
      <c r="F2694" t="s">
        <v>237</v>
      </c>
      <c r="G2694">
        <v>2</v>
      </c>
      <c r="I2694" s="2">
        <v>44834</v>
      </c>
      <c r="K2694" s="2" t="s">
        <v>98</v>
      </c>
      <c r="L2694" t="s">
        <v>504</v>
      </c>
      <c r="M2694" s="13">
        <v>63</v>
      </c>
      <c r="P2694" s="2"/>
      <c r="R2694" s="2"/>
      <c r="T2694" s="13"/>
    </row>
    <row r="2695" spans="2:20">
      <c r="B2695" s="2">
        <v>44750</v>
      </c>
      <c r="C2695" t="s">
        <v>202</v>
      </c>
      <c r="D2695" t="s">
        <v>595</v>
      </c>
      <c r="E2695" t="s">
        <v>125</v>
      </c>
      <c r="F2695" t="s">
        <v>250</v>
      </c>
      <c r="G2695">
        <v>48</v>
      </c>
      <c r="I2695" s="2">
        <v>44834</v>
      </c>
      <c r="K2695" s="2" t="s">
        <v>98</v>
      </c>
      <c r="L2695" t="s">
        <v>506</v>
      </c>
      <c r="M2695" s="13">
        <v>16</v>
      </c>
      <c r="P2695" s="2"/>
      <c r="R2695" s="2"/>
      <c r="T2695" s="13"/>
    </row>
    <row r="2696" spans="2:20">
      <c r="B2696" s="2">
        <v>44750</v>
      </c>
      <c r="C2696" t="s">
        <v>202</v>
      </c>
      <c r="D2696" t="s">
        <v>595</v>
      </c>
      <c r="E2696" t="s">
        <v>125</v>
      </c>
      <c r="F2696" t="s">
        <v>280</v>
      </c>
      <c r="G2696">
        <v>4</v>
      </c>
      <c r="I2696" s="2">
        <v>44834</v>
      </c>
      <c r="K2696" s="2" t="s">
        <v>98</v>
      </c>
      <c r="L2696" t="s">
        <v>508</v>
      </c>
      <c r="M2696" s="13">
        <v>7</v>
      </c>
      <c r="P2696" s="2"/>
      <c r="R2696" s="2"/>
      <c r="T2696" s="13"/>
    </row>
    <row r="2697" spans="2:20">
      <c r="B2697" s="2">
        <v>44750</v>
      </c>
      <c r="C2697" t="s">
        <v>202</v>
      </c>
      <c r="D2697" t="s">
        <v>595</v>
      </c>
      <c r="E2697" t="s">
        <v>125</v>
      </c>
      <c r="F2697" t="s">
        <v>428</v>
      </c>
      <c r="G2697">
        <v>4</v>
      </c>
      <c r="I2697" s="2">
        <v>44834</v>
      </c>
      <c r="K2697" s="2" t="s">
        <v>98</v>
      </c>
      <c r="L2697" t="s">
        <v>510</v>
      </c>
      <c r="M2697" s="13">
        <v>8</v>
      </c>
      <c r="P2697" s="2"/>
      <c r="R2697" s="2"/>
      <c r="T2697" s="13"/>
    </row>
    <row r="2698" spans="2:20">
      <c r="B2698" s="2">
        <v>44750</v>
      </c>
      <c r="C2698" t="s">
        <v>202</v>
      </c>
      <c r="D2698" t="s">
        <v>595</v>
      </c>
      <c r="E2698" t="s">
        <v>125</v>
      </c>
      <c r="F2698" t="s">
        <v>430</v>
      </c>
      <c r="G2698">
        <v>4</v>
      </c>
      <c r="I2698" s="2">
        <v>44834</v>
      </c>
      <c r="K2698" s="2" t="s">
        <v>98</v>
      </c>
      <c r="L2698" t="s">
        <v>512</v>
      </c>
      <c r="M2698" s="13">
        <v>7</v>
      </c>
      <c r="P2698" s="2"/>
      <c r="R2698" s="2"/>
      <c r="T2698" s="13"/>
    </row>
    <row r="2699" spans="2:20">
      <c r="B2699" s="2">
        <v>44751</v>
      </c>
      <c r="C2699" t="s">
        <v>265</v>
      </c>
      <c r="D2699" t="s">
        <v>593</v>
      </c>
      <c r="E2699" t="s">
        <v>125</v>
      </c>
      <c r="F2699" t="s">
        <v>306</v>
      </c>
      <c r="G2699">
        <v>2</v>
      </c>
      <c r="I2699" s="2">
        <v>44834</v>
      </c>
      <c r="K2699" s="2" t="s">
        <v>98</v>
      </c>
      <c r="L2699" t="s">
        <v>580</v>
      </c>
      <c r="M2699" s="13">
        <v>1</v>
      </c>
      <c r="P2699" s="2"/>
      <c r="R2699" s="2"/>
      <c r="T2699" s="13"/>
    </row>
    <row r="2700" spans="2:20">
      <c r="B2700" s="2">
        <v>44751</v>
      </c>
      <c r="C2700" t="s">
        <v>265</v>
      </c>
      <c r="D2700" t="s">
        <v>593</v>
      </c>
      <c r="E2700" t="s">
        <v>125</v>
      </c>
      <c r="F2700" t="s">
        <v>316</v>
      </c>
      <c r="G2700">
        <v>24</v>
      </c>
      <c r="I2700" s="2">
        <v>44834</v>
      </c>
      <c r="K2700" s="2" t="s">
        <v>98</v>
      </c>
      <c r="L2700" t="s">
        <v>588</v>
      </c>
      <c r="M2700" s="13">
        <v>1</v>
      </c>
    </row>
    <row r="2701" spans="2:20">
      <c r="B2701" s="2">
        <v>44751</v>
      </c>
      <c r="C2701" t="s">
        <v>265</v>
      </c>
      <c r="D2701" t="s">
        <v>593</v>
      </c>
      <c r="E2701" t="s">
        <v>125</v>
      </c>
      <c r="F2701" t="s">
        <v>332</v>
      </c>
      <c r="G2701">
        <v>2</v>
      </c>
      <c r="I2701" s="2">
        <v>44835</v>
      </c>
      <c r="J2701">
        <v>21101799</v>
      </c>
      <c r="K2701" t="s">
        <v>125</v>
      </c>
      <c r="L2701" t="s">
        <v>542</v>
      </c>
      <c r="M2701">
        <v>1</v>
      </c>
    </row>
    <row r="2702" spans="2:20">
      <c r="B2702" s="2">
        <v>44751</v>
      </c>
      <c r="C2702" t="s">
        <v>265</v>
      </c>
      <c r="D2702" t="s">
        <v>593</v>
      </c>
      <c r="E2702" t="s">
        <v>125</v>
      </c>
      <c r="F2702" t="s">
        <v>444</v>
      </c>
      <c r="G2702">
        <v>2</v>
      </c>
      <c r="I2702" s="2">
        <v>44835</v>
      </c>
      <c r="J2702">
        <v>21101799</v>
      </c>
      <c r="K2702" t="s">
        <v>125</v>
      </c>
      <c r="L2702" t="s">
        <v>614</v>
      </c>
      <c r="M2702">
        <v>1</v>
      </c>
    </row>
    <row r="2703" spans="2:20">
      <c r="B2703" s="2">
        <v>44751</v>
      </c>
      <c r="C2703" t="s">
        <v>265</v>
      </c>
      <c r="D2703" t="s">
        <v>593</v>
      </c>
      <c r="E2703" t="s">
        <v>125</v>
      </c>
      <c r="F2703" t="s">
        <v>452</v>
      </c>
      <c r="G2703">
        <v>2</v>
      </c>
      <c r="I2703" s="2">
        <v>44835</v>
      </c>
      <c r="J2703">
        <v>21101800</v>
      </c>
      <c r="K2703" t="s">
        <v>125</v>
      </c>
      <c r="L2703" t="s">
        <v>504</v>
      </c>
      <c r="M2703">
        <v>1</v>
      </c>
    </row>
    <row r="2704" spans="2:20">
      <c r="B2704" s="2">
        <v>44751</v>
      </c>
      <c r="C2704" t="s">
        <v>99</v>
      </c>
      <c r="D2704" t="s">
        <v>603</v>
      </c>
      <c r="E2704" t="s">
        <v>125</v>
      </c>
      <c r="F2704" t="s">
        <v>158</v>
      </c>
      <c r="G2704">
        <v>1</v>
      </c>
      <c r="I2704" s="2">
        <v>44835</v>
      </c>
      <c r="J2704">
        <v>21101801</v>
      </c>
      <c r="K2704" t="s">
        <v>125</v>
      </c>
      <c r="L2704" t="s">
        <v>546</v>
      </c>
      <c r="M2704">
        <v>1</v>
      </c>
    </row>
    <row r="2705" spans="2:13">
      <c r="B2705" s="2">
        <v>44751</v>
      </c>
      <c r="C2705" t="s">
        <v>99</v>
      </c>
      <c r="D2705" t="s">
        <v>603</v>
      </c>
      <c r="E2705" t="s">
        <v>125</v>
      </c>
      <c r="F2705" t="s">
        <v>177</v>
      </c>
      <c r="G2705">
        <v>2</v>
      </c>
      <c r="I2705" s="2">
        <v>44835</v>
      </c>
      <c r="J2705">
        <v>21101802</v>
      </c>
      <c r="K2705" t="s">
        <v>125</v>
      </c>
      <c r="L2705" t="s">
        <v>504</v>
      </c>
      <c r="M2705">
        <v>1</v>
      </c>
    </row>
    <row r="2706" spans="2:13">
      <c r="B2706" s="2">
        <v>44751</v>
      </c>
      <c r="C2706" t="s">
        <v>99</v>
      </c>
      <c r="D2706" t="s">
        <v>603</v>
      </c>
      <c r="E2706" t="s">
        <v>125</v>
      </c>
      <c r="F2706" t="s">
        <v>193</v>
      </c>
      <c r="G2706">
        <v>24</v>
      </c>
      <c r="I2706" s="2">
        <v>44835</v>
      </c>
      <c r="J2706">
        <v>21101803</v>
      </c>
      <c r="K2706" t="s">
        <v>125</v>
      </c>
      <c r="L2706" t="s">
        <v>504</v>
      </c>
      <c r="M2706">
        <v>1</v>
      </c>
    </row>
    <row r="2707" spans="2:13">
      <c r="B2707" s="2">
        <v>44751</v>
      </c>
      <c r="C2707" t="s">
        <v>99</v>
      </c>
      <c r="D2707" t="s">
        <v>603</v>
      </c>
      <c r="E2707" t="s">
        <v>125</v>
      </c>
      <c r="F2707" t="s">
        <v>407</v>
      </c>
      <c r="G2707">
        <v>2</v>
      </c>
      <c r="I2707" s="2">
        <v>44835</v>
      </c>
      <c r="J2707">
        <v>21101804</v>
      </c>
      <c r="K2707" t="s">
        <v>125</v>
      </c>
      <c r="L2707" t="s">
        <v>504</v>
      </c>
      <c r="M2707">
        <v>1</v>
      </c>
    </row>
    <row r="2708" spans="2:13">
      <c r="B2708" s="2">
        <v>44751</v>
      </c>
      <c r="C2708" t="s">
        <v>99</v>
      </c>
      <c r="D2708" t="s">
        <v>603</v>
      </c>
      <c r="E2708" t="s">
        <v>125</v>
      </c>
      <c r="F2708" t="s">
        <v>410</v>
      </c>
      <c r="G2708">
        <v>2</v>
      </c>
      <c r="I2708" s="2">
        <v>44835</v>
      </c>
      <c r="J2708">
        <v>21101804</v>
      </c>
      <c r="K2708" t="s">
        <v>125</v>
      </c>
      <c r="L2708" t="s">
        <v>506</v>
      </c>
      <c r="M2708">
        <v>1</v>
      </c>
    </row>
    <row r="2709" spans="2:13">
      <c r="B2709" s="2">
        <v>44751</v>
      </c>
      <c r="C2709" t="s">
        <v>295</v>
      </c>
      <c r="D2709" t="s">
        <v>597</v>
      </c>
      <c r="E2709" t="s">
        <v>125</v>
      </c>
      <c r="F2709" t="s">
        <v>306</v>
      </c>
      <c r="G2709">
        <v>1</v>
      </c>
      <c r="I2709" s="2">
        <v>44835</v>
      </c>
      <c r="J2709">
        <v>21101805</v>
      </c>
      <c r="K2709" t="s">
        <v>125</v>
      </c>
      <c r="L2709" t="s">
        <v>546</v>
      </c>
      <c r="M2709">
        <v>1</v>
      </c>
    </row>
    <row r="2710" spans="2:13">
      <c r="B2710" s="2">
        <v>44751</v>
      </c>
      <c r="C2710" t="s">
        <v>295</v>
      </c>
      <c r="D2710" t="s">
        <v>597</v>
      </c>
      <c r="E2710" t="s">
        <v>125</v>
      </c>
      <c r="F2710" t="s">
        <v>316</v>
      </c>
      <c r="G2710">
        <v>24</v>
      </c>
      <c r="I2710" s="2">
        <v>44835</v>
      </c>
      <c r="J2710">
        <v>21101806</v>
      </c>
      <c r="K2710" t="s">
        <v>125</v>
      </c>
      <c r="L2710" t="s">
        <v>546</v>
      </c>
      <c r="M2710">
        <v>1</v>
      </c>
    </row>
    <row r="2711" spans="2:13">
      <c r="B2711" s="2">
        <v>44751</v>
      </c>
      <c r="C2711" t="s">
        <v>295</v>
      </c>
      <c r="D2711" t="s">
        <v>597</v>
      </c>
      <c r="E2711" t="s">
        <v>125</v>
      </c>
      <c r="F2711" t="s">
        <v>353</v>
      </c>
      <c r="G2711">
        <v>2</v>
      </c>
      <c r="I2711" s="2">
        <v>44835</v>
      </c>
      <c r="J2711">
        <v>21101807</v>
      </c>
      <c r="K2711" t="s">
        <v>125</v>
      </c>
      <c r="L2711" t="s">
        <v>488</v>
      </c>
      <c r="M2711">
        <v>1</v>
      </c>
    </row>
    <row r="2712" spans="2:13">
      <c r="B2712" s="2">
        <v>44751</v>
      </c>
      <c r="C2712" t="s">
        <v>295</v>
      </c>
      <c r="D2712" t="s">
        <v>597</v>
      </c>
      <c r="E2712" t="s">
        <v>125</v>
      </c>
      <c r="F2712" t="s">
        <v>444</v>
      </c>
      <c r="G2712">
        <v>2</v>
      </c>
      <c r="I2712" s="2">
        <v>44835</v>
      </c>
      <c r="J2712">
        <v>21101808</v>
      </c>
      <c r="K2712" t="s">
        <v>125</v>
      </c>
      <c r="L2712" t="s">
        <v>490</v>
      </c>
      <c r="M2712">
        <v>1</v>
      </c>
    </row>
    <row r="2713" spans="2:13">
      <c r="B2713" s="2">
        <v>44751</v>
      </c>
      <c r="C2713" t="s">
        <v>295</v>
      </c>
      <c r="D2713" t="s">
        <v>597</v>
      </c>
      <c r="E2713" t="s">
        <v>125</v>
      </c>
      <c r="F2713" t="s">
        <v>464</v>
      </c>
      <c r="G2713">
        <v>2</v>
      </c>
      <c r="I2713" s="2">
        <v>44835</v>
      </c>
      <c r="J2713">
        <v>21101809</v>
      </c>
      <c r="K2713" t="s">
        <v>125</v>
      </c>
      <c r="L2713" t="s">
        <v>530</v>
      </c>
      <c r="M2713">
        <v>1</v>
      </c>
    </row>
    <row r="2714" spans="2:13">
      <c r="B2714" s="2">
        <v>44751</v>
      </c>
      <c r="C2714" t="s">
        <v>310</v>
      </c>
      <c r="D2714" t="s">
        <v>601</v>
      </c>
      <c r="E2714" t="s">
        <v>125</v>
      </c>
      <c r="F2714" t="s">
        <v>374</v>
      </c>
      <c r="G2714">
        <v>1</v>
      </c>
      <c r="I2714" s="2">
        <v>44835</v>
      </c>
      <c r="J2714">
        <v>21101810</v>
      </c>
      <c r="K2714" t="s">
        <v>125</v>
      </c>
      <c r="L2714" t="s">
        <v>490</v>
      </c>
      <c r="M2714">
        <v>1</v>
      </c>
    </row>
    <row r="2715" spans="2:13">
      <c r="B2715" s="2">
        <v>44751</v>
      </c>
      <c r="C2715" t="s">
        <v>310</v>
      </c>
      <c r="D2715" t="s">
        <v>601</v>
      </c>
      <c r="E2715" t="s">
        <v>125</v>
      </c>
      <c r="F2715" t="s">
        <v>377</v>
      </c>
      <c r="G2715">
        <v>2</v>
      </c>
      <c r="I2715" s="2">
        <v>44835</v>
      </c>
      <c r="J2715">
        <v>21101811</v>
      </c>
      <c r="K2715" t="s">
        <v>125</v>
      </c>
      <c r="L2715" t="s">
        <v>540</v>
      </c>
      <c r="M2715">
        <v>1</v>
      </c>
    </row>
    <row r="2716" spans="2:13">
      <c r="B2716" s="2">
        <v>44751</v>
      </c>
      <c r="C2716" t="s">
        <v>310</v>
      </c>
      <c r="D2716" t="s">
        <v>601</v>
      </c>
      <c r="E2716" t="s">
        <v>125</v>
      </c>
      <c r="F2716" t="s">
        <v>380</v>
      </c>
      <c r="G2716">
        <v>24</v>
      </c>
      <c r="I2716" s="2">
        <v>44835</v>
      </c>
      <c r="J2716">
        <v>21101811</v>
      </c>
      <c r="K2716" t="s">
        <v>125</v>
      </c>
      <c r="L2716" t="s">
        <v>570</v>
      </c>
      <c r="M2716">
        <v>1</v>
      </c>
    </row>
    <row r="2717" spans="2:13">
      <c r="B2717" s="2">
        <v>44751</v>
      </c>
      <c r="C2717" t="s">
        <v>310</v>
      </c>
      <c r="D2717" t="s">
        <v>601</v>
      </c>
      <c r="E2717" t="s">
        <v>125</v>
      </c>
      <c r="F2717" t="s">
        <v>474</v>
      </c>
      <c r="G2717">
        <v>2</v>
      </c>
      <c r="I2717" s="2">
        <v>44835</v>
      </c>
      <c r="J2717">
        <v>21101812</v>
      </c>
      <c r="K2717" t="s">
        <v>125</v>
      </c>
      <c r="L2717" t="s">
        <v>492</v>
      </c>
      <c r="M2717">
        <v>1</v>
      </c>
    </row>
    <row r="2718" spans="2:13">
      <c r="B2718" s="2">
        <v>44751</v>
      </c>
      <c r="C2718" t="s">
        <v>310</v>
      </c>
      <c r="D2718" t="s">
        <v>601</v>
      </c>
      <c r="E2718" t="s">
        <v>125</v>
      </c>
      <c r="F2718" t="s">
        <v>476</v>
      </c>
      <c r="G2718">
        <v>2</v>
      </c>
      <c r="I2718" s="2">
        <v>44836</v>
      </c>
      <c r="J2718">
        <v>21101813</v>
      </c>
      <c r="K2718" t="s">
        <v>125</v>
      </c>
      <c r="L2718" t="s">
        <v>504</v>
      </c>
      <c r="M2718">
        <v>1</v>
      </c>
    </row>
    <row r="2719" spans="2:13">
      <c r="B2719" s="2">
        <v>44752</v>
      </c>
      <c r="C2719" t="s">
        <v>295</v>
      </c>
      <c r="D2719" t="s">
        <v>597</v>
      </c>
      <c r="E2719" t="s">
        <v>125</v>
      </c>
      <c r="F2719" t="s">
        <v>306</v>
      </c>
      <c r="G2719">
        <v>1</v>
      </c>
      <c r="I2719" s="2">
        <v>44836</v>
      </c>
      <c r="J2719">
        <v>21101813</v>
      </c>
      <c r="K2719" t="s">
        <v>125</v>
      </c>
      <c r="L2719" t="s">
        <v>506</v>
      </c>
      <c r="M2719">
        <v>1</v>
      </c>
    </row>
    <row r="2720" spans="2:13">
      <c r="B2720" s="2">
        <v>44752</v>
      </c>
      <c r="C2720" t="s">
        <v>295</v>
      </c>
      <c r="D2720" t="s">
        <v>597</v>
      </c>
      <c r="E2720" t="s">
        <v>125</v>
      </c>
      <c r="F2720" t="s">
        <v>316</v>
      </c>
      <c r="G2720">
        <v>24</v>
      </c>
      <c r="I2720" s="2">
        <v>44836</v>
      </c>
      <c r="J2720">
        <v>21101814</v>
      </c>
      <c r="K2720" t="s">
        <v>125</v>
      </c>
      <c r="L2720" t="s">
        <v>538</v>
      </c>
      <c r="M2720">
        <v>1</v>
      </c>
    </row>
    <row r="2721" spans="2:13">
      <c r="B2721" s="2">
        <v>44752</v>
      </c>
      <c r="C2721" t="s">
        <v>295</v>
      </c>
      <c r="D2721" t="s">
        <v>597</v>
      </c>
      <c r="E2721" t="s">
        <v>125</v>
      </c>
      <c r="F2721" t="s">
        <v>353</v>
      </c>
      <c r="G2721">
        <v>2</v>
      </c>
      <c r="I2721" s="2">
        <v>44836</v>
      </c>
      <c r="J2721">
        <v>21101815</v>
      </c>
      <c r="K2721" t="s">
        <v>125</v>
      </c>
      <c r="L2721" t="s">
        <v>492</v>
      </c>
      <c r="M2721">
        <v>1</v>
      </c>
    </row>
    <row r="2722" spans="2:13">
      <c r="B2722" s="2">
        <v>44752</v>
      </c>
      <c r="C2722" t="s">
        <v>295</v>
      </c>
      <c r="D2722" t="s">
        <v>597</v>
      </c>
      <c r="E2722" t="s">
        <v>125</v>
      </c>
      <c r="F2722" t="s">
        <v>444</v>
      </c>
      <c r="G2722">
        <v>2</v>
      </c>
      <c r="I2722" s="2">
        <v>44837</v>
      </c>
      <c r="J2722">
        <v>21101816</v>
      </c>
      <c r="K2722" t="s">
        <v>125</v>
      </c>
      <c r="L2722" t="s">
        <v>504</v>
      </c>
      <c r="M2722">
        <v>1</v>
      </c>
    </row>
    <row r="2723" spans="2:13">
      <c r="B2723" s="2">
        <v>44752</v>
      </c>
      <c r="C2723" t="s">
        <v>295</v>
      </c>
      <c r="D2723" t="s">
        <v>597</v>
      </c>
      <c r="E2723" t="s">
        <v>125</v>
      </c>
      <c r="F2723" t="s">
        <v>464</v>
      </c>
      <c r="G2723">
        <v>2</v>
      </c>
      <c r="I2723" s="2">
        <v>44837</v>
      </c>
      <c r="J2723">
        <v>21101817</v>
      </c>
      <c r="K2723" t="s">
        <v>125</v>
      </c>
      <c r="L2723" t="s">
        <v>540</v>
      </c>
      <c r="M2723">
        <v>1</v>
      </c>
    </row>
    <row r="2724" spans="2:13">
      <c r="B2724" s="2">
        <v>44752</v>
      </c>
      <c r="C2724" t="s">
        <v>310</v>
      </c>
      <c r="D2724" t="s">
        <v>601</v>
      </c>
      <c r="E2724" t="s">
        <v>125</v>
      </c>
      <c r="F2724" t="s">
        <v>374</v>
      </c>
      <c r="G2724">
        <v>1</v>
      </c>
      <c r="I2724" s="2">
        <v>44837</v>
      </c>
      <c r="J2724">
        <v>21101818</v>
      </c>
      <c r="K2724" t="s">
        <v>125</v>
      </c>
      <c r="L2724" t="s">
        <v>510</v>
      </c>
      <c r="M2724">
        <v>1</v>
      </c>
    </row>
    <row r="2725" spans="2:13">
      <c r="B2725" s="2">
        <v>44752</v>
      </c>
      <c r="C2725" t="s">
        <v>310</v>
      </c>
      <c r="D2725" t="s">
        <v>601</v>
      </c>
      <c r="E2725" t="s">
        <v>125</v>
      </c>
      <c r="F2725" t="s">
        <v>377</v>
      </c>
      <c r="G2725">
        <v>2</v>
      </c>
      <c r="I2725" s="2">
        <v>44837</v>
      </c>
      <c r="J2725">
        <v>21101819</v>
      </c>
      <c r="K2725" t="s">
        <v>125</v>
      </c>
      <c r="L2725" t="s">
        <v>538</v>
      </c>
      <c r="M2725">
        <v>1</v>
      </c>
    </row>
    <row r="2726" spans="2:13">
      <c r="B2726" s="2">
        <v>44752</v>
      </c>
      <c r="C2726" t="s">
        <v>310</v>
      </c>
      <c r="D2726" t="s">
        <v>601</v>
      </c>
      <c r="E2726" t="s">
        <v>125</v>
      </c>
      <c r="F2726" t="s">
        <v>380</v>
      </c>
      <c r="G2726">
        <v>24</v>
      </c>
      <c r="I2726" s="2">
        <v>44837</v>
      </c>
      <c r="J2726">
        <v>21101820</v>
      </c>
      <c r="K2726" t="s">
        <v>125</v>
      </c>
      <c r="L2726" t="s">
        <v>538</v>
      </c>
      <c r="M2726">
        <v>1</v>
      </c>
    </row>
    <row r="2727" spans="2:13">
      <c r="B2727" s="2">
        <v>44752</v>
      </c>
      <c r="C2727" t="s">
        <v>310</v>
      </c>
      <c r="D2727" t="s">
        <v>601</v>
      </c>
      <c r="E2727" t="s">
        <v>125</v>
      </c>
      <c r="F2727" t="s">
        <v>474</v>
      </c>
      <c r="G2727">
        <v>2</v>
      </c>
      <c r="I2727" s="2">
        <v>44837</v>
      </c>
      <c r="J2727">
        <v>21101821</v>
      </c>
      <c r="K2727" t="s">
        <v>125</v>
      </c>
      <c r="L2727" t="s">
        <v>492</v>
      </c>
      <c r="M2727">
        <v>1</v>
      </c>
    </row>
    <row r="2728" spans="2:13">
      <c r="B2728" s="2">
        <v>44752</v>
      </c>
      <c r="C2728" t="s">
        <v>310</v>
      </c>
      <c r="D2728" t="s">
        <v>601</v>
      </c>
      <c r="E2728" t="s">
        <v>125</v>
      </c>
      <c r="F2728" t="s">
        <v>476</v>
      </c>
      <c r="G2728">
        <v>2</v>
      </c>
      <c r="I2728" s="2">
        <v>44838</v>
      </c>
      <c r="J2728">
        <v>21101822</v>
      </c>
      <c r="K2728" t="s">
        <v>125</v>
      </c>
      <c r="L2728" t="s">
        <v>504</v>
      </c>
      <c r="M2728">
        <v>1</v>
      </c>
    </row>
    <row r="2729" spans="2:13">
      <c r="B2729" s="2">
        <v>44755</v>
      </c>
      <c r="C2729" t="s">
        <v>315</v>
      </c>
      <c r="D2729" t="s">
        <v>605</v>
      </c>
      <c r="E2729" t="s">
        <v>125</v>
      </c>
      <c r="F2729" t="s">
        <v>383</v>
      </c>
      <c r="G2729">
        <v>1</v>
      </c>
      <c r="I2729" s="2">
        <v>44838</v>
      </c>
      <c r="J2729">
        <v>21101822</v>
      </c>
      <c r="K2729" t="s">
        <v>125</v>
      </c>
      <c r="L2729" t="s">
        <v>506</v>
      </c>
      <c r="M2729">
        <v>1</v>
      </c>
    </row>
    <row r="2730" spans="2:13">
      <c r="B2730" s="2">
        <v>44755</v>
      </c>
      <c r="C2730" t="s">
        <v>315</v>
      </c>
      <c r="D2730" t="s">
        <v>605</v>
      </c>
      <c r="E2730" t="s">
        <v>125</v>
      </c>
      <c r="F2730" t="s">
        <v>386</v>
      </c>
      <c r="G2730">
        <v>1</v>
      </c>
      <c r="I2730" s="2">
        <v>44838</v>
      </c>
      <c r="J2730">
        <v>21101823</v>
      </c>
      <c r="K2730" t="s">
        <v>125</v>
      </c>
      <c r="L2730" t="s">
        <v>504</v>
      </c>
      <c r="M2730">
        <v>1</v>
      </c>
    </row>
    <row r="2731" spans="2:13">
      <c r="B2731" s="2">
        <v>44755</v>
      </c>
      <c r="C2731" t="s">
        <v>315</v>
      </c>
      <c r="D2731" t="s">
        <v>605</v>
      </c>
      <c r="E2731" t="s">
        <v>125</v>
      </c>
      <c r="F2731" t="s">
        <v>389</v>
      </c>
      <c r="G2731">
        <v>16</v>
      </c>
      <c r="I2731" s="2">
        <v>44838</v>
      </c>
      <c r="J2731">
        <v>21101824</v>
      </c>
      <c r="K2731" t="s">
        <v>125</v>
      </c>
      <c r="L2731" t="s">
        <v>504</v>
      </c>
      <c r="M2731">
        <v>1</v>
      </c>
    </row>
    <row r="2732" spans="2:13">
      <c r="B2732" s="2">
        <v>44755</v>
      </c>
      <c r="C2732" t="s">
        <v>315</v>
      </c>
      <c r="D2732" t="s">
        <v>605</v>
      </c>
      <c r="E2732" t="s">
        <v>125</v>
      </c>
      <c r="F2732" t="s">
        <v>478</v>
      </c>
      <c r="G2732">
        <v>2</v>
      </c>
      <c r="I2732" s="2">
        <v>44838</v>
      </c>
      <c r="J2732">
        <v>21101825</v>
      </c>
      <c r="K2732" t="s">
        <v>125</v>
      </c>
      <c r="L2732" t="s">
        <v>488</v>
      </c>
      <c r="M2732">
        <v>1</v>
      </c>
    </row>
    <row r="2733" spans="2:13">
      <c r="B2733" s="2">
        <v>44755</v>
      </c>
      <c r="C2733" t="s">
        <v>315</v>
      </c>
      <c r="D2733" t="s">
        <v>605</v>
      </c>
      <c r="E2733" t="s">
        <v>125</v>
      </c>
      <c r="F2733" t="s">
        <v>480</v>
      </c>
      <c r="G2733">
        <v>2</v>
      </c>
      <c r="I2733" s="2">
        <v>44838</v>
      </c>
      <c r="J2733">
        <v>21101826</v>
      </c>
      <c r="K2733" t="s">
        <v>125</v>
      </c>
      <c r="L2733" t="s">
        <v>500</v>
      </c>
      <c r="M2733">
        <v>1</v>
      </c>
    </row>
    <row r="2734" spans="2:13">
      <c r="B2734" s="2">
        <v>44756</v>
      </c>
      <c r="C2734" t="s">
        <v>234</v>
      </c>
      <c r="D2734" t="s">
        <v>607</v>
      </c>
      <c r="E2734" t="s">
        <v>125</v>
      </c>
      <c r="F2734" t="s">
        <v>262</v>
      </c>
      <c r="G2734">
        <v>1</v>
      </c>
      <c r="I2734" s="2">
        <v>44838</v>
      </c>
      <c r="J2734">
        <v>21101827</v>
      </c>
      <c r="K2734" t="s">
        <v>125</v>
      </c>
      <c r="L2734" t="s">
        <v>490</v>
      </c>
      <c r="M2734">
        <v>1</v>
      </c>
    </row>
    <row r="2735" spans="2:13">
      <c r="B2735" s="2">
        <v>44756</v>
      </c>
      <c r="C2735" t="s">
        <v>234</v>
      </c>
      <c r="D2735" t="s">
        <v>607</v>
      </c>
      <c r="E2735" t="s">
        <v>125</v>
      </c>
      <c r="F2735" t="s">
        <v>274</v>
      </c>
      <c r="G2735">
        <v>8</v>
      </c>
      <c r="I2735" s="2">
        <v>44838</v>
      </c>
      <c r="J2735">
        <v>21101828</v>
      </c>
      <c r="K2735" t="s">
        <v>125</v>
      </c>
      <c r="L2735" t="s">
        <v>498</v>
      </c>
      <c r="M2735">
        <v>1</v>
      </c>
    </row>
    <row r="2736" spans="2:13">
      <c r="B2736" s="2">
        <v>44756</v>
      </c>
      <c r="C2736" t="s">
        <v>234</v>
      </c>
      <c r="D2736" t="s">
        <v>607</v>
      </c>
      <c r="E2736" t="s">
        <v>125</v>
      </c>
      <c r="F2736" t="s">
        <v>297</v>
      </c>
      <c r="G2736">
        <v>1</v>
      </c>
      <c r="I2736" s="2">
        <v>44839</v>
      </c>
      <c r="J2736">
        <v>21101829</v>
      </c>
      <c r="K2736" t="s">
        <v>125</v>
      </c>
      <c r="L2736" t="s">
        <v>504</v>
      </c>
      <c r="M2736">
        <v>1</v>
      </c>
    </row>
    <row r="2737" spans="2:13">
      <c r="B2737" s="2">
        <v>44756</v>
      </c>
      <c r="C2737" t="s">
        <v>234</v>
      </c>
      <c r="D2737" t="s">
        <v>607</v>
      </c>
      <c r="E2737" t="s">
        <v>125</v>
      </c>
      <c r="F2737" t="s">
        <v>422</v>
      </c>
      <c r="G2737">
        <v>2</v>
      </c>
      <c r="I2737" s="2">
        <v>44839</v>
      </c>
      <c r="J2737">
        <v>21101829</v>
      </c>
      <c r="K2737" t="s">
        <v>125</v>
      </c>
      <c r="L2737" t="s">
        <v>506</v>
      </c>
      <c r="M2737">
        <v>1</v>
      </c>
    </row>
    <row r="2738" spans="2:13">
      <c r="B2738" s="2">
        <v>44756</v>
      </c>
      <c r="C2738" t="s">
        <v>234</v>
      </c>
      <c r="D2738" t="s">
        <v>607</v>
      </c>
      <c r="E2738" t="s">
        <v>125</v>
      </c>
      <c r="F2738" t="s">
        <v>438</v>
      </c>
      <c r="G2738">
        <v>2</v>
      </c>
      <c r="I2738" s="2">
        <v>44839</v>
      </c>
      <c r="J2738">
        <v>21101830</v>
      </c>
      <c r="K2738" t="s">
        <v>125</v>
      </c>
      <c r="L2738" t="s">
        <v>542</v>
      </c>
      <c r="M2738">
        <v>1</v>
      </c>
    </row>
    <row r="2739" spans="2:13">
      <c r="B2739" s="2">
        <v>44756</v>
      </c>
      <c r="C2739" t="s">
        <v>315</v>
      </c>
      <c r="D2739" t="s">
        <v>605</v>
      </c>
      <c r="E2739" t="s">
        <v>125</v>
      </c>
      <c r="F2739" t="s">
        <v>383</v>
      </c>
      <c r="G2739">
        <v>1</v>
      </c>
      <c r="I2739" s="2">
        <v>44839</v>
      </c>
      <c r="J2739">
        <v>21101830</v>
      </c>
      <c r="K2739" t="s">
        <v>125</v>
      </c>
      <c r="L2739" t="s">
        <v>518</v>
      </c>
      <c r="M2739">
        <v>1</v>
      </c>
    </row>
    <row r="2740" spans="2:13">
      <c r="B2740" s="2">
        <v>44756</v>
      </c>
      <c r="C2740" t="s">
        <v>315</v>
      </c>
      <c r="D2740" t="s">
        <v>605</v>
      </c>
      <c r="E2740" t="s">
        <v>125</v>
      </c>
      <c r="F2740" t="s">
        <v>386</v>
      </c>
      <c r="G2740">
        <v>2</v>
      </c>
      <c r="I2740" s="2">
        <v>44839</v>
      </c>
      <c r="J2740">
        <v>21101831</v>
      </c>
      <c r="K2740" t="s">
        <v>125</v>
      </c>
      <c r="L2740" t="s">
        <v>504</v>
      </c>
      <c r="M2740">
        <v>1</v>
      </c>
    </row>
    <row r="2741" spans="2:13">
      <c r="B2741" s="2">
        <v>44756</v>
      </c>
      <c r="C2741" t="s">
        <v>315</v>
      </c>
      <c r="D2741" t="s">
        <v>605</v>
      </c>
      <c r="E2741" t="s">
        <v>125</v>
      </c>
      <c r="F2741" t="s">
        <v>389</v>
      </c>
      <c r="G2741">
        <v>24</v>
      </c>
      <c r="I2741" s="2">
        <v>44839</v>
      </c>
      <c r="J2741">
        <v>21101832</v>
      </c>
      <c r="K2741" t="s">
        <v>125</v>
      </c>
      <c r="L2741" t="s">
        <v>542</v>
      </c>
      <c r="M2741">
        <v>1</v>
      </c>
    </row>
    <row r="2742" spans="2:13">
      <c r="B2742" s="2">
        <v>44756</v>
      </c>
      <c r="C2742" t="s">
        <v>315</v>
      </c>
      <c r="D2742" t="s">
        <v>605</v>
      </c>
      <c r="E2742" t="s">
        <v>125</v>
      </c>
      <c r="F2742" t="s">
        <v>478</v>
      </c>
      <c r="G2742">
        <v>2</v>
      </c>
      <c r="I2742" s="2">
        <v>44839</v>
      </c>
      <c r="J2742">
        <v>21101832</v>
      </c>
      <c r="K2742" t="s">
        <v>125</v>
      </c>
      <c r="L2742" t="s">
        <v>518</v>
      </c>
      <c r="M2742">
        <v>1</v>
      </c>
    </row>
    <row r="2743" spans="2:13">
      <c r="B2743" s="2">
        <v>44756</v>
      </c>
      <c r="C2743" t="s">
        <v>315</v>
      </c>
      <c r="D2743" t="s">
        <v>605</v>
      </c>
      <c r="E2743" t="s">
        <v>125</v>
      </c>
      <c r="F2743" t="s">
        <v>480</v>
      </c>
      <c r="G2743">
        <v>2</v>
      </c>
      <c r="I2743" s="2">
        <v>44839</v>
      </c>
      <c r="J2743">
        <v>21101833</v>
      </c>
      <c r="K2743" t="s">
        <v>125</v>
      </c>
      <c r="L2743" t="s">
        <v>532</v>
      </c>
      <c r="M2743">
        <v>1</v>
      </c>
    </row>
    <row r="2744" spans="2:13">
      <c r="B2744" s="2">
        <v>44756</v>
      </c>
      <c r="C2744" t="s">
        <v>126</v>
      </c>
      <c r="D2744" t="s">
        <v>609</v>
      </c>
      <c r="E2744" t="s">
        <v>125</v>
      </c>
      <c r="F2744" t="s">
        <v>205</v>
      </c>
      <c r="G2744">
        <v>2</v>
      </c>
      <c r="I2744" s="2">
        <v>44839</v>
      </c>
      <c r="J2744">
        <v>21101833</v>
      </c>
      <c r="K2744" t="s">
        <v>125</v>
      </c>
      <c r="L2744" t="s">
        <v>514</v>
      </c>
      <c r="M2744">
        <v>1</v>
      </c>
    </row>
    <row r="2745" spans="2:13">
      <c r="B2745" s="2">
        <v>44756</v>
      </c>
      <c r="C2745" t="s">
        <v>126</v>
      </c>
      <c r="D2745" t="s">
        <v>609</v>
      </c>
      <c r="E2745" t="s">
        <v>125</v>
      </c>
      <c r="F2745" t="s">
        <v>217</v>
      </c>
      <c r="G2745">
        <v>3</v>
      </c>
      <c r="I2745" s="2">
        <v>44839</v>
      </c>
      <c r="J2745">
        <v>21101834</v>
      </c>
      <c r="K2745" t="s">
        <v>125</v>
      </c>
      <c r="L2745" t="s">
        <v>498</v>
      </c>
      <c r="M2745">
        <v>1</v>
      </c>
    </row>
    <row r="2746" spans="2:13">
      <c r="B2746" s="2">
        <v>44756</v>
      </c>
      <c r="C2746" t="s">
        <v>126</v>
      </c>
      <c r="D2746" t="s">
        <v>609</v>
      </c>
      <c r="E2746" t="s">
        <v>125</v>
      </c>
      <c r="F2746" t="s">
        <v>229</v>
      </c>
      <c r="G2746">
        <v>32</v>
      </c>
      <c r="I2746" s="2">
        <v>44839</v>
      </c>
      <c r="J2746">
        <v>21101835</v>
      </c>
      <c r="K2746" t="s">
        <v>125</v>
      </c>
      <c r="L2746" t="s">
        <v>530</v>
      </c>
      <c r="M2746">
        <v>1</v>
      </c>
    </row>
    <row r="2747" spans="2:13">
      <c r="B2747" s="2">
        <v>44756</v>
      </c>
      <c r="C2747" t="s">
        <v>126</v>
      </c>
      <c r="D2747" t="s">
        <v>609</v>
      </c>
      <c r="E2747" t="s">
        <v>125</v>
      </c>
      <c r="F2747" t="s">
        <v>413</v>
      </c>
      <c r="G2747">
        <v>4</v>
      </c>
      <c r="I2747" s="2">
        <v>44840</v>
      </c>
      <c r="J2747">
        <v>21101836</v>
      </c>
      <c r="K2747" t="s">
        <v>125</v>
      </c>
      <c r="L2747" t="s">
        <v>504</v>
      </c>
      <c r="M2747">
        <v>1</v>
      </c>
    </row>
    <row r="2748" spans="2:13">
      <c r="B2748" s="2">
        <v>44756</v>
      </c>
      <c r="C2748" t="s">
        <v>126</v>
      </c>
      <c r="D2748" t="s">
        <v>609</v>
      </c>
      <c r="E2748" t="s">
        <v>125</v>
      </c>
      <c r="F2748" t="s">
        <v>416</v>
      </c>
      <c r="G2748">
        <v>2</v>
      </c>
      <c r="I2748" s="2">
        <v>44840</v>
      </c>
      <c r="J2748">
        <v>21101836</v>
      </c>
      <c r="K2748" t="s">
        <v>125</v>
      </c>
      <c r="L2748" t="s">
        <v>506</v>
      </c>
      <c r="M2748">
        <v>1</v>
      </c>
    </row>
    <row r="2749" spans="2:13">
      <c r="B2749" s="2">
        <v>44757</v>
      </c>
      <c r="C2749" t="s">
        <v>234</v>
      </c>
      <c r="D2749" t="s">
        <v>607</v>
      </c>
      <c r="E2749" t="s">
        <v>125</v>
      </c>
      <c r="F2749" t="s">
        <v>262</v>
      </c>
      <c r="G2749">
        <v>1</v>
      </c>
      <c r="I2749" s="2">
        <v>44840</v>
      </c>
      <c r="J2749">
        <v>21101837</v>
      </c>
      <c r="K2749" t="s">
        <v>125</v>
      </c>
      <c r="L2749" t="s">
        <v>504</v>
      </c>
      <c r="M2749">
        <v>1</v>
      </c>
    </row>
    <row r="2750" spans="2:13">
      <c r="B2750" s="2">
        <v>44757</v>
      </c>
      <c r="C2750" t="s">
        <v>234</v>
      </c>
      <c r="D2750" t="s">
        <v>607</v>
      </c>
      <c r="E2750" t="s">
        <v>125</v>
      </c>
      <c r="F2750" t="s">
        <v>274</v>
      </c>
      <c r="G2750">
        <v>16</v>
      </c>
      <c r="I2750" s="2">
        <v>44840</v>
      </c>
      <c r="J2750">
        <v>21101838</v>
      </c>
      <c r="K2750" t="s">
        <v>125</v>
      </c>
      <c r="L2750" t="s">
        <v>502</v>
      </c>
      <c r="M2750">
        <v>1</v>
      </c>
    </row>
    <row r="2751" spans="2:13">
      <c r="B2751" s="2">
        <v>44757</v>
      </c>
      <c r="C2751" t="s">
        <v>234</v>
      </c>
      <c r="D2751" t="s">
        <v>607</v>
      </c>
      <c r="E2751" t="s">
        <v>125</v>
      </c>
      <c r="F2751" t="s">
        <v>297</v>
      </c>
      <c r="G2751">
        <v>1</v>
      </c>
      <c r="I2751" s="2">
        <v>44840</v>
      </c>
      <c r="J2751">
        <v>21101839</v>
      </c>
      <c r="K2751" t="s">
        <v>125</v>
      </c>
      <c r="L2751" t="s">
        <v>530</v>
      </c>
      <c r="M2751">
        <v>1</v>
      </c>
    </row>
    <row r="2752" spans="2:13">
      <c r="B2752" s="2">
        <v>44757</v>
      </c>
      <c r="C2752" t="s">
        <v>234</v>
      </c>
      <c r="D2752" t="s">
        <v>607</v>
      </c>
      <c r="E2752" t="s">
        <v>125</v>
      </c>
      <c r="F2752" t="s">
        <v>422</v>
      </c>
      <c r="G2752">
        <v>2</v>
      </c>
      <c r="I2752" s="2">
        <v>44840</v>
      </c>
      <c r="J2752">
        <v>21101839</v>
      </c>
      <c r="K2752" t="s">
        <v>125</v>
      </c>
      <c r="L2752" t="s">
        <v>486</v>
      </c>
      <c r="M2752">
        <v>1</v>
      </c>
    </row>
    <row r="2753" spans="2:13">
      <c r="B2753" s="2">
        <v>44757</v>
      </c>
      <c r="C2753" t="s">
        <v>234</v>
      </c>
      <c r="D2753" t="s">
        <v>607</v>
      </c>
      <c r="E2753" t="s">
        <v>125</v>
      </c>
      <c r="F2753" t="s">
        <v>438</v>
      </c>
      <c r="G2753">
        <v>2</v>
      </c>
      <c r="I2753" s="2">
        <v>44840</v>
      </c>
      <c r="J2753">
        <v>21101840</v>
      </c>
      <c r="K2753" t="s">
        <v>125</v>
      </c>
      <c r="L2753" t="s">
        <v>536</v>
      </c>
      <c r="M2753">
        <v>1</v>
      </c>
    </row>
    <row r="2754" spans="2:13">
      <c r="B2754" s="2">
        <v>44757</v>
      </c>
      <c r="C2754" t="s">
        <v>247</v>
      </c>
      <c r="D2754" t="s">
        <v>611</v>
      </c>
      <c r="E2754" t="s">
        <v>125</v>
      </c>
      <c r="F2754" t="s">
        <v>306</v>
      </c>
      <c r="G2754">
        <v>1</v>
      </c>
      <c r="I2754" s="2">
        <v>44840</v>
      </c>
      <c r="J2754">
        <v>21101841</v>
      </c>
      <c r="K2754" t="s">
        <v>125</v>
      </c>
      <c r="L2754" t="s">
        <v>536</v>
      </c>
      <c r="M2754">
        <v>1</v>
      </c>
    </row>
    <row r="2755" spans="2:13">
      <c r="B2755" s="2">
        <v>44757</v>
      </c>
      <c r="C2755" t="s">
        <v>247</v>
      </c>
      <c r="D2755" t="s">
        <v>611</v>
      </c>
      <c r="E2755" t="s">
        <v>125</v>
      </c>
      <c r="F2755" t="s">
        <v>311</v>
      </c>
      <c r="G2755">
        <v>1</v>
      </c>
      <c r="I2755" s="2">
        <v>44840</v>
      </c>
      <c r="J2755">
        <v>21101841</v>
      </c>
      <c r="K2755" t="s">
        <v>125</v>
      </c>
      <c r="L2755" t="s">
        <v>566</v>
      </c>
      <c r="M2755">
        <v>1</v>
      </c>
    </row>
    <row r="2756" spans="2:13">
      <c r="B2756" s="2">
        <v>44757</v>
      </c>
      <c r="C2756" t="s">
        <v>247</v>
      </c>
      <c r="D2756" t="s">
        <v>611</v>
      </c>
      <c r="E2756" t="s">
        <v>125</v>
      </c>
      <c r="F2756" t="s">
        <v>316</v>
      </c>
      <c r="G2756">
        <v>16</v>
      </c>
      <c r="I2756" s="2">
        <v>44840</v>
      </c>
      <c r="J2756">
        <v>21101842</v>
      </c>
      <c r="K2756" t="s">
        <v>125</v>
      </c>
      <c r="L2756" t="s">
        <v>486</v>
      </c>
      <c r="M2756">
        <v>1</v>
      </c>
    </row>
    <row r="2757" spans="2:13">
      <c r="B2757" s="2">
        <v>44757</v>
      </c>
      <c r="C2757" t="s">
        <v>315</v>
      </c>
      <c r="D2757" t="s">
        <v>605</v>
      </c>
      <c r="E2757" t="s">
        <v>125</v>
      </c>
      <c r="F2757" t="s">
        <v>383</v>
      </c>
      <c r="G2757">
        <v>1</v>
      </c>
      <c r="I2757" s="2">
        <v>44840</v>
      </c>
      <c r="J2757">
        <v>21101843</v>
      </c>
      <c r="K2757" t="s">
        <v>125</v>
      </c>
      <c r="L2757" t="s">
        <v>500</v>
      </c>
      <c r="M2757">
        <v>1</v>
      </c>
    </row>
    <row r="2758" spans="2:13">
      <c r="B2758" s="2">
        <v>44757</v>
      </c>
      <c r="C2758" t="s">
        <v>315</v>
      </c>
      <c r="D2758" t="s">
        <v>605</v>
      </c>
      <c r="E2758" t="s">
        <v>125</v>
      </c>
      <c r="F2758" t="s">
        <v>386</v>
      </c>
      <c r="G2758">
        <v>1</v>
      </c>
      <c r="I2758" s="2">
        <v>44840</v>
      </c>
      <c r="J2758">
        <v>21101844</v>
      </c>
      <c r="K2758" t="s">
        <v>125</v>
      </c>
      <c r="L2758" t="s">
        <v>492</v>
      </c>
      <c r="M2758">
        <v>1</v>
      </c>
    </row>
    <row r="2759" spans="2:13">
      <c r="B2759" s="2">
        <v>44757</v>
      </c>
      <c r="C2759" t="s">
        <v>315</v>
      </c>
      <c r="D2759" t="s">
        <v>605</v>
      </c>
      <c r="E2759" t="s">
        <v>125</v>
      </c>
      <c r="F2759" t="s">
        <v>389</v>
      </c>
      <c r="G2759">
        <v>8</v>
      </c>
      <c r="I2759" s="2">
        <v>44841</v>
      </c>
      <c r="J2759">
        <v>21101845</v>
      </c>
      <c r="K2759" t="s">
        <v>125</v>
      </c>
      <c r="L2759" t="s">
        <v>504</v>
      </c>
      <c r="M2759">
        <v>1</v>
      </c>
    </row>
    <row r="2760" spans="2:13">
      <c r="B2760" s="2">
        <v>44757</v>
      </c>
      <c r="C2760" t="s">
        <v>315</v>
      </c>
      <c r="D2760" t="s">
        <v>605</v>
      </c>
      <c r="E2760" t="s">
        <v>125</v>
      </c>
      <c r="F2760" t="s">
        <v>478</v>
      </c>
      <c r="G2760">
        <v>2</v>
      </c>
      <c r="I2760" s="2">
        <v>44841</v>
      </c>
      <c r="J2760">
        <v>21101846</v>
      </c>
      <c r="K2760" t="s">
        <v>125</v>
      </c>
      <c r="L2760" t="s">
        <v>504</v>
      </c>
      <c r="M2760">
        <v>1</v>
      </c>
    </row>
    <row r="2761" spans="2:13">
      <c r="B2761" s="2">
        <v>44757</v>
      </c>
      <c r="C2761" t="s">
        <v>315</v>
      </c>
      <c r="D2761" t="s">
        <v>605</v>
      </c>
      <c r="E2761" t="s">
        <v>125</v>
      </c>
      <c r="F2761" t="s">
        <v>480</v>
      </c>
      <c r="G2761">
        <v>2</v>
      </c>
      <c r="I2761" s="2">
        <v>44841</v>
      </c>
      <c r="J2761">
        <v>21101846</v>
      </c>
      <c r="K2761" t="s">
        <v>125</v>
      </c>
      <c r="L2761" t="s">
        <v>506</v>
      </c>
      <c r="M2761">
        <v>1</v>
      </c>
    </row>
    <row r="2762" spans="2:13">
      <c r="B2762" s="2">
        <v>44757</v>
      </c>
      <c r="C2762" t="s">
        <v>319</v>
      </c>
      <c r="D2762" t="s">
        <v>613</v>
      </c>
      <c r="E2762" t="s">
        <v>125</v>
      </c>
      <c r="F2762" t="s">
        <v>392</v>
      </c>
      <c r="G2762">
        <v>1</v>
      </c>
      <c r="I2762" s="2">
        <v>44841</v>
      </c>
      <c r="J2762">
        <v>21101847</v>
      </c>
      <c r="K2762" t="s">
        <v>125</v>
      </c>
      <c r="L2762" t="s">
        <v>504</v>
      </c>
      <c r="M2762">
        <v>1</v>
      </c>
    </row>
    <row r="2763" spans="2:13">
      <c r="B2763" s="2">
        <v>44757</v>
      </c>
      <c r="C2763" t="s">
        <v>319</v>
      </c>
      <c r="D2763" t="s">
        <v>613</v>
      </c>
      <c r="E2763" t="s">
        <v>125</v>
      </c>
      <c r="F2763" t="s">
        <v>395</v>
      </c>
      <c r="G2763">
        <v>2</v>
      </c>
      <c r="I2763" s="2">
        <v>44841</v>
      </c>
      <c r="J2763">
        <v>21101848</v>
      </c>
      <c r="K2763" t="s">
        <v>125</v>
      </c>
      <c r="L2763" t="s">
        <v>504</v>
      </c>
      <c r="M2763">
        <v>1</v>
      </c>
    </row>
    <row r="2764" spans="2:13">
      <c r="B2764" s="2">
        <v>44757</v>
      </c>
      <c r="C2764" t="s">
        <v>319</v>
      </c>
      <c r="D2764" t="s">
        <v>613</v>
      </c>
      <c r="E2764" t="s">
        <v>125</v>
      </c>
      <c r="F2764" t="s">
        <v>398</v>
      </c>
      <c r="G2764">
        <v>24</v>
      </c>
      <c r="I2764" s="2">
        <v>44841</v>
      </c>
      <c r="J2764">
        <v>21101849</v>
      </c>
      <c r="K2764" t="s">
        <v>125</v>
      </c>
      <c r="L2764" t="s">
        <v>502</v>
      </c>
      <c r="M2764">
        <v>1</v>
      </c>
    </row>
    <row r="2765" spans="2:13">
      <c r="B2765" s="2">
        <v>44757</v>
      </c>
      <c r="C2765" t="s">
        <v>319</v>
      </c>
      <c r="D2765" t="s">
        <v>613</v>
      </c>
      <c r="E2765" t="s">
        <v>125</v>
      </c>
      <c r="F2765" t="s">
        <v>482</v>
      </c>
      <c r="G2765">
        <v>2</v>
      </c>
      <c r="I2765" s="2">
        <v>44841</v>
      </c>
      <c r="J2765">
        <v>21101850</v>
      </c>
      <c r="K2765" t="s">
        <v>125</v>
      </c>
      <c r="L2765" t="s">
        <v>500</v>
      </c>
      <c r="M2765">
        <v>1</v>
      </c>
    </row>
    <row r="2766" spans="2:13">
      <c r="B2766" s="2">
        <v>44757</v>
      </c>
      <c r="C2766" t="s">
        <v>319</v>
      </c>
      <c r="D2766" t="s">
        <v>613</v>
      </c>
      <c r="E2766" t="s">
        <v>125</v>
      </c>
      <c r="F2766" t="s">
        <v>484</v>
      </c>
      <c r="G2766">
        <v>2</v>
      </c>
      <c r="I2766" s="2">
        <v>44841</v>
      </c>
      <c r="J2766">
        <v>21101851</v>
      </c>
      <c r="K2766" t="s">
        <v>125</v>
      </c>
      <c r="L2766" t="s">
        <v>488</v>
      </c>
      <c r="M2766">
        <v>1</v>
      </c>
    </row>
    <row r="2767" spans="2:13">
      <c r="B2767" s="2">
        <v>44757</v>
      </c>
      <c r="C2767" t="s">
        <v>171</v>
      </c>
      <c r="D2767" t="s">
        <v>615</v>
      </c>
      <c r="E2767" t="s">
        <v>125</v>
      </c>
      <c r="F2767" t="s">
        <v>205</v>
      </c>
      <c r="G2767">
        <v>2</v>
      </c>
      <c r="I2767" s="2">
        <v>44841</v>
      </c>
      <c r="J2767">
        <v>21101852</v>
      </c>
      <c r="K2767" t="s">
        <v>125</v>
      </c>
      <c r="L2767" t="s">
        <v>488</v>
      </c>
      <c r="M2767">
        <v>1</v>
      </c>
    </row>
    <row r="2768" spans="2:13">
      <c r="B2768" s="2">
        <v>44757</v>
      </c>
      <c r="C2768" t="s">
        <v>171</v>
      </c>
      <c r="D2768" t="s">
        <v>615</v>
      </c>
      <c r="E2768" t="s">
        <v>125</v>
      </c>
      <c r="F2768" t="s">
        <v>229</v>
      </c>
      <c r="G2768">
        <v>40</v>
      </c>
      <c r="I2768" s="2">
        <v>44841</v>
      </c>
      <c r="J2768">
        <v>21101853</v>
      </c>
      <c r="K2768" t="s">
        <v>125</v>
      </c>
      <c r="L2768" t="s">
        <v>530</v>
      </c>
      <c r="M2768">
        <v>1</v>
      </c>
    </row>
    <row r="2769" spans="2:13">
      <c r="B2769" s="2">
        <v>44757</v>
      </c>
      <c r="C2769" t="s">
        <v>171</v>
      </c>
      <c r="D2769" t="s">
        <v>615</v>
      </c>
      <c r="E2769" t="s">
        <v>125</v>
      </c>
      <c r="F2769" t="s">
        <v>256</v>
      </c>
      <c r="G2769">
        <v>3</v>
      </c>
      <c r="I2769" s="2">
        <v>44841</v>
      </c>
      <c r="J2769">
        <v>21101854</v>
      </c>
      <c r="K2769" t="s">
        <v>125</v>
      </c>
      <c r="L2769" t="s">
        <v>510</v>
      </c>
      <c r="M2769">
        <v>1</v>
      </c>
    </row>
    <row r="2770" spans="2:13">
      <c r="B2770" s="2">
        <v>44757</v>
      </c>
      <c r="C2770" t="s">
        <v>171</v>
      </c>
      <c r="D2770" t="s">
        <v>615</v>
      </c>
      <c r="E2770" t="s">
        <v>125</v>
      </c>
      <c r="F2770" t="s">
        <v>413</v>
      </c>
      <c r="G2770">
        <v>4</v>
      </c>
      <c r="I2770" s="2">
        <v>44841</v>
      </c>
      <c r="J2770">
        <v>21101855</v>
      </c>
      <c r="K2770" t="s">
        <v>125</v>
      </c>
      <c r="L2770" t="s">
        <v>526</v>
      </c>
      <c r="M2770">
        <v>1</v>
      </c>
    </row>
    <row r="2771" spans="2:13">
      <c r="B2771" s="2">
        <v>44757</v>
      </c>
      <c r="C2771" t="s">
        <v>171</v>
      </c>
      <c r="D2771" t="s">
        <v>615</v>
      </c>
      <c r="E2771" t="s">
        <v>125</v>
      </c>
      <c r="F2771" t="s">
        <v>419</v>
      </c>
      <c r="G2771">
        <v>2</v>
      </c>
      <c r="I2771" s="2">
        <v>44841</v>
      </c>
      <c r="J2771">
        <v>21101855</v>
      </c>
      <c r="K2771" t="s">
        <v>125</v>
      </c>
      <c r="L2771" t="s">
        <v>492</v>
      </c>
      <c r="M2771">
        <v>1</v>
      </c>
    </row>
    <row r="2772" spans="2:13">
      <c r="B2772" s="2">
        <v>44757</v>
      </c>
      <c r="C2772" t="s">
        <v>190</v>
      </c>
      <c r="D2772" t="s">
        <v>617</v>
      </c>
      <c r="E2772" t="s">
        <v>125</v>
      </c>
      <c r="F2772" t="s">
        <v>262</v>
      </c>
      <c r="G2772">
        <v>2</v>
      </c>
      <c r="I2772" s="2">
        <v>44841</v>
      </c>
      <c r="J2772">
        <v>21101856</v>
      </c>
      <c r="K2772" t="s">
        <v>125</v>
      </c>
      <c r="L2772" t="s">
        <v>492</v>
      </c>
      <c r="M2772">
        <v>1</v>
      </c>
    </row>
    <row r="2773" spans="2:13">
      <c r="B2773" s="2">
        <v>44757</v>
      </c>
      <c r="C2773" t="s">
        <v>190</v>
      </c>
      <c r="D2773" t="s">
        <v>617</v>
      </c>
      <c r="E2773" t="s">
        <v>125</v>
      </c>
      <c r="F2773" t="s">
        <v>268</v>
      </c>
      <c r="G2773">
        <v>2</v>
      </c>
      <c r="I2773" s="2">
        <v>44841</v>
      </c>
      <c r="J2773">
        <v>21101856</v>
      </c>
      <c r="K2773" t="s">
        <v>125</v>
      </c>
      <c r="L2773" t="s">
        <v>588</v>
      </c>
      <c r="M2773">
        <v>1</v>
      </c>
    </row>
    <row r="2774" spans="2:13">
      <c r="B2774" s="2">
        <v>44757</v>
      </c>
      <c r="C2774" t="s">
        <v>190</v>
      </c>
      <c r="D2774" t="s">
        <v>617</v>
      </c>
      <c r="E2774" t="s">
        <v>125</v>
      </c>
      <c r="F2774" t="s">
        <v>274</v>
      </c>
      <c r="G2774">
        <v>32</v>
      </c>
      <c r="I2774" s="2">
        <v>44841</v>
      </c>
      <c r="J2774">
        <v>21101857</v>
      </c>
      <c r="K2774" t="s">
        <v>125</v>
      </c>
      <c r="L2774" t="s">
        <v>512</v>
      </c>
      <c r="M2774">
        <v>1</v>
      </c>
    </row>
    <row r="2775" spans="2:13">
      <c r="B2775" s="2">
        <v>44757</v>
      </c>
      <c r="C2775" t="s">
        <v>190</v>
      </c>
      <c r="D2775" t="s">
        <v>617</v>
      </c>
      <c r="E2775" t="s">
        <v>125</v>
      </c>
      <c r="F2775" t="s">
        <v>422</v>
      </c>
      <c r="G2775">
        <v>2</v>
      </c>
      <c r="I2775" s="2">
        <v>44842</v>
      </c>
      <c r="J2775">
        <v>21101858</v>
      </c>
      <c r="K2775" t="s">
        <v>125</v>
      </c>
      <c r="L2775" t="s">
        <v>496</v>
      </c>
      <c r="M2775">
        <v>1</v>
      </c>
    </row>
    <row r="2776" spans="2:13">
      <c r="B2776" s="2">
        <v>44757</v>
      </c>
      <c r="C2776" t="s">
        <v>190</v>
      </c>
      <c r="D2776" t="s">
        <v>617</v>
      </c>
      <c r="E2776" t="s">
        <v>125</v>
      </c>
      <c r="F2776" t="s">
        <v>425</v>
      </c>
      <c r="G2776">
        <v>2</v>
      </c>
      <c r="I2776" s="2">
        <v>44842</v>
      </c>
      <c r="J2776">
        <v>21101858</v>
      </c>
      <c r="K2776" t="s">
        <v>125</v>
      </c>
      <c r="L2776" t="s">
        <v>504</v>
      </c>
      <c r="M2776">
        <v>1</v>
      </c>
    </row>
    <row r="2777" spans="2:13">
      <c r="B2777" s="2">
        <v>44758</v>
      </c>
      <c r="C2777" t="s">
        <v>247</v>
      </c>
      <c r="D2777" t="s">
        <v>611</v>
      </c>
      <c r="E2777" t="s">
        <v>125</v>
      </c>
      <c r="F2777" t="s">
        <v>306</v>
      </c>
      <c r="G2777">
        <v>1</v>
      </c>
      <c r="I2777" s="2">
        <v>44842</v>
      </c>
      <c r="J2777">
        <v>21101858</v>
      </c>
      <c r="K2777" t="s">
        <v>125</v>
      </c>
      <c r="L2777" t="s">
        <v>506</v>
      </c>
      <c r="M2777">
        <v>1</v>
      </c>
    </row>
    <row r="2778" spans="2:13">
      <c r="B2778" s="2">
        <v>44758</v>
      </c>
      <c r="C2778" t="s">
        <v>247</v>
      </c>
      <c r="D2778" t="s">
        <v>611</v>
      </c>
      <c r="E2778" t="s">
        <v>125</v>
      </c>
      <c r="F2778" t="s">
        <v>311</v>
      </c>
      <c r="G2778">
        <v>2</v>
      </c>
      <c r="I2778" s="2">
        <v>44842</v>
      </c>
      <c r="J2778">
        <v>21101859</v>
      </c>
      <c r="K2778" t="s">
        <v>125</v>
      </c>
      <c r="L2778" t="s">
        <v>518</v>
      </c>
      <c r="M2778">
        <v>2</v>
      </c>
    </row>
    <row r="2779" spans="2:13">
      <c r="B2779" s="2">
        <v>44758</v>
      </c>
      <c r="C2779" t="s">
        <v>247</v>
      </c>
      <c r="D2779" t="s">
        <v>611</v>
      </c>
      <c r="E2779" t="s">
        <v>125</v>
      </c>
      <c r="F2779" t="s">
        <v>316</v>
      </c>
      <c r="G2779">
        <v>24</v>
      </c>
      <c r="I2779" s="2">
        <v>44842</v>
      </c>
      <c r="J2779">
        <v>21101860</v>
      </c>
      <c r="K2779" t="s">
        <v>125</v>
      </c>
      <c r="L2779" t="s">
        <v>504</v>
      </c>
      <c r="M2779">
        <v>1</v>
      </c>
    </row>
    <row r="2780" spans="2:13">
      <c r="B2780" s="2">
        <v>44758</v>
      </c>
      <c r="C2780" t="s">
        <v>319</v>
      </c>
      <c r="D2780" t="s">
        <v>613</v>
      </c>
      <c r="E2780" t="s">
        <v>125</v>
      </c>
      <c r="F2780" t="s">
        <v>392</v>
      </c>
      <c r="G2780">
        <v>1</v>
      </c>
      <c r="I2780" s="2">
        <v>44842</v>
      </c>
      <c r="J2780">
        <v>21101861</v>
      </c>
      <c r="K2780" t="s">
        <v>125</v>
      </c>
      <c r="L2780" t="s">
        <v>504</v>
      </c>
      <c r="M2780">
        <v>1</v>
      </c>
    </row>
    <row r="2781" spans="2:13">
      <c r="B2781" s="2">
        <v>44758</v>
      </c>
      <c r="C2781" t="s">
        <v>319</v>
      </c>
      <c r="D2781" t="s">
        <v>613</v>
      </c>
      <c r="E2781" t="s">
        <v>125</v>
      </c>
      <c r="F2781" t="s">
        <v>395</v>
      </c>
      <c r="G2781">
        <v>2</v>
      </c>
      <c r="I2781" s="2">
        <v>44842</v>
      </c>
      <c r="J2781">
        <v>21101862</v>
      </c>
      <c r="K2781" t="s">
        <v>125</v>
      </c>
      <c r="L2781" t="s">
        <v>504</v>
      </c>
      <c r="M2781">
        <v>1</v>
      </c>
    </row>
    <row r="2782" spans="2:13">
      <c r="B2782" s="2">
        <v>44758</v>
      </c>
      <c r="C2782" t="s">
        <v>319</v>
      </c>
      <c r="D2782" t="s">
        <v>613</v>
      </c>
      <c r="E2782" t="s">
        <v>125</v>
      </c>
      <c r="F2782" t="s">
        <v>398</v>
      </c>
      <c r="G2782">
        <v>24</v>
      </c>
      <c r="I2782" s="2">
        <v>44842</v>
      </c>
      <c r="J2782">
        <v>21101863</v>
      </c>
      <c r="K2782" t="s">
        <v>125</v>
      </c>
      <c r="L2782" t="s">
        <v>504</v>
      </c>
      <c r="M2782">
        <v>1</v>
      </c>
    </row>
    <row r="2783" spans="2:13">
      <c r="B2783" s="2">
        <v>44758</v>
      </c>
      <c r="C2783" t="s">
        <v>319</v>
      </c>
      <c r="D2783" t="s">
        <v>613</v>
      </c>
      <c r="E2783" t="s">
        <v>125</v>
      </c>
      <c r="F2783" t="s">
        <v>482</v>
      </c>
      <c r="G2783">
        <v>2</v>
      </c>
      <c r="I2783" s="2">
        <v>44842</v>
      </c>
      <c r="J2783">
        <v>21101863</v>
      </c>
      <c r="K2783" t="s">
        <v>125</v>
      </c>
      <c r="L2783" t="s">
        <v>506</v>
      </c>
      <c r="M2783">
        <v>1</v>
      </c>
    </row>
    <row r="2784" spans="2:13">
      <c r="B2784" s="2">
        <v>44758</v>
      </c>
      <c r="C2784" t="s">
        <v>319</v>
      </c>
      <c r="D2784" t="s">
        <v>613</v>
      </c>
      <c r="E2784" t="s">
        <v>125</v>
      </c>
      <c r="F2784" t="s">
        <v>484</v>
      </c>
      <c r="G2784">
        <v>2</v>
      </c>
      <c r="I2784" s="2">
        <v>44842</v>
      </c>
      <c r="J2784">
        <v>21101864</v>
      </c>
      <c r="K2784" t="s">
        <v>125</v>
      </c>
      <c r="L2784" t="s">
        <v>504</v>
      </c>
      <c r="M2784">
        <v>1</v>
      </c>
    </row>
    <row r="2785" spans="2:13">
      <c r="B2785" s="2">
        <v>44758</v>
      </c>
      <c r="C2785" t="s">
        <v>171</v>
      </c>
      <c r="D2785" t="s">
        <v>615</v>
      </c>
      <c r="E2785" t="s">
        <v>125</v>
      </c>
      <c r="F2785" t="s">
        <v>205</v>
      </c>
      <c r="G2785">
        <v>1</v>
      </c>
      <c r="I2785" s="2">
        <v>44842</v>
      </c>
      <c r="J2785">
        <v>21101865</v>
      </c>
      <c r="K2785" t="s">
        <v>125</v>
      </c>
      <c r="L2785" t="s">
        <v>504</v>
      </c>
      <c r="M2785">
        <v>1</v>
      </c>
    </row>
    <row r="2786" spans="2:13">
      <c r="B2786" s="2">
        <v>44758</v>
      </c>
      <c r="C2786" t="s">
        <v>171</v>
      </c>
      <c r="D2786" t="s">
        <v>615</v>
      </c>
      <c r="E2786" t="s">
        <v>125</v>
      </c>
      <c r="F2786" t="s">
        <v>229</v>
      </c>
      <c r="G2786">
        <v>32</v>
      </c>
      <c r="I2786" s="2">
        <v>44842</v>
      </c>
      <c r="J2786">
        <v>21101866</v>
      </c>
      <c r="K2786" t="s">
        <v>125</v>
      </c>
      <c r="L2786" t="s">
        <v>504</v>
      </c>
      <c r="M2786">
        <v>1</v>
      </c>
    </row>
    <row r="2787" spans="2:13">
      <c r="B2787" s="2">
        <v>44758</v>
      </c>
      <c r="C2787" t="s">
        <v>171</v>
      </c>
      <c r="D2787" t="s">
        <v>615</v>
      </c>
      <c r="E2787" t="s">
        <v>125</v>
      </c>
      <c r="F2787" t="s">
        <v>256</v>
      </c>
      <c r="G2787">
        <v>2</v>
      </c>
      <c r="I2787" s="2">
        <v>44842</v>
      </c>
      <c r="J2787">
        <v>21101867</v>
      </c>
      <c r="K2787" t="s">
        <v>125</v>
      </c>
      <c r="L2787" t="s">
        <v>504</v>
      </c>
      <c r="M2787">
        <v>1</v>
      </c>
    </row>
    <row r="2788" spans="2:13">
      <c r="B2788" s="2">
        <v>44758</v>
      </c>
      <c r="C2788" t="s">
        <v>171</v>
      </c>
      <c r="D2788" t="s">
        <v>615</v>
      </c>
      <c r="E2788" t="s">
        <v>125</v>
      </c>
      <c r="F2788" t="s">
        <v>413</v>
      </c>
      <c r="G2788">
        <v>2</v>
      </c>
      <c r="I2788" s="2">
        <v>44842</v>
      </c>
      <c r="J2788">
        <v>21101867</v>
      </c>
      <c r="K2788" t="s">
        <v>125</v>
      </c>
      <c r="L2788" t="s">
        <v>506</v>
      </c>
      <c r="M2788">
        <v>1</v>
      </c>
    </row>
    <row r="2789" spans="2:13">
      <c r="B2789" s="2">
        <v>44758</v>
      </c>
      <c r="C2789" t="s">
        <v>171</v>
      </c>
      <c r="D2789" t="s">
        <v>615</v>
      </c>
      <c r="E2789" t="s">
        <v>125</v>
      </c>
      <c r="F2789" t="s">
        <v>419</v>
      </c>
      <c r="G2789">
        <v>2</v>
      </c>
      <c r="I2789" s="2">
        <v>44842</v>
      </c>
      <c r="J2789">
        <v>21101868</v>
      </c>
      <c r="K2789" t="s">
        <v>125</v>
      </c>
      <c r="L2789" t="s">
        <v>546</v>
      </c>
      <c r="M2789">
        <v>1</v>
      </c>
    </row>
    <row r="2790" spans="2:13">
      <c r="B2790" s="2">
        <v>44759</v>
      </c>
      <c r="C2790" t="s">
        <v>319</v>
      </c>
      <c r="D2790" t="s">
        <v>613</v>
      </c>
      <c r="E2790" t="s">
        <v>125</v>
      </c>
      <c r="F2790" t="s">
        <v>392</v>
      </c>
      <c r="G2790">
        <v>1</v>
      </c>
      <c r="I2790" s="2">
        <v>44842</v>
      </c>
      <c r="J2790">
        <v>21101869</v>
      </c>
      <c r="K2790" t="s">
        <v>125</v>
      </c>
      <c r="L2790" t="s">
        <v>504</v>
      </c>
      <c r="M2790">
        <v>1</v>
      </c>
    </row>
    <row r="2791" spans="2:13">
      <c r="B2791" s="2">
        <v>44759</v>
      </c>
      <c r="C2791" t="s">
        <v>319</v>
      </c>
      <c r="D2791" t="s">
        <v>613</v>
      </c>
      <c r="E2791" t="s">
        <v>125</v>
      </c>
      <c r="F2791" t="s">
        <v>395</v>
      </c>
      <c r="G2791">
        <v>1</v>
      </c>
      <c r="I2791" s="2">
        <v>44842</v>
      </c>
      <c r="J2791">
        <v>21101870</v>
      </c>
      <c r="K2791" t="s">
        <v>125</v>
      </c>
      <c r="L2791" t="s">
        <v>504</v>
      </c>
      <c r="M2791">
        <v>1</v>
      </c>
    </row>
    <row r="2792" spans="2:13">
      <c r="B2792" s="2">
        <v>44759</v>
      </c>
      <c r="C2792" t="s">
        <v>319</v>
      </c>
      <c r="D2792" t="s">
        <v>613</v>
      </c>
      <c r="E2792" t="s">
        <v>125</v>
      </c>
      <c r="F2792" t="s">
        <v>398</v>
      </c>
      <c r="G2792">
        <v>16</v>
      </c>
      <c r="I2792" s="2">
        <v>44842</v>
      </c>
      <c r="J2792">
        <v>21101871</v>
      </c>
      <c r="K2792" t="s">
        <v>125</v>
      </c>
      <c r="L2792" t="s">
        <v>486</v>
      </c>
      <c r="M2792">
        <v>1</v>
      </c>
    </row>
    <row r="2793" spans="2:13">
      <c r="B2793" s="2">
        <v>44759</v>
      </c>
      <c r="C2793" t="s">
        <v>319</v>
      </c>
      <c r="D2793" t="s">
        <v>613</v>
      </c>
      <c r="E2793" t="s">
        <v>125</v>
      </c>
      <c r="F2793" t="s">
        <v>482</v>
      </c>
      <c r="G2793">
        <v>2</v>
      </c>
      <c r="I2793" s="2">
        <v>44842</v>
      </c>
      <c r="J2793">
        <v>21101872</v>
      </c>
      <c r="K2793" t="s">
        <v>125</v>
      </c>
      <c r="L2793" t="s">
        <v>498</v>
      </c>
      <c r="M2793">
        <v>1</v>
      </c>
    </row>
    <row r="2794" spans="2:13">
      <c r="B2794" s="2">
        <v>44759</v>
      </c>
      <c r="C2794" t="s">
        <v>319</v>
      </c>
      <c r="D2794" t="s">
        <v>613</v>
      </c>
      <c r="E2794" t="s">
        <v>125</v>
      </c>
      <c r="F2794" t="s">
        <v>484</v>
      </c>
      <c r="G2794">
        <v>2</v>
      </c>
      <c r="I2794" s="2">
        <v>44843</v>
      </c>
      <c r="J2794">
        <v>21101873</v>
      </c>
      <c r="K2794" t="s">
        <v>125</v>
      </c>
      <c r="L2794" t="s">
        <v>542</v>
      </c>
      <c r="M2794">
        <v>1</v>
      </c>
    </row>
    <row r="2795" spans="2:13">
      <c r="B2795" s="2">
        <v>44759</v>
      </c>
      <c r="C2795" t="s">
        <v>126</v>
      </c>
      <c r="D2795" t="s">
        <v>609</v>
      </c>
      <c r="E2795" t="s">
        <v>125</v>
      </c>
      <c r="F2795" t="s">
        <v>205</v>
      </c>
      <c r="G2795">
        <v>2</v>
      </c>
      <c r="I2795" s="2">
        <v>44843</v>
      </c>
      <c r="J2795">
        <v>21101873</v>
      </c>
      <c r="K2795" t="s">
        <v>125</v>
      </c>
      <c r="L2795" t="s">
        <v>616</v>
      </c>
      <c r="M2795">
        <v>1</v>
      </c>
    </row>
    <row r="2796" spans="2:13">
      <c r="B2796" s="2">
        <v>44759</v>
      </c>
      <c r="C2796" t="s">
        <v>126</v>
      </c>
      <c r="D2796" t="s">
        <v>609</v>
      </c>
      <c r="E2796" t="s">
        <v>125</v>
      </c>
      <c r="F2796" t="s">
        <v>217</v>
      </c>
      <c r="G2796">
        <v>3</v>
      </c>
      <c r="I2796" s="2">
        <v>44843</v>
      </c>
      <c r="J2796">
        <v>21101873</v>
      </c>
      <c r="K2796" t="s">
        <v>125</v>
      </c>
      <c r="L2796" t="s">
        <v>622</v>
      </c>
      <c r="M2796">
        <v>1</v>
      </c>
    </row>
    <row r="2797" spans="2:13">
      <c r="B2797" s="2">
        <v>44759</v>
      </c>
      <c r="C2797" t="s">
        <v>126</v>
      </c>
      <c r="D2797" t="s">
        <v>609</v>
      </c>
      <c r="E2797" t="s">
        <v>125</v>
      </c>
      <c r="F2797" t="s">
        <v>229</v>
      </c>
      <c r="G2797">
        <v>32</v>
      </c>
      <c r="I2797" s="2">
        <v>44843</v>
      </c>
      <c r="J2797">
        <v>21101874</v>
      </c>
      <c r="K2797" t="s">
        <v>125</v>
      </c>
      <c r="L2797" t="s">
        <v>504</v>
      </c>
      <c r="M2797">
        <v>1</v>
      </c>
    </row>
    <row r="2798" spans="2:13">
      <c r="B2798" s="2">
        <v>44759</v>
      </c>
      <c r="C2798" t="s">
        <v>126</v>
      </c>
      <c r="D2798" t="s">
        <v>609</v>
      </c>
      <c r="E2798" t="s">
        <v>125</v>
      </c>
      <c r="F2798" t="s">
        <v>413</v>
      </c>
      <c r="G2798">
        <v>4</v>
      </c>
      <c r="I2798" s="2">
        <v>44843</v>
      </c>
      <c r="J2798">
        <v>21101875</v>
      </c>
      <c r="K2798" t="s">
        <v>125</v>
      </c>
      <c r="L2798" t="s">
        <v>504</v>
      </c>
      <c r="M2798">
        <v>1</v>
      </c>
    </row>
    <row r="2799" spans="2:13">
      <c r="B2799" s="2">
        <v>44759</v>
      </c>
      <c r="C2799" t="s">
        <v>126</v>
      </c>
      <c r="D2799" t="s">
        <v>609</v>
      </c>
      <c r="E2799" t="s">
        <v>125</v>
      </c>
      <c r="F2799" t="s">
        <v>416</v>
      </c>
      <c r="G2799">
        <v>2</v>
      </c>
      <c r="I2799" s="2">
        <v>44843</v>
      </c>
      <c r="J2799">
        <v>21101876</v>
      </c>
      <c r="K2799" t="s">
        <v>125</v>
      </c>
      <c r="L2799" t="s">
        <v>504</v>
      </c>
      <c r="M2799">
        <v>1</v>
      </c>
    </row>
    <row r="2800" spans="2:13">
      <c r="B2800" s="2">
        <v>44759</v>
      </c>
      <c r="C2800" t="s">
        <v>190</v>
      </c>
      <c r="D2800" t="s">
        <v>617</v>
      </c>
      <c r="E2800" t="s">
        <v>125</v>
      </c>
      <c r="F2800" t="s">
        <v>262</v>
      </c>
      <c r="G2800">
        <v>2</v>
      </c>
      <c r="I2800" s="2">
        <v>44843</v>
      </c>
      <c r="J2800">
        <v>21101877</v>
      </c>
      <c r="K2800" t="s">
        <v>125</v>
      </c>
      <c r="L2800" t="s">
        <v>504</v>
      </c>
      <c r="M2800">
        <v>1</v>
      </c>
    </row>
    <row r="2801" spans="2:13">
      <c r="B2801" s="2">
        <v>44759</v>
      </c>
      <c r="C2801" t="s">
        <v>190</v>
      </c>
      <c r="D2801" t="s">
        <v>617</v>
      </c>
      <c r="E2801" t="s">
        <v>125</v>
      </c>
      <c r="F2801" t="s">
        <v>268</v>
      </c>
      <c r="G2801">
        <v>2</v>
      </c>
      <c r="I2801" s="2">
        <v>44843</v>
      </c>
      <c r="J2801">
        <v>21101877</v>
      </c>
      <c r="K2801" t="s">
        <v>125</v>
      </c>
      <c r="L2801" t="s">
        <v>506</v>
      </c>
      <c r="M2801">
        <v>1</v>
      </c>
    </row>
    <row r="2802" spans="2:13">
      <c r="B2802" s="2">
        <v>44759</v>
      </c>
      <c r="C2802" t="s">
        <v>190</v>
      </c>
      <c r="D2802" t="s">
        <v>617</v>
      </c>
      <c r="E2802" t="s">
        <v>125</v>
      </c>
      <c r="F2802" t="s">
        <v>274</v>
      </c>
      <c r="G2802">
        <v>32</v>
      </c>
      <c r="I2802" s="2">
        <v>44843</v>
      </c>
      <c r="J2802">
        <v>21101878</v>
      </c>
      <c r="K2802" t="s">
        <v>125</v>
      </c>
      <c r="L2802" t="s">
        <v>504</v>
      </c>
      <c r="M2802">
        <v>1</v>
      </c>
    </row>
    <row r="2803" spans="2:13">
      <c r="B2803" s="2">
        <v>44759</v>
      </c>
      <c r="C2803" t="s">
        <v>190</v>
      </c>
      <c r="D2803" t="s">
        <v>617</v>
      </c>
      <c r="E2803" t="s">
        <v>125</v>
      </c>
      <c r="F2803" t="s">
        <v>422</v>
      </c>
      <c r="G2803">
        <v>2</v>
      </c>
      <c r="I2803" s="2">
        <v>44843</v>
      </c>
      <c r="J2803">
        <v>21101879</v>
      </c>
      <c r="K2803" t="s">
        <v>125</v>
      </c>
      <c r="L2803" t="s">
        <v>542</v>
      </c>
      <c r="M2803">
        <v>1</v>
      </c>
    </row>
    <row r="2804" spans="2:13">
      <c r="B2804" s="2">
        <v>44759</v>
      </c>
      <c r="C2804" t="s">
        <v>190</v>
      </c>
      <c r="D2804" t="s">
        <v>617</v>
      </c>
      <c r="E2804" t="s">
        <v>125</v>
      </c>
      <c r="F2804" t="s">
        <v>425</v>
      </c>
      <c r="G2804">
        <v>2</v>
      </c>
      <c r="I2804" s="2">
        <v>44843</v>
      </c>
      <c r="J2804">
        <v>21101879</v>
      </c>
      <c r="K2804" t="s">
        <v>125</v>
      </c>
      <c r="L2804" t="s">
        <v>616</v>
      </c>
      <c r="M2804">
        <v>1</v>
      </c>
    </row>
    <row r="2805" spans="2:13">
      <c r="B2805" s="2">
        <v>44760</v>
      </c>
      <c r="C2805" t="s">
        <v>319</v>
      </c>
      <c r="D2805" t="s">
        <v>613</v>
      </c>
      <c r="E2805" t="s">
        <v>125</v>
      </c>
      <c r="F2805" t="s">
        <v>392</v>
      </c>
      <c r="G2805">
        <v>1</v>
      </c>
      <c r="I2805" s="2">
        <v>44843</v>
      </c>
      <c r="J2805">
        <v>21101880</v>
      </c>
      <c r="K2805" t="s">
        <v>125</v>
      </c>
      <c r="L2805" t="s">
        <v>504</v>
      </c>
      <c r="M2805">
        <v>1</v>
      </c>
    </row>
    <row r="2806" spans="2:13">
      <c r="B2806" s="2">
        <v>44760</v>
      </c>
      <c r="C2806" t="s">
        <v>319</v>
      </c>
      <c r="D2806" t="s">
        <v>613</v>
      </c>
      <c r="E2806" t="s">
        <v>125</v>
      </c>
      <c r="F2806" t="s">
        <v>395</v>
      </c>
      <c r="G2806">
        <v>1</v>
      </c>
      <c r="I2806" s="2">
        <v>44843</v>
      </c>
      <c r="J2806">
        <v>21101881</v>
      </c>
      <c r="K2806" t="s">
        <v>125</v>
      </c>
      <c r="L2806" t="s">
        <v>504</v>
      </c>
      <c r="M2806">
        <v>1</v>
      </c>
    </row>
    <row r="2807" spans="2:13">
      <c r="B2807" s="2">
        <v>44760</v>
      </c>
      <c r="C2807" t="s">
        <v>319</v>
      </c>
      <c r="D2807" t="s">
        <v>613</v>
      </c>
      <c r="E2807" t="s">
        <v>125</v>
      </c>
      <c r="F2807" t="s">
        <v>398</v>
      </c>
      <c r="G2807">
        <v>16</v>
      </c>
      <c r="I2807" s="2">
        <v>44843</v>
      </c>
      <c r="J2807">
        <v>21101882</v>
      </c>
      <c r="K2807" t="s">
        <v>125</v>
      </c>
      <c r="L2807" t="s">
        <v>492</v>
      </c>
      <c r="M2807">
        <v>1</v>
      </c>
    </row>
    <row r="2808" spans="2:13">
      <c r="B2808" s="2">
        <v>44760</v>
      </c>
      <c r="C2808" t="s">
        <v>319</v>
      </c>
      <c r="D2808" t="s">
        <v>613</v>
      </c>
      <c r="E2808" t="s">
        <v>125</v>
      </c>
      <c r="F2808" t="s">
        <v>482</v>
      </c>
      <c r="G2808">
        <v>2</v>
      </c>
      <c r="I2808" s="2">
        <v>44843</v>
      </c>
      <c r="J2808">
        <v>21101882</v>
      </c>
      <c r="K2808" t="s">
        <v>125</v>
      </c>
      <c r="L2808" t="s">
        <v>598</v>
      </c>
      <c r="M2808">
        <v>1</v>
      </c>
    </row>
    <row r="2809" spans="2:13">
      <c r="B2809" s="2">
        <v>44760</v>
      </c>
      <c r="C2809" t="s">
        <v>319</v>
      </c>
      <c r="D2809" t="s">
        <v>613</v>
      </c>
      <c r="E2809" t="s">
        <v>125</v>
      </c>
      <c r="F2809" t="s">
        <v>484</v>
      </c>
      <c r="G2809">
        <v>2</v>
      </c>
      <c r="I2809" s="2">
        <v>44843</v>
      </c>
      <c r="J2809">
        <v>21101883</v>
      </c>
      <c r="K2809" t="s">
        <v>125</v>
      </c>
      <c r="L2809" t="s">
        <v>508</v>
      </c>
      <c r="M2809">
        <v>1</v>
      </c>
    </row>
    <row r="2810" spans="2:13">
      <c r="B2810" s="2">
        <v>44760</v>
      </c>
      <c r="C2810" t="s">
        <v>190</v>
      </c>
      <c r="D2810" t="s">
        <v>617</v>
      </c>
      <c r="E2810" t="s">
        <v>125</v>
      </c>
      <c r="F2810" t="s">
        <v>262</v>
      </c>
      <c r="G2810">
        <v>1</v>
      </c>
      <c r="I2810" s="2">
        <v>44843</v>
      </c>
      <c r="J2810">
        <v>21101884</v>
      </c>
      <c r="K2810" t="s">
        <v>125</v>
      </c>
      <c r="L2810" t="s">
        <v>510</v>
      </c>
      <c r="M2810">
        <v>1</v>
      </c>
    </row>
    <row r="2811" spans="2:13">
      <c r="B2811" s="2">
        <v>44760</v>
      </c>
      <c r="C2811" t="s">
        <v>190</v>
      </c>
      <c r="D2811" t="s">
        <v>617</v>
      </c>
      <c r="E2811" t="s">
        <v>125</v>
      </c>
      <c r="F2811" t="s">
        <v>268</v>
      </c>
      <c r="G2811">
        <v>2</v>
      </c>
      <c r="I2811" s="2">
        <v>44843</v>
      </c>
      <c r="J2811">
        <v>21101885</v>
      </c>
      <c r="K2811" t="s">
        <v>125</v>
      </c>
      <c r="L2811" t="s">
        <v>512</v>
      </c>
      <c r="M2811">
        <v>1</v>
      </c>
    </row>
    <row r="2812" spans="2:13">
      <c r="B2812" s="2">
        <v>44760</v>
      </c>
      <c r="C2812" t="s">
        <v>190</v>
      </c>
      <c r="D2812" t="s">
        <v>617</v>
      </c>
      <c r="E2812" t="s">
        <v>125</v>
      </c>
      <c r="F2812" t="s">
        <v>274</v>
      </c>
      <c r="G2812">
        <v>32</v>
      </c>
      <c r="I2812" s="2">
        <v>44843</v>
      </c>
      <c r="J2812">
        <v>21101886</v>
      </c>
      <c r="K2812" t="s">
        <v>125</v>
      </c>
      <c r="L2812" t="s">
        <v>540</v>
      </c>
      <c r="M2812">
        <v>1</v>
      </c>
    </row>
    <row r="2813" spans="2:13">
      <c r="B2813" s="2">
        <v>44760</v>
      </c>
      <c r="C2813" t="s">
        <v>190</v>
      </c>
      <c r="D2813" t="s">
        <v>617</v>
      </c>
      <c r="E2813" t="s">
        <v>125</v>
      </c>
      <c r="F2813" t="s">
        <v>422</v>
      </c>
      <c r="G2813">
        <v>2</v>
      </c>
      <c r="I2813" s="2">
        <v>44844</v>
      </c>
      <c r="J2813">
        <v>21101887</v>
      </c>
      <c r="K2813" t="s">
        <v>125</v>
      </c>
      <c r="L2813" t="s">
        <v>542</v>
      </c>
      <c r="M2813">
        <v>1</v>
      </c>
    </row>
    <row r="2814" spans="2:13">
      <c r="B2814" s="2">
        <v>44760</v>
      </c>
      <c r="C2814" t="s">
        <v>190</v>
      </c>
      <c r="D2814" t="s">
        <v>617</v>
      </c>
      <c r="E2814" t="s">
        <v>125</v>
      </c>
      <c r="F2814" t="s">
        <v>425</v>
      </c>
      <c r="G2814">
        <v>2</v>
      </c>
      <c r="I2814" s="2">
        <v>44844</v>
      </c>
      <c r="J2814">
        <v>21101887</v>
      </c>
      <c r="K2814" t="s">
        <v>125</v>
      </c>
      <c r="L2814" t="s">
        <v>620</v>
      </c>
      <c r="M2814">
        <v>1</v>
      </c>
    </row>
    <row r="2815" spans="2:13">
      <c r="B2815" s="2">
        <v>44761</v>
      </c>
      <c r="C2815" t="s">
        <v>190</v>
      </c>
      <c r="D2815" t="s">
        <v>617</v>
      </c>
      <c r="E2815" t="s">
        <v>125</v>
      </c>
      <c r="F2815" t="s">
        <v>262</v>
      </c>
      <c r="G2815">
        <v>1</v>
      </c>
      <c r="I2815" s="2">
        <v>44844</v>
      </c>
      <c r="J2815">
        <v>21101887</v>
      </c>
      <c r="K2815" t="s">
        <v>125</v>
      </c>
      <c r="L2815" t="s">
        <v>626</v>
      </c>
      <c r="M2815">
        <v>1</v>
      </c>
    </row>
    <row r="2816" spans="2:13">
      <c r="B2816" s="2">
        <v>44761</v>
      </c>
      <c r="C2816" t="s">
        <v>190</v>
      </c>
      <c r="D2816" t="s">
        <v>617</v>
      </c>
      <c r="E2816" t="s">
        <v>125</v>
      </c>
      <c r="F2816" t="s">
        <v>268</v>
      </c>
      <c r="G2816">
        <v>2</v>
      </c>
      <c r="I2816" s="2">
        <v>44844</v>
      </c>
      <c r="J2816">
        <v>21101888</v>
      </c>
      <c r="K2816" t="s">
        <v>125</v>
      </c>
      <c r="L2816" t="s">
        <v>542</v>
      </c>
      <c r="M2816">
        <v>1</v>
      </c>
    </row>
    <row r="2817" spans="2:13">
      <c r="B2817" s="2">
        <v>44761</v>
      </c>
      <c r="C2817" t="s">
        <v>190</v>
      </c>
      <c r="D2817" t="s">
        <v>617</v>
      </c>
      <c r="E2817" t="s">
        <v>125</v>
      </c>
      <c r="F2817" t="s">
        <v>274</v>
      </c>
      <c r="G2817">
        <v>32</v>
      </c>
      <c r="I2817" s="2">
        <v>44844</v>
      </c>
      <c r="J2817">
        <v>21101889</v>
      </c>
      <c r="K2817" t="s">
        <v>125</v>
      </c>
      <c r="L2817" t="s">
        <v>504</v>
      </c>
      <c r="M2817">
        <v>1</v>
      </c>
    </row>
    <row r="2818" spans="2:13">
      <c r="B2818" s="2">
        <v>44761</v>
      </c>
      <c r="C2818" t="s">
        <v>190</v>
      </c>
      <c r="D2818" t="s">
        <v>617</v>
      </c>
      <c r="E2818" t="s">
        <v>125</v>
      </c>
      <c r="F2818" t="s">
        <v>422</v>
      </c>
      <c r="G2818">
        <v>2</v>
      </c>
      <c r="I2818" s="2">
        <v>44844</v>
      </c>
      <c r="J2818">
        <v>21101890</v>
      </c>
      <c r="K2818" t="s">
        <v>125</v>
      </c>
      <c r="L2818" t="s">
        <v>504</v>
      </c>
      <c r="M2818">
        <v>1</v>
      </c>
    </row>
    <row r="2819" spans="2:13">
      <c r="B2819" s="2">
        <v>44761</v>
      </c>
      <c r="C2819" t="s">
        <v>190</v>
      </c>
      <c r="D2819" t="s">
        <v>617</v>
      </c>
      <c r="E2819" t="s">
        <v>125</v>
      </c>
      <c r="F2819" t="s">
        <v>425</v>
      </c>
      <c r="G2819">
        <v>2</v>
      </c>
      <c r="I2819" s="2">
        <v>44844</v>
      </c>
      <c r="J2819">
        <v>21101891</v>
      </c>
      <c r="K2819" t="s">
        <v>125</v>
      </c>
      <c r="L2819" t="s">
        <v>534</v>
      </c>
      <c r="M2819">
        <v>1</v>
      </c>
    </row>
    <row r="2820" spans="2:13">
      <c r="B2820" s="2">
        <v>44761</v>
      </c>
      <c r="C2820" t="s">
        <v>214</v>
      </c>
      <c r="D2820" t="s">
        <v>619</v>
      </c>
      <c r="E2820" t="s">
        <v>125</v>
      </c>
      <c r="F2820" t="s">
        <v>262</v>
      </c>
      <c r="G2820">
        <v>1</v>
      </c>
      <c r="I2820" s="2">
        <v>44844</v>
      </c>
      <c r="J2820">
        <v>21101892</v>
      </c>
      <c r="K2820" t="s">
        <v>125</v>
      </c>
      <c r="L2820" t="s">
        <v>530</v>
      </c>
      <c r="M2820">
        <v>1</v>
      </c>
    </row>
    <row r="2821" spans="2:13">
      <c r="B2821" s="2">
        <v>44761</v>
      </c>
      <c r="C2821" t="s">
        <v>214</v>
      </c>
      <c r="D2821" t="s">
        <v>619</v>
      </c>
      <c r="E2821" t="s">
        <v>125</v>
      </c>
      <c r="F2821" t="s">
        <v>274</v>
      </c>
      <c r="G2821">
        <v>16</v>
      </c>
      <c r="I2821" s="2">
        <v>44844</v>
      </c>
      <c r="J2821">
        <v>21101893</v>
      </c>
      <c r="K2821" t="s">
        <v>125</v>
      </c>
      <c r="L2821" t="s">
        <v>502</v>
      </c>
      <c r="M2821">
        <v>1</v>
      </c>
    </row>
    <row r="2822" spans="2:13">
      <c r="B2822" s="2">
        <v>44761</v>
      </c>
      <c r="C2822" t="s">
        <v>214</v>
      </c>
      <c r="D2822" t="s">
        <v>619</v>
      </c>
      <c r="E2822" t="s">
        <v>125</v>
      </c>
      <c r="F2822" t="s">
        <v>286</v>
      </c>
      <c r="G2822">
        <v>1</v>
      </c>
      <c r="I2822" s="2">
        <v>44844</v>
      </c>
      <c r="J2822">
        <v>21101894</v>
      </c>
      <c r="K2822" t="s">
        <v>125</v>
      </c>
      <c r="L2822" t="s">
        <v>488</v>
      </c>
      <c r="M2822">
        <v>1</v>
      </c>
    </row>
    <row r="2823" spans="2:13">
      <c r="B2823" s="2">
        <v>44761</v>
      </c>
      <c r="C2823" t="s">
        <v>214</v>
      </c>
      <c r="D2823" t="s">
        <v>619</v>
      </c>
      <c r="E2823" t="s">
        <v>125</v>
      </c>
      <c r="F2823" t="s">
        <v>422</v>
      </c>
      <c r="G2823">
        <v>2</v>
      </c>
      <c r="I2823" s="2">
        <v>44844</v>
      </c>
      <c r="J2823">
        <v>21101895</v>
      </c>
      <c r="K2823" t="s">
        <v>125</v>
      </c>
      <c r="L2823" t="s">
        <v>530</v>
      </c>
      <c r="M2823">
        <v>1</v>
      </c>
    </row>
    <row r="2824" spans="2:13">
      <c r="B2824" s="2">
        <v>44761</v>
      </c>
      <c r="C2824" t="s">
        <v>214</v>
      </c>
      <c r="D2824" t="s">
        <v>619</v>
      </c>
      <c r="E2824" t="s">
        <v>125</v>
      </c>
      <c r="F2824" t="s">
        <v>432</v>
      </c>
      <c r="G2824">
        <v>2</v>
      </c>
      <c r="I2824" s="2">
        <v>44845</v>
      </c>
      <c r="J2824">
        <v>21101896</v>
      </c>
      <c r="K2824" t="s">
        <v>125</v>
      </c>
      <c r="L2824" t="s">
        <v>504</v>
      </c>
      <c r="M2824">
        <v>1</v>
      </c>
    </row>
    <row r="2825" spans="2:13">
      <c r="B2825" s="2">
        <v>44762</v>
      </c>
      <c r="C2825" t="s">
        <v>259</v>
      </c>
      <c r="D2825" t="s">
        <v>621</v>
      </c>
      <c r="E2825" t="s">
        <v>125</v>
      </c>
      <c r="F2825" t="s">
        <v>323</v>
      </c>
      <c r="G2825">
        <v>1</v>
      </c>
      <c r="I2825" s="2">
        <v>44845</v>
      </c>
      <c r="J2825">
        <v>21101897</v>
      </c>
      <c r="K2825" t="s">
        <v>125</v>
      </c>
      <c r="L2825" t="s">
        <v>504</v>
      </c>
      <c r="M2825">
        <v>1</v>
      </c>
    </row>
    <row r="2826" spans="2:13">
      <c r="B2826" s="2">
        <v>44762</v>
      </c>
      <c r="C2826" t="s">
        <v>259</v>
      </c>
      <c r="D2826" t="s">
        <v>621</v>
      </c>
      <c r="E2826" t="s">
        <v>125</v>
      </c>
      <c r="F2826" t="s">
        <v>326</v>
      </c>
      <c r="G2826">
        <v>2</v>
      </c>
      <c r="I2826" s="2">
        <v>44845</v>
      </c>
      <c r="J2826">
        <v>21101898</v>
      </c>
      <c r="K2826" t="s">
        <v>125</v>
      </c>
      <c r="L2826" t="s">
        <v>486</v>
      </c>
      <c r="M2826">
        <v>1</v>
      </c>
    </row>
    <row r="2827" spans="2:13">
      <c r="B2827" s="2">
        <v>44762</v>
      </c>
      <c r="C2827" t="s">
        <v>259</v>
      </c>
      <c r="D2827" t="s">
        <v>621</v>
      </c>
      <c r="E2827" t="s">
        <v>125</v>
      </c>
      <c r="F2827" t="s">
        <v>329</v>
      </c>
      <c r="G2827">
        <v>32</v>
      </c>
      <c r="I2827" s="2">
        <v>44845</v>
      </c>
      <c r="J2827">
        <v>21101899</v>
      </c>
      <c r="K2827" t="s">
        <v>125</v>
      </c>
      <c r="L2827" t="s">
        <v>592</v>
      </c>
      <c r="M2827">
        <v>1</v>
      </c>
    </row>
    <row r="2828" spans="2:13">
      <c r="B2828" s="2">
        <v>44762</v>
      </c>
      <c r="C2828" t="s">
        <v>259</v>
      </c>
      <c r="D2828" t="s">
        <v>621</v>
      </c>
      <c r="E2828" t="s">
        <v>125</v>
      </c>
      <c r="F2828" t="s">
        <v>448</v>
      </c>
      <c r="G2828">
        <v>2</v>
      </c>
      <c r="I2828" s="2">
        <v>44845</v>
      </c>
      <c r="J2828">
        <v>21101899</v>
      </c>
      <c r="K2828" t="s">
        <v>125</v>
      </c>
      <c r="L2828" t="s">
        <v>498</v>
      </c>
      <c r="M2828">
        <v>1</v>
      </c>
    </row>
    <row r="2829" spans="2:13">
      <c r="B2829" s="2">
        <v>44762</v>
      </c>
      <c r="C2829" t="s">
        <v>259</v>
      </c>
      <c r="D2829" t="s">
        <v>621</v>
      </c>
      <c r="E2829" t="s">
        <v>125</v>
      </c>
      <c r="F2829" t="s">
        <v>450</v>
      </c>
      <c r="G2829">
        <v>2</v>
      </c>
      <c r="I2829" s="2">
        <v>44845</v>
      </c>
      <c r="J2829">
        <v>21101900</v>
      </c>
      <c r="K2829" t="s">
        <v>125</v>
      </c>
      <c r="L2829" t="s">
        <v>498</v>
      </c>
      <c r="M2829">
        <v>1</v>
      </c>
    </row>
    <row r="2830" spans="2:13">
      <c r="B2830" s="2">
        <v>44762</v>
      </c>
      <c r="C2830" t="s">
        <v>271</v>
      </c>
      <c r="D2830" t="s">
        <v>623</v>
      </c>
      <c r="E2830" t="s">
        <v>125</v>
      </c>
      <c r="F2830" t="s">
        <v>306</v>
      </c>
      <c r="G2830">
        <v>1</v>
      </c>
      <c r="I2830" s="2">
        <v>44845</v>
      </c>
      <c r="J2830">
        <v>21101901</v>
      </c>
      <c r="K2830" t="s">
        <v>125</v>
      </c>
      <c r="L2830" t="s">
        <v>534</v>
      </c>
      <c r="M2830">
        <v>1</v>
      </c>
    </row>
    <row r="2831" spans="2:13">
      <c r="B2831" s="2">
        <v>44762</v>
      </c>
      <c r="C2831" t="s">
        <v>271</v>
      </c>
      <c r="D2831" t="s">
        <v>623</v>
      </c>
      <c r="E2831" t="s">
        <v>125</v>
      </c>
      <c r="F2831" t="s">
        <v>316</v>
      </c>
      <c r="G2831">
        <v>24</v>
      </c>
      <c r="I2831" s="2">
        <v>44845</v>
      </c>
      <c r="J2831">
        <v>21101902</v>
      </c>
      <c r="K2831" t="s">
        <v>125</v>
      </c>
      <c r="L2831" t="s">
        <v>538</v>
      </c>
      <c r="M2831">
        <v>1</v>
      </c>
    </row>
    <row r="2832" spans="2:13">
      <c r="B2832" s="2">
        <v>44762</v>
      </c>
      <c r="C2832" t="s">
        <v>271</v>
      </c>
      <c r="D2832" t="s">
        <v>623</v>
      </c>
      <c r="E2832" t="s">
        <v>125</v>
      </c>
      <c r="F2832" t="s">
        <v>335</v>
      </c>
      <c r="G2832">
        <v>2</v>
      </c>
      <c r="I2832" s="2">
        <v>44845</v>
      </c>
      <c r="J2832">
        <v>21101902</v>
      </c>
      <c r="K2832" t="s">
        <v>125</v>
      </c>
      <c r="L2832" t="s">
        <v>568</v>
      </c>
      <c r="M2832">
        <v>1</v>
      </c>
    </row>
    <row r="2833" spans="2:13">
      <c r="B2833" s="2">
        <v>44762</v>
      </c>
      <c r="C2833" t="s">
        <v>277</v>
      </c>
      <c r="D2833" t="s">
        <v>625</v>
      </c>
      <c r="E2833" t="s">
        <v>125</v>
      </c>
      <c r="F2833" t="s">
        <v>306</v>
      </c>
      <c r="G2833">
        <v>1</v>
      </c>
      <c r="I2833" s="2">
        <v>44845</v>
      </c>
      <c r="J2833">
        <v>21101903</v>
      </c>
      <c r="K2833" t="s">
        <v>125</v>
      </c>
      <c r="L2833" t="s">
        <v>524</v>
      </c>
      <c r="M2833">
        <v>1</v>
      </c>
    </row>
    <row r="2834" spans="2:13">
      <c r="B2834" s="2">
        <v>44762</v>
      </c>
      <c r="C2834" t="s">
        <v>277</v>
      </c>
      <c r="D2834" t="s">
        <v>625</v>
      </c>
      <c r="E2834" t="s">
        <v>125</v>
      </c>
      <c r="F2834" t="s">
        <v>316</v>
      </c>
      <c r="G2834">
        <v>16</v>
      </c>
      <c r="I2834" s="2">
        <v>44845</v>
      </c>
      <c r="J2834">
        <v>21101904</v>
      </c>
      <c r="K2834" t="s">
        <v>125</v>
      </c>
      <c r="L2834" t="s">
        <v>512</v>
      </c>
      <c r="M2834">
        <v>1</v>
      </c>
    </row>
    <row r="2835" spans="2:13">
      <c r="B2835" s="2">
        <v>44762</v>
      </c>
      <c r="C2835" t="s">
        <v>277</v>
      </c>
      <c r="D2835" t="s">
        <v>625</v>
      </c>
      <c r="E2835" t="s">
        <v>125</v>
      </c>
      <c r="F2835" t="s">
        <v>338</v>
      </c>
      <c r="G2835">
        <v>1</v>
      </c>
      <c r="I2835" s="2">
        <v>44846</v>
      </c>
      <c r="J2835">
        <v>21101905</v>
      </c>
      <c r="K2835" t="s">
        <v>125</v>
      </c>
      <c r="L2835" t="s">
        <v>504</v>
      </c>
      <c r="M2835">
        <v>1</v>
      </c>
    </row>
    <row r="2836" spans="2:13">
      <c r="B2836" s="2">
        <v>44762</v>
      </c>
      <c r="C2836" t="s">
        <v>277</v>
      </c>
      <c r="D2836" t="s">
        <v>625</v>
      </c>
      <c r="E2836" t="s">
        <v>125</v>
      </c>
      <c r="F2836" t="s">
        <v>444</v>
      </c>
      <c r="G2836">
        <v>2</v>
      </c>
      <c r="I2836" s="2">
        <v>44846</v>
      </c>
      <c r="J2836">
        <v>21101905</v>
      </c>
      <c r="K2836" t="s">
        <v>125</v>
      </c>
      <c r="L2836" t="s">
        <v>506</v>
      </c>
      <c r="M2836">
        <v>1</v>
      </c>
    </row>
    <row r="2837" spans="2:13">
      <c r="B2837" s="2">
        <v>44762</v>
      </c>
      <c r="C2837" t="s">
        <v>277</v>
      </c>
      <c r="D2837" t="s">
        <v>625</v>
      </c>
      <c r="E2837" t="s">
        <v>125</v>
      </c>
      <c r="F2837" t="s">
        <v>454</v>
      </c>
      <c r="G2837">
        <v>2</v>
      </c>
      <c r="I2837" s="2">
        <v>44846</v>
      </c>
      <c r="J2837">
        <v>21101906</v>
      </c>
      <c r="K2837" t="s">
        <v>125</v>
      </c>
      <c r="L2837" t="s">
        <v>504</v>
      </c>
      <c r="M2837">
        <v>1</v>
      </c>
    </row>
    <row r="2838" spans="2:13">
      <c r="B2838" s="2">
        <v>44762</v>
      </c>
      <c r="C2838" t="s">
        <v>152</v>
      </c>
      <c r="D2838" t="s">
        <v>627</v>
      </c>
      <c r="E2838" t="s">
        <v>125</v>
      </c>
      <c r="F2838" t="s">
        <v>237</v>
      </c>
      <c r="G2838">
        <v>1</v>
      </c>
      <c r="I2838" s="2">
        <v>44847</v>
      </c>
      <c r="J2838">
        <v>21101907</v>
      </c>
      <c r="K2838" t="s">
        <v>125</v>
      </c>
      <c r="L2838" t="s">
        <v>518</v>
      </c>
      <c r="M2838">
        <v>1</v>
      </c>
    </row>
    <row r="2839" spans="2:13">
      <c r="B2839" s="2">
        <v>44762</v>
      </c>
      <c r="C2839" t="s">
        <v>152</v>
      </c>
      <c r="D2839" t="s">
        <v>627</v>
      </c>
      <c r="E2839" t="s">
        <v>125</v>
      </c>
      <c r="F2839" t="s">
        <v>244</v>
      </c>
      <c r="G2839">
        <v>1</v>
      </c>
      <c r="I2839" s="2">
        <v>44847</v>
      </c>
      <c r="J2839">
        <v>21101907</v>
      </c>
      <c r="K2839" t="s">
        <v>125</v>
      </c>
      <c r="L2839" t="s">
        <v>616</v>
      </c>
      <c r="M2839">
        <v>1</v>
      </c>
    </row>
    <row r="2840" spans="2:13">
      <c r="B2840" s="2">
        <v>44762</v>
      </c>
      <c r="C2840" t="s">
        <v>152</v>
      </c>
      <c r="D2840" t="s">
        <v>627</v>
      </c>
      <c r="E2840" t="s">
        <v>125</v>
      </c>
      <c r="F2840" t="s">
        <v>250</v>
      </c>
      <c r="G2840">
        <v>16</v>
      </c>
      <c r="I2840" s="2">
        <v>44847</v>
      </c>
      <c r="J2840">
        <v>21101908</v>
      </c>
      <c r="K2840" t="s">
        <v>125</v>
      </c>
      <c r="L2840" t="s">
        <v>504</v>
      </c>
      <c r="M2840">
        <v>1</v>
      </c>
    </row>
    <row r="2841" spans="2:13">
      <c r="B2841" s="2">
        <v>44762</v>
      </c>
      <c r="C2841" t="s">
        <v>214</v>
      </c>
      <c r="D2841" t="s">
        <v>619</v>
      </c>
      <c r="E2841" t="s">
        <v>125</v>
      </c>
      <c r="F2841" t="s">
        <v>262</v>
      </c>
      <c r="G2841">
        <v>1</v>
      </c>
      <c r="I2841" s="2">
        <v>44847</v>
      </c>
      <c r="J2841">
        <v>21101908</v>
      </c>
      <c r="K2841" t="s">
        <v>125</v>
      </c>
      <c r="L2841" t="s">
        <v>506</v>
      </c>
      <c r="M2841">
        <v>1</v>
      </c>
    </row>
    <row r="2842" spans="2:13">
      <c r="B2842" s="2">
        <v>44762</v>
      </c>
      <c r="C2842" t="s">
        <v>214</v>
      </c>
      <c r="D2842" t="s">
        <v>619</v>
      </c>
      <c r="E2842" t="s">
        <v>125</v>
      </c>
      <c r="F2842" t="s">
        <v>274</v>
      </c>
      <c r="G2842">
        <v>16</v>
      </c>
      <c r="I2842" s="2">
        <v>44847</v>
      </c>
      <c r="J2842">
        <v>21101909</v>
      </c>
      <c r="K2842" t="s">
        <v>125</v>
      </c>
      <c r="L2842" t="s">
        <v>530</v>
      </c>
      <c r="M2842">
        <v>1</v>
      </c>
    </row>
    <row r="2843" spans="2:13">
      <c r="B2843" s="2">
        <v>44762</v>
      </c>
      <c r="C2843" t="s">
        <v>214</v>
      </c>
      <c r="D2843" t="s">
        <v>619</v>
      </c>
      <c r="E2843" t="s">
        <v>125</v>
      </c>
      <c r="F2843" t="s">
        <v>286</v>
      </c>
      <c r="G2843">
        <v>1</v>
      </c>
      <c r="I2843" s="2">
        <v>44848</v>
      </c>
      <c r="J2843">
        <v>21101910</v>
      </c>
      <c r="K2843" t="s">
        <v>125</v>
      </c>
      <c r="L2843" t="s">
        <v>540</v>
      </c>
      <c r="M2843">
        <v>1</v>
      </c>
    </row>
    <row r="2844" spans="2:13">
      <c r="B2844" s="2">
        <v>44762</v>
      </c>
      <c r="C2844" t="s">
        <v>214</v>
      </c>
      <c r="D2844" t="s">
        <v>619</v>
      </c>
      <c r="E2844" t="s">
        <v>125</v>
      </c>
      <c r="F2844" t="s">
        <v>422</v>
      </c>
      <c r="G2844">
        <v>2</v>
      </c>
      <c r="I2844" s="2">
        <v>44848</v>
      </c>
      <c r="J2844">
        <v>21101910</v>
      </c>
      <c r="K2844" t="s">
        <v>125</v>
      </c>
      <c r="L2844" t="s">
        <v>568</v>
      </c>
      <c r="M2844">
        <v>1</v>
      </c>
    </row>
    <row r="2845" spans="2:13">
      <c r="B2845" s="2">
        <v>44762</v>
      </c>
      <c r="C2845" t="s">
        <v>214</v>
      </c>
      <c r="D2845" t="s">
        <v>619</v>
      </c>
      <c r="E2845" t="s">
        <v>125</v>
      </c>
      <c r="F2845" t="s">
        <v>432</v>
      </c>
      <c r="G2845">
        <v>2</v>
      </c>
      <c r="I2845" s="2">
        <v>44848</v>
      </c>
      <c r="J2845">
        <v>21101911</v>
      </c>
      <c r="K2845" t="s">
        <v>125</v>
      </c>
      <c r="L2845" t="s">
        <v>510</v>
      </c>
      <c r="M2845">
        <v>1</v>
      </c>
    </row>
    <row r="2846" spans="2:13">
      <c r="B2846" s="2">
        <v>44763</v>
      </c>
      <c r="C2846" t="s">
        <v>253</v>
      </c>
      <c r="D2846" t="s">
        <v>629</v>
      </c>
      <c r="E2846" t="s">
        <v>125</v>
      </c>
      <c r="F2846" t="s">
        <v>306</v>
      </c>
      <c r="G2846">
        <v>1</v>
      </c>
      <c r="I2846" s="2">
        <v>44848</v>
      </c>
      <c r="J2846">
        <v>21101912</v>
      </c>
      <c r="K2846" t="s">
        <v>125</v>
      </c>
      <c r="L2846" t="s">
        <v>492</v>
      </c>
      <c r="M2846">
        <v>1</v>
      </c>
    </row>
    <row r="2847" spans="2:13">
      <c r="B2847" s="2">
        <v>44763</v>
      </c>
      <c r="C2847" t="s">
        <v>253</v>
      </c>
      <c r="D2847" t="s">
        <v>629</v>
      </c>
      <c r="E2847" t="s">
        <v>125</v>
      </c>
      <c r="F2847" t="s">
        <v>316</v>
      </c>
      <c r="G2847">
        <v>16</v>
      </c>
      <c r="I2847" s="2">
        <v>44848</v>
      </c>
      <c r="J2847">
        <v>21101913</v>
      </c>
      <c r="K2847" t="s">
        <v>125</v>
      </c>
      <c r="L2847" t="s">
        <v>524</v>
      </c>
      <c r="M2847">
        <v>1</v>
      </c>
    </row>
    <row r="2848" spans="2:13">
      <c r="B2848" s="2">
        <v>44763</v>
      </c>
      <c r="C2848" t="s">
        <v>253</v>
      </c>
      <c r="D2848" t="s">
        <v>629</v>
      </c>
      <c r="E2848" t="s">
        <v>125</v>
      </c>
      <c r="F2848" t="s">
        <v>320</v>
      </c>
      <c r="G2848">
        <v>1</v>
      </c>
      <c r="I2848" s="2">
        <v>44848</v>
      </c>
      <c r="J2848">
        <v>21101914</v>
      </c>
      <c r="K2848" t="s">
        <v>125</v>
      </c>
      <c r="L2848" t="s">
        <v>540</v>
      </c>
      <c r="M2848">
        <v>1</v>
      </c>
    </row>
    <row r="2849" spans="2:13">
      <c r="B2849" s="2">
        <v>44763</v>
      </c>
      <c r="C2849" t="s">
        <v>253</v>
      </c>
      <c r="D2849" t="s">
        <v>629</v>
      </c>
      <c r="E2849" t="s">
        <v>125</v>
      </c>
      <c r="F2849" t="s">
        <v>444</v>
      </c>
      <c r="G2849">
        <v>2</v>
      </c>
      <c r="I2849" s="2">
        <v>44849</v>
      </c>
      <c r="J2849">
        <v>21101915</v>
      </c>
      <c r="K2849" t="s">
        <v>125</v>
      </c>
      <c r="L2849" t="s">
        <v>504</v>
      </c>
      <c r="M2849">
        <v>1</v>
      </c>
    </row>
    <row r="2850" spans="2:13">
      <c r="B2850" s="2">
        <v>44763</v>
      </c>
      <c r="C2850" t="s">
        <v>253</v>
      </c>
      <c r="D2850" t="s">
        <v>629</v>
      </c>
      <c r="E2850" t="s">
        <v>125</v>
      </c>
      <c r="F2850" t="s">
        <v>446</v>
      </c>
      <c r="G2850">
        <v>2</v>
      </c>
      <c r="I2850" s="2">
        <v>44849</v>
      </c>
      <c r="J2850">
        <v>21101916</v>
      </c>
      <c r="K2850" t="s">
        <v>125</v>
      </c>
      <c r="L2850" t="s">
        <v>504</v>
      </c>
      <c r="M2850">
        <v>1</v>
      </c>
    </row>
    <row r="2851" spans="2:13">
      <c r="B2851" s="2">
        <v>44763</v>
      </c>
      <c r="C2851" t="s">
        <v>259</v>
      </c>
      <c r="D2851" t="s">
        <v>621</v>
      </c>
      <c r="E2851" t="s">
        <v>125</v>
      </c>
      <c r="F2851" t="s">
        <v>323</v>
      </c>
      <c r="G2851">
        <v>1</v>
      </c>
      <c r="I2851" s="2">
        <v>44849</v>
      </c>
      <c r="J2851">
        <v>21101917</v>
      </c>
      <c r="K2851" t="s">
        <v>125</v>
      </c>
      <c r="L2851" t="s">
        <v>486</v>
      </c>
      <c r="M2851">
        <v>1</v>
      </c>
    </row>
    <row r="2852" spans="2:13">
      <c r="B2852" s="2">
        <v>44763</v>
      </c>
      <c r="C2852" t="s">
        <v>259</v>
      </c>
      <c r="D2852" t="s">
        <v>621</v>
      </c>
      <c r="E2852" t="s">
        <v>125</v>
      </c>
      <c r="F2852" t="s">
        <v>326</v>
      </c>
      <c r="G2852">
        <v>2</v>
      </c>
      <c r="I2852" s="2">
        <v>44850</v>
      </c>
      <c r="J2852">
        <v>21101918</v>
      </c>
      <c r="K2852" t="s">
        <v>125</v>
      </c>
      <c r="L2852" t="s">
        <v>504</v>
      </c>
      <c r="M2852">
        <v>1</v>
      </c>
    </row>
    <row r="2853" spans="2:13">
      <c r="B2853" s="2">
        <v>44763</v>
      </c>
      <c r="C2853" t="s">
        <v>259</v>
      </c>
      <c r="D2853" t="s">
        <v>621</v>
      </c>
      <c r="E2853" t="s">
        <v>125</v>
      </c>
      <c r="F2853" t="s">
        <v>329</v>
      </c>
      <c r="G2853">
        <v>24</v>
      </c>
      <c r="I2853" s="2">
        <v>44850</v>
      </c>
      <c r="J2853">
        <v>21101919</v>
      </c>
      <c r="K2853" t="s">
        <v>125</v>
      </c>
      <c r="L2853" t="s">
        <v>504</v>
      </c>
      <c r="M2853">
        <v>1</v>
      </c>
    </row>
    <row r="2854" spans="2:13">
      <c r="B2854" s="2">
        <v>44763</v>
      </c>
      <c r="C2854" t="s">
        <v>259</v>
      </c>
      <c r="D2854" t="s">
        <v>621</v>
      </c>
      <c r="E2854" t="s">
        <v>125</v>
      </c>
      <c r="F2854" t="s">
        <v>448</v>
      </c>
      <c r="G2854">
        <v>2</v>
      </c>
      <c r="I2854" s="2">
        <v>44850</v>
      </c>
      <c r="J2854">
        <v>21101920</v>
      </c>
      <c r="K2854" t="s">
        <v>125</v>
      </c>
      <c r="L2854" t="s">
        <v>504</v>
      </c>
      <c r="M2854">
        <v>1</v>
      </c>
    </row>
    <row r="2855" spans="2:13">
      <c r="B2855" s="2">
        <v>44763</v>
      </c>
      <c r="C2855" t="s">
        <v>259</v>
      </c>
      <c r="D2855" t="s">
        <v>621</v>
      </c>
      <c r="E2855" t="s">
        <v>125</v>
      </c>
      <c r="F2855" t="s">
        <v>450</v>
      </c>
      <c r="G2855">
        <v>2</v>
      </c>
      <c r="I2855" s="2">
        <v>44850</v>
      </c>
      <c r="J2855">
        <v>21101921</v>
      </c>
      <c r="K2855" t="s">
        <v>125</v>
      </c>
      <c r="L2855" t="s">
        <v>504</v>
      </c>
      <c r="M2855">
        <v>1</v>
      </c>
    </row>
    <row r="2856" spans="2:13">
      <c r="B2856" s="2">
        <v>44763</v>
      </c>
      <c r="C2856" t="s">
        <v>271</v>
      </c>
      <c r="D2856" t="s">
        <v>623</v>
      </c>
      <c r="E2856" t="s">
        <v>125</v>
      </c>
      <c r="F2856" t="s">
        <v>306</v>
      </c>
      <c r="G2856">
        <v>1</v>
      </c>
      <c r="I2856" s="2">
        <v>44850</v>
      </c>
      <c r="J2856">
        <v>21101922</v>
      </c>
      <c r="K2856" t="s">
        <v>125</v>
      </c>
      <c r="L2856" t="s">
        <v>504</v>
      </c>
      <c r="M2856">
        <v>1</v>
      </c>
    </row>
    <row r="2857" spans="2:13">
      <c r="B2857" s="2">
        <v>44763</v>
      </c>
      <c r="C2857" t="s">
        <v>271</v>
      </c>
      <c r="D2857" t="s">
        <v>623</v>
      </c>
      <c r="E2857" t="s">
        <v>125</v>
      </c>
      <c r="F2857" t="s">
        <v>316</v>
      </c>
      <c r="G2857">
        <v>24</v>
      </c>
      <c r="I2857" s="2">
        <v>44850</v>
      </c>
      <c r="J2857">
        <v>21101923</v>
      </c>
      <c r="K2857" t="s">
        <v>125</v>
      </c>
      <c r="L2857" t="s">
        <v>512</v>
      </c>
      <c r="M2857">
        <v>1</v>
      </c>
    </row>
    <row r="2858" spans="2:13">
      <c r="B2858" s="2">
        <v>44763</v>
      </c>
      <c r="C2858" t="s">
        <v>271</v>
      </c>
      <c r="D2858" t="s">
        <v>623</v>
      </c>
      <c r="E2858" t="s">
        <v>125</v>
      </c>
      <c r="F2858" t="s">
        <v>335</v>
      </c>
      <c r="G2858">
        <v>2</v>
      </c>
      <c r="I2858" s="2">
        <v>44851</v>
      </c>
      <c r="J2858">
        <v>21101924</v>
      </c>
      <c r="K2858" t="s">
        <v>125</v>
      </c>
      <c r="L2858" t="s">
        <v>544</v>
      </c>
      <c r="M2858">
        <v>1</v>
      </c>
    </row>
    <row r="2859" spans="2:13">
      <c r="B2859" s="2">
        <v>44763</v>
      </c>
      <c r="C2859" t="s">
        <v>277</v>
      </c>
      <c r="D2859" t="s">
        <v>625</v>
      </c>
      <c r="E2859" t="s">
        <v>125</v>
      </c>
      <c r="F2859" t="s">
        <v>306</v>
      </c>
      <c r="G2859">
        <v>1</v>
      </c>
      <c r="I2859" s="2">
        <v>44851</v>
      </c>
      <c r="J2859">
        <v>21101925</v>
      </c>
      <c r="K2859" t="s">
        <v>125</v>
      </c>
      <c r="L2859" t="s">
        <v>544</v>
      </c>
      <c r="M2859">
        <v>1</v>
      </c>
    </row>
    <row r="2860" spans="2:13">
      <c r="B2860" s="2">
        <v>44763</v>
      </c>
      <c r="C2860" t="s">
        <v>277</v>
      </c>
      <c r="D2860" t="s">
        <v>625</v>
      </c>
      <c r="E2860" t="s">
        <v>125</v>
      </c>
      <c r="F2860" t="s">
        <v>316</v>
      </c>
      <c r="G2860">
        <v>16</v>
      </c>
      <c r="I2860" s="2">
        <v>44851</v>
      </c>
      <c r="J2860">
        <v>21101925</v>
      </c>
      <c r="K2860" t="s">
        <v>125</v>
      </c>
      <c r="L2860" t="s">
        <v>614</v>
      </c>
      <c r="M2860">
        <v>1</v>
      </c>
    </row>
    <row r="2861" spans="2:13">
      <c r="B2861" s="2">
        <v>44763</v>
      </c>
      <c r="C2861" t="s">
        <v>277</v>
      </c>
      <c r="D2861" t="s">
        <v>625</v>
      </c>
      <c r="E2861" t="s">
        <v>125</v>
      </c>
      <c r="F2861" t="s">
        <v>338</v>
      </c>
      <c r="G2861">
        <v>1</v>
      </c>
      <c r="I2861" s="2">
        <v>44852</v>
      </c>
      <c r="J2861">
        <v>21101926</v>
      </c>
      <c r="K2861" t="s">
        <v>125</v>
      </c>
      <c r="L2861" t="s">
        <v>488</v>
      </c>
      <c r="M2861">
        <v>1</v>
      </c>
    </row>
    <row r="2862" spans="2:13">
      <c r="B2862" s="2">
        <v>44763</v>
      </c>
      <c r="C2862" t="s">
        <v>277</v>
      </c>
      <c r="D2862" t="s">
        <v>625</v>
      </c>
      <c r="E2862" t="s">
        <v>125</v>
      </c>
      <c r="F2862" t="s">
        <v>444</v>
      </c>
      <c r="G2862">
        <v>2</v>
      </c>
      <c r="I2862" s="2">
        <v>44852</v>
      </c>
      <c r="J2862">
        <v>21101926</v>
      </c>
      <c r="K2862" t="s">
        <v>125</v>
      </c>
      <c r="L2862" t="s">
        <v>594</v>
      </c>
      <c r="M2862">
        <v>1</v>
      </c>
    </row>
    <row r="2863" spans="2:13">
      <c r="B2863" s="2">
        <v>44763</v>
      </c>
      <c r="C2863" t="s">
        <v>277</v>
      </c>
      <c r="D2863" t="s">
        <v>625</v>
      </c>
      <c r="E2863" t="s">
        <v>125</v>
      </c>
      <c r="F2863" t="s">
        <v>454</v>
      </c>
      <c r="G2863">
        <v>2</v>
      </c>
      <c r="I2863" s="2">
        <v>44852</v>
      </c>
      <c r="J2863">
        <v>21101927</v>
      </c>
      <c r="K2863" t="s">
        <v>125</v>
      </c>
      <c r="L2863" t="s">
        <v>490</v>
      </c>
      <c r="M2863">
        <v>1</v>
      </c>
    </row>
    <row r="2864" spans="2:13">
      <c r="B2864" s="2">
        <v>44763</v>
      </c>
      <c r="C2864" t="s">
        <v>214</v>
      </c>
      <c r="D2864" t="s">
        <v>619</v>
      </c>
      <c r="E2864" t="s">
        <v>125</v>
      </c>
      <c r="F2864" t="s">
        <v>262</v>
      </c>
      <c r="G2864">
        <v>2</v>
      </c>
      <c r="I2864" s="2">
        <v>44852</v>
      </c>
      <c r="J2864">
        <v>21101927</v>
      </c>
      <c r="K2864" t="s">
        <v>125</v>
      </c>
      <c r="L2864" t="s">
        <v>580</v>
      </c>
      <c r="M2864">
        <v>1</v>
      </c>
    </row>
    <row r="2865" spans="2:13">
      <c r="B2865" s="2">
        <v>44763</v>
      </c>
      <c r="C2865" t="s">
        <v>214</v>
      </c>
      <c r="D2865" t="s">
        <v>619</v>
      </c>
      <c r="E2865" t="s">
        <v>125</v>
      </c>
      <c r="F2865" t="s">
        <v>274</v>
      </c>
      <c r="G2865">
        <v>32</v>
      </c>
      <c r="I2865" s="2">
        <v>44852</v>
      </c>
      <c r="J2865">
        <v>21101928</v>
      </c>
      <c r="K2865" t="s">
        <v>125</v>
      </c>
      <c r="L2865" t="s">
        <v>534</v>
      </c>
      <c r="M2865">
        <v>1</v>
      </c>
    </row>
    <row r="2866" spans="2:13">
      <c r="B2866" s="2">
        <v>44763</v>
      </c>
      <c r="C2866" t="s">
        <v>214</v>
      </c>
      <c r="D2866" t="s">
        <v>619</v>
      </c>
      <c r="E2866" t="s">
        <v>125</v>
      </c>
      <c r="F2866" t="s">
        <v>286</v>
      </c>
      <c r="G2866">
        <v>2</v>
      </c>
      <c r="I2866" s="2">
        <v>44852</v>
      </c>
      <c r="J2866">
        <v>21101929</v>
      </c>
      <c r="K2866" t="s">
        <v>125</v>
      </c>
      <c r="L2866" t="s">
        <v>488</v>
      </c>
      <c r="M2866">
        <v>1</v>
      </c>
    </row>
    <row r="2867" spans="2:13">
      <c r="B2867" s="2">
        <v>44763</v>
      </c>
      <c r="C2867" t="s">
        <v>214</v>
      </c>
      <c r="D2867" t="s">
        <v>619</v>
      </c>
      <c r="E2867" t="s">
        <v>125</v>
      </c>
      <c r="F2867" t="s">
        <v>422</v>
      </c>
      <c r="G2867">
        <v>2</v>
      </c>
      <c r="I2867" s="2">
        <v>44852</v>
      </c>
      <c r="J2867">
        <v>21101930</v>
      </c>
      <c r="K2867" t="s">
        <v>125</v>
      </c>
      <c r="L2867" t="s">
        <v>508</v>
      </c>
      <c r="M2867">
        <v>1</v>
      </c>
    </row>
    <row r="2868" spans="2:13">
      <c r="B2868" s="2">
        <v>44763</v>
      </c>
      <c r="C2868" t="s">
        <v>214</v>
      </c>
      <c r="D2868" t="s">
        <v>619</v>
      </c>
      <c r="E2868" t="s">
        <v>125</v>
      </c>
      <c r="F2868" t="s">
        <v>432</v>
      </c>
      <c r="G2868">
        <v>2</v>
      </c>
      <c r="I2868" s="2">
        <v>44852</v>
      </c>
      <c r="J2868">
        <v>21101931</v>
      </c>
      <c r="K2868" t="s">
        <v>125</v>
      </c>
      <c r="L2868" t="s">
        <v>540</v>
      </c>
      <c r="M2868">
        <v>1</v>
      </c>
    </row>
    <row r="2869" spans="2:13">
      <c r="B2869" s="2">
        <v>44764</v>
      </c>
      <c r="C2869" t="s">
        <v>253</v>
      </c>
      <c r="D2869" t="s">
        <v>629</v>
      </c>
      <c r="E2869" t="s">
        <v>125</v>
      </c>
      <c r="F2869" t="s">
        <v>306</v>
      </c>
      <c r="G2869">
        <v>1</v>
      </c>
      <c r="I2869" s="2">
        <v>44852</v>
      </c>
      <c r="J2869">
        <v>21101932</v>
      </c>
      <c r="K2869" t="s">
        <v>125</v>
      </c>
      <c r="L2869" t="s">
        <v>512</v>
      </c>
      <c r="M2869">
        <v>1</v>
      </c>
    </row>
    <row r="2870" spans="2:13">
      <c r="B2870" s="2">
        <v>44764</v>
      </c>
      <c r="C2870" t="s">
        <v>253</v>
      </c>
      <c r="D2870" t="s">
        <v>629</v>
      </c>
      <c r="E2870" t="s">
        <v>125</v>
      </c>
      <c r="F2870" t="s">
        <v>316</v>
      </c>
      <c r="G2870">
        <v>16</v>
      </c>
      <c r="I2870" s="2">
        <v>44852</v>
      </c>
      <c r="J2870">
        <v>21101933</v>
      </c>
      <c r="K2870" t="s">
        <v>125</v>
      </c>
      <c r="L2870" t="s">
        <v>510</v>
      </c>
      <c r="M2870">
        <v>1</v>
      </c>
    </row>
    <row r="2871" spans="2:13">
      <c r="B2871" s="2">
        <v>44764</v>
      </c>
      <c r="C2871" t="s">
        <v>253</v>
      </c>
      <c r="D2871" t="s">
        <v>629</v>
      </c>
      <c r="E2871" t="s">
        <v>125</v>
      </c>
      <c r="F2871" t="s">
        <v>320</v>
      </c>
      <c r="G2871">
        <v>1</v>
      </c>
      <c r="I2871" s="2">
        <v>44854</v>
      </c>
      <c r="J2871">
        <v>21101934</v>
      </c>
      <c r="K2871" t="s">
        <v>125</v>
      </c>
      <c r="L2871" t="s">
        <v>528</v>
      </c>
      <c r="M2871">
        <v>1</v>
      </c>
    </row>
    <row r="2872" spans="2:13">
      <c r="B2872" s="2">
        <v>44764</v>
      </c>
      <c r="C2872" t="s">
        <v>253</v>
      </c>
      <c r="D2872" t="s">
        <v>629</v>
      </c>
      <c r="E2872" t="s">
        <v>125</v>
      </c>
      <c r="F2872" t="s">
        <v>444</v>
      </c>
      <c r="G2872">
        <v>2</v>
      </c>
      <c r="I2872" s="2">
        <v>44854</v>
      </c>
      <c r="J2872">
        <v>21101934</v>
      </c>
      <c r="K2872" t="s">
        <v>125</v>
      </c>
      <c r="L2872" t="s">
        <v>512</v>
      </c>
      <c r="M2872">
        <v>1</v>
      </c>
    </row>
    <row r="2873" spans="2:13">
      <c r="B2873" s="2">
        <v>44764</v>
      </c>
      <c r="C2873" t="s">
        <v>253</v>
      </c>
      <c r="D2873" t="s">
        <v>629</v>
      </c>
      <c r="E2873" t="s">
        <v>125</v>
      </c>
      <c r="F2873" t="s">
        <v>446</v>
      </c>
      <c r="G2873">
        <v>2</v>
      </c>
      <c r="I2873" s="2">
        <v>44854</v>
      </c>
      <c r="J2873">
        <v>21101935</v>
      </c>
      <c r="K2873" t="s">
        <v>125</v>
      </c>
      <c r="L2873" t="s">
        <v>540</v>
      </c>
      <c r="M2873">
        <v>1</v>
      </c>
    </row>
    <row r="2874" spans="2:13">
      <c r="B2874" s="2">
        <v>44764</v>
      </c>
      <c r="C2874" t="s">
        <v>259</v>
      </c>
      <c r="D2874" t="s">
        <v>621</v>
      </c>
      <c r="E2874" t="s">
        <v>125</v>
      </c>
      <c r="F2874" t="s">
        <v>323</v>
      </c>
      <c r="G2874">
        <v>1</v>
      </c>
      <c r="I2874" s="2">
        <v>44854</v>
      </c>
      <c r="J2874">
        <v>21101936</v>
      </c>
      <c r="K2874" t="s">
        <v>125</v>
      </c>
      <c r="L2874" t="s">
        <v>508</v>
      </c>
      <c r="M2874">
        <v>1</v>
      </c>
    </row>
    <row r="2875" spans="2:13">
      <c r="B2875" s="2">
        <v>44764</v>
      </c>
      <c r="C2875" t="s">
        <v>259</v>
      </c>
      <c r="D2875" t="s">
        <v>621</v>
      </c>
      <c r="E2875" t="s">
        <v>125</v>
      </c>
      <c r="F2875" t="s">
        <v>326</v>
      </c>
      <c r="G2875">
        <v>2</v>
      </c>
      <c r="I2875" s="2">
        <v>44854</v>
      </c>
      <c r="J2875">
        <v>21101937</v>
      </c>
      <c r="K2875" t="s">
        <v>125</v>
      </c>
      <c r="L2875" t="s">
        <v>510</v>
      </c>
      <c r="M2875">
        <v>1</v>
      </c>
    </row>
    <row r="2876" spans="2:13">
      <c r="B2876" s="2">
        <v>44764</v>
      </c>
      <c r="C2876" t="s">
        <v>259</v>
      </c>
      <c r="D2876" t="s">
        <v>621</v>
      </c>
      <c r="E2876" t="s">
        <v>125</v>
      </c>
      <c r="F2876" t="s">
        <v>329</v>
      </c>
      <c r="G2876">
        <v>24</v>
      </c>
      <c r="I2876" s="2">
        <v>44854</v>
      </c>
      <c r="J2876">
        <v>21101938</v>
      </c>
      <c r="K2876" t="s">
        <v>125</v>
      </c>
      <c r="L2876" t="s">
        <v>598</v>
      </c>
      <c r="M2876">
        <v>1</v>
      </c>
    </row>
    <row r="2877" spans="2:13">
      <c r="B2877" s="2">
        <v>44764</v>
      </c>
      <c r="C2877" t="s">
        <v>259</v>
      </c>
      <c r="D2877" t="s">
        <v>621</v>
      </c>
      <c r="E2877" t="s">
        <v>125</v>
      </c>
      <c r="F2877" t="s">
        <v>448</v>
      </c>
      <c r="G2877">
        <v>2</v>
      </c>
      <c r="I2877" s="2">
        <v>44854</v>
      </c>
      <c r="J2877">
        <v>21101938</v>
      </c>
      <c r="K2877" t="s">
        <v>125</v>
      </c>
      <c r="L2877" t="s">
        <v>510</v>
      </c>
      <c r="M2877">
        <v>1</v>
      </c>
    </row>
    <row r="2878" spans="2:13">
      <c r="B2878" s="2">
        <v>44764</v>
      </c>
      <c r="C2878" t="s">
        <v>259</v>
      </c>
      <c r="D2878" t="s">
        <v>621</v>
      </c>
      <c r="E2878" t="s">
        <v>125</v>
      </c>
      <c r="F2878" t="s">
        <v>450</v>
      </c>
      <c r="G2878">
        <v>2</v>
      </c>
      <c r="I2878" s="2">
        <v>44855</v>
      </c>
      <c r="J2878">
        <v>21101939</v>
      </c>
      <c r="K2878" t="s">
        <v>125</v>
      </c>
      <c r="L2878" t="s">
        <v>504</v>
      </c>
      <c r="M2878">
        <v>1</v>
      </c>
    </row>
    <row r="2879" spans="2:13">
      <c r="B2879" s="2">
        <v>44764</v>
      </c>
      <c r="C2879" t="s">
        <v>271</v>
      </c>
      <c r="D2879" t="s">
        <v>623</v>
      </c>
      <c r="E2879" t="s">
        <v>125</v>
      </c>
      <c r="F2879" t="s">
        <v>306</v>
      </c>
      <c r="G2879">
        <v>1</v>
      </c>
      <c r="I2879" s="2">
        <v>44855</v>
      </c>
      <c r="J2879">
        <v>21101940</v>
      </c>
      <c r="K2879" t="s">
        <v>125</v>
      </c>
      <c r="L2879" t="s">
        <v>504</v>
      </c>
      <c r="M2879">
        <v>1</v>
      </c>
    </row>
    <row r="2880" spans="2:13">
      <c r="B2880" s="2">
        <v>44764</v>
      </c>
      <c r="C2880" t="s">
        <v>271</v>
      </c>
      <c r="D2880" t="s">
        <v>623</v>
      </c>
      <c r="E2880" t="s">
        <v>125</v>
      </c>
      <c r="F2880" t="s">
        <v>316</v>
      </c>
      <c r="G2880">
        <v>24</v>
      </c>
      <c r="I2880" s="2">
        <v>44855</v>
      </c>
      <c r="J2880">
        <v>21101941</v>
      </c>
      <c r="K2880" t="s">
        <v>125</v>
      </c>
      <c r="L2880" t="s">
        <v>542</v>
      </c>
      <c r="M2880">
        <v>1</v>
      </c>
    </row>
    <row r="2881" spans="2:13">
      <c r="B2881" s="2">
        <v>44764</v>
      </c>
      <c r="C2881" t="s">
        <v>271</v>
      </c>
      <c r="D2881" t="s">
        <v>623</v>
      </c>
      <c r="E2881" t="s">
        <v>125</v>
      </c>
      <c r="F2881" t="s">
        <v>335</v>
      </c>
      <c r="G2881">
        <v>2</v>
      </c>
      <c r="I2881" s="2">
        <v>44855</v>
      </c>
      <c r="J2881">
        <v>21101941</v>
      </c>
      <c r="K2881" t="s">
        <v>125</v>
      </c>
      <c r="L2881" t="s">
        <v>616</v>
      </c>
      <c r="M2881">
        <v>1</v>
      </c>
    </row>
    <row r="2882" spans="2:13">
      <c r="B2882" s="2">
        <v>44764</v>
      </c>
      <c r="C2882" t="s">
        <v>277</v>
      </c>
      <c r="D2882" t="s">
        <v>625</v>
      </c>
      <c r="E2882" t="s">
        <v>125</v>
      </c>
      <c r="F2882" t="s">
        <v>306</v>
      </c>
      <c r="G2882">
        <v>1</v>
      </c>
      <c r="I2882" s="2">
        <v>44855</v>
      </c>
      <c r="J2882">
        <v>21101942</v>
      </c>
      <c r="K2882" t="s">
        <v>125</v>
      </c>
      <c r="L2882" t="s">
        <v>504</v>
      </c>
      <c r="M2882">
        <v>1</v>
      </c>
    </row>
    <row r="2883" spans="2:13">
      <c r="B2883" s="2">
        <v>44764</v>
      </c>
      <c r="C2883" t="s">
        <v>277</v>
      </c>
      <c r="D2883" t="s">
        <v>625</v>
      </c>
      <c r="E2883" t="s">
        <v>125</v>
      </c>
      <c r="F2883" t="s">
        <v>316</v>
      </c>
      <c r="G2883">
        <v>16</v>
      </c>
      <c r="I2883" s="2">
        <v>44855</v>
      </c>
      <c r="J2883">
        <v>21101943</v>
      </c>
      <c r="K2883" t="s">
        <v>125</v>
      </c>
      <c r="L2883" t="s">
        <v>490</v>
      </c>
      <c r="M2883">
        <v>1</v>
      </c>
    </row>
    <row r="2884" spans="2:13">
      <c r="B2884" s="2">
        <v>44764</v>
      </c>
      <c r="C2884" t="s">
        <v>277</v>
      </c>
      <c r="D2884" t="s">
        <v>625</v>
      </c>
      <c r="E2884" t="s">
        <v>125</v>
      </c>
      <c r="F2884" t="s">
        <v>338</v>
      </c>
      <c r="G2884">
        <v>1</v>
      </c>
      <c r="I2884" s="2">
        <v>44855</v>
      </c>
      <c r="J2884">
        <v>21101944</v>
      </c>
      <c r="K2884" t="s">
        <v>125</v>
      </c>
      <c r="L2884" t="s">
        <v>502</v>
      </c>
      <c r="M2884">
        <v>1</v>
      </c>
    </row>
    <row r="2885" spans="2:13">
      <c r="B2885" s="2">
        <v>44764</v>
      </c>
      <c r="C2885" t="s">
        <v>277</v>
      </c>
      <c r="D2885" t="s">
        <v>625</v>
      </c>
      <c r="E2885" t="s">
        <v>125</v>
      </c>
      <c r="F2885" t="s">
        <v>444</v>
      </c>
      <c r="G2885">
        <v>2</v>
      </c>
      <c r="I2885" s="2">
        <v>44855</v>
      </c>
      <c r="J2885">
        <v>21101945</v>
      </c>
      <c r="K2885" t="s">
        <v>125</v>
      </c>
      <c r="L2885" t="s">
        <v>536</v>
      </c>
      <c r="M2885">
        <v>1</v>
      </c>
    </row>
    <row r="2886" spans="2:13">
      <c r="B2886" s="2">
        <v>44764</v>
      </c>
      <c r="C2886" t="s">
        <v>277</v>
      </c>
      <c r="D2886" t="s">
        <v>625</v>
      </c>
      <c r="E2886" t="s">
        <v>125</v>
      </c>
      <c r="F2886" t="s">
        <v>454</v>
      </c>
      <c r="G2886">
        <v>2</v>
      </c>
      <c r="I2886" s="2">
        <v>44855</v>
      </c>
      <c r="J2886">
        <v>21101945</v>
      </c>
      <c r="K2886" t="s">
        <v>125</v>
      </c>
      <c r="L2886" t="s">
        <v>554</v>
      </c>
      <c r="M2886">
        <v>1</v>
      </c>
    </row>
    <row r="2887" spans="2:13">
      <c r="B2887" s="2">
        <v>44765</v>
      </c>
      <c r="C2887" t="s">
        <v>253</v>
      </c>
      <c r="D2887" t="s">
        <v>629</v>
      </c>
      <c r="E2887" t="s">
        <v>125</v>
      </c>
      <c r="F2887" t="s">
        <v>306</v>
      </c>
      <c r="G2887">
        <v>1</v>
      </c>
      <c r="I2887" s="2">
        <v>44855</v>
      </c>
      <c r="J2887">
        <v>21101945</v>
      </c>
      <c r="K2887" t="s">
        <v>125</v>
      </c>
      <c r="L2887" t="s">
        <v>564</v>
      </c>
      <c r="M2887">
        <v>1</v>
      </c>
    </row>
    <row r="2888" spans="2:13">
      <c r="B2888" s="2">
        <v>44765</v>
      </c>
      <c r="C2888" t="s">
        <v>253</v>
      </c>
      <c r="D2888" t="s">
        <v>629</v>
      </c>
      <c r="E2888" t="s">
        <v>125</v>
      </c>
      <c r="F2888" t="s">
        <v>316</v>
      </c>
      <c r="G2888">
        <v>16</v>
      </c>
      <c r="I2888" s="2">
        <v>44855</v>
      </c>
      <c r="J2888">
        <v>21101946</v>
      </c>
      <c r="K2888" t="s">
        <v>125</v>
      </c>
      <c r="L2888" t="s">
        <v>502</v>
      </c>
      <c r="M2888">
        <v>1</v>
      </c>
    </row>
    <row r="2889" spans="2:13">
      <c r="B2889" s="2">
        <v>44765</v>
      </c>
      <c r="C2889" t="s">
        <v>253</v>
      </c>
      <c r="D2889" t="s">
        <v>629</v>
      </c>
      <c r="E2889" t="s">
        <v>125</v>
      </c>
      <c r="F2889" t="s">
        <v>320</v>
      </c>
      <c r="G2889">
        <v>1</v>
      </c>
      <c r="I2889" s="2">
        <v>44855</v>
      </c>
      <c r="J2889">
        <v>21101947</v>
      </c>
      <c r="K2889" t="s">
        <v>125</v>
      </c>
      <c r="L2889" t="s">
        <v>498</v>
      </c>
      <c r="M2889">
        <v>1</v>
      </c>
    </row>
    <row r="2890" spans="2:13">
      <c r="B2890" s="2">
        <v>44765</v>
      </c>
      <c r="C2890" t="s">
        <v>253</v>
      </c>
      <c r="D2890" t="s">
        <v>629</v>
      </c>
      <c r="E2890" t="s">
        <v>125</v>
      </c>
      <c r="F2890" t="s">
        <v>444</v>
      </c>
      <c r="G2890">
        <v>2</v>
      </c>
      <c r="I2890" s="2">
        <v>44855</v>
      </c>
      <c r="J2890">
        <v>21101948</v>
      </c>
      <c r="K2890" t="s">
        <v>125</v>
      </c>
      <c r="L2890" t="s">
        <v>490</v>
      </c>
      <c r="M2890">
        <v>1</v>
      </c>
    </row>
    <row r="2891" spans="2:13">
      <c r="B2891" s="2">
        <v>44765</v>
      </c>
      <c r="C2891" t="s">
        <v>253</v>
      </c>
      <c r="D2891" t="s">
        <v>629</v>
      </c>
      <c r="E2891" t="s">
        <v>125</v>
      </c>
      <c r="F2891" t="s">
        <v>446</v>
      </c>
      <c r="G2891">
        <v>2</v>
      </c>
      <c r="I2891" s="2">
        <v>44855</v>
      </c>
      <c r="J2891">
        <v>21101949</v>
      </c>
      <c r="K2891" t="s">
        <v>125</v>
      </c>
      <c r="L2891" t="s">
        <v>530</v>
      </c>
      <c r="M2891">
        <v>1</v>
      </c>
    </row>
    <row r="2892" spans="2:13">
      <c r="B2892" s="2">
        <v>44765</v>
      </c>
      <c r="C2892" t="s">
        <v>259</v>
      </c>
      <c r="D2892" t="s">
        <v>621</v>
      </c>
      <c r="E2892" t="s">
        <v>125</v>
      </c>
      <c r="F2892" t="s">
        <v>323</v>
      </c>
      <c r="G2892">
        <v>1</v>
      </c>
      <c r="I2892" s="2">
        <v>44855</v>
      </c>
      <c r="J2892">
        <v>21101950</v>
      </c>
      <c r="K2892" t="s">
        <v>125</v>
      </c>
      <c r="L2892" t="s">
        <v>498</v>
      </c>
      <c r="M2892">
        <v>1</v>
      </c>
    </row>
    <row r="2893" spans="2:13">
      <c r="B2893" s="2">
        <v>44765</v>
      </c>
      <c r="C2893" t="s">
        <v>259</v>
      </c>
      <c r="D2893" t="s">
        <v>621</v>
      </c>
      <c r="E2893" t="s">
        <v>125</v>
      </c>
      <c r="F2893" t="s">
        <v>326</v>
      </c>
      <c r="G2893">
        <v>2</v>
      </c>
      <c r="I2893" s="2">
        <v>44855</v>
      </c>
      <c r="J2893">
        <v>21101951</v>
      </c>
      <c r="K2893" t="s">
        <v>125</v>
      </c>
      <c r="L2893" t="s">
        <v>512</v>
      </c>
      <c r="M2893">
        <v>1</v>
      </c>
    </row>
    <row r="2894" spans="2:13">
      <c r="B2894" s="2">
        <v>44765</v>
      </c>
      <c r="C2894" t="s">
        <v>259</v>
      </c>
      <c r="D2894" t="s">
        <v>621</v>
      </c>
      <c r="E2894" t="s">
        <v>125</v>
      </c>
      <c r="F2894" t="s">
        <v>329</v>
      </c>
      <c r="G2894">
        <v>24</v>
      </c>
      <c r="I2894" s="2">
        <v>44856</v>
      </c>
      <c r="J2894">
        <v>21101952</v>
      </c>
      <c r="K2894" t="s">
        <v>125</v>
      </c>
      <c r="L2894" t="s">
        <v>504</v>
      </c>
      <c r="M2894">
        <v>1</v>
      </c>
    </row>
    <row r="2895" spans="2:13">
      <c r="B2895" s="2">
        <v>44765</v>
      </c>
      <c r="C2895" t="s">
        <v>259</v>
      </c>
      <c r="D2895" t="s">
        <v>621</v>
      </c>
      <c r="E2895" t="s">
        <v>125</v>
      </c>
      <c r="F2895" t="s">
        <v>448</v>
      </c>
      <c r="G2895">
        <v>2</v>
      </c>
      <c r="I2895" s="2">
        <v>44856</v>
      </c>
      <c r="J2895">
        <v>21101953</v>
      </c>
      <c r="K2895" t="s">
        <v>125</v>
      </c>
      <c r="L2895" t="s">
        <v>504</v>
      </c>
      <c r="M2895">
        <v>1</v>
      </c>
    </row>
    <row r="2896" spans="2:13">
      <c r="B2896" s="2">
        <v>44765</v>
      </c>
      <c r="C2896" t="s">
        <v>259</v>
      </c>
      <c r="D2896" t="s">
        <v>621</v>
      </c>
      <c r="E2896" t="s">
        <v>125</v>
      </c>
      <c r="F2896" t="s">
        <v>450</v>
      </c>
      <c r="G2896">
        <v>2</v>
      </c>
      <c r="I2896" s="2">
        <v>44856</v>
      </c>
      <c r="J2896">
        <v>21101954</v>
      </c>
      <c r="K2896" t="s">
        <v>125</v>
      </c>
      <c r="L2896" t="s">
        <v>504</v>
      </c>
      <c r="M2896">
        <v>1</v>
      </c>
    </row>
    <row r="2897" spans="2:13">
      <c r="B2897" s="2">
        <v>44765</v>
      </c>
      <c r="C2897" t="s">
        <v>277</v>
      </c>
      <c r="D2897" t="s">
        <v>625</v>
      </c>
      <c r="E2897" t="s">
        <v>125</v>
      </c>
      <c r="F2897" t="s">
        <v>306</v>
      </c>
      <c r="G2897">
        <v>1</v>
      </c>
      <c r="I2897" s="2">
        <v>44856</v>
      </c>
      <c r="J2897">
        <v>21101955</v>
      </c>
      <c r="K2897" t="s">
        <v>125</v>
      </c>
      <c r="L2897" t="s">
        <v>504</v>
      </c>
      <c r="M2897">
        <v>1</v>
      </c>
    </row>
    <row r="2898" spans="2:13">
      <c r="B2898" s="2">
        <v>44765</v>
      </c>
      <c r="C2898" t="s">
        <v>277</v>
      </c>
      <c r="D2898" t="s">
        <v>625</v>
      </c>
      <c r="E2898" t="s">
        <v>125</v>
      </c>
      <c r="F2898" t="s">
        <v>316</v>
      </c>
      <c r="G2898">
        <v>16</v>
      </c>
      <c r="I2898" s="2">
        <v>44856</v>
      </c>
      <c r="J2898">
        <v>21101956</v>
      </c>
      <c r="K2898" t="s">
        <v>125</v>
      </c>
      <c r="L2898" t="s">
        <v>504</v>
      </c>
      <c r="M2898">
        <v>1</v>
      </c>
    </row>
    <row r="2899" spans="2:13">
      <c r="B2899" s="2">
        <v>44765</v>
      </c>
      <c r="C2899" t="s">
        <v>277</v>
      </c>
      <c r="D2899" t="s">
        <v>625</v>
      </c>
      <c r="E2899" t="s">
        <v>125</v>
      </c>
      <c r="F2899" t="s">
        <v>338</v>
      </c>
      <c r="G2899">
        <v>1</v>
      </c>
      <c r="I2899" s="2">
        <v>44856</v>
      </c>
      <c r="J2899">
        <v>21101957</v>
      </c>
      <c r="K2899" t="s">
        <v>125</v>
      </c>
      <c r="L2899" t="s">
        <v>504</v>
      </c>
      <c r="M2899">
        <v>1</v>
      </c>
    </row>
    <row r="2900" spans="2:13">
      <c r="B2900" s="2">
        <v>44765</v>
      </c>
      <c r="C2900" t="s">
        <v>277</v>
      </c>
      <c r="D2900" t="s">
        <v>625</v>
      </c>
      <c r="E2900" t="s">
        <v>125</v>
      </c>
      <c r="F2900" t="s">
        <v>444</v>
      </c>
      <c r="G2900">
        <v>2</v>
      </c>
      <c r="I2900" s="2">
        <v>44856</v>
      </c>
      <c r="J2900">
        <v>21101958</v>
      </c>
      <c r="K2900" t="s">
        <v>125</v>
      </c>
      <c r="L2900" t="s">
        <v>544</v>
      </c>
      <c r="M2900">
        <v>1</v>
      </c>
    </row>
    <row r="2901" spans="2:13">
      <c r="B2901" s="2">
        <v>44765</v>
      </c>
      <c r="C2901" t="s">
        <v>277</v>
      </c>
      <c r="D2901" t="s">
        <v>625</v>
      </c>
      <c r="E2901" t="s">
        <v>125</v>
      </c>
      <c r="F2901" t="s">
        <v>454</v>
      </c>
      <c r="G2901">
        <v>2</v>
      </c>
      <c r="I2901" s="2">
        <v>44856</v>
      </c>
      <c r="J2901">
        <v>21101959</v>
      </c>
      <c r="K2901" t="s">
        <v>125</v>
      </c>
      <c r="L2901" t="s">
        <v>530</v>
      </c>
      <c r="M2901">
        <v>1</v>
      </c>
    </row>
    <row r="2902" spans="2:13">
      <c r="B2902" s="2">
        <v>44766</v>
      </c>
      <c r="C2902" t="s">
        <v>253</v>
      </c>
      <c r="D2902" t="s">
        <v>629</v>
      </c>
      <c r="E2902" t="s">
        <v>125</v>
      </c>
      <c r="F2902" t="s">
        <v>306</v>
      </c>
      <c r="G2902">
        <v>1</v>
      </c>
      <c r="I2902" s="2">
        <v>44856</v>
      </c>
      <c r="J2902">
        <v>21101960</v>
      </c>
      <c r="K2902" t="s">
        <v>125</v>
      </c>
      <c r="L2902" t="s">
        <v>524</v>
      </c>
      <c r="M2902">
        <v>1</v>
      </c>
    </row>
    <row r="2903" spans="2:13">
      <c r="B2903" s="2">
        <v>44766</v>
      </c>
      <c r="C2903" t="s">
        <v>253</v>
      </c>
      <c r="D2903" t="s">
        <v>629</v>
      </c>
      <c r="E2903" t="s">
        <v>125</v>
      </c>
      <c r="F2903" t="s">
        <v>316</v>
      </c>
      <c r="G2903">
        <v>16</v>
      </c>
      <c r="I2903" s="2">
        <v>44856</v>
      </c>
      <c r="J2903">
        <v>21101960</v>
      </c>
      <c r="K2903" t="s">
        <v>125</v>
      </c>
      <c r="L2903" t="s">
        <v>528</v>
      </c>
      <c r="M2903">
        <v>1</v>
      </c>
    </row>
    <row r="2904" spans="2:13">
      <c r="B2904" s="2">
        <v>44766</v>
      </c>
      <c r="C2904" t="s">
        <v>253</v>
      </c>
      <c r="D2904" t="s">
        <v>629</v>
      </c>
      <c r="E2904" t="s">
        <v>125</v>
      </c>
      <c r="F2904" t="s">
        <v>320</v>
      </c>
      <c r="G2904">
        <v>1</v>
      </c>
      <c r="I2904" s="2">
        <v>44856</v>
      </c>
      <c r="J2904">
        <v>21101961</v>
      </c>
      <c r="K2904" t="s">
        <v>125</v>
      </c>
      <c r="L2904" t="s">
        <v>508</v>
      </c>
      <c r="M2904">
        <v>1</v>
      </c>
    </row>
    <row r="2905" spans="2:13">
      <c r="B2905" s="2">
        <v>44766</v>
      </c>
      <c r="C2905" t="s">
        <v>253</v>
      </c>
      <c r="D2905" t="s">
        <v>629</v>
      </c>
      <c r="E2905" t="s">
        <v>125</v>
      </c>
      <c r="F2905" t="s">
        <v>444</v>
      </c>
      <c r="G2905">
        <v>2</v>
      </c>
      <c r="I2905" s="2">
        <v>44856</v>
      </c>
      <c r="J2905">
        <v>21101962</v>
      </c>
      <c r="K2905" t="s">
        <v>125</v>
      </c>
      <c r="L2905" t="s">
        <v>508</v>
      </c>
      <c r="M2905">
        <v>1</v>
      </c>
    </row>
    <row r="2906" spans="2:13">
      <c r="B2906" s="2">
        <v>44766</v>
      </c>
      <c r="C2906" t="s">
        <v>253</v>
      </c>
      <c r="D2906" t="s">
        <v>629</v>
      </c>
      <c r="E2906" t="s">
        <v>125</v>
      </c>
      <c r="F2906" t="s">
        <v>446</v>
      </c>
      <c r="G2906">
        <v>2</v>
      </c>
      <c r="I2906" s="2">
        <v>44856</v>
      </c>
      <c r="J2906">
        <v>21101963</v>
      </c>
      <c r="K2906" t="s">
        <v>125</v>
      </c>
      <c r="L2906" t="s">
        <v>538</v>
      </c>
      <c r="M2906">
        <v>1</v>
      </c>
    </row>
    <row r="2907" spans="2:13">
      <c r="B2907" s="2">
        <v>44769</v>
      </c>
      <c r="C2907" t="s">
        <v>241</v>
      </c>
      <c r="D2907" t="s">
        <v>630</v>
      </c>
      <c r="E2907" t="s">
        <v>125</v>
      </c>
      <c r="F2907" t="s">
        <v>158</v>
      </c>
      <c r="G2907">
        <v>1</v>
      </c>
      <c r="I2907" s="2">
        <v>44856</v>
      </c>
      <c r="J2907">
        <v>21101964</v>
      </c>
      <c r="K2907" t="s">
        <v>125</v>
      </c>
      <c r="L2907" t="s">
        <v>492</v>
      </c>
      <c r="M2907">
        <v>1</v>
      </c>
    </row>
    <row r="2908" spans="2:13">
      <c r="B2908" s="2">
        <v>44769</v>
      </c>
      <c r="C2908" t="s">
        <v>241</v>
      </c>
      <c r="D2908" t="s">
        <v>630</v>
      </c>
      <c r="E2908" t="s">
        <v>125</v>
      </c>
      <c r="F2908" t="s">
        <v>193</v>
      </c>
      <c r="G2908">
        <v>32</v>
      </c>
      <c r="I2908" s="2">
        <v>44857</v>
      </c>
      <c r="J2908">
        <v>21101965</v>
      </c>
      <c r="K2908" t="s">
        <v>125</v>
      </c>
      <c r="L2908" t="s">
        <v>504</v>
      </c>
      <c r="M2908">
        <v>1</v>
      </c>
    </row>
    <row r="2909" spans="2:13">
      <c r="B2909" s="2">
        <v>44769</v>
      </c>
      <c r="C2909" t="s">
        <v>241</v>
      </c>
      <c r="D2909" t="s">
        <v>630</v>
      </c>
      <c r="E2909" t="s">
        <v>125</v>
      </c>
      <c r="F2909" t="s">
        <v>302</v>
      </c>
      <c r="G2909">
        <v>2</v>
      </c>
      <c r="I2909" s="2">
        <v>44857</v>
      </c>
      <c r="J2909">
        <v>21101965</v>
      </c>
      <c r="K2909" t="s">
        <v>125</v>
      </c>
      <c r="L2909" t="s">
        <v>506</v>
      </c>
      <c r="M2909">
        <v>1</v>
      </c>
    </row>
    <row r="2910" spans="2:13">
      <c r="B2910" s="2">
        <v>44769</v>
      </c>
      <c r="C2910" t="s">
        <v>241</v>
      </c>
      <c r="D2910" t="s">
        <v>630</v>
      </c>
      <c r="E2910" t="s">
        <v>125</v>
      </c>
      <c r="F2910" t="s">
        <v>440</v>
      </c>
      <c r="G2910">
        <v>2</v>
      </c>
      <c r="I2910" s="2">
        <v>44857</v>
      </c>
      <c r="J2910">
        <v>21101966</v>
      </c>
      <c r="K2910" t="s">
        <v>125</v>
      </c>
      <c r="L2910" t="s">
        <v>504</v>
      </c>
      <c r="M2910">
        <v>1</v>
      </c>
    </row>
    <row r="2911" spans="2:13">
      <c r="B2911" s="2">
        <v>44769</v>
      </c>
      <c r="C2911" t="s">
        <v>241</v>
      </c>
      <c r="D2911" t="s">
        <v>630</v>
      </c>
      <c r="E2911" t="s">
        <v>125</v>
      </c>
      <c r="F2911" t="s">
        <v>442</v>
      </c>
      <c r="G2911">
        <v>2</v>
      </c>
      <c r="I2911" s="2">
        <v>44857</v>
      </c>
      <c r="J2911">
        <v>21101967</v>
      </c>
      <c r="K2911" t="s">
        <v>125</v>
      </c>
      <c r="L2911" t="s">
        <v>518</v>
      </c>
      <c r="M2911">
        <v>1</v>
      </c>
    </row>
    <row r="2912" spans="2:13">
      <c r="B2912" s="2">
        <v>44769</v>
      </c>
      <c r="C2912" t="s">
        <v>283</v>
      </c>
      <c r="D2912" t="s">
        <v>631</v>
      </c>
      <c r="E2912" t="s">
        <v>125</v>
      </c>
      <c r="F2912" t="s">
        <v>341</v>
      </c>
      <c r="G2912">
        <v>1</v>
      </c>
      <c r="I2912" s="2">
        <v>44857</v>
      </c>
      <c r="J2912">
        <v>21101968</v>
      </c>
      <c r="K2912" t="s">
        <v>125</v>
      </c>
      <c r="L2912" t="s">
        <v>504</v>
      </c>
      <c r="M2912">
        <v>1</v>
      </c>
    </row>
    <row r="2913" spans="2:13">
      <c r="B2913" s="2">
        <v>44769</v>
      </c>
      <c r="C2913" t="s">
        <v>283</v>
      </c>
      <c r="D2913" t="s">
        <v>631</v>
      </c>
      <c r="E2913" t="s">
        <v>125</v>
      </c>
      <c r="F2913" t="s">
        <v>344</v>
      </c>
      <c r="G2913">
        <v>2</v>
      </c>
      <c r="I2913" s="2">
        <v>44857</v>
      </c>
      <c r="J2913">
        <v>21101969</v>
      </c>
      <c r="K2913" t="s">
        <v>125</v>
      </c>
      <c r="L2913" t="s">
        <v>504</v>
      </c>
      <c r="M2913">
        <v>1</v>
      </c>
    </row>
    <row r="2914" spans="2:13">
      <c r="B2914" s="2">
        <v>44769</v>
      </c>
      <c r="C2914" t="s">
        <v>283</v>
      </c>
      <c r="D2914" t="s">
        <v>631</v>
      </c>
      <c r="E2914" t="s">
        <v>125</v>
      </c>
      <c r="F2914" t="s">
        <v>347</v>
      </c>
      <c r="G2914">
        <v>24</v>
      </c>
      <c r="I2914" s="2">
        <v>44857</v>
      </c>
      <c r="J2914">
        <v>21101970</v>
      </c>
      <c r="K2914" t="s">
        <v>125</v>
      </c>
      <c r="L2914" t="s">
        <v>538</v>
      </c>
      <c r="M2914">
        <v>1</v>
      </c>
    </row>
    <row r="2915" spans="2:13">
      <c r="B2915" s="2">
        <v>44769</v>
      </c>
      <c r="C2915" t="s">
        <v>283</v>
      </c>
      <c r="D2915" t="s">
        <v>631</v>
      </c>
      <c r="E2915" t="s">
        <v>125</v>
      </c>
      <c r="F2915" t="s">
        <v>456</v>
      </c>
      <c r="G2915">
        <v>2</v>
      </c>
      <c r="I2915" s="2">
        <v>44857</v>
      </c>
      <c r="J2915">
        <v>21101970</v>
      </c>
      <c r="K2915" t="s">
        <v>125</v>
      </c>
      <c r="L2915" t="s">
        <v>570</v>
      </c>
      <c r="M2915">
        <v>1</v>
      </c>
    </row>
    <row r="2916" spans="2:13">
      <c r="B2916" s="2">
        <v>44769</v>
      </c>
      <c r="C2916" t="s">
        <v>283</v>
      </c>
      <c r="D2916" t="s">
        <v>631</v>
      </c>
      <c r="E2916" t="s">
        <v>125</v>
      </c>
      <c r="F2916" t="s">
        <v>458</v>
      </c>
      <c r="G2916">
        <v>2</v>
      </c>
      <c r="I2916" s="2">
        <v>44857</v>
      </c>
      <c r="J2916">
        <v>21101970</v>
      </c>
      <c r="K2916" t="s">
        <v>125</v>
      </c>
      <c r="L2916" t="s">
        <v>576</v>
      </c>
      <c r="M2916">
        <v>1</v>
      </c>
    </row>
    <row r="2917" spans="2:13">
      <c r="B2917" s="2">
        <v>44770</v>
      </c>
      <c r="C2917" t="s">
        <v>241</v>
      </c>
      <c r="D2917" t="s">
        <v>630</v>
      </c>
      <c r="E2917" t="s">
        <v>125</v>
      </c>
      <c r="F2917" t="s">
        <v>158</v>
      </c>
      <c r="G2917">
        <v>1</v>
      </c>
      <c r="I2917" s="2">
        <v>44857</v>
      </c>
      <c r="J2917">
        <v>21101971</v>
      </c>
      <c r="K2917" t="s">
        <v>125</v>
      </c>
      <c r="L2917" t="s">
        <v>538</v>
      </c>
      <c r="M2917">
        <v>1</v>
      </c>
    </row>
    <row r="2918" spans="2:13">
      <c r="B2918" s="2">
        <v>44770</v>
      </c>
      <c r="C2918" t="s">
        <v>241</v>
      </c>
      <c r="D2918" t="s">
        <v>630</v>
      </c>
      <c r="E2918" t="s">
        <v>125</v>
      </c>
      <c r="F2918" t="s">
        <v>193</v>
      </c>
      <c r="G2918">
        <v>8</v>
      </c>
      <c r="I2918" s="2">
        <v>44857</v>
      </c>
      <c r="J2918">
        <v>21101972</v>
      </c>
      <c r="K2918" t="s">
        <v>125</v>
      </c>
      <c r="L2918" t="s">
        <v>508</v>
      </c>
      <c r="M2918">
        <v>1</v>
      </c>
    </row>
    <row r="2919" spans="2:13">
      <c r="B2919" s="2">
        <v>44770</v>
      </c>
      <c r="C2919" t="s">
        <v>241</v>
      </c>
      <c r="D2919" t="s">
        <v>630</v>
      </c>
      <c r="E2919" t="s">
        <v>125</v>
      </c>
      <c r="F2919" t="s">
        <v>302</v>
      </c>
      <c r="G2919">
        <v>1</v>
      </c>
      <c r="I2919" s="2">
        <v>44857</v>
      </c>
      <c r="J2919">
        <v>21101973</v>
      </c>
      <c r="K2919" t="s">
        <v>125</v>
      </c>
      <c r="L2919" t="s">
        <v>492</v>
      </c>
      <c r="M2919">
        <v>1</v>
      </c>
    </row>
    <row r="2920" spans="2:13">
      <c r="B2920" s="2">
        <v>44770</v>
      </c>
      <c r="C2920" t="s">
        <v>241</v>
      </c>
      <c r="D2920" t="s">
        <v>630</v>
      </c>
      <c r="E2920" t="s">
        <v>125</v>
      </c>
      <c r="F2920" t="s">
        <v>440</v>
      </c>
      <c r="G2920">
        <v>2</v>
      </c>
      <c r="I2920" s="2">
        <v>44858</v>
      </c>
      <c r="J2920">
        <v>21101974</v>
      </c>
      <c r="K2920" t="s">
        <v>125</v>
      </c>
      <c r="L2920" t="s">
        <v>504</v>
      </c>
      <c r="M2920">
        <v>1</v>
      </c>
    </row>
    <row r="2921" spans="2:13">
      <c r="B2921" s="2">
        <v>44770</v>
      </c>
      <c r="C2921" t="s">
        <v>241</v>
      </c>
      <c r="D2921" t="s">
        <v>630</v>
      </c>
      <c r="E2921" t="s">
        <v>125</v>
      </c>
      <c r="F2921" t="s">
        <v>442</v>
      </c>
      <c r="G2921">
        <v>2</v>
      </c>
      <c r="I2921" s="2">
        <v>44858</v>
      </c>
      <c r="J2921">
        <v>21101974</v>
      </c>
      <c r="K2921" t="s">
        <v>125</v>
      </c>
      <c r="L2921" t="s">
        <v>506</v>
      </c>
      <c r="M2921">
        <v>1</v>
      </c>
    </row>
    <row r="2922" spans="2:13">
      <c r="B2922" s="2">
        <v>44770</v>
      </c>
      <c r="C2922" t="s">
        <v>283</v>
      </c>
      <c r="D2922" t="s">
        <v>631</v>
      </c>
      <c r="E2922" t="s">
        <v>125</v>
      </c>
      <c r="F2922" t="s">
        <v>341</v>
      </c>
      <c r="G2922">
        <v>1</v>
      </c>
      <c r="I2922" s="2">
        <v>44858</v>
      </c>
      <c r="J2922">
        <v>21101975</v>
      </c>
      <c r="K2922" t="s">
        <v>125</v>
      </c>
      <c r="L2922" t="s">
        <v>504</v>
      </c>
      <c r="M2922">
        <v>1</v>
      </c>
    </row>
    <row r="2923" spans="2:13">
      <c r="B2923" s="2">
        <v>44770</v>
      </c>
      <c r="C2923" t="s">
        <v>283</v>
      </c>
      <c r="D2923" t="s">
        <v>631</v>
      </c>
      <c r="E2923" t="s">
        <v>125</v>
      </c>
      <c r="F2923" t="s">
        <v>344</v>
      </c>
      <c r="G2923">
        <v>1</v>
      </c>
      <c r="I2923" s="2">
        <v>44858</v>
      </c>
      <c r="J2923">
        <v>21101976</v>
      </c>
      <c r="K2923" t="s">
        <v>125</v>
      </c>
      <c r="L2923" t="s">
        <v>504</v>
      </c>
      <c r="M2923">
        <v>1</v>
      </c>
    </row>
    <row r="2924" spans="2:13">
      <c r="B2924" s="2">
        <v>44770</v>
      </c>
      <c r="C2924" t="s">
        <v>283</v>
      </c>
      <c r="D2924" t="s">
        <v>631</v>
      </c>
      <c r="E2924" t="s">
        <v>125</v>
      </c>
      <c r="F2924" t="s">
        <v>347</v>
      </c>
      <c r="G2924">
        <v>8</v>
      </c>
      <c r="I2924" s="2">
        <v>44858</v>
      </c>
      <c r="J2924">
        <v>21101977</v>
      </c>
      <c r="K2924" t="s">
        <v>125</v>
      </c>
      <c r="L2924" t="s">
        <v>542</v>
      </c>
      <c r="M2924">
        <v>1</v>
      </c>
    </row>
    <row r="2925" spans="2:13">
      <c r="B2925" s="2">
        <v>44770</v>
      </c>
      <c r="C2925" t="s">
        <v>283</v>
      </c>
      <c r="D2925" t="s">
        <v>631</v>
      </c>
      <c r="E2925" t="s">
        <v>125</v>
      </c>
      <c r="F2925" t="s">
        <v>456</v>
      </c>
      <c r="G2925">
        <v>2</v>
      </c>
      <c r="I2925" s="2">
        <v>44859</v>
      </c>
      <c r="J2925">
        <v>21101978</v>
      </c>
      <c r="K2925" t="s">
        <v>125</v>
      </c>
      <c r="L2925" t="s">
        <v>518</v>
      </c>
      <c r="M2925">
        <v>1</v>
      </c>
    </row>
    <row r="2926" spans="2:13">
      <c r="B2926" s="2">
        <v>44770</v>
      </c>
      <c r="C2926" t="s">
        <v>283</v>
      </c>
      <c r="D2926" t="s">
        <v>631</v>
      </c>
      <c r="E2926" t="s">
        <v>125</v>
      </c>
      <c r="F2926" t="s">
        <v>458</v>
      </c>
      <c r="G2926">
        <v>2</v>
      </c>
    </row>
    <row r="2927" spans="2:13">
      <c r="B2927" s="2">
        <v>44773</v>
      </c>
      <c r="E2927" t="s">
        <v>98</v>
      </c>
      <c r="F2927" t="s">
        <v>79</v>
      </c>
      <c r="G2927">
        <v>5</v>
      </c>
    </row>
    <row r="2928" spans="2:13">
      <c r="B2928" s="2">
        <v>44773</v>
      </c>
      <c r="E2928" t="s">
        <v>98</v>
      </c>
      <c r="F2928" t="s">
        <v>306</v>
      </c>
      <c r="G2928">
        <v>25</v>
      </c>
    </row>
    <row r="2929" spans="2:7">
      <c r="B2929" s="2">
        <v>44773</v>
      </c>
      <c r="E2929" t="s">
        <v>98</v>
      </c>
      <c r="F2929" t="s">
        <v>323</v>
      </c>
      <c r="G2929">
        <v>9</v>
      </c>
    </row>
    <row r="2930" spans="2:7">
      <c r="B2930" s="2">
        <v>44773</v>
      </c>
      <c r="E2930" t="s">
        <v>98</v>
      </c>
      <c r="F2930" t="s">
        <v>341</v>
      </c>
      <c r="G2930">
        <v>2</v>
      </c>
    </row>
    <row r="2931" spans="2:7">
      <c r="B2931" s="2">
        <v>44773</v>
      </c>
      <c r="E2931" t="s">
        <v>98</v>
      </c>
      <c r="F2931" t="s">
        <v>158</v>
      </c>
      <c r="G2931">
        <v>10</v>
      </c>
    </row>
    <row r="2932" spans="2:7">
      <c r="B2932" s="2">
        <v>44773</v>
      </c>
      <c r="E2932" t="s">
        <v>98</v>
      </c>
      <c r="F2932" t="s">
        <v>356</v>
      </c>
      <c r="G2932">
        <v>2</v>
      </c>
    </row>
    <row r="2933" spans="2:7">
      <c r="B2933" s="2">
        <v>44773</v>
      </c>
      <c r="E2933" t="s">
        <v>98</v>
      </c>
      <c r="F2933" t="s">
        <v>365</v>
      </c>
      <c r="G2933">
        <v>2</v>
      </c>
    </row>
    <row r="2934" spans="2:7">
      <c r="B2934" s="2">
        <v>44773</v>
      </c>
      <c r="E2934" t="s">
        <v>98</v>
      </c>
      <c r="F2934" t="s">
        <v>374</v>
      </c>
      <c r="G2934">
        <v>2</v>
      </c>
    </row>
    <row r="2935" spans="2:7">
      <c r="B2935" s="2">
        <v>44773</v>
      </c>
      <c r="E2935" t="s">
        <v>98</v>
      </c>
      <c r="F2935" t="s">
        <v>383</v>
      </c>
      <c r="G2935">
        <v>8</v>
      </c>
    </row>
    <row r="2936" spans="2:7">
      <c r="B2936" s="2">
        <v>44773</v>
      </c>
      <c r="E2936" t="s">
        <v>98</v>
      </c>
      <c r="F2936" t="s">
        <v>205</v>
      </c>
      <c r="G2936">
        <v>4</v>
      </c>
    </row>
    <row r="2937" spans="2:7">
      <c r="B2937" s="2">
        <v>44773</v>
      </c>
      <c r="E2937" t="s">
        <v>98</v>
      </c>
      <c r="F2937" t="s">
        <v>237</v>
      </c>
      <c r="G2937">
        <v>13</v>
      </c>
    </row>
    <row r="2938" spans="2:7">
      <c r="B2938" s="2">
        <v>44773</v>
      </c>
      <c r="E2938" t="s">
        <v>98</v>
      </c>
      <c r="F2938" t="s">
        <v>262</v>
      </c>
      <c r="G2938">
        <v>5</v>
      </c>
    </row>
    <row r="2939" spans="2:7">
      <c r="B2939" s="2">
        <v>44773</v>
      </c>
      <c r="E2939" t="s">
        <v>98</v>
      </c>
      <c r="F2939" t="s">
        <v>404</v>
      </c>
      <c r="G2939">
        <v>4</v>
      </c>
    </row>
    <row r="2940" spans="2:7">
      <c r="B2940" s="2">
        <v>44773</v>
      </c>
      <c r="E2940" t="s">
        <v>98</v>
      </c>
      <c r="F2940" t="s">
        <v>438</v>
      </c>
      <c r="G2940">
        <v>6</v>
      </c>
    </row>
    <row r="2941" spans="2:7">
      <c r="B2941" s="2">
        <v>44773</v>
      </c>
      <c r="E2941" t="s">
        <v>98</v>
      </c>
      <c r="F2941" t="s">
        <v>442</v>
      </c>
      <c r="G2941">
        <v>6</v>
      </c>
    </row>
    <row r="2942" spans="2:7">
      <c r="B2942" s="2">
        <v>44773</v>
      </c>
      <c r="E2942" t="s">
        <v>98</v>
      </c>
      <c r="F2942" t="s">
        <v>446</v>
      </c>
      <c r="G2942">
        <v>8</v>
      </c>
    </row>
    <row r="2943" spans="2:7">
      <c r="B2943" s="2">
        <v>44773</v>
      </c>
      <c r="E2943" t="s">
        <v>98</v>
      </c>
      <c r="F2943" t="s">
        <v>450</v>
      </c>
      <c r="G2943">
        <v>8</v>
      </c>
    </row>
    <row r="2944" spans="2:7">
      <c r="B2944" s="2">
        <v>44773</v>
      </c>
      <c r="E2944" t="s">
        <v>98</v>
      </c>
      <c r="F2944" t="s">
        <v>452</v>
      </c>
      <c r="G2944">
        <v>8</v>
      </c>
    </row>
    <row r="2945" spans="2:7">
      <c r="B2945" s="2">
        <v>44773</v>
      </c>
      <c r="E2945" t="s">
        <v>98</v>
      </c>
      <c r="F2945" t="s">
        <v>454</v>
      </c>
      <c r="G2945">
        <v>8</v>
      </c>
    </row>
    <row r="2946" spans="2:7">
      <c r="B2946" s="2">
        <v>44773</v>
      </c>
      <c r="E2946" t="s">
        <v>98</v>
      </c>
      <c r="F2946" t="s">
        <v>458</v>
      </c>
      <c r="G2946">
        <v>4</v>
      </c>
    </row>
    <row r="2947" spans="2:7">
      <c r="B2947" s="2">
        <v>44773</v>
      </c>
      <c r="E2947" t="s">
        <v>98</v>
      </c>
      <c r="F2947" t="s">
        <v>462</v>
      </c>
      <c r="G2947">
        <v>10</v>
      </c>
    </row>
    <row r="2948" spans="2:7">
      <c r="B2948" s="2">
        <v>44773</v>
      </c>
      <c r="E2948" t="s">
        <v>98</v>
      </c>
      <c r="F2948" t="s">
        <v>410</v>
      </c>
      <c r="G2948">
        <v>12</v>
      </c>
    </row>
    <row r="2949" spans="2:7">
      <c r="B2949" s="2">
        <v>44773</v>
      </c>
      <c r="E2949" t="s">
        <v>98</v>
      </c>
      <c r="F2949" t="s">
        <v>464</v>
      </c>
      <c r="G2949">
        <v>8</v>
      </c>
    </row>
    <row r="2950" spans="2:7">
      <c r="B2950" s="2">
        <v>44773</v>
      </c>
      <c r="E2950" t="s">
        <v>98</v>
      </c>
      <c r="F2950" t="s">
        <v>468</v>
      </c>
      <c r="G2950">
        <v>4</v>
      </c>
    </row>
    <row r="2951" spans="2:7">
      <c r="B2951" s="2">
        <v>44773</v>
      </c>
      <c r="E2951" t="s">
        <v>98</v>
      </c>
      <c r="F2951" t="s">
        <v>472</v>
      </c>
      <c r="G2951">
        <v>4</v>
      </c>
    </row>
    <row r="2952" spans="2:7">
      <c r="B2952" s="2">
        <v>44773</v>
      </c>
      <c r="E2952" t="s">
        <v>98</v>
      </c>
      <c r="F2952" t="s">
        <v>476</v>
      </c>
      <c r="G2952">
        <v>4</v>
      </c>
    </row>
    <row r="2953" spans="2:7">
      <c r="B2953" s="2">
        <v>44773</v>
      </c>
      <c r="E2953" t="s">
        <v>98</v>
      </c>
      <c r="F2953" t="s">
        <v>480</v>
      </c>
      <c r="G2953">
        <v>14</v>
      </c>
    </row>
    <row r="2954" spans="2:7">
      <c r="B2954" s="2">
        <v>44773</v>
      </c>
      <c r="E2954" t="s">
        <v>98</v>
      </c>
      <c r="F2954" t="s">
        <v>416</v>
      </c>
      <c r="G2954">
        <v>2</v>
      </c>
    </row>
    <row r="2955" spans="2:7">
      <c r="B2955" s="2">
        <v>44773</v>
      </c>
      <c r="E2955" t="s">
        <v>98</v>
      </c>
      <c r="F2955" t="s">
        <v>419</v>
      </c>
      <c r="G2955">
        <v>4</v>
      </c>
    </row>
    <row r="2956" spans="2:7">
      <c r="B2956" s="2">
        <v>44773</v>
      </c>
      <c r="E2956" t="s">
        <v>98</v>
      </c>
      <c r="F2956" t="s">
        <v>425</v>
      </c>
      <c r="G2956">
        <v>4</v>
      </c>
    </row>
    <row r="2957" spans="2:7">
      <c r="B2957" s="2">
        <v>44773</v>
      </c>
      <c r="E2957" t="s">
        <v>98</v>
      </c>
      <c r="F2957" t="s">
        <v>430</v>
      </c>
      <c r="G2957">
        <v>12</v>
      </c>
    </row>
    <row r="2958" spans="2:7">
      <c r="B2958" s="2">
        <v>44773</v>
      </c>
      <c r="E2958" t="s">
        <v>98</v>
      </c>
      <c r="F2958" t="s">
        <v>436</v>
      </c>
      <c r="G2958">
        <v>6</v>
      </c>
    </row>
    <row r="2959" spans="2:7">
      <c r="B2959" s="2">
        <v>44773</v>
      </c>
      <c r="E2959" t="s">
        <v>98</v>
      </c>
      <c r="F2959" t="s">
        <v>132</v>
      </c>
      <c r="G2959">
        <v>88</v>
      </c>
    </row>
    <row r="2960" spans="2:7">
      <c r="B2960" s="2">
        <v>44773</v>
      </c>
      <c r="E2960" t="s">
        <v>98</v>
      </c>
      <c r="F2960" t="s">
        <v>316</v>
      </c>
      <c r="G2960">
        <v>536</v>
      </c>
    </row>
    <row r="2961" spans="2:7">
      <c r="B2961" s="2">
        <v>44773</v>
      </c>
      <c r="E2961" t="s">
        <v>98</v>
      </c>
      <c r="F2961" t="s">
        <v>329</v>
      </c>
      <c r="G2961">
        <v>248</v>
      </c>
    </row>
    <row r="2962" spans="2:7">
      <c r="B2962" s="2">
        <v>44773</v>
      </c>
      <c r="E2962" t="s">
        <v>98</v>
      </c>
      <c r="F2962" t="s">
        <v>347</v>
      </c>
      <c r="G2962">
        <v>56</v>
      </c>
    </row>
    <row r="2963" spans="2:7">
      <c r="B2963" s="2">
        <v>44773</v>
      </c>
      <c r="E2963" t="s">
        <v>98</v>
      </c>
      <c r="F2963" t="s">
        <v>193</v>
      </c>
      <c r="G2963">
        <v>248</v>
      </c>
    </row>
    <row r="2964" spans="2:7">
      <c r="B2964" s="2">
        <v>44773</v>
      </c>
      <c r="E2964" t="s">
        <v>98</v>
      </c>
      <c r="F2964" t="s">
        <v>362</v>
      </c>
      <c r="G2964">
        <v>56</v>
      </c>
    </row>
    <row r="2965" spans="2:7">
      <c r="B2965" s="2">
        <v>44773</v>
      </c>
      <c r="E2965" t="s">
        <v>98</v>
      </c>
      <c r="F2965" t="s">
        <v>371</v>
      </c>
      <c r="G2965">
        <v>48</v>
      </c>
    </row>
    <row r="2966" spans="2:7">
      <c r="B2966" s="2">
        <v>44773</v>
      </c>
      <c r="E2966" t="s">
        <v>98</v>
      </c>
      <c r="F2966" t="s">
        <v>380</v>
      </c>
      <c r="G2966">
        <v>24</v>
      </c>
    </row>
    <row r="2967" spans="2:7">
      <c r="B2967" s="2">
        <v>44773</v>
      </c>
      <c r="E2967" t="s">
        <v>98</v>
      </c>
      <c r="F2967" t="s">
        <v>389</v>
      </c>
      <c r="G2967">
        <v>160</v>
      </c>
    </row>
    <row r="2968" spans="2:7">
      <c r="B2968" s="2">
        <v>44773</v>
      </c>
      <c r="E2968" t="s">
        <v>98</v>
      </c>
      <c r="F2968" t="s">
        <v>229</v>
      </c>
      <c r="G2968">
        <v>64</v>
      </c>
    </row>
    <row r="2969" spans="2:7">
      <c r="B2969" s="2">
        <v>44773</v>
      </c>
      <c r="E2969" t="s">
        <v>98</v>
      </c>
      <c r="F2969" t="s">
        <v>250</v>
      </c>
      <c r="G2969">
        <v>256</v>
      </c>
    </row>
    <row r="2970" spans="2:7">
      <c r="B2970" s="2">
        <v>44773</v>
      </c>
      <c r="E2970" t="s">
        <v>98</v>
      </c>
      <c r="F2970" t="s">
        <v>274</v>
      </c>
      <c r="G2970">
        <v>88</v>
      </c>
    </row>
    <row r="2971" spans="2:7">
      <c r="B2971" s="2">
        <v>44773</v>
      </c>
      <c r="E2971" t="s">
        <v>98</v>
      </c>
      <c r="F2971" t="s">
        <v>106</v>
      </c>
      <c r="G2971">
        <v>3</v>
      </c>
    </row>
    <row r="2972" spans="2:7">
      <c r="B2972" s="2">
        <v>44773</v>
      </c>
      <c r="E2972" t="s">
        <v>98</v>
      </c>
      <c r="F2972" t="s">
        <v>297</v>
      </c>
      <c r="G2972">
        <v>3</v>
      </c>
    </row>
    <row r="2973" spans="2:7">
      <c r="B2973" s="2">
        <v>44773</v>
      </c>
      <c r="E2973" t="s">
        <v>98</v>
      </c>
      <c r="F2973" t="s">
        <v>302</v>
      </c>
      <c r="G2973">
        <v>8</v>
      </c>
    </row>
    <row r="2974" spans="2:7">
      <c r="B2974" s="2">
        <v>44773</v>
      </c>
      <c r="E2974" t="s">
        <v>98</v>
      </c>
      <c r="F2974" t="s">
        <v>311</v>
      </c>
      <c r="G2974">
        <v>6</v>
      </c>
    </row>
    <row r="2975" spans="2:7">
      <c r="B2975" s="2">
        <v>44773</v>
      </c>
      <c r="E2975" t="s">
        <v>98</v>
      </c>
      <c r="F2975" t="s">
        <v>320</v>
      </c>
      <c r="G2975">
        <v>9</v>
      </c>
    </row>
    <row r="2976" spans="2:7">
      <c r="B2976" s="2">
        <v>44773</v>
      </c>
      <c r="E2976" t="s">
        <v>98</v>
      </c>
      <c r="F2976" t="s">
        <v>326</v>
      </c>
      <c r="G2976">
        <v>7</v>
      </c>
    </row>
    <row r="2977" spans="2:7">
      <c r="B2977" s="2">
        <v>44773</v>
      </c>
      <c r="E2977" t="s">
        <v>98</v>
      </c>
      <c r="F2977" t="s">
        <v>332</v>
      </c>
      <c r="G2977">
        <v>4</v>
      </c>
    </row>
    <row r="2978" spans="2:7">
      <c r="B2978" s="2">
        <v>44773</v>
      </c>
      <c r="E2978" t="s">
        <v>98</v>
      </c>
      <c r="F2978" t="s">
        <v>335</v>
      </c>
      <c r="G2978">
        <v>6</v>
      </c>
    </row>
    <row r="2979" spans="2:7">
      <c r="B2979" s="2">
        <v>44773</v>
      </c>
      <c r="E2979" t="s">
        <v>98</v>
      </c>
      <c r="F2979" t="s">
        <v>338</v>
      </c>
      <c r="G2979">
        <v>7</v>
      </c>
    </row>
    <row r="2980" spans="2:7">
      <c r="B2980" s="2">
        <v>44773</v>
      </c>
      <c r="E2980" t="s">
        <v>98</v>
      </c>
      <c r="F2980" t="s">
        <v>344</v>
      </c>
      <c r="G2980">
        <v>5</v>
      </c>
    </row>
    <row r="2981" spans="2:7">
      <c r="B2981" s="2">
        <v>44773</v>
      </c>
      <c r="E2981" t="s">
        <v>98</v>
      </c>
      <c r="F2981" t="s">
        <v>350</v>
      </c>
      <c r="G2981">
        <v>7</v>
      </c>
    </row>
    <row r="2982" spans="2:7">
      <c r="B2982" s="2">
        <v>44773</v>
      </c>
      <c r="E2982" t="s">
        <v>98</v>
      </c>
      <c r="F2982" t="s">
        <v>177</v>
      </c>
      <c r="G2982">
        <v>12</v>
      </c>
    </row>
    <row r="2983" spans="2:7">
      <c r="B2983" s="2">
        <v>44773</v>
      </c>
      <c r="E2983" t="s">
        <v>98</v>
      </c>
      <c r="F2983" t="s">
        <v>353</v>
      </c>
      <c r="G2983">
        <v>7</v>
      </c>
    </row>
    <row r="2984" spans="2:7">
      <c r="B2984" s="2">
        <v>44773</v>
      </c>
      <c r="E2984" t="s">
        <v>98</v>
      </c>
      <c r="F2984" t="s">
        <v>359</v>
      </c>
      <c r="G2984">
        <v>4</v>
      </c>
    </row>
    <row r="2985" spans="2:7">
      <c r="B2985" s="2">
        <v>44773</v>
      </c>
      <c r="E2985" t="s">
        <v>98</v>
      </c>
      <c r="F2985" t="s">
        <v>368</v>
      </c>
      <c r="G2985">
        <v>4</v>
      </c>
    </row>
    <row r="2986" spans="2:7">
      <c r="B2986" s="2">
        <v>44773</v>
      </c>
      <c r="E2986" t="s">
        <v>98</v>
      </c>
      <c r="F2986" t="s">
        <v>377</v>
      </c>
      <c r="G2986">
        <v>2</v>
      </c>
    </row>
    <row r="2987" spans="2:7">
      <c r="B2987" s="2">
        <v>44773</v>
      </c>
      <c r="E2987" t="s">
        <v>98</v>
      </c>
      <c r="F2987" t="s">
        <v>386</v>
      </c>
      <c r="G2987">
        <v>11</v>
      </c>
    </row>
    <row r="2988" spans="2:7">
      <c r="B2988" s="2">
        <v>44773</v>
      </c>
      <c r="E2988" t="s">
        <v>98</v>
      </c>
      <c r="F2988" t="s">
        <v>217</v>
      </c>
      <c r="G2988">
        <v>1</v>
      </c>
    </row>
    <row r="2989" spans="2:7">
      <c r="B2989" s="2">
        <v>44773</v>
      </c>
      <c r="E2989" t="s">
        <v>98</v>
      </c>
      <c r="F2989" t="s">
        <v>244</v>
      </c>
      <c r="G2989">
        <v>6</v>
      </c>
    </row>
    <row r="2990" spans="2:7">
      <c r="B2990" s="2">
        <v>44773</v>
      </c>
      <c r="E2990" t="s">
        <v>98</v>
      </c>
      <c r="F2990" t="s">
        <v>256</v>
      </c>
      <c r="G2990">
        <v>3</v>
      </c>
    </row>
    <row r="2991" spans="2:7">
      <c r="B2991" s="2">
        <v>44773</v>
      </c>
      <c r="E2991" t="s">
        <v>98</v>
      </c>
      <c r="F2991" t="s">
        <v>268</v>
      </c>
      <c r="G2991">
        <v>4</v>
      </c>
    </row>
    <row r="2992" spans="2:7">
      <c r="B2992" s="2">
        <v>44773</v>
      </c>
      <c r="E2992" t="s">
        <v>98</v>
      </c>
      <c r="F2992" t="s">
        <v>280</v>
      </c>
      <c r="G2992">
        <v>10</v>
      </c>
    </row>
    <row r="2993" spans="2:7">
      <c r="B2993" s="2">
        <v>44773</v>
      </c>
      <c r="E2993" t="s">
        <v>98</v>
      </c>
      <c r="F2993" t="s">
        <v>292</v>
      </c>
      <c r="G2993">
        <v>4</v>
      </c>
    </row>
    <row r="2994" spans="2:7">
      <c r="B2994" s="2">
        <v>44773</v>
      </c>
      <c r="E2994" t="s">
        <v>98</v>
      </c>
      <c r="F2994" t="s">
        <v>401</v>
      </c>
      <c r="G2994">
        <v>4</v>
      </c>
    </row>
    <row r="2995" spans="2:7">
      <c r="B2995" s="2">
        <v>44773</v>
      </c>
      <c r="E2995" t="s">
        <v>98</v>
      </c>
      <c r="F2995" t="s">
        <v>440</v>
      </c>
      <c r="G2995">
        <v>8</v>
      </c>
    </row>
    <row r="2996" spans="2:7">
      <c r="B2996" s="2">
        <v>44773</v>
      </c>
      <c r="E2996" t="s">
        <v>98</v>
      </c>
      <c r="F2996" t="s">
        <v>444</v>
      </c>
      <c r="G2996">
        <v>42</v>
      </c>
    </row>
    <row r="2997" spans="2:7">
      <c r="B2997" s="2">
        <v>44773</v>
      </c>
      <c r="E2997" t="s">
        <v>98</v>
      </c>
      <c r="F2997" t="s">
        <v>448</v>
      </c>
      <c r="G2997">
        <v>10</v>
      </c>
    </row>
    <row r="2998" spans="2:7">
      <c r="B2998" s="2">
        <v>44773</v>
      </c>
      <c r="E2998" t="s">
        <v>98</v>
      </c>
      <c r="F2998" t="s">
        <v>456</v>
      </c>
      <c r="G2998">
        <v>4</v>
      </c>
    </row>
    <row r="2999" spans="2:7">
      <c r="B2999" s="2">
        <v>44773</v>
      </c>
      <c r="E2999" t="s">
        <v>98</v>
      </c>
      <c r="F2999" t="s">
        <v>460</v>
      </c>
      <c r="G2999">
        <v>8</v>
      </c>
    </row>
    <row r="3000" spans="2:7">
      <c r="B3000" s="2">
        <v>44773</v>
      </c>
      <c r="E3000" t="s">
        <v>98</v>
      </c>
      <c r="F3000" t="s">
        <v>407</v>
      </c>
      <c r="G3000">
        <v>14</v>
      </c>
    </row>
    <row r="3001" spans="2:7">
      <c r="B3001" s="2">
        <v>44773</v>
      </c>
      <c r="E3001" t="s">
        <v>98</v>
      </c>
      <c r="F3001" t="s">
        <v>466</v>
      </c>
      <c r="G3001">
        <v>4</v>
      </c>
    </row>
    <row r="3002" spans="2:7">
      <c r="B3002" s="2">
        <v>44773</v>
      </c>
      <c r="E3002" t="s">
        <v>98</v>
      </c>
      <c r="F3002" t="s">
        <v>470</v>
      </c>
      <c r="G3002">
        <v>4</v>
      </c>
    </row>
    <row r="3003" spans="2:7">
      <c r="B3003" s="2">
        <v>44773</v>
      </c>
      <c r="E3003" t="s">
        <v>98</v>
      </c>
      <c r="F3003" t="s">
        <v>474</v>
      </c>
      <c r="G3003">
        <v>4</v>
      </c>
    </row>
    <row r="3004" spans="2:7">
      <c r="B3004" s="2">
        <v>44773</v>
      </c>
      <c r="E3004" t="s">
        <v>98</v>
      </c>
      <c r="F3004" t="s">
        <v>478</v>
      </c>
      <c r="G3004">
        <v>18</v>
      </c>
    </row>
    <row r="3005" spans="2:7">
      <c r="B3005" s="2">
        <v>44773</v>
      </c>
      <c r="E3005" t="s">
        <v>98</v>
      </c>
      <c r="F3005" t="s">
        <v>413</v>
      </c>
      <c r="G3005">
        <v>6</v>
      </c>
    </row>
    <row r="3006" spans="2:7">
      <c r="B3006" s="2">
        <v>44773</v>
      </c>
      <c r="E3006" t="s">
        <v>98</v>
      </c>
      <c r="F3006" t="s">
        <v>422</v>
      </c>
      <c r="G3006">
        <v>10</v>
      </c>
    </row>
    <row r="3007" spans="2:7">
      <c r="B3007" s="2">
        <v>44773</v>
      </c>
      <c r="E3007" t="s">
        <v>98</v>
      </c>
      <c r="F3007" t="s">
        <v>428</v>
      </c>
      <c r="G3007">
        <v>14</v>
      </c>
    </row>
    <row r="3008" spans="2:7">
      <c r="B3008" s="2">
        <v>44773</v>
      </c>
      <c r="E3008" t="s">
        <v>98</v>
      </c>
      <c r="F3008" t="s">
        <v>434</v>
      </c>
      <c r="G3008">
        <v>6</v>
      </c>
    </row>
    <row r="3009" spans="2:7">
      <c r="B3009" s="2">
        <v>44775</v>
      </c>
      <c r="C3009" t="s">
        <v>300</v>
      </c>
      <c r="D3009" t="s">
        <v>632</v>
      </c>
      <c r="E3009" t="s">
        <v>125</v>
      </c>
      <c r="F3009" t="s">
        <v>356</v>
      </c>
      <c r="G3009">
        <v>1</v>
      </c>
    </row>
    <row r="3010" spans="2:7">
      <c r="B3010" s="2">
        <v>44775</v>
      </c>
      <c r="C3010" t="s">
        <v>300</v>
      </c>
      <c r="D3010" t="s">
        <v>632</v>
      </c>
      <c r="E3010" t="s">
        <v>125</v>
      </c>
      <c r="F3010" t="s">
        <v>359</v>
      </c>
      <c r="G3010">
        <v>2</v>
      </c>
    </row>
    <row r="3011" spans="2:7">
      <c r="B3011" s="2">
        <v>44775</v>
      </c>
      <c r="C3011" t="s">
        <v>300</v>
      </c>
      <c r="D3011" t="s">
        <v>632</v>
      </c>
      <c r="E3011" t="s">
        <v>125</v>
      </c>
      <c r="F3011" t="s">
        <v>362</v>
      </c>
      <c r="G3011">
        <v>32</v>
      </c>
    </row>
    <row r="3012" spans="2:7">
      <c r="B3012" s="2">
        <v>44775</v>
      </c>
      <c r="C3012" t="s">
        <v>300</v>
      </c>
      <c r="D3012" t="s">
        <v>632</v>
      </c>
      <c r="E3012" t="s">
        <v>125</v>
      </c>
      <c r="F3012" t="s">
        <v>466</v>
      </c>
      <c r="G3012">
        <v>2</v>
      </c>
    </row>
    <row r="3013" spans="2:7">
      <c r="B3013" s="2">
        <v>44775</v>
      </c>
      <c r="C3013" t="s">
        <v>300</v>
      </c>
      <c r="D3013" t="s">
        <v>632</v>
      </c>
      <c r="E3013" t="s">
        <v>125</v>
      </c>
      <c r="F3013" t="s">
        <v>468</v>
      </c>
      <c r="G3013">
        <v>2</v>
      </c>
    </row>
    <row r="3014" spans="2:7">
      <c r="B3014" s="2">
        <v>44775</v>
      </c>
      <c r="C3014" t="s">
        <v>315</v>
      </c>
      <c r="D3014" t="s">
        <v>633</v>
      </c>
      <c r="E3014" t="s">
        <v>125</v>
      </c>
      <c r="F3014" t="s">
        <v>383</v>
      </c>
      <c r="G3014">
        <v>2</v>
      </c>
    </row>
    <row r="3015" spans="2:7">
      <c r="B3015" s="2">
        <v>44775</v>
      </c>
      <c r="C3015" t="s">
        <v>315</v>
      </c>
      <c r="D3015" t="s">
        <v>633</v>
      </c>
      <c r="E3015" t="s">
        <v>125</v>
      </c>
      <c r="F3015" t="s">
        <v>386</v>
      </c>
      <c r="G3015">
        <v>3</v>
      </c>
    </row>
    <row r="3016" spans="2:7">
      <c r="B3016" s="2">
        <v>44775</v>
      </c>
      <c r="C3016" t="s">
        <v>315</v>
      </c>
      <c r="D3016" t="s">
        <v>633</v>
      </c>
      <c r="E3016" t="s">
        <v>125</v>
      </c>
      <c r="F3016" t="s">
        <v>389</v>
      </c>
      <c r="G3016">
        <v>40</v>
      </c>
    </row>
    <row r="3017" spans="2:7">
      <c r="B3017" s="2">
        <v>44775</v>
      </c>
      <c r="C3017" t="s">
        <v>315</v>
      </c>
      <c r="D3017" t="s">
        <v>633</v>
      </c>
      <c r="E3017" t="s">
        <v>125</v>
      </c>
      <c r="F3017" t="s">
        <v>478</v>
      </c>
      <c r="G3017">
        <v>4</v>
      </c>
    </row>
    <row r="3018" spans="2:7">
      <c r="B3018" s="2">
        <v>44775</v>
      </c>
      <c r="C3018" t="s">
        <v>315</v>
      </c>
      <c r="D3018" t="s">
        <v>633</v>
      </c>
      <c r="E3018" t="s">
        <v>125</v>
      </c>
      <c r="F3018" t="s">
        <v>480</v>
      </c>
      <c r="G3018">
        <v>2</v>
      </c>
    </row>
    <row r="3019" spans="2:7">
      <c r="B3019" s="2">
        <v>44776</v>
      </c>
      <c r="C3019" t="s">
        <v>300</v>
      </c>
      <c r="D3019" t="s">
        <v>632</v>
      </c>
      <c r="E3019" t="s">
        <v>125</v>
      </c>
      <c r="F3019" t="s">
        <v>356</v>
      </c>
      <c r="G3019">
        <v>1</v>
      </c>
    </row>
    <row r="3020" spans="2:7">
      <c r="B3020" s="2">
        <v>44776</v>
      </c>
      <c r="C3020" t="s">
        <v>300</v>
      </c>
      <c r="D3020" t="s">
        <v>632</v>
      </c>
      <c r="E3020" t="s">
        <v>125</v>
      </c>
      <c r="F3020" t="s">
        <v>359</v>
      </c>
      <c r="G3020">
        <v>2</v>
      </c>
    </row>
    <row r="3021" spans="2:7">
      <c r="B3021" s="2">
        <v>44776</v>
      </c>
      <c r="C3021" t="s">
        <v>300</v>
      </c>
      <c r="D3021" t="s">
        <v>632</v>
      </c>
      <c r="E3021" t="s">
        <v>125</v>
      </c>
      <c r="F3021" t="s">
        <v>362</v>
      </c>
      <c r="G3021">
        <v>24</v>
      </c>
    </row>
    <row r="3022" spans="2:7">
      <c r="B3022" s="2">
        <v>44776</v>
      </c>
      <c r="C3022" t="s">
        <v>300</v>
      </c>
      <c r="D3022" t="s">
        <v>632</v>
      </c>
      <c r="E3022" t="s">
        <v>125</v>
      </c>
      <c r="F3022" t="s">
        <v>466</v>
      </c>
      <c r="G3022">
        <v>2</v>
      </c>
    </row>
    <row r="3023" spans="2:7">
      <c r="B3023" s="2">
        <v>44776</v>
      </c>
      <c r="C3023" t="s">
        <v>300</v>
      </c>
      <c r="D3023" t="s">
        <v>632</v>
      </c>
      <c r="E3023" t="s">
        <v>125</v>
      </c>
      <c r="F3023" t="s">
        <v>468</v>
      </c>
      <c r="G3023">
        <v>2</v>
      </c>
    </row>
    <row r="3024" spans="2:7">
      <c r="B3024" s="2">
        <v>44776</v>
      </c>
      <c r="C3024" t="s">
        <v>315</v>
      </c>
      <c r="D3024" t="s">
        <v>633</v>
      </c>
      <c r="E3024" t="s">
        <v>125</v>
      </c>
      <c r="F3024" t="s">
        <v>383</v>
      </c>
      <c r="G3024">
        <v>2</v>
      </c>
    </row>
    <row r="3025" spans="2:7">
      <c r="B3025" s="2">
        <v>44776</v>
      </c>
      <c r="C3025" t="s">
        <v>315</v>
      </c>
      <c r="D3025" t="s">
        <v>633</v>
      </c>
      <c r="E3025" t="s">
        <v>125</v>
      </c>
      <c r="F3025" t="s">
        <v>386</v>
      </c>
      <c r="G3025">
        <v>3</v>
      </c>
    </row>
    <row r="3026" spans="2:7">
      <c r="B3026" s="2">
        <v>44776</v>
      </c>
      <c r="C3026" t="s">
        <v>315</v>
      </c>
      <c r="D3026" t="s">
        <v>633</v>
      </c>
      <c r="E3026" t="s">
        <v>125</v>
      </c>
      <c r="F3026" t="s">
        <v>389</v>
      </c>
      <c r="G3026">
        <v>40</v>
      </c>
    </row>
    <row r="3027" spans="2:7">
      <c r="B3027" s="2">
        <v>44776</v>
      </c>
      <c r="C3027" t="s">
        <v>315</v>
      </c>
      <c r="D3027" t="s">
        <v>633</v>
      </c>
      <c r="E3027" t="s">
        <v>125</v>
      </c>
      <c r="F3027" t="s">
        <v>478</v>
      </c>
      <c r="G3027">
        <v>4</v>
      </c>
    </row>
    <row r="3028" spans="2:7">
      <c r="B3028" s="2">
        <v>44776</v>
      </c>
      <c r="C3028" t="s">
        <v>315</v>
      </c>
      <c r="D3028" t="s">
        <v>633</v>
      </c>
      <c r="E3028" t="s">
        <v>125</v>
      </c>
      <c r="F3028" t="s">
        <v>480</v>
      </c>
      <c r="G3028">
        <v>2</v>
      </c>
    </row>
    <row r="3029" spans="2:7">
      <c r="B3029" s="2">
        <v>44777</v>
      </c>
      <c r="C3029" t="s">
        <v>315</v>
      </c>
      <c r="D3029" t="s">
        <v>633</v>
      </c>
      <c r="E3029" t="s">
        <v>125</v>
      </c>
      <c r="F3029" t="s">
        <v>383</v>
      </c>
      <c r="G3029">
        <v>1</v>
      </c>
    </row>
    <row r="3030" spans="2:7">
      <c r="B3030" s="2">
        <v>44777</v>
      </c>
      <c r="C3030" t="s">
        <v>315</v>
      </c>
      <c r="D3030" t="s">
        <v>633</v>
      </c>
      <c r="E3030" t="s">
        <v>125</v>
      </c>
      <c r="F3030" t="s">
        <v>386</v>
      </c>
      <c r="G3030">
        <v>3</v>
      </c>
    </row>
    <row r="3031" spans="2:7">
      <c r="B3031" s="2">
        <v>44777</v>
      </c>
      <c r="C3031" t="s">
        <v>315</v>
      </c>
      <c r="D3031" t="s">
        <v>633</v>
      </c>
      <c r="E3031" t="s">
        <v>125</v>
      </c>
      <c r="F3031" t="s">
        <v>389</v>
      </c>
      <c r="G3031">
        <v>32</v>
      </c>
    </row>
    <row r="3032" spans="2:7">
      <c r="B3032" s="2">
        <v>44777</v>
      </c>
      <c r="C3032" t="s">
        <v>315</v>
      </c>
      <c r="D3032" t="s">
        <v>633</v>
      </c>
      <c r="E3032" t="s">
        <v>125</v>
      </c>
      <c r="F3032" t="s">
        <v>478</v>
      </c>
      <c r="G3032">
        <v>2</v>
      </c>
    </row>
    <row r="3033" spans="2:7">
      <c r="B3033" s="2">
        <v>44777</v>
      </c>
      <c r="C3033" t="s">
        <v>315</v>
      </c>
      <c r="D3033" t="s">
        <v>633</v>
      </c>
      <c r="E3033" t="s">
        <v>125</v>
      </c>
      <c r="F3033" t="s">
        <v>480</v>
      </c>
      <c r="G3033">
        <v>2</v>
      </c>
    </row>
    <row r="3034" spans="2:7">
      <c r="B3034" s="2">
        <v>44777</v>
      </c>
      <c r="C3034" t="s">
        <v>190</v>
      </c>
      <c r="D3034" t="s">
        <v>634</v>
      </c>
      <c r="E3034" t="s">
        <v>125</v>
      </c>
      <c r="F3034" t="s">
        <v>262</v>
      </c>
      <c r="G3034">
        <v>1</v>
      </c>
    </row>
    <row r="3035" spans="2:7">
      <c r="B3035" s="2">
        <v>44777</v>
      </c>
      <c r="C3035" t="s">
        <v>190</v>
      </c>
      <c r="D3035" t="s">
        <v>634</v>
      </c>
      <c r="E3035" t="s">
        <v>125</v>
      </c>
      <c r="F3035" t="s">
        <v>268</v>
      </c>
      <c r="G3035">
        <v>2</v>
      </c>
    </row>
    <row r="3036" spans="2:7">
      <c r="B3036" s="2">
        <v>44777</v>
      </c>
      <c r="C3036" t="s">
        <v>190</v>
      </c>
      <c r="D3036" t="s">
        <v>634</v>
      </c>
      <c r="E3036" t="s">
        <v>125</v>
      </c>
      <c r="F3036" t="s">
        <v>274</v>
      </c>
      <c r="G3036">
        <v>32</v>
      </c>
    </row>
    <row r="3037" spans="2:7">
      <c r="B3037" s="2">
        <v>44777</v>
      </c>
      <c r="C3037" t="s">
        <v>190</v>
      </c>
      <c r="D3037" t="s">
        <v>634</v>
      </c>
      <c r="E3037" t="s">
        <v>125</v>
      </c>
      <c r="F3037" t="s">
        <v>422</v>
      </c>
      <c r="G3037">
        <v>2</v>
      </c>
    </row>
    <row r="3038" spans="2:7">
      <c r="B3038" s="2">
        <v>44777</v>
      </c>
      <c r="C3038" t="s">
        <v>190</v>
      </c>
      <c r="D3038" t="s">
        <v>634</v>
      </c>
      <c r="E3038" t="s">
        <v>125</v>
      </c>
      <c r="F3038" t="s">
        <v>425</v>
      </c>
      <c r="G3038">
        <v>2</v>
      </c>
    </row>
    <row r="3039" spans="2:7">
      <c r="B3039" s="2">
        <v>44777</v>
      </c>
      <c r="C3039" t="s">
        <v>202</v>
      </c>
      <c r="D3039" t="s">
        <v>635</v>
      </c>
      <c r="E3039" t="s">
        <v>125</v>
      </c>
      <c r="F3039" t="s">
        <v>237</v>
      </c>
      <c r="G3039">
        <v>2</v>
      </c>
    </row>
    <row r="3040" spans="2:7">
      <c r="B3040" s="2">
        <v>44777</v>
      </c>
      <c r="C3040" t="s">
        <v>202</v>
      </c>
      <c r="D3040" t="s">
        <v>635</v>
      </c>
      <c r="E3040" t="s">
        <v>125</v>
      </c>
      <c r="F3040" t="s">
        <v>250</v>
      </c>
      <c r="G3040">
        <v>40</v>
      </c>
    </row>
    <row r="3041" spans="2:7">
      <c r="B3041" s="2">
        <v>44777</v>
      </c>
      <c r="C3041" t="s">
        <v>202</v>
      </c>
      <c r="D3041" t="s">
        <v>635</v>
      </c>
      <c r="E3041" t="s">
        <v>125</v>
      </c>
      <c r="F3041" t="s">
        <v>280</v>
      </c>
      <c r="G3041">
        <v>3</v>
      </c>
    </row>
    <row r="3042" spans="2:7">
      <c r="B3042" s="2">
        <v>44777</v>
      </c>
      <c r="C3042" t="s">
        <v>202</v>
      </c>
      <c r="D3042" t="s">
        <v>635</v>
      </c>
      <c r="E3042" t="s">
        <v>125</v>
      </c>
      <c r="F3042" t="s">
        <v>428</v>
      </c>
      <c r="G3042">
        <v>4</v>
      </c>
    </row>
    <row r="3043" spans="2:7">
      <c r="B3043" s="2">
        <v>44777</v>
      </c>
      <c r="C3043" t="s">
        <v>202</v>
      </c>
      <c r="D3043" t="s">
        <v>635</v>
      </c>
      <c r="E3043" t="s">
        <v>125</v>
      </c>
      <c r="F3043" t="s">
        <v>430</v>
      </c>
      <c r="G3043">
        <v>4</v>
      </c>
    </row>
    <row r="3044" spans="2:7">
      <c r="B3044" s="2">
        <v>44778</v>
      </c>
      <c r="C3044" t="s">
        <v>283</v>
      </c>
      <c r="D3044" t="s">
        <v>636</v>
      </c>
      <c r="E3044" t="s">
        <v>125</v>
      </c>
      <c r="F3044" t="s">
        <v>341</v>
      </c>
      <c r="G3044">
        <v>1</v>
      </c>
    </row>
    <row r="3045" spans="2:7">
      <c r="B3045" s="2">
        <v>44778</v>
      </c>
      <c r="C3045" t="s">
        <v>283</v>
      </c>
      <c r="D3045" t="s">
        <v>636</v>
      </c>
      <c r="E3045" t="s">
        <v>125</v>
      </c>
      <c r="F3045" t="s">
        <v>344</v>
      </c>
      <c r="G3045">
        <v>2</v>
      </c>
    </row>
    <row r="3046" spans="2:7">
      <c r="B3046" s="2">
        <v>44778</v>
      </c>
      <c r="C3046" t="s">
        <v>283</v>
      </c>
      <c r="D3046" t="s">
        <v>636</v>
      </c>
      <c r="E3046" t="s">
        <v>125</v>
      </c>
      <c r="F3046" t="s">
        <v>347</v>
      </c>
      <c r="G3046">
        <v>24</v>
      </c>
    </row>
    <row r="3047" spans="2:7">
      <c r="B3047" s="2">
        <v>44778</v>
      </c>
      <c r="C3047" t="s">
        <v>283</v>
      </c>
      <c r="D3047" t="s">
        <v>636</v>
      </c>
      <c r="E3047" t="s">
        <v>125</v>
      </c>
      <c r="F3047" t="s">
        <v>456</v>
      </c>
      <c r="G3047">
        <v>2</v>
      </c>
    </row>
    <row r="3048" spans="2:7">
      <c r="B3048" s="2">
        <v>44778</v>
      </c>
      <c r="C3048" t="s">
        <v>283</v>
      </c>
      <c r="D3048" t="s">
        <v>636</v>
      </c>
      <c r="E3048" t="s">
        <v>125</v>
      </c>
      <c r="F3048" t="s">
        <v>458</v>
      </c>
      <c r="G3048">
        <v>2</v>
      </c>
    </row>
    <row r="3049" spans="2:7">
      <c r="B3049" s="2">
        <v>44778</v>
      </c>
      <c r="C3049" t="s">
        <v>99</v>
      </c>
      <c r="D3049" t="s">
        <v>637</v>
      </c>
      <c r="E3049" t="s">
        <v>125</v>
      </c>
      <c r="F3049" t="s">
        <v>158</v>
      </c>
      <c r="G3049">
        <v>2</v>
      </c>
    </row>
    <row r="3050" spans="2:7">
      <c r="B3050" s="2">
        <v>44778</v>
      </c>
      <c r="C3050" t="s">
        <v>99</v>
      </c>
      <c r="D3050" t="s">
        <v>637</v>
      </c>
      <c r="E3050" t="s">
        <v>125</v>
      </c>
      <c r="F3050" t="s">
        <v>177</v>
      </c>
      <c r="G3050">
        <v>3</v>
      </c>
    </row>
    <row r="3051" spans="2:7">
      <c r="B3051" s="2">
        <v>44778</v>
      </c>
      <c r="C3051" t="s">
        <v>99</v>
      </c>
      <c r="D3051" t="s">
        <v>637</v>
      </c>
      <c r="E3051" t="s">
        <v>125</v>
      </c>
      <c r="F3051" t="s">
        <v>193</v>
      </c>
      <c r="G3051">
        <v>40</v>
      </c>
    </row>
    <row r="3052" spans="2:7">
      <c r="B3052" s="2">
        <v>44778</v>
      </c>
      <c r="C3052" t="s">
        <v>99</v>
      </c>
      <c r="D3052" t="s">
        <v>637</v>
      </c>
      <c r="E3052" t="s">
        <v>125</v>
      </c>
      <c r="F3052" t="s">
        <v>407</v>
      </c>
      <c r="G3052">
        <v>4</v>
      </c>
    </row>
    <row r="3053" spans="2:7">
      <c r="B3053" s="2">
        <v>44778</v>
      </c>
      <c r="C3053" t="s">
        <v>99</v>
      </c>
      <c r="D3053" t="s">
        <v>637</v>
      </c>
      <c r="E3053" t="s">
        <v>125</v>
      </c>
      <c r="F3053" t="s">
        <v>410</v>
      </c>
      <c r="G3053">
        <v>4</v>
      </c>
    </row>
    <row r="3054" spans="2:7">
      <c r="B3054" s="2">
        <v>44778</v>
      </c>
      <c r="C3054" t="s">
        <v>190</v>
      </c>
      <c r="D3054" t="s">
        <v>634</v>
      </c>
      <c r="E3054" t="s">
        <v>125</v>
      </c>
      <c r="F3054" t="s">
        <v>262</v>
      </c>
      <c r="G3054">
        <v>1</v>
      </c>
    </row>
    <row r="3055" spans="2:7">
      <c r="B3055" s="2">
        <v>44778</v>
      </c>
      <c r="C3055" t="s">
        <v>190</v>
      </c>
      <c r="D3055" t="s">
        <v>634</v>
      </c>
      <c r="E3055" t="s">
        <v>125</v>
      </c>
      <c r="F3055" t="s">
        <v>268</v>
      </c>
      <c r="G3055">
        <v>2</v>
      </c>
    </row>
    <row r="3056" spans="2:7">
      <c r="B3056" s="2">
        <v>44778</v>
      </c>
      <c r="C3056" t="s">
        <v>190</v>
      </c>
      <c r="D3056" t="s">
        <v>634</v>
      </c>
      <c r="E3056" t="s">
        <v>125</v>
      </c>
      <c r="F3056" t="s">
        <v>274</v>
      </c>
      <c r="G3056">
        <v>24</v>
      </c>
    </row>
    <row r="3057" spans="2:7">
      <c r="B3057" s="2">
        <v>44778</v>
      </c>
      <c r="C3057" t="s">
        <v>190</v>
      </c>
      <c r="D3057" t="s">
        <v>634</v>
      </c>
      <c r="E3057" t="s">
        <v>125</v>
      </c>
      <c r="F3057" t="s">
        <v>422</v>
      </c>
      <c r="G3057">
        <v>2</v>
      </c>
    </row>
    <row r="3058" spans="2:7">
      <c r="B3058" s="2">
        <v>44778</v>
      </c>
      <c r="C3058" t="s">
        <v>190</v>
      </c>
      <c r="D3058" t="s">
        <v>634</v>
      </c>
      <c r="E3058" t="s">
        <v>125</v>
      </c>
      <c r="F3058" t="s">
        <v>425</v>
      </c>
      <c r="G3058">
        <v>2</v>
      </c>
    </row>
    <row r="3059" spans="2:7">
      <c r="B3059" s="2">
        <v>44778</v>
      </c>
      <c r="C3059" t="s">
        <v>202</v>
      </c>
      <c r="D3059" t="s">
        <v>635</v>
      </c>
      <c r="E3059" t="s">
        <v>125</v>
      </c>
      <c r="F3059" t="s">
        <v>237</v>
      </c>
      <c r="G3059">
        <v>2</v>
      </c>
    </row>
    <row r="3060" spans="2:7">
      <c r="B3060" s="2">
        <v>44778</v>
      </c>
      <c r="C3060" t="s">
        <v>202</v>
      </c>
      <c r="D3060" t="s">
        <v>635</v>
      </c>
      <c r="E3060" t="s">
        <v>125</v>
      </c>
      <c r="F3060" t="s">
        <v>250</v>
      </c>
      <c r="G3060">
        <v>40</v>
      </c>
    </row>
    <row r="3061" spans="2:7">
      <c r="B3061" s="2">
        <v>44778</v>
      </c>
      <c r="C3061" t="s">
        <v>202</v>
      </c>
      <c r="D3061" t="s">
        <v>635</v>
      </c>
      <c r="E3061" t="s">
        <v>125</v>
      </c>
      <c r="F3061" t="s">
        <v>280</v>
      </c>
      <c r="G3061">
        <v>3</v>
      </c>
    </row>
    <row r="3062" spans="2:7">
      <c r="B3062" s="2">
        <v>44778</v>
      </c>
      <c r="C3062" t="s">
        <v>202</v>
      </c>
      <c r="D3062" t="s">
        <v>635</v>
      </c>
      <c r="E3062" t="s">
        <v>125</v>
      </c>
      <c r="F3062" t="s">
        <v>428</v>
      </c>
      <c r="G3062">
        <v>4</v>
      </c>
    </row>
    <row r="3063" spans="2:7">
      <c r="B3063" s="2">
        <v>44778</v>
      </c>
      <c r="C3063" t="s">
        <v>202</v>
      </c>
      <c r="D3063" t="s">
        <v>635</v>
      </c>
      <c r="E3063" t="s">
        <v>125</v>
      </c>
      <c r="F3063" t="s">
        <v>430</v>
      </c>
      <c r="G3063">
        <v>4</v>
      </c>
    </row>
    <row r="3064" spans="2:7">
      <c r="B3064" s="2">
        <v>44779</v>
      </c>
      <c r="C3064" t="s">
        <v>283</v>
      </c>
      <c r="D3064" t="s">
        <v>636</v>
      </c>
      <c r="E3064" t="s">
        <v>125</v>
      </c>
      <c r="F3064" t="s">
        <v>341</v>
      </c>
      <c r="G3064">
        <v>1</v>
      </c>
    </row>
    <row r="3065" spans="2:7">
      <c r="B3065" s="2">
        <v>44779</v>
      </c>
      <c r="C3065" t="s">
        <v>283</v>
      </c>
      <c r="D3065" t="s">
        <v>636</v>
      </c>
      <c r="E3065" t="s">
        <v>125</v>
      </c>
      <c r="F3065" t="s">
        <v>344</v>
      </c>
      <c r="G3065">
        <v>2</v>
      </c>
    </row>
    <row r="3066" spans="2:7">
      <c r="B3066" s="2">
        <v>44779</v>
      </c>
      <c r="C3066" t="s">
        <v>283</v>
      </c>
      <c r="D3066" t="s">
        <v>636</v>
      </c>
      <c r="E3066" t="s">
        <v>125</v>
      </c>
      <c r="F3066" t="s">
        <v>347</v>
      </c>
      <c r="G3066">
        <v>24</v>
      </c>
    </row>
    <row r="3067" spans="2:7">
      <c r="B3067" s="2">
        <v>44779</v>
      </c>
      <c r="C3067" t="s">
        <v>283</v>
      </c>
      <c r="D3067" t="s">
        <v>636</v>
      </c>
      <c r="E3067" t="s">
        <v>125</v>
      </c>
      <c r="F3067" t="s">
        <v>456</v>
      </c>
      <c r="G3067">
        <v>2</v>
      </c>
    </row>
    <row r="3068" spans="2:7">
      <c r="B3068" s="2">
        <v>44779</v>
      </c>
      <c r="C3068" t="s">
        <v>283</v>
      </c>
      <c r="D3068" t="s">
        <v>636</v>
      </c>
      <c r="E3068" t="s">
        <v>125</v>
      </c>
      <c r="F3068" t="s">
        <v>458</v>
      </c>
      <c r="G3068">
        <v>2</v>
      </c>
    </row>
    <row r="3069" spans="2:7">
      <c r="B3069" s="2">
        <v>44779</v>
      </c>
      <c r="C3069" t="s">
        <v>315</v>
      </c>
      <c r="D3069" t="s">
        <v>633</v>
      </c>
      <c r="E3069" t="s">
        <v>125</v>
      </c>
      <c r="F3069" t="s">
        <v>383</v>
      </c>
      <c r="G3069">
        <v>1</v>
      </c>
    </row>
    <row r="3070" spans="2:7">
      <c r="B3070" s="2">
        <v>44779</v>
      </c>
      <c r="C3070" t="s">
        <v>315</v>
      </c>
      <c r="D3070" t="s">
        <v>633</v>
      </c>
      <c r="E3070" t="s">
        <v>125</v>
      </c>
      <c r="F3070" t="s">
        <v>386</v>
      </c>
      <c r="G3070">
        <v>1</v>
      </c>
    </row>
    <row r="3071" spans="2:7">
      <c r="B3071" s="2">
        <v>44779</v>
      </c>
      <c r="C3071" t="s">
        <v>315</v>
      </c>
      <c r="D3071" t="s">
        <v>633</v>
      </c>
      <c r="E3071" t="s">
        <v>125</v>
      </c>
      <c r="F3071" t="s">
        <v>389</v>
      </c>
      <c r="G3071">
        <v>8</v>
      </c>
    </row>
    <row r="3072" spans="2:7">
      <c r="B3072" s="2">
        <v>44779</v>
      </c>
      <c r="C3072" t="s">
        <v>315</v>
      </c>
      <c r="D3072" t="s">
        <v>633</v>
      </c>
      <c r="E3072" t="s">
        <v>125</v>
      </c>
      <c r="F3072" t="s">
        <v>478</v>
      </c>
      <c r="G3072">
        <v>2</v>
      </c>
    </row>
    <row r="3073" spans="2:7">
      <c r="B3073" s="2">
        <v>44779</v>
      </c>
      <c r="C3073" t="s">
        <v>315</v>
      </c>
      <c r="D3073" t="s">
        <v>633</v>
      </c>
      <c r="E3073" t="s">
        <v>125</v>
      </c>
      <c r="F3073" t="s">
        <v>480</v>
      </c>
      <c r="G3073">
        <v>2</v>
      </c>
    </row>
    <row r="3074" spans="2:7">
      <c r="B3074" s="2">
        <v>44779</v>
      </c>
      <c r="C3074" t="s">
        <v>202</v>
      </c>
      <c r="D3074" t="s">
        <v>635</v>
      </c>
      <c r="E3074" t="s">
        <v>125</v>
      </c>
      <c r="F3074" t="s">
        <v>237</v>
      </c>
      <c r="G3074">
        <v>3</v>
      </c>
    </row>
    <row r="3075" spans="2:7">
      <c r="B3075" s="2">
        <v>44779</v>
      </c>
      <c r="C3075" t="s">
        <v>202</v>
      </c>
      <c r="D3075" t="s">
        <v>635</v>
      </c>
      <c r="E3075" t="s">
        <v>125</v>
      </c>
      <c r="F3075" t="s">
        <v>250</v>
      </c>
      <c r="G3075">
        <v>64</v>
      </c>
    </row>
    <row r="3076" spans="2:7">
      <c r="B3076" s="2">
        <v>44779</v>
      </c>
      <c r="C3076" t="s">
        <v>202</v>
      </c>
      <c r="D3076" t="s">
        <v>635</v>
      </c>
      <c r="E3076" t="s">
        <v>125</v>
      </c>
      <c r="F3076" t="s">
        <v>280</v>
      </c>
      <c r="G3076">
        <v>5</v>
      </c>
    </row>
    <row r="3077" spans="2:7">
      <c r="B3077" s="2">
        <v>44779</v>
      </c>
      <c r="C3077" t="s">
        <v>202</v>
      </c>
      <c r="D3077" t="s">
        <v>635</v>
      </c>
      <c r="E3077" t="s">
        <v>125</v>
      </c>
      <c r="F3077" t="s">
        <v>428</v>
      </c>
      <c r="G3077">
        <v>6</v>
      </c>
    </row>
    <row r="3078" spans="2:7">
      <c r="B3078" s="2">
        <v>44779</v>
      </c>
      <c r="C3078" t="s">
        <v>202</v>
      </c>
      <c r="D3078" t="s">
        <v>635</v>
      </c>
      <c r="E3078" t="s">
        <v>125</v>
      </c>
      <c r="F3078" t="s">
        <v>430</v>
      </c>
      <c r="G3078">
        <v>4</v>
      </c>
    </row>
    <row r="3079" spans="2:7">
      <c r="B3079" s="2">
        <v>44780</v>
      </c>
      <c r="C3079" t="s">
        <v>99</v>
      </c>
      <c r="D3079" t="s">
        <v>637</v>
      </c>
      <c r="E3079" t="s">
        <v>125</v>
      </c>
      <c r="F3079" t="s">
        <v>158</v>
      </c>
      <c r="G3079">
        <v>2</v>
      </c>
    </row>
    <row r="3080" spans="2:7">
      <c r="B3080" s="2">
        <v>44780</v>
      </c>
      <c r="C3080" t="s">
        <v>99</v>
      </c>
      <c r="D3080" t="s">
        <v>637</v>
      </c>
      <c r="E3080" t="s">
        <v>125</v>
      </c>
      <c r="F3080" t="s">
        <v>177</v>
      </c>
      <c r="G3080">
        <v>3</v>
      </c>
    </row>
    <row r="3081" spans="2:7">
      <c r="B3081" s="2">
        <v>44780</v>
      </c>
      <c r="C3081" t="s">
        <v>99</v>
      </c>
      <c r="D3081" t="s">
        <v>637</v>
      </c>
      <c r="E3081" t="s">
        <v>125</v>
      </c>
      <c r="F3081" t="s">
        <v>193</v>
      </c>
      <c r="G3081">
        <v>40</v>
      </c>
    </row>
    <row r="3082" spans="2:7">
      <c r="B3082" s="2">
        <v>44780</v>
      </c>
      <c r="C3082" t="s">
        <v>99</v>
      </c>
      <c r="D3082" t="s">
        <v>637</v>
      </c>
      <c r="E3082" t="s">
        <v>125</v>
      </c>
      <c r="F3082" t="s">
        <v>407</v>
      </c>
      <c r="G3082">
        <v>4</v>
      </c>
    </row>
    <row r="3083" spans="2:7">
      <c r="B3083" s="2">
        <v>44780</v>
      </c>
      <c r="C3083" t="s">
        <v>99</v>
      </c>
      <c r="D3083" t="s">
        <v>637</v>
      </c>
      <c r="E3083" t="s">
        <v>125</v>
      </c>
      <c r="F3083" t="s">
        <v>410</v>
      </c>
      <c r="G3083">
        <v>4</v>
      </c>
    </row>
    <row r="3084" spans="2:7">
      <c r="B3084" s="2">
        <v>44780</v>
      </c>
      <c r="C3084" t="s">
        <v>315</v>
      </c>
      <c r="D3084" t="s">
        <v>633</v>
      </c>
      <c r="E3084" t="s">
        <v>125</v>
      </c>
      <c r="F3084" t="s">
        <v>383</v>
      </c>
      <c r="G3084">
        <v>1</v>
      </c>
    </row>
    <row r="3085" spans="2:7">
      <c r="B3085" s="2">
        <v>44780</v>
      </c>
      <c r="C3085" t="s">
        <v>315</v>
      </c>
      <c r="D3085" t="s">
        <v>633</v>
      </c>
      <c r="E3085" t="s">
        <v>125</v>
      </c>
      <c r="F3085" t="s">
        <v>386</v>
      </c>
      <c r="G3085">
        <v>1</v>
      </c>
    </row>
    <row r="3086" spans="2:7">
      <c r="B3086" s="2">
        <v>44780</v>
      </c>
      <c r="C3086" t="s">
        <v>315</v>
      </c>
      <c r="D3086" t="s">
        <v>633</v>
      </c>
      <c r="E3086" t="s">
        <v>125</v>
      </c>
      <c r="F3086" t="s">
        <v>389</v>
      </c>
      <c r="G3086">
        <v>16</v>
      </c>
    </row>
    <row r="3087" spans="2:7">
      <c r="B3087" s="2">
        <v>44780</v>
      </c>
      <c r="C3087" t="s">
        <v>315</v>
      </c>
      <c r="D3087" t="s">
        <v>633</v>
      </c>
      <c r="E3087" t="s">
        <v>125</v>
      </c>
      <c r="F3087" t="s">
        <v>478</v>
      </c>
      <c r="G3087">
        <v>2</v>
      </c>
    </row>
    <row r="3088" spans="2:7">
      <c r="B3088" s="2">
        <v>44780</v>
      </c>
      <c r="C3088" t="s">
        <v>315</v>
      </c>
      <c r="D3088" t="s">
        <v>633</v>
      </c>
      <c r="E3088" t="s">
        <v>125</v>
      </c>
      <c r="F3088" t="s">
        <v>480</v>
      </c>
      <c r="G3088">
        <v>2</v>
      </c>
    </row>
    <row r="3089" spans="2:7">
      <c r="B3089" s="2">
        <v>44781</v>
      </c>
      <c r="C3089" t="s">
        <v>99</v>
      </c>
      <c r="D3089" t="s">
        <v>637</v>
      </c>
      <c r="E3089" t="s">
        <v>125</v>
      </c>
      <c r="F3089" t="s">
        <v>158</v>
      </c>
      <c r="G3089">
        <v>3</v>
      </c>
    </row>
    <row r="3090" spans="2:7">
      <c r="B3090" s="2">
        <v>44781</v>
      </c>
      <c r="C3090" t="s">
        <v>99</v>
      </c>
      <c r="D3090" t="s">
        <v>637</v>
      </c>
      <c r="E3090" t="s">
        <v>125</v>
      </c>
      <c r="F3090" t="s">
        <v>177</v>
      </c>
      <c r="G3090">
        <v>5</v>
      </c>
    </row>
    <row r="3091" spans="2:7">
      <c r="B3091" s="2">
        <v>44781</v>
      </c>
      <c r="C3091" t="s">
        <v>99</v>
      </c>
      <c r="D3091" t="s">
        <v>637</v>
      </c>
      <c r="E3091" t="s">
        <v>125</v>
      </c>
      <c r="F3091" t="s">
        <v>193</v>
      </c>
      <c r="G3091">
        <v>64</v>
      </c>
    </row>
    <row r="3092" spans="2:7">
      <c r="B3092" s="2">
        <v>44781</v>
      </c>
      <c r="C3092" t="s">
        <v>99</v>
      </c>
      <c r="D3092" t="s">
        <v>637</v>
      </c>
      <c r="E3092" t="s">
        <v>125</v>
      </c>
      <c r="F3092" t="s">
        <v>407</v>
      </c>
      <c r="G3092">
        <v>6</v>
      </c>
    </row>
    <row r="3093" spans="2:7">
      <c r="B3093" s="2">
        <v>44781</v>
      </c>
      <c r="C3093" t="s">
        <v>99</v>
      </c>
      <c r="D3093" t="s">
        <v>637</v>
      </c>
      <c r="E3093" t="s">
        <v>125</v>
      </c>
      <c r="F3093" t="s">
        <v>410</v>
      </c>
      <c r="G3093">
        <v>4</v>
      </c>
    </row>
    <row r="3094" spans="2:7">
      <c r="B3094" s="2">
        <v>44781</v>
      </c>
      <c r="C3094" t="s">
        <v>315</v>
      </c>
      <c r="D3094" t="s">
        <v>633</v>
      </c>
      <c r="E3094" t="s">
        <v>125</v>
      </c>
      <c r="F3094" t="s">
        <v>383</v>
      </c>
      <c r="G3094">
        <v>1</v>
      </c>
    </row>
    <row r="3095" spans="2:7">
      <c r="B3095" s="2">
        <v>44781</v>
      </c>
      <c r="C3095" t="s">
        <v>315</v>
      </c>
      <c r="D3095" t="s">
        <v>633</v>
      </c>
      <c r="E3095" t="s">
        <v>125</v>
      </c>
      <c r="F3095" t="s">
        <v>386</v>
      </c>
      <c r="G3095">
        <v>1</v>
      </c>
    </row>
    <row r="3096" spans="2:7">
      <c r="B3096" s="2">
        <v>44781</v>
      </c>
      <c r="C3096" t="s">
        <v>315</v>
      </c>
      <c r="D3096" t="s">
        <v>633</v>
      </c>
      <c r="E3096" t="s">
        <v>125</v>
      </c>
      <c r="F3096" t="s">
        <v>389</v>
      </c>
      <c r="G3096">
        <v>16</v>
      </c>
    </row>
    <row r="3097" spans="2:7">
      <c r="B3097" s="2">
        <v>44781</v>
      </c>
      <c r="C3097" t="s">
        <v>315</v>
      </c>
      <c r="D3097" t="s">
        <v>633</v>
      </c>
      <c r="E3097" t="s">
        <v>125</v>
      </c>
      <c r="F3097" t="s">
        <v>478</v>
      </c>
      <c r="G3097">
        <v>2</v>
      </c>
    </row>
    <row r="3098" spans="2:7">
      <c r="B3098" s="2">
        <v>44781</v>
      </c>
      <c r="C3098" t="s">
        <v>315</v>
      </c>
      <c r="D3098" t="s">
        <v>633</v>
      </c>
      <c r="E3098" t="s">
        <v>125</v>
      </c>
      <c r="F3098" t="s">
        <v>480</v>
      </c>
      <c r="G3098">
        <v>2</v>
      </c>
    </row>
    <row r="3099" spans="2:7">
      <c r="B3099" s="2">
        <v>44782</v>
      </c>
      <c r="C3099" t="s">
        <v>259</v>
      </c>
      <c r="D3099" t="s">
        <v>638</v>
      </c>
      <c r="E3099" t="s">
        <v>125</v>
      </c>
      <c r="F3099" t="s">
        <v>323</v>
      </c>
      <c r="G3099">
        <v>1</v>
      </c>
    </row>
    <row r="3100" spans="2:7">
      <c r="B3100" s="2">
        <v>44782</v>
      </c>
      <c r="C3100" t="s">
        <v>259</v>
      </c>
      <c r="D3100" t="s">
        <v>638</v>
      </c>
      <c r="E3100" t="s">
        <v>125</v>
      </c>
      <c r="F3100" t="s">
        <v>326</v>
      </c>
      <c r="G3100">
        <v>2</v>
      </c>
    </row>
    <row r="3101" spans="2:7">
      <c r="B3101" s="2">
        <v>44782</v>
      </c>
      <c r="C3101" t="s">
        <v>259</v>
      </c>
      <c r="D3101" t="s">
        <v>638</v>
      </c>
      <c r="E3101" t="s">
        <v>125</v>
      </c>
      <c r="F3101" t="s">
        <v>329</v>
      </c>
      <c r="G3101">
        <v>32</v>
      </c>
    </row>
    <row r="3102" spans="2:7">
      <c r="B3102" s="2">
        <v>44782</v>
      </c>
      <c r="C3102" t="s">
        <v>259</v>
      </c>
      <c r="D3102" t="s">
        <v>638</v>
      </c>
      <c r="E3102" t="s">
        <v>125</v>
      </c>
      <c r="F3102" t="s">
        <v>448</v>
      </c>
      <c r="G3102">
        <v>2</v>
      </c>
    </row>
    <row r="3103" spans="2:7">
      <c r="B3103" s="2">
        <v>44782</v>
      </c>
      <c r="C3103" t="s">
        <v>259</v>
      </c>
      <c r="D3103" t="s">
        <v>638</v>
      </c>
      <c r="E3103" t="s">
        <v>125</v>
      </c>
      <c r="F3103" t="s">
        <v>450</v>
      </c>
      <c r="G3103">
        <v>2</v>
      </c>
    </row>
    <row r="3104" spans="2:7">
      <c r="B3104" s="2">
        <v>44782</v>
      </c>
      <c r="C3104" t="s">
        <v>271</v>
      </c>
      <c r="D3104" t="s">
        <v>639</v>
      </c>
      <c r="E3104" t="s">
        <v>125</v>
      </c>
      <c r="F3104" t="s">
        <v>306</v>
      </c>
      <c r="G3104">
        <v>1</v>
      </c>
    </row>
    <row r="3105" spans="2:7">
      <c r="B3105" s="2">
        <v>44782</v>
      </c>
      <c r="C3105" t="s">
        <v>271</v>
      </c>
      <c r="D3105" t="s">
        <v>639</v>
      </c>
      <c r="E3105" t="s">
        <v>125</v>
      </c>
      <c r="F3105" t="s">
        <v>316</v>
      </c>
      <c r="G3105">
        <v>24</v>
      </c>
    </row>
    <row r="3106" spans="2:7">
      <c r="B3106" s="2">
        <v>44782</v>
      </c>
      <c r="C3106" t="s">
        <v>271</v>
      </c>
      <c r="D3106" t="s">
        <v>639</v>
      </c>
      <c r="E3106" t="s">
        <v>125</v>
      </c>
      <c r="F3106" t="s">
        <v>335</v>
      </c>
      <c r="G3106">
        <v>2</v>
      </c>
    </row>
    <row r="3107" spans="2:7">
      <c r="B3107" s="2">
        <v>44783</v>
      </c>
      <c r="C3107" t="s">
        <v>259</v>
      </c>
      <c r="D3107" t="s">
        <v>638</v>
      </c>
      <c r="E3107" t="s">
        <v>125</v>
      </c>
      <c r="F3107" t="s">
        <v>323</v>
      </c>
      <c r="G3107">
        <v>1</v>
      </c>
    </row>
    <row r="3108" spans="2:7">
      <c r="B3108" s="2">
        <v>44783</v>
      </c>
      <c r="C3108" t="s">
        <v>259</v>
      </c>
      <c r="D3108" t="s">
        <v>638</v>
      </c>
      <c r="E3108" t="s">
        <v>125</v>
      </c>
      <c r="F3108" t="s">
        <v>326</v>
      </c>
      <c r="G3108">
        <v>2</v>
      </c>
    </row>
    <row r="3109" spans="2:7">
      <c r="B3109" s="2">
        <v>44783</v>
      </c>
      <c r="C3109" t="s">
        <v>259</v>
      </c>
      <c r="D3109" t="s">
        <v>638</v>
      </c>
      <c r="E3109" t="s">
        <v>125</v>
      </c>
      <c r="F3109" t="s">
        <v>329</v>
      </c>
      <c r="G3109">
        <v>24</v>
      </c>
    </row>
    <row r="3110" spans="2:7">
      <c r="B3110" s="2">
        <v>44783</v>
      </c>
      <c r="C3110" t="s">
        <v>259</v>
      </c>
      <c r="D3110" t="s">
        <v>638</v>
      </c>
      <c r="E3110" t="s">
        <v>125</v>
      </c>
      <c r="F3110" t="s">
        <v>448</v>
      </c>
      <c r="G3110">
        <v>2</v>
      </c>
    </row>
    <row r="3111" spans="2:7">
      <c r="B3111" s="2">
        <v>44783</v>
      </c>
      <c r="C3111" t="s">
        <v>259</v>
      </c>
      <c r="D3111" t="s">
        <v>638</v>
      </c>
      <c r="E3111" t="s">
        <v>125</v>
      </c>
      <c r="F3111" t="s">
        <v>450</v>
      </c>
      <c r="G3111">
        <v>2</v>
      </c>
    </row>
    <row r="3112" spans="2:7">
      <c r="B3112" s="2">
        <v>44783</v>
      </c>
      <c r="C3112" t="s">
        <v>295</v>
      </c>
      <c r="D3112" t="s">
        <v>640</v>
      </c>
      <c r="E3112" t="s">
        <v>125</v>
      </c>
      <c r="F3112" t="s">
        <v>306</v>
      </c>
      <c r="G3112">
        <v>1</v>
      </c>
    </row>
    <row r="3113" spans="2:7">
      <c r="B3113" s="2">
        <v>44783</v>
      </c>
      <c r="C3113" t="s">
        <v>295</v>
      </c>
      <c r="D3113" t="s">
        <v>640</v>
      </c>
      <c r="E3113" t="s">
        <v>125</v>
      </c>
      <c r="F3113" t="s">
        <v>316</v>
      </c>
      <c r="G3113">
        <v>24</v>
      </c>
    </row>
    <row r="3114" spans="2:7">
      <c r="B3114" s="2">
        <v>44783</v>
      </c>
      <c r="C3114" t="s">
        <v>295</v>
      </c>
      <c r="D3114" t="s">
        <v>640</v>
      </c>
      <c r="E3114" t="s">
        <v>125</v>
      </c>
      <c r="F3114" t="s">
        <v>353</v>
      </c>
      <c r="G3114">
        <v>2</v>
      </c>
    </row>
    <row r="3115" spans="2:7">
      <c r="B3115" s="2">
        <v>44783</v>
      </c>
      <c r="C3115" t="s">
        <v>295</v>
      </c>
      <c r="D3115" t="s">
        <v>640</v>
      </c>
      <c r="E3115" t="s">
        <v>125</v>
      </c>
      <c r="F3115" t="s">
        <v>444</v>
      </c>
      <c r="G3115">
        <v>2</v>
      </c>
    </row>
    <row r="3116" spans="2:7">
      <c r="B3116" s="2">
        <v>44783</v>
      </c>
      <c r="C3116" t="s">
        <v>295</v>
      </c>
      <c r="D3116" t="s">
        <v>640</v>
      </c>
      <c r="E3116" t="s">
        <v>125</v>
      </c>
      <c r="F3116" t="s">
        <v>464</v>
      </c>
      <c r="G3116">
        <v>2</v>
      </c>
    </row>
    <row r="3117" spans="2:7">
      <c r="B3117" s="2">
        <v>44784</v>
      </c>
      <c r="C3117" t="s">
        <v>259</v>
      </c>
      <c r="D3117" t="s">
        <v>638</v>
      </c>
      <c r="E3117" t="s">
        <v>125</v>
      </c>
      <c r="F3117" t="s">
        <v>323</v>
      </c>
      <c r="G3117">
        <v>1</v>
      </c>
    </row>
    <row r="3118" spans="2:7">
      <c r="B3118" s="2">
        <v>44784</v>
      </c>
      <c r="C3118" t="s">
        <v>259</v>
      </c>
      <c r="D3118" t="s">
        <v>638</v>
      </c>
      <c r="E3118" t="s">
        <v>125</v>
      </c>
      <c r="F3118" t="s">
        <v>326</v>
      </c>
      <c r="G3118">
        <v>2</v>
      </c>
    </row>
    <row r="3119" spans="2:7">
      <c r="B3119" s="2">
        <v>44784</v>
      </c>
      <c r="C3119" t="s">
        <v>259</v>
      </c>
      <c r="D3119" t="s">
        <v>638</v>
      </c>
      <c r="E3119" t="s">
        <v>125</v>
      </c>
      <c r="F3119" t="s">
        <v>329</v>
      </c>
      <c r="G3119">
        <v>24</v>
      </c>
    </row>
    <row r="3120" spans="2:7">
      <c r="B3120" s="2">
        <v>44784</v>
      </c>
      <c r="C3120" t="s">
        <v>259</v>
      </c>
      <c r="D3120" t="s">
        <v>638</v>
      </c>
      <c r="E3120" t="s">
        <v>125</v>
      </c>
      <c r="F3120" t="s">
        <v>448</v>
      </c>
      <c r="G3120">
        <v>2</v>
      </c>
    </row>
    <row r="3121" spans="2:7">
      <c r="B3121" s="2">
        <v>44784</v>
      </c>
      <c r="C3121" t="s">
        <v>259</v>
      </c>
      <c r="D3121" t="s">
        <v>638</v>
      </c>
      <c r="E3121" t="s">
        <v>125</v>
      </c>
      <c r="F3121" t="s">
        <v>450</v>
      </c>
      <c r="G3121">
        <v>2</v>
      </c>
    </row>
    <row r="3122" spans="2:7">
      <c r="B3122" s="2">
        <v>44784</v>
      </c>
      <c r="C3122" t="s">
        <v>271</v>
      </c>
      <c r="D3122" t="s">
        <v>639</v>
      </c>
      <c r="E3122" t="s">
        <v>125</v>
      </c>
      <c r="F3122" t="s">
        <v>306</v>
      </c>
      <c r="G3122">
        <v>1</v>
      </c>
    </row>
    <row r="3123" spans="2:7">
      <c r="B3123" s="2">
        <v>44784</v>
      </c>
      <c r="C3123" t="s">
        <v>271</v>
      </c>
      <c r="D3123" t="s">
        <v>639</v>
      </c>
      <c r="E3123" t="s">
        <v>125</v>
      </c>
      <c r="F3123" t="s">
        <v>316</v>
      </c>
      <c r="G3123">
        <v>16</v>
      </c>
    </row>
    <row r="3124" spans="2:7">
      <c r="B3124" s="2">
        <v>44784</v>
      </c>
      <c r="C3124" t="s">
        <v>271</v>
      </c>
      <c r="D3124" t="s">
        <v>639</v>
      </c>
      <c r="E3124" t="s">
        <v>125</v>
      </c>
      <c r="F3124" t="s">
        <v>335</v>
      </c>
      <c r="G3124">
        <v>2</v>
      </c>
    </row>
    <row r="3125" spans="2:7">
      <c r="B3125" s="2">
        <v>44784</v>
      </c>
      <c r="C3125" t="s">
        <v>295</v>
      </c>
      <c r="D3125" t="s">
        <v>640</v>
      </c>
      <c r="E3125" t="s">
        <v>125</v>
      </c>
      <c r="F3125" t="s">
        <v>306</v>
      </c>
      <c r="G3125">
        <v>1</v>
      </c>
    </row>
    <row r="3126" spans="2:7">
      <c r="B3126" s="2">
        <v>44784</v>
      </c>
      <c r="C3126" t="s">
        <v>295</v>
      </c>
      <c r="D3126" t="s">
        <v>640</v>
      </c>
      <c r="E3126" t="s">
        <v>125</v>
      </c>
      <c r="F3126" t="s">
        <v>316</v>
      </c>
      <c r="G3126">
        <v>24</v>
      </c>
    </row>
    <row r="3127" spans="2:7">
      <c r="B3127" s="2">
        <v>44784</v>
      </c>
      <c r="C3127" t="s">
        <v>295</v>
      </c>
      <c r="D3127" t="s">
        <v>640</v>
      </c>
      <c r="E3127" t="s">
        <v>125</v>
      </c>
      <c r="F3127" t="s">
        <v>353</v>
      </c>
      <c r="G3127">
        <v>2</v>
      </c>
    </row>
    <row r="3128" spans="2:7">
      <c r="B3128" s="2">
        <v>44784</v>
      </c>
      <c r="C3128" t="s">
        <v>295</v>
      </c>
      <c r="D3128" t="s">
        <v>640</v>
      </c>
      <c r="E3128" t="s">
        <v>125</v>
      </c>
      <c r="F3128" t="s">
        <v>444</v>
      </c>
      <c r="G3128">
        <v>2</v>
      </c>
    </row>
    <row r="3129" spans="2:7">
      <c r="B3129" s="2">
        <v>44784</v>
      </c>
      <c r="C3129" t="s">
        <v>295</v>
      </c>
      <c r="D3129" t="s">
        <v>640</v>
      </c>
      <c r="E3129" t="s">
        <v>125</v>
      </c>
      <c r="F3129" t="s">
        <v>464</v>
      </c>
      <c r="G3129">
        <v>2</v>
      </c>
    </row>
    <row r="3130" spans="2:7">
      <c r="B3130" s="2">
        <v>44785</v>
      </c>
      <c r="C3130" t="s">
        <v>259</v>
      </c>
      <c r="D3130" t="s">
        <v>638</v>
      </c>
      <c r="E3130" t="s">
        <v>125</v>
      </c>
      <c r="F3130" t="s">
        <v>323</v>
      </c>
      <c r="G3130">
        <v>1</v>
      </c>
    </row>
    <row r="3131" spans="2:7">
      <c r="B3131" s="2">
        <v>44785</v>
      </c>
      <c r="C3131" t="s">
        <v>259</v>
      </c>
      <c r="D3131" t="s">
        <v>638</v>
      </c>
      <c r="E3131" t="s">
        <v>125</v>
      </c>
      <c r="F3131" t="s">
        <v>326</v>
      </c>
      <c r="G3131">
        <v>2</v>
      </c>
    </row>
    <row r="3132" spans="2:7">
      <c r="B3132" s="2">
        <v>44785</v>
      </c>
      <c r="C3132" t="s">
        <v>259</v>
      </c>
      <c r="D3132" t="s">
        <v>638</v>
      </c>
      <c r="E3132" t="s">
        <v>125</v>
      </c>
      <c r="F3132" t="s">
        <v>329</v>
      </c>
      <c r="G3132">
        <v>24</v>
      </c>
    </row>
    <row r="3133" spans="2:7">
      <c r="B3133" s="2">
        <v>44785</v>
      </c>
      <c r="C3133" t="s">
        <v>259</v>
      </c>
      <c r="D3133" t="s">
        <v>638</v>
      </c>
      <c r="E3133" t="s">
        <v>125</v>
      </c>
      <c r="F3133" t="s">
        <v>448</v>
      </c>
      <c r="G3133">
        <v>2</v>
      </c>
    </row>
    <row r="3134" spans="2:7">
      <c r="B3134" s="2">
        <v>44785</v>
      </c>
      <c r="C3134" t="s">
        <v>259</v>
      </c>
      <c r="D3134" t="s">
        <v>638</v>
      </c>
      <c r="E3134" t="s">
        <v>125</v>
      </c>
      <c r="F3134" t="s">
        <v>450</v>
      </c>
      <c r="G3134">
        <v>2</v>
      </c>
    </row>
    <row r="3135" spans="2:7">
      <c r="B3135" s="2">
        <v>44785</v>
      </c>
      <c r="C3135" t="s">
        <v>271</v>
      </c>
      <c r="D3135" t="s">
        <v>639</v>
      </c>
      <c r="E3135" t="s">
        <v>125</v>
      </c>
      <c r="F3135" t="s">
        <v>306</v>
      </c>
      <c r="G3135">
        <v>1</v>
      </c>
    </row>
    <row r="3136" spans="2:7">
      <c r="B3136" s="2">
        <v>44785</v>
      </c>
      <c r="C3136" t="s">
        <v>271</v>
      </c>
      <c r="D3136" t="s">
        <v>639</v>
      </c>
      <c r="E3136" t="s">
        <v>125</v>
      </c>
      <c r="F3136" t="s">
        <v>316</v>
      </c>
      <c r="G3136">
        <v>16</v>
      </c>
    </row>
    <row r="3137" spans="2:7">
      <c r="B3137" s="2">
        <v>44785</v>
      </c>
      <c r="C3137" t="s">
        <v>271</v>
      </c>
      <c r="D3137" t="s">
        <v>639</v>
      </c>
      <c r="E3137" t="s">
        <v>125</v>
      </c>
      <c r="F3137" t="s">
        <v>335</v>
      </c>
      <c r="G3137">
        <v>2</v>
      </c>
    </row>
    <row r="3138" spans="2:7">
      <c r="B3138" s="2">
        <v>44785</v>
      </c>
      <c r="C3138" t="s">
        <v>295</v>
      </c>
      <c r="D3138" t="s">
        <v>640</v>
      </c>
      <c r="E3138" t="s">
        <v>125</v>
      </c>
      <c r="F3138" t="s">
        <v>306</v>
      </c>
      <c r="G3138">
        <v>1</v>
      </c>
    </row>
    <row r="3139" spans="2:7">
      <c r="B3139" s="2">
        <v>44785</v>
      </c>
      <c r="C3139" t="s">
        <v>295</v>
      </c>
      <c r="D3139" t="s">
        <v>640</v>
      </c>
      <c r="E3139" t="s">
        <v>125</v>
      </c>
      <c r="F3139" t="s">
        <v>316</v>
      </c>
      <c r="G3139">
        <v>24</v>
      </c>
    </row>
    <row r="3140" spans="2:7">
      <c r="B3140" s="2">
        <v>44785</v>
      </c>
      <c r="C3140" t="s">
        <v>295</v>
      </c>
      <c r="D3140" t="s">
        <v>640</v>
      </c>
      <c r="E3140" t="s">
        <v>125</v>
      </c>
      <c r="F3140" t="s">
        <v>353</v>
      </c>
      <c r="G3140">
        <v>2</v>
      </c>
    </row>
    <row r="3141" spans="2:7">
      <c r="B3141" s="2">
        <v>44785</v>
      </c>
      <c r="C3141" t="s">
        <v>295</v>
      </c>
      <c r="D3141" t="s">
        <v>640</v>
      </c>
      <c r="E3141" t="s">
        <v>125</v>
      </c>
      <c r="F3141" t="s">
        <v>444</v>
      </c>
      <c r="G3141">
        <v>2</v>
      </c>
    </row>
    <row r="3142" spans="2:7">
      <c r="B3142" s="2">
        <v>44785</v>
      </c>
      <c r="C3142" t="s">
        <v>295</v>
      </c>
      <c r="D3142" t="s">
        <v>640</v>
      </c>
      <c r="E3142" t="s">
        <v>125</v>
      </c>
      <c r="F3142" t="s">
        <v>464</v>
      </c>
      <c r="G3142">
        <v>2</v>
      </c>
    </row>
    <row r="3143" spans="2:7">
      <c r="B3143" s="2">
        <v>44786</v>
      </c>
      <c r="C3143" t="s">
        <v>295</v>
      </c>
      <c r="D3143" t="s">
        <v>640</v>
      </c>
      <c r="E3143" t="s">
        <v>125</v>
      </c>
      <c r="F3143" t="s">
        <v>306</v>
      </c>
      <c r="G3143">
        <v>1</v>
      </c>
    </row>
    <row r="3144" spans="2:7">
      <c r="B3144" s="2">
        <v>44786</v>
      </c>
      <c r="C3144" t="s">
        <v>295</v>
      </c>
      <c r="D3144" t="s">
        <v>640</v>
      </c>
      <c r="E3144" t="s">
        <v>125</v>
      </c>
      <c r="F3144" t="s">
        <v>316</v>
      </c>
      <c r="G3144">
        <v>24</v>
      </c>
    </row>
    <row r="3145" spans="2:7">
      <c r="B3145" s="2">
        <v>44786</v>
      </c>
      <c r="C3145" t="s">
        <v>295</v>
      </c>
      <c r="D3145" t="s">
        <v>640</v>
      </c>
      <c r="E3145" t="s">
        <v>125</v>
      </c>
      <c r="F3145" t="s">
        <v>353</v>
      </c>
      <c r="G3145">
        <v>2</v>
      </c>
    </row>
    <row r="3146" spans="2:7">
      <c r="B3146" s="2">
        <v>44786</v>
      </c>
      <c r="C3146" t="s">
        <v>295</v>
      </c>
      <c r="D3146" t="s">
        <v>640</v>
      </c>
      <c r="E3146" t="s">
        <v>125</v>
      </c>
      <c r="F3146" t="s">
        <v>444</v>
      </c>
      <c r="G3146">
        <v>2</v>
      </c>
    </row>
    <row r="3147" spans="2:7">
      <c r="B3147" s="2">
        <v>44786</v>
      </c>
      <c r="C3147" t="s">
        <v>295</v>
      </c>
      <c r="D3147" t="s">
        <v>640</v>
      </c>
      <c r="E3147" t="s">
        <v>125</v>
      </c>
      <c r="F3147" t="s">
        <v>464</v>
      </c>
      <c r="G3147">
        <v>2</v>
      </c>
    </row>
    <row r="3148" spans="2:7">
      <c r="B3148" s="2">
        <v>44789</v>
      </c>
      <c r="C3148" t="s">
        <v>241</v>
      </c>
      <c r="D3148" t="s">
        <v>641</v>
      </c>
      <c r="E3148" t="s">
        <v>125</v>
      </c>
      <c r="F3148" t="s">
        <v>158</v>
      </c>
      <c r="G3148">
        <v>1</v>
      </c>
    </row>
    <row r="3149" spans="2:7">
      <c r="B3149" s="2">
        <v>44789</v>
      </c>
      <c r="C3149" t="s">
        <v>241</v>
      </c>
      <c r="D3149" t="s">
        <v>641</v>
      </c>
      <c r="E3149" t="s">
        <v>125</v>
      </c>
      <c r="F3149" t="s">
        <v>193</v>
      </c>
      <c r="G3149">
        <v>32</v>
      </c>
    </row>
    <row r="3150" spans="2:7">
      <c r="B3150" s="2">
        <v>44789</v>
      </c>
      <c r="C3150" t="s">
        <v>241</v>
      </c>
      <c r="D3150" t="s">
        <v>641</v>
      </c>
      <c r="E3150" t="s">
        <v>125</v>
      </c>
      <c r="F3150" t="s">
        <v>302</v>
      </c>
      <c r="G3150">
        <v>2</v>
      </c>
    </row>
    <row r="3151" spans="2:7">
      <c r="B3151" s="2">
        <v>44789</v>
      </c>
      <c r="C3151" t="s">
        <v>241</v>
      </c>
      <c r="D3151" t="s">
        <v>641</v>
      </c>
      <c r="E3151" t="s">
        <v>125</v>
      </c>
      <c r="F3151" t="s">
        <v>440</v>
      </c>
      <c r="G3151">
        <v>2</v>
      </c>
    </row>
    <row r="3152" spans="2:7">
      <c r="B3152" s="2">
        <v>44789</v>
      </c>
      <c r="C3152" t="s">
        <v>241</v>
      </c>
      <c r="D3152" t="s">
        <v>641</v>
      </c>
      <c r="E3152" t="s">
        <v>125</v>
      </c>
      <c r="F3152" t="s">
        <v>442</v>
      </c>
      <c r="G3152">
        <v>2</v>
      </c>
    </row>
    <row r="3153" spans="2:7">
      <c r="B3153" s="2">
        <v>44789</v>
      </c>
      <c r="C3153" t="s">
        <v>265</v>
      </c>
      <c r="D3153" t="s">
        <v>642</v>
      </c>
      <c r="E3153" t="s">
        <v>125</v>
      </c>
      <c r="F3153" t="s">
        <v>306</v>
      </c>
      <c r="G3153">
        <v>1</v>
      </c>
    </row>
    <row r="3154" spans="2:7">
      <c r="B3154" s="2">
        <v>44789</v>
      </c>
      <c r="C3154" t="s">
        <v>265</v>
      </c>
      <c r="D3154" t="s">
        <v>642</v>
      </c>
      <c r="E3154" t="s">
        <v>125</v>
      </c>
      <c r="F3154" t="s">
        <v>316</v>
      </c>
      <c r="G3154">
        <v>16</v>
      </c>
    </row>
    <row r="3155" spans="2:7">
      <c r="B3155" s="2">
        <v>44789</v>
      </c>
      <c r="C3155" t="s">
        <v>265</v>
      </c>
      <c r="D3155" t="s">
        <v>642</v>
      </c>
      <c r="E3155" t="s">
        <v>125</v>
      </c>
      <c r="F3155" t="s">
        <v>332</v>
      </c>
      <c r="G3155">
        <v>1</v>
      </c>
    </row>
    <row r="3156" spans="2:7">
      <c r="B3156" s="2">
        <v>44789</v>
      </c>
      <c r="C3156" t="s">
        <v>265</v>
      </c>
      <c r="D3156" t="s">
        <v>642</v>
      </c>
      <c r="E3156" t="s">
        <v>125</v>
      </c>
      <c r="F3156" t="s">
        <v>444</v>
      </c>
      <c r="G3156">
        <v>2</v>
      </c>
    </row>
    <row r="3157" spans="2:7">
      <c r="B3157" s="2">
        <v>44789</v>
      </c>
      <c r="C3157" t="s">
        <v>265</v>
      </c>
      <c r="D3157" t="s">
        <v>642</v>
      </c>
      <c r="E3157" t="s">
        <v>125</v>
      </c>
      <c r="F3157" t="s">
        <v>452</v>
      </c>
      <c r="G3157">
        <v>2</v>
      </c>
    </row>
    <row r="3158" spans="2:7">
      <c r="B3158" s="2">
        <v>44789</v>
      </c>
      <c r="C3158" t="s">
        <v>152</v>
      </c>
      <c r="D3158" t="s">
        <v>643</v>
      </c>
      <c r="E3158" t="s">
        <v>125</v>
      </c>
      <c r="F3158" t="s">
        <v>237</v>
      </c>
      <c r="G3158">
        <v>2</v>
      </c>
    </row>
    <row r="3159" spans="2:7">
      <c r="B3159" s="2">
        <v>44789</v>
      </c>
      <c r="C3159" t="s">
        <v>152</v>
      </c>
      <c r="D3159" t="s">
        <v>643</v>
      </c>
      <c r="E3159" t="s">
        <v>125</v>
      </c>
      <c r="F3159" t="s">
        <v>244</v>
      </c>
      <c r="G3159">
        <v>2</v>
      </c>
    </row>
    <row r="3160" spans="2:7">
      <c r="B3160" s="2">
        <v>44789</v>
      </c>
      <c r="C3160" t="s">
        <v>152</v>
      </c>
      <c r="D3160" t="s">
        <v>643</v>
      </c>
      <c r="E3160" t="s">
        <v>125</v>
      </c>
      <c r="F3160" t="s">
        <v>250</v>
      </c>
      <c r="G3160">
        <v>32</v>
      </c>
    </row>
    <row r="3161" spans="2:7">
      <c r="B3161" s="2">
        <v>44790</v>
      </c>
      <c r="C3161" t="s">
        <v>241</v>
      </c>
      <c r="D3161" t="s">
        <v>641</v>
      </c>
      <c r="E3161" t="s">
        <v>125</v>
      </c>
      <c r="F3161" t="s">
        <v>158</v>
      </c>
      <c r="G3161">
        <v>1</v>
      </c>
    </row>
    <row r="3162" spans="2:7">
      <c r="B3162" s="2">
        <v>44790</v>
      </c>
      <c r="C3162" t="s">
        <v>241</v>
      </c>
      <c r="D3162" t="s">
        <v>641</v>
      </c>
      <c r="E3162" t="s">
        <v>125</v>
      </c>
      <c r="F3162" t="s">
        <v>193</v>
      </c>
      <c r="G3162">
        <v>24</v>
      </c>
    </row>
    <row r="3163" spans="2:7">
      <c r="B3163" s="2">
        <v>44790</v>
      </c>
      <c r="C3163" t="s">
        <v>241</v>
      </c>
      <c r="D3163" t="s">
        <v>641</v>
      </c>
      <c r="E3163" t="s">
        <v>125</v>
      </c>
      <c r="F3163" t="s">
        <v>302</v>
      </c>
      <c r="G3163">
        <v>2</v>
      </c>
    </row>
    <row r="3164" spans="2:7">
      <c r="B3164" s="2">
        <v>44790</v>
      </c>
      <c r="C3164" t="s">
        <v>241</v>
      </c>
      <c r="D3164" t="s">
        <v>641</v>
      </c>
      <c r="E3164" t="s">
        <v>125</v>
      </c>
      <c r="F3164" t="s">
        <v>440</v>
      </c>
      <c r="G3164">
        <v>2</v>
      </c>
    </row>
    <row r="3165" spans="2:7">
      <c r="B3165" s="2">
        <v>44790</v>
      </c>
      <c r="C3165" t="s">
        <v>241</v>
      </c>
      <c r="D3165" t="s">
        <v>641</v>
      </c>
      <c r="E3165" t="s">
        <v>125</v>
      </c>
      <c r="F3165" t="s">
        <v>442</v>
      </c>
      <c r="G3165">
        <v>2</v>
      </c>
    </row>
    <row r="3166" spans="2:7">
      <c r="B3166" s="2">
        <v>44790</v>
      </c>
      <c r="C3166" t="s">
        <v>265</v>
      </c>
      <c r="D3166" t="s">
        <v>642</v>
      </c>
      <c r="E3166" t="s">
        <v>125</v>
      </c>
      <c r="F3166" t="s">
        <v>306</v>
      </c>
      <c r="G3166">
        <v>1</v>
      </c>
    </row>
    <row r="3167" spans="2:7">
      <c r="B3167" s="2">
        <v>44790</v>
      </c>
      <c r="C3167" t="s">
        <v>265</v>
      </c>
      <c r="D3167" t="s">
        <v>642</v>
      </c>
      <c r="E3167" t="s">
        <v>125</v>
      </c>
      <c r="F3167" t="s">
        <v>316</v>
      </c>
      <c r="G3167">
        <v>16</v>
      </c>
    </row>
    <row r="3168" spans="2:7">
      <c r="B3168" s="2">
        <v>44790</v>
      </c>
      <c r="C3168" t="s">
        <v>265</v>
      </c>
      <c r="D3168" t="s">
        <v>642</v>
      </c>
      <c r="E3168" t="s">
        <v>125</v>
      </c>
      <c r="F3168" t="s">
        <v>332</v>
      </c>
      <c r="G3168">
        <v>1</v>
      </c>
    </row>
    <row r="3169" spans="2:7">
      <c r="B3169" s="2">
        <v>44790</v>
      </c>
      <c r="C3169" t="s">
        <v>265</v>
      </c>
      <c r="D3169" t="s">
        <v>642</v>
      </c>
      <c r="E3169" t="s">
        <v>125</v>
      </c>
      <c r="F3169" t="s">
        <v>444</v>
      </c>
      <c r="G3169">
        <v>2</v>
      </c>
    </row>
    <row r="3170" spans="2:7">
      <c r="B3170" s="2">
        <v>44790</v>
      </c>
      <c r="C3170" t="s">
        <v>265</v>
      </c>
      <c r="D3170" t="s">
        <v>642</v>
      </c>
      <c r="E3170" t="s">
        <v>125</v>
      </c>
      <c r="F3170" t="s">
        <v>452</v>
      </c>
      <c r="G3170">
        <v>2</v>
      </c>
    </row>
    <row r="3171" spans="2:7">
      <c r="B3171" s="2">
        <v>44790</v>
      </c>
      <c r="C3171" t="s">
        <v>277</v>
      </c>
      <c r="D3171" t="s">
        <v>644</v>
      </c>
      <c r="E3171" t="s">
        <v>125</v>
      </c>
      <c r="F3171" t="s">
        <v>306</v>
      </c>
      <c r="G3171">
        <v>1</v>
      </c>
    </row>
    <row r="3172" spans="2:7">
      <c r="B3172" s="2">
        <v>44790</v>
      </c>
      <c r="C3172" t="s">
        <v>277</v>
      </c>
      <c r="D3172" t="s">
        <v>644</v>
      </c>
      <c r="E3172" t="s">
        <v>125</v>
      </c>
      <c r="F3172" t="s">
        <v>316</v>
      </c>
      <c r="G3172">
        <v>24</v>
      </c>
    </row>
    <row r="3173" spans="2:7">
      <c r="B3173" s="2">
        <v>44790</v>
      </c>
      <c r="C3173" t="s">
        <v>277</v>
      </c>
      <c r="D3173" t="s">
        <v>644</v>
      </c>
      <c r="E3173" t="s">
        <v>125</v>
      </c>
      <c r="F3173" t="s">
        <v>338</v>
      </c>
      <c r="G3173">
        <v>2</v>
      </c>
    </row>
    <row r="3174" spans="2:7">
      <c r="B3174" s="2">
        <v>44790</v>
      </c>
      <c r="C3174" t="s">
        <v>277</v>
      </c>
      <c r="D3174" t="s">
        <v>644</v>
      </c>
      <c r="E3174" t="s">
        <v>125</v>
      </c>
      <c r="F3174" t="s">
        <v>444</v>
      </c>
      <c r="G3174">
        <v>2</v>
      </c>
    </row>
    <row r="3175" spans="2:7">
      <c r="B3175" s="2">
        <v>44790</v>
      </c>
      <c r="C3175" t="s">
        <v>277</v>
      </c>
      <c r="D3175" t="s">
        <v>644</v>
      </c>
      <c r="E3175" t="s">
        <v>125</v>
      </c>
      <c r="F3175" t="s">
        <v>454</v>
      </c>
      <c r="G3175">
        <v>2</v>
      </c>
    </row>
    <row r="3176" spans="2:7">
      <c r="B3176" s="2">
        <v>44790</v>
      </c>
      <c r="C3176" t="s">
        <v>152</v>
      </c>
      <c r="D3176" t="s">
        <v>643</v>
      </c>
      <c r="E3176" t="s">
        <v>125</v>
      </c>
      <c r="F3176" t="s">
        <v>237</v>
      </c>
      <c r="G3176">
        <v>3</v>
      </c>
    </row>
    <row r="3177" spans="2:7">
      <c r="B3177" s="2">
        <v>44790</v>
      </c>
      <c r="C3177" t="s">
        <v>152</v>
      </c>
      <c r="D3177" t="s">
        <v>643</v>
      </c>
      <c r="E3177" t="s">
        <v>125</v>
      </c>
      <c r="F3177" t="s">
        <v>244</v>
      </c>
      <c r="G3177">
        <v>4</v>
      </c>
    </row>
    <row r="3178" spans="2:7">
      <c r="B3178" s="2">
        <v>44790</v>
      </c>
      <c r="C3178" t="s">
        <v>152</v>
      </c>
      <c r="D3178" t="s">
        <v>643</v>
      </c>
      <c r="E3178" t="s">
        <v>125</v>
      </c>
      <c r="F3178" t="s">
        <v>250</v>
      </c>
      <c r="G3178">
        <v>56</v>
      </c>
    </row>
    <row r="3179" spans="2:7">
      <c r="B3179" s="2">
        <v>44791</v>
      </c>
      <c r="C3179" t="s">
        <v>241</v>
      </c>
      <c r="D3179" t="s">
        <v>641</v>
      </c>
      <c r="E3179" t="s">
        <v>125</v>
      </c>
      <c r="F3179" t="s">
        <v>158</v>
      </c>
      <c r="G3179">
        <v>2</v>
      </c>
    </row>
    <row r="3180" spans="2:7">
      <c r="B3180" s="2">
        <v>44791</v>
      </c>
      <c r="C3180" t="s">
        <v>241</v>
      </c>
      <c r="D3180" t="s">
        <v>641</v>
      </c>
      <c r="E3180" t="s">
        <v>125</v>
      </c>
      <c r="F3180" t="s">
        <v>193</v>
      </c>
      <c r="G3180">
        <v>48</v>
      </c>
    </row>
    <row r="3181" spans="2:7">
      <c r="B3181" s="2">
        <v>44791</v>
      </c>
      <c r="C3181" t="s">
        <v>241</v>
      </c>
      <c r="D3181" t="s">
        <v>641</v>
      </c>
      <c r="E3181" t="s">
        <v>125</v>
      </c>
      <c r="F3181" t="s">
        <v>302</v>
      </c>
      <c r="G3181">
        <v>3</v>
      </c>
    </row>
    <row r="3182" spans="2:7">
      <c r="B3182" s="2">
        <v>44791</v>
      </c>
      <c r="C3182" t="s">
        <v>241</v>
      </c>
      <c r="D3182" t="s">
        <v>641</v>
      </c>
      <c r="E3182" t="s">
        <v>125</v>
      </c>
      <c r="F3182" t="s">
        <v>440</v>
      </c>
      <c r="G3182">
        <v>4</v>
      </c>
    </row>
    <row r="3183" spans="2:7">
      <c r="B3183" s="2">
        <v>44791</v>
      </c>
      <c r="C3183" t="s">
        <v>241</v>
      </c>
      <c r="D3183" t="s">
        <v>641</v>
      </c>
      <c r="E3183" t="s">
        <v>125</v>
      </c>
      <c r="F3183" t="s">
        <v>442</v>
      </c>
      <c r="G3183">
        <v>2</v>
      </c>
    </row>
    <row r="3184" spans="2:7">
      <c r="B3184" s="2">
        <v>44791</v>
      </c>
      <c r="C3184" t="s">
        <v>265</v>
      </c>
      <c r="D3184" t="s">
        <v>642</v>
      </c>
      <c r="E3184" t="s">
        <v>125</v>
      </c>
      <c r="F3184" t="s">
        <v>306</v>
      </c>
      <c r="G3184">
        <v>1</v>
      </c>
    </row>
    <row r="3185" spans="2:7">
      <c r="B3185" s="2">
        <v>44791</v>
      </c>
      <c r="C3185" t="s">
        <v>265</v>
      </c>
      <c r="D3185" t="s">
        <v>642</v>
      </c>
      <c r="E3185" t="s">
        <v>125</v>
      </c>
      <c r="F3185" t="s">
        <v>316</v>
      </c>
      <c r="G3185">
        <v>16</v>
      </c>
    </row>
    <row r="3186" spans="2:7">
      <c r="B3186" s="2">
        <v>44791</v>
      </c>
      <c r="C3186" t="s">
        <v>265</v>
      </c>
      <c r="D3186" t="s">
        <v>642</v>
      </c>
      <c r="E3186" t="s">
        <v>125</v>
      </c>
      <c r="F3186" t="s">
        <v>332</v>
      </c>
      <c r="G3186">
        <v>1</v>
      </c>
    </row>
    <row r="3187" spans="2:7">
      <c r="B3187" s="2">
        <v>44791</v>
      </c>
      <c r="C3187" t="s">
        <v>265</v>
      </c>
      <c r="D3187" t="s">
        <v>642</v>
      </c>
      <c r="E3187" t="s">
        <v>125</v>
      </c>
      <c r="F3187" t="s">
        <v>444</v>
      </c>
      <c r="G3187">
        <v>2</v>
      </c>
    </row>
    <row r="3188" spans="2:7">
      <c r="B3188" s="2">
        <v>44791</v>
      </c>
      <c r="C3188" t="s">
        <v>265</v>
      </c>
      <c r="D3188" t="s">
        <v>642</v>
      </c>
      <c r="E3188" t="s">
        <v>125</v>
      </c>
      <c r="F3188" t="s">
        <v>452</v>
      </c>
      <c r="G3188">
        <v>2</v>
      </c>
    </row>
    <row r="3189" spans="2:7">
      <c r="B3189" s="2">
        <v>44792</v>
      </c>
      <c r="C3189" t="s">
        <v>72</v>
      </c>
      <c r="D3189" t="s">
        <v>645</v>
      </c>
      <c r="E3189" t="s">
        <v>125</v>
      </c>
      <c r="F3189" t="s">
        <v>79</v>
      </c>
      <c r="G3189">
        <v>1</v>
      </c>
    </row>
    <row r="3190" spans="2:7">
      <c r="B3190" s="2">
        <v>44792</v>
      </c>
      <c r="C3190" t="s">
        <v>72</v>
      </c>
      <c r="D3190" t="s">
        <v>645</v>
      </c>
      <c r="E3190" t="s">
        <v>125</v>
      </c>
      <c r="F3190" t="s">
        <v>106</v>
      </c>
      <c r="G3190">
        <v>1</v>
      </c>
    </row>
    <row r="3191" spans="2:7">
      <c r="B3191" s="2">
        <v>44792</v>
      </c>
      <c r="C3191" t="s">
        <v>72</v>
      </c>
      <c r="D3191" t="s">
        <v>645</v>
      </c>
      <c r="E3191" t="s">
        <v>125</v>
      </c>
      <c r="F3191" t="s">
        <v>132</v>
      </c>
      <c r="G3191">
        <v>8</v>
      </c>
    </row>
    <row r="3192" spans="2:7">
      <c r="B3192" s="2">
        <v>44792</v>
      </c>
      <c r="C3192" t="s">
        <v>72</v>
      </c>
      <c r="D3192" t="s">
        <v>645</v>
      </c>
      <c r="E3192" t="s">
        <v>125</v>
      </c>
      <c r="F3192" t="s">
        <v>401</v>
      </c>
      <c r="G3192">
        <v>2</v>
      </c>
    </row>
    <row r="3193" spans="2:7">
      <c r="B3193" s="2">
        <v>44792</v>
      </c>
      <c r="C3193" t="s">
        <v>72</v>
      </c>
      <c r="D3193" t="s">
        <v>645</v>
      </c>
      <c r="E3193" t="s">
        <v>125</v>
      </c>
      <c r="F3193" t="s">
        <v>404</v>
      </c>
      <c r="G3193">
        <v>2</v>
      </c>
    </row>
    <row r="3194" spans="2:7">
      <c r="B3194" s="2">
        <v>44792</v>
      </c>
      <c r="C3194" t="s">
        <v>265</v>
      </c>
      <c r="D3194" t="s">
        <v>642</v>
      </c>
      <c r="E3194" t="s">
        <v>125</v>
      </c>
      <c r="F3194" t="s">
        <v>306</v>
      </c>
      <c r="G3194">
        <v>1</v>
      </c>
    </row>
    <row r="3195" spans="2:7">
      <c r="B3195" s="2">
        <v>44792</v>
      </c>
      <c r="C3195" t="s">
        <v>265</v>
      </c>
      <c r="D3195" t="s">
        <v>642</v>
      </c>
      <c r="E3195" t="s">
        <v>125</v>
      </c>
      <c r="F3195" t="s">
        <v>316</v>
      </c>
      <c r="G3195">
        <v>16</v>
      </c>
    </row>
    <row r="3196" spans="2:7">
      <c r="B3196" s="2">
        <v>44792</v>
      </c>
      <c r="C3196" t="s">
        <v>265</v>
      </c>
      <c r="D3196" t="s">
        <v>642</v>
      </c>
      <c r="E3196" t="s">
        <v>125</v>
      </c>
      <c r="F3196" t="s">
        <v>332</v>
      </c>
      <c r="G3196">
        <v>1</v>
      </c>
    </row>
    <row r="3197" spans="2:7">
      <c r="B3197" s="2">
        <v>44792</v>
      </c>
      <c r="C3197" t="s">
        <v>265</v>
      </c>
      <c r="D3197" t="s">
        <v>642</v>
      </c>
      <c r="E3197" t="s">
        <v>125</v>
      </c>
      <c r="F3197" t="s">
        <v>444</v>
      </c>
      <c r="G3197">
        <v>2</v>
      </c>
    </row>
    <row r="3198" spans="2:7">
      <c r="B3198" s="2">
        <v>44792</v>
      </c>
      <c r="C3198" t="s">
        <v>265</v>
      </c>
      <c r="D3198" t="s">
        <v>642</v>
      </c>
      <c r="E3198" t="s">
        <v>125</v>
      </c>
      <c r="F3198" t="s">
        <v>452</v>
      </c>
      <c r="G3198">
        <v>2</v>
      </c>
    </row>
    <row r="3199" spans="2:7">
      <c r="B3199" s="2">
        <v>44792</v>
      </c>
      <c r="C3199" t="s">
        <v>277</v>
      </c>
      <c r="D3199" t="s">
        <v>644</v>
      </c>
      <c r="E3199" t="s">
        <v>125</v>
      </c>
      <c r="F3199" t="s">
        <v>306</v>
      </c>
      <c r="G3199">
        <v>1</v>
      </c>
    </row>
    <row r="3200" spans="2:7">
      <c r="B3200" s="2">
        <v>44792</v>
      </c>
      <c r="C3200" t="s">
        <v>277</v>
      </c>
      <c r="D3200" t="s">
        <v>644</v>
      </c>
      <c r="E3200" t="s">
        <v>125</v>
      </c>
      <c r="F3200" t="s">
        <v>316</v>
      </c>
      <c r="G3200">
        <v>24</v>
      </c>
    </row>
    <row r="3201" spans="2:7">
      <c r="B3201" s="2">
        <v>44792</v>
      </c>
      <c r="C3201" t="s">
        <v>277</v>
      </c>
      <c r="D3201" t="s">
        <v>644</v>
      </c>
      <c r="E3201" t="s">
        <v>125</v>
      </c>
      <c r="F3201" t="s">
        <v>338</v>
      </c>
      <c r="G3201">
        <v>2</v>
      </c>
    </row>
    <row r="3202" spans="2:7">
      <c r="B3202" s="2">
        <v>44792</v>
      </c>
      <c r="C3202" t="s">
        <v>277</v>
      </c>
      <c r="D3202" t="s">
        <v>644</v>
      </c>
      <c r="E3202" t="s">
        <v>125</v>
      </c>
      <c r="F3202" t="s">
        <v>444</v>
      </c>
      <c r="G3202">
        <v>2</v>
      </c>
    </row>
    <row r="3203" spans="2:7">
      <c r="B3203" s="2">
        <v>44792</v>
      </c>
      <c r="C3203" t="s">
        <v>277</v>
      </c>
      <c r="D3203" t="s">
        <v>644</v>
      </c>
      <c r="E3203" t="s">
        <v>125</v>
      </c>
      <c r="F3203" t="s">
        <v>454</v>
      </c>
      <c r="G3203">
        <v>2</v>
      </c>
    </row>
    <row r="3204" spans="2:7">
      <c r="B3204" s="2">
        <v>44792</v>
      </c>
      <c r="C3204" t="s">
        <v>126</v>
      </c>
      <c r="D3204" t="s">
        <v>646</v>
      </c>
      <c r="E3204" t="s">
        <v>125</v>
      </c>
      <c r="F3204" t="s">
        <v>205</v>
      </c>
      <c r="G3204">
        <v>1</v>
      </c>
    </row>
    <row r="3205" spans="2:7">
      <c r="B3205" s="2">
        <v>44792</v>
      </c>
      <c r="C3205" t="s">
        <v>126</v>
      </c>
      <c r="D3205" t="s">
        <v>646</v>
      </c>
      <c r="E3205" t="s">
        <v>125</v>
      </c>
      <c r="F3205" t="s">
        <v>217</v>
      </c>
      <c r="G3205">
        <v>1</v>
      </c>
    </row>
    <row r="3206" spans="2:7">
      <c r="B3206" s="2">
        <v>44792</v>
      </c>
      <c r="C3206" t="s">
        <v>126</v>
      </c>
      <c r="D3206" t="s">
        <v>646</v>
      </c>
      <c r="E3206" t="s">
        <v>125</v>
      </c>
      <c r="F3206" t="s">
        <v>229</v>
      </c>
      <c r="G3206">
        <v>8</v>
      </c>
    </row>
    <row r="3207" spans="2:7">
      <c r="B3207" s="2">
        <v>44792</v>
      </c>
      <c r="C3207" t="s">
        <v>126</v>
      </c>
      <c r="D3207" t="s">
        <v>646</v>
      </c>
      <c r="E3207" t="s">
        <v>125</v>
      </c>
      <c r="F3207" t="s">
        <v>413</v>
      </c>
      <c r="G3207">
        <v>2</v>
      </c>
    </row>
    <row r="3208" spans="2:7">
      <c r="B3208" s="2">
        <v>44792</v>
      </c>
      <c r="C3208" t="s">
        <v>126</v>
      </c>
      <c r="D3208" t="s">
        <v>646</v>
      </c>
      <c r="E3208" t="s">
        <v>125</v>
      </c>
      <c r="F3208" t="s">
        <v>416</v>
      </c>
      <c r="G3208">
        <v>2</v>
      </c>
    </row>
    <row r="3209" spans="2:7">
      <c r="B3209" s="2">
        <v>44793</v>
      </c>
      <c r="C3209" t="s">
        <v>72</v>
      </c>
      <c r="D3209" t="s">
        <v>645</v>
      </c>
      <c r="E3209" t="s">
        <v>125</v>
      </c>
      <c r="F3209" t="s">
        <v>79</v>
      </c>
      <c r="G3209">
        <v>1</v>
      </c>
    </row>
    <row r="3210" spans="2:7">
      <c r="B3210" s="2">
        <v>44793</v>
      </c>
      <c r="C3210" t="s">
        <v>72</v>
      </c>
      <c r="D3210" t="s">
        <v>645</v>
      </c>
      <c r="E3210" t="s">
        <v>125</v>
      </c>
      <c r="F3210" t="s">
        <v>106</v>
      </c>
      <c r="G3210">
        <v>2</v>
      </c>
    </row>
    <row r="3211" spans="2:7">
      <c r="B3211" s="2">
        <v>44793</v>
      </c>
      <c r="C3211" t="s">
        <v>72</v>
      </c>
      <c r="D3211" t="s">
        <v>645</v>
      </c>
      <c r="E3211" t="s">
        <v>125</v>
      </c>
      <c r="F3211" t="s">
        <v>132</v>
      </c>
      <c r="G3211">
        <v>24</v>
      </c>
    </row>
    <row r="3212" spans="2:7">
      <c r="B3212" s="2">
        <v>44793</v>
      </c>
      <c r="C3212" t="s">
        <v>72</v>
      </c>
      <c r="D3212" t="s">
        <v>645</v>
      </c>
      <c r="E3212" t="s">
        <v>125</v>
      </c>
      <c r="F3212" t="s">
        <v>401</v>
      </c>
      <c r="G3212">
        <v>2</v>
      </c>
    </row>
    <row r="3213" spans="2:7">
      <c r="B3213" s="2">
        <v>44793</v>
      </c>
      <c r="C3213" t="s">
        <v>72</v>
      </c>
      <c r="D3213" t="s">
        <v>645</v>
      </c>
      <c r="E3213" t="s">
        <v>125</v>
      </c>
      <c r="F3213" t="s">
        <v>404</v>
      </c>
      <c r="G3213">
        <v>2</v>
      </c>
    </row>
    <row r="3214" spans="2:7">
      <c r="B3214" s="2">
        <v>44793</v>
      </c>
      <c r="C3214" t="s">
        <v>253</v>
      </c>
      <c r="D3214" t="s">
        <v>647</v>
      </c>
      <c r="E3214" t="s">
        <v>125</v>
      </c>
      <c r="F3214" t="s">
        <v>306</v>
      </c>
      <c r="G3214">
        <v>2</v>
      </c>
    </row>
    <row r="3215" spans="2:7">
      <c r="B3215" s="2">
        <v>44793</v>
      </c>
      <c r="C3215" t="s">
        <v>253</v>
      </c>
      <c r="D3215" t="s">
        <v>647</v>
      </c>
      <c r="E3215" t="s">
        <v>125</v>
      </c>
      <c r="F3215" t="s">
        <v>316</v>
      </c>
      <c r="G3215">
        <v>40</v>
      </c>
    </row>
    <row r="3216" spans="2:7">
      <c r="B3216" s="2">
        <v>44793</v>
      </c>
      <c r="C3216" t="s">
        <v>253</v>
      </c>
      <c r="D3216" t="s">
        <v>647</v>
      </c>
      <c r="E3216" t="s">
        <v>125</v>
      </c>
      <c r="F3216" t="s">
        <v>320</v>
      </c>
      <c r="G3216">
        <v>3</v>
      </c>
    </row>
    <row r="3217" spans="2:7">
      <c r="B3217" s="2">
        <v>44793</v>
      </c>
      <c r="C3217" t="s">
        <v>253</v>
      </c>
      <c r="D3217" t="s">
        <v>647</v>
      </c>
      <c r="E3217" t="s">
        <v>125</v>
      </c>
      <c r="F3217" t="s">
        <v>444</v>
      </c>
      <c r="G3217">
        <v>4</v>
      </c>
    </row>
    <row r="3218" spans="2:7">
      <c r="B3218" s="2">
        <v>44793</v>
      </c>
      <c r="C3218" t="s">
        <v>253</v>
      </c>
      <c r="D3218" t="s">
        <v>647</v>
      </c>
      <c r="E3218" t="s">
        <v>125</v>
      </c>
      <c r="F3218" t="s">
        <v>446</v>
      </c>
      <c r="G3218">
        <v>2</v>
      </c>
    </row>
    <row r="3219" spans="2:7">
      <c r="B3219" s="2">
        <v>44793</v>
      </c>
      <c r="C3219" t="s">
        <v>277</v>
      </c>
      <c r="D3219" t="s">
        <v>644</v>
      </c>
      <c r="E3219" t="s">
        <v>125</v>
      </c>
      <c r="F3219" t="s">
        <v>306</v>
      </c>
      <c r="G3219">
        <v>1</v>
      </c>
    </row>
    <row r="3220" spans="2:7">
      <c r="B3220" s="2">
        <v>44793</v>
      </c>
      <c r="C3220" t="s">
        <v>277</v>
      </c>
      <c r="D3220" t="s">
        <v>644</v>
      </c>
      <c r="E3220" t="s">
        <v>125</v>
      </c>
      <c r="F3220" t="s">
        <v>316</v>
      </c>
      <c r="G3220">
        <v>24</v>
      </c>
    </row>
    <row r="3221" spans="2:7">
      <c r="B3221" s="2">
        <v>44793</v>
      </c>
      <c r="C3221" t="s">
        <v>277</v>
      </c>
      <c r="D3221" t="s">
        <v>644</v>
      </c>
      <c r="E3221" t="s">
        <v>125</v>
      </c>
      <c r="F3221" t="s">
        <v>338</v>
      </c>
      <c r="G3221">
        <v>2</v>
      </c>
    </row>
    <row r="3222" spans="2:7">
      <c r="B3222" s="2">
        <v>44793</v>
      </c>
      <c r="C3222" t="s">
        <v>277</v>
      </c>
      <c r="D3222" t="s">
        <v>644</v>
      </c>
      <c r="E3222" t="s">
        <v>125</v>
      </c>
      <c r="F3222" t="s">
        <v>444</v>
      </c>
      <c r="G3222">
        <v>2</v>
      </c>
    </row>
    <row r="3223" spans="2:7">
      <c r="B3223" s="2">
        <v>44793</v>
      </c>
      <c r="C3223" t="s">
        <v>277</v>
      </c>
      <c r="D3223" t="s">
        <v>644</v>
      </c>
      <c r="E3223" t="s">
        <v>125</v>
      </c>
      <c r="F3223" t="s">
        <v>454</v>
      </c>
      <c r="G3223">
        <v>2</v>
      </c>
    </row>
    <row r="3224" spans="2:7">
      <c r="B3224" s="2">
        <v>44793</v>
      </c>
      <c r="C3224" t="s">
        <v>226</v>
      </c>
      <c r="D3224" t="s">
        <v>648</v>
      </c>
      <c r="E3224" t="s">
        <v>125</v>
      </c>
      <c r="F3224" t="s">
        <v>79</v>
      </c>
      <c r="G3224">
        <v>1</v>
      </c>
    </row>
    <row r="3225" spans="2:7">
      <c r="B3225" s="2">
        <v>44793</v>
      </c>
      <c r="C3225" t="s">
        <v>226</v>
      </c>
      <c r="D3225" t="s">
        <v>648</v>
      </c>
      <c r="E3225" t="s">
        <v>125</v>
      </c>
      <c r="F3225" t="s">
        <v>132</v>
      </c>
      <c r="G3225">
        <v>16</v>
      </c>
    </row>
    <row r="3226" spans="2:7">
      <c r="B3226" s="2">
        <v>44793</v>
      </c>
      <c r="C3226" t="s">
        <v>226</v>
      </c>
      <c r="D3226" t="s">
        <v>648</v>
      </c>
      <c r="E3226" t="s">
        <v>125</v>
      </c>
      <c r="F3226" t="s">
        <v>292</v>
      </c>
      <c r="G3226">
        <v>1</v>
      </c>
    </row>
    <row r="3227" spans="2:7">
      <c r="B3227" s="2">
        <v>44793</v>
      </c>
      <c r="C3227" t="s">
        <v>226</v>
      </c>
      <c r="D3227" t="s">
        <v>648</v>
      </c>
      <c r="E3227" t="s">
        <v>125</v>
      </c>
      <c r="F3227" t="s">
        <v>434</v>
      </c>
      <c r="G3227">
        <v>2</v>
      </c>
    </row>
    <row r="3228" spans="2:7">
      <c r="B3228" s="2">
        <v>44793</v>
      </c>
      <c r="C3228" t="s">
        <v>226</v>
      </c>
      <c r="D3228" t="s">
        <v>648</v>
      </c>
      <c r="E3228" t="s">
        <v>125</v>
      </c>
      <c r="F3228" t="s">
        <v>436</v>
      </c>
      <c r="G3228">
        <v>2</v>
      </c>
    </row>
    <row r="3229" spans="2:7">
      <c r="B3229" s="2">
        <v>44794</v>
      </c>
      <c r="C3229" t="s">
        <v>277</v>
      </c>
      <c r="D3229" t="s">
        <v>644</v>
      </c>
      <c r="E3229" t="s">
        <v>125</v>
      </c>
      <c r="F3229" t="s">
        <v>306</v>
      </c>
      <c r="G3229">
        <v>1</v>
      </c>
    </row>
    <row r="3230" spans="2:7">
      <c r="B3230" s="2">
        <v>44794</v>
      </c>
      <c r="C3230" t="s">
        <v>277</v>
      </c>
      <c r="D3230" t="s">
        <v>644</v>
      </c>
      <c r="E3230" t="s">
        <v>125</v>
      </c>
      <c r="F3230" t="s">
        <v>316</v>
      </c>
      <c r="G3230">
        <v>24</v>
      </c>
    </row>
    <row r="3231" spans="2:7">
      <c r="B3231" s="2">
        <v>44794</v>
      </c>
      <c r="C3231" t="s">
        <v>277</v>
      </c>
      <c r="D3231" t="s">
        <v>644</v>
      </c>
      <c r="E3231" t="s">
        <v>125</v>
      </c>
      <c r="F3231" t="s">
        <v>338</v>
      </c>
      <c r="G3231">
        <v>2</v>
      </c>
    </row>
    <row r="3232" spans="2:7">
      <c r="B3232" s="2">
        <v>44794</v>
      </c>
      <c r="C3232" t="s">
        <v>277</v>
      </c>
      <c r="D3232" t="s">
        <v>644</v>
      </c>
      <c r="E3232" t="s">
        <v>125</v>
      </c>
      <c r="F3232" t="s">
        <v>444</v>
      </c>
      <c r="G3232">
        <v>2</v>
      </c>
    </row>
    <row r="3233" spans="2:7">
      <c r="B3233" s="2">
        <v>44794</v>
      </c>
      <c r="C3233" t="s">
        <v>277</v>
      </c>
      <c r="D3233" t="s">
        <v>644</v>
      </c>
      <c r="E3233" t="s">
        <v>125</v>
      </c>
      <c r="F3233" t="s">
        <v>454</v>
      </c>
      <c r="G3233">
        <v>2</v>
      </c>
    </row>
    <row r="3234" spans="2:7">
      <c r="B3234" s="2">
        <v>44794</v>
      </c>
      <c r="C3234" t="s">
        <v>226</v>
      </c>
      <c r="D3234" t="s">
        <v>648</v>
      </c>
      <c r="E3234" t="s">
        <v>125</v>
      </c>
      <c r="F3234" t="s">
        <v>79</v>
      </c>
      <c r="G3234">
        <v>1</v>
      </c>
    </row>
    <row r="3235" spans="2:7">
      <c r="B3235" s="2">
        <v>44794</v>
      </c>
      <c r="C3235" t="s">
        <v>226</v>
      </c>
      <c r="D3235" t="s">
        <v>648</v>
      </c>
      <c r="E3235" t="s">
        <v>125</v>
      </c>
      <c r="F3235" t="s">
        <v>132</v>
      </c>
      <c r="G3235">
        <v>24</v>
      </c>
    </row>
    <row r="3236" spans="2:7">
      <c r="B3236" s="2">
        <v>44794</v>
      </c>
      <c r="C3236" t="s">
        <v>226</v>
      </c>
      <c r="D3236" t="s">
        <v>648</v>
      </c>
      <c r="E3236" t="s">
        <v>125</v>
      </c>
      <c r="F3236" t="s">
        <v>292</v>
      </c>
      <c r="G3236">
        <v>2</v>
      </c>
    </row>
    <row r="3237" spans="2:7">
      <c r="B3237" s="2">
        <v>44794</v>
      </c>
      <c r="C3237" t="s">
        <v>226</v>
      </c>
      <c r="D3237" t="s">
        <v>648</v>
      </c>
      <c r="E3237" t="s">
        <v>125</v>
      </c>
      <c r="F3237" t="s">
        <v>434</v>
      </c>
      <c r="G3237">
        <v>2</v>
      </c>
    </row>
    <row r="3238" spans="2:7">
      <c r="B3238" s="2">
        <v>44794</v>
      </c>
      <c r="C3238" t="s">
        <v>226</v>
      </c>
      <c r="D3238" t="s">
        <v>648</v>
      </c>
      <c r="E3238" t="s">
        <v>125</v>
      </c>
      <c r="F3238" t="s">
        <v>436</v>
      </c>
      <c r="G3238">
        <v>2</v>
      </c>
    </row>
    <row r="3239" spans="2:7">
      <c r="B3239" s="2">
        <v>44795</v>
      </c>
      <c r="C3239" t="s">
        <v>226</v>
      </c>
      <c r="D3239" t="s">
        <v>648</v>
      </c>
      <c r="E3239" t="s">
        <v>125</v>
      </c>
      <c r="F3239" t="s">
        <v>79</v>
      </c>
      <c r="G3239">
        <v>1</v>
      </c>
    </row>
    <row r="3240" spans="2:7">
      <c r="B3240" s="2">
        <v>44795</v>
      </c>
      <c r="C3240" t="s">
        <v>226</v>
      </c>
      <c r="D3240" t="s">
        <v>648</v>
      </c>
      <c r="E3240" t="s">
        <v>125</v>
      </c>
      <c r="F3240" t="s">
        <v>132</v>
      </c>
      <c r="G3240">
        <v>16</v>
      </c>
    </row>
    <row r="3241" spans="2:7">
      <c r="B3241" s="2">
        <v>44795</v>
      </c>
      <c r="C3241" t="s">
        <v>226</v>
      </c>
      <c r="D3241" t="s">
        <v>648</v>
      </c>
      <c r="E3241" t="s">
        <v>125</v>
      </c>
      <c r="F3241" t="s">
        <v>292</v>
      </c>
      <c r="G3241">
        <v>1</v>
      </c>
    </row>
    <row r="3242" spans="2:7">
      <c r="B3242" s="2">
        <v>44795</v>
      </c>
      <c r="C3242" t="s">
        <v>226</v>
      </c>
      <c r="D3242" t="s">
        <v>648</v>
      </c>
      <c r="E3242" t="s">
        <v>125</v>
      </c>
      <c r="F3242" t="s">
        <v>434</v>
      </c>
      <c r="G3242">
        <v>2</v>
      </c>
    </row>
    <row r="3243" spans="2:7">
      <c r="B3243" s="2">
        <v>44795</v>
      </c>
      <c r="C3243" t="s">
        <v>226</v>
      </c>
      <c r="D3243" t="s">
        <v>648</v>
      </c>
      <c r="E3243" t="s">
        <v>125</v>
      </c>
      <c r="F3243" t="s">
        <v>436</v>
      </c>
      <c r="G3243">
        <v>2</v>
      </c>
    </row>
    <row r="3244" spans="2:7">
      <c r="B3244" s="2">
        <v>44796</v>
      </c>
      <c r="C3244" t="s">
        <v>253</v>
      </c>
      <c r="D3244" t="s">
        <v>647</v>
      </c>
      <c r="E3244" t="s">
        <v>125</v>
      </c>
      <c r="F3244" t="s">
        <v>306</v>
      </c>
      <c r="G3244">
        <v>2</v>
      </c>
    </row>
    <row r="3245" spans="2:7">
      <c r="B3245" s="2">
        <v>44796</v>
      </c>
      <c r="C3245" t="s">
        <v>253</v>
      </c>
      <c r="D3245" t="s">
        <v>647</v>
      </c>
      <c r="E3245" t="s">
        <v>125</v>
      </c>
      <c r="F3245" t="s">
        <v>316</v>
      </c>
      <c r="G3245">
        <v>40</v>
      </c>
    </row>
    <row r="3246" spans="2:7">
      <c r="B3246" s="2">
        <v>44796</v>
      </c>
      <c r="C3246" t="s">
        <v>253</v>
      </c>
      <c r="D3246" t="s">
        <v>647</v>
      </c>
      <c r="E3246" t="s">
        <v>125</v>
      </c>
      <c r="F3246" t="s">
        <v>320</v>
      </c>
      <c r="G3246">
        <v>3</v>
      </c>
    </row>
    <row r="3247" spans="2:7">
      <c r="B3247" s="2">
        <v>44796</v>
      </c>
      <c r="C3247" t="s">
        <v>253</v>
      </c>
      <c r="D3247" t="s">
        <v>647</v>
      </c>
      <c r="E3247" t="s">
        <v>125</v>
      </c>
      <c r="F3247" t="s">
        <v>444</v>
      </c>
      <c r="G3247">
        <v>4</v>
      </c>
    </row>
    <row r="3248" spans="2:7">
      <c r="B3248" s="2">
        <v>44796</v>
      </c>
      <c r="C3248" t="s">
        <v>253</v>
      </c>
      <c r="D3248" t="s">
        <v>647</v>
      </c>
      <c r="E3248" t="s">
        <v>125</v>
      </c>
      <c r="F3248" t="s">
        <v>446</v>
      </c>
      <c r="G3248">
        <v>2</v>
      </c>
    </row>
    <row r="3249" spans="2:7">
      <c r="B3249" s="2">
        <v>44796</v>
      </c>
      <c r="C3249" t="s">
        <v>310</v>
      </c>
      <c r="D3249" t="s">
        <v>649</v>
      </c>
      <c r="E3249" t="s">
        <v>125</v>
      </c>
      <c r="F3249" t="s">
        <v>374</v>
      </c>
      <c r="G3249">
        <v>1</v>
      </c>
    </row>
    <row r="3250" spans="2:7">
      <c r="B3250" s="2">
        <v>44796</v>
      </c>
      <c r="C3250" t="s">
        <v>310</v>
      </c>
      <c r="D3250" t="s">
        <v>649</v>
      </c>
      <c r="E3250" t="s">
        <v>125</v>
      </c>
      <c r="F3250" t="s">
        <v>377</v>
      </c>
      <c r="G3250">
        <v>1</v>
      </c>
    </row>
    <row r="3251" spans="2:7">
      <c r="B3251" s="2">
        <v>44796</v>
      </c>
      <c r="C3251" t="s">
        <v>310</v>
      </c>
      <c r="D3251" t="s">
        <v>649</v>
      </c>
      <c r="E3251" t="s">
        <v>125</v>
      </c>
      <c r="F3251" t="s">
        <v>380</v>
      </c>
      <c r="G3251">
        <v>16</v>
      </c>
    </row>
    <row r="3252" spans="2:7">
      <c r="B3252" s="2">
        <v>44796</v>
      </c>
      <c r="C3252" t="s">
        <v>310</v>
      </c>
      <c r="D3252" t="s">
        <v>649</v>
      </c>
      <c r="E3252" t="s">
        <v>125</v>
      </c>
      <c r="F3252" t="s">
        <v>474</v>
      </c>
      <c r="G3252">
        <v>2</v>
      </c>
    </row>
    <row r="3253" spans="2:7">
      <c r="B3253" s="2">
        <v>44796</v>
      </c>
      <c r="C3253" t="s">
        <v>310</v>
      </c>
      <c r="D3253" t="s">
        <v>649</v>
      </c>
      <c r="E3253" t="s">
        <v>125</v>
      </c>
      <c r="F3253" t="s">
        <v>476</v>
      </c>
      <c r="G3253">
        <v>2</v>
      </c>
    </row>
    <row r="3254" spans="2:7">
      <c r="B3254" s="2">
        <v>44796</v>
      </c>
      <c r="C3254" t="s">
        <v>171</v>
      </c>
      <c r="D3254" t="s">
        <v>650</v>
      </c>
      <c r="E3254" t="s">
        <v>125</v>
      </c>
      <c r="F3254" t="s">
        <v>205</v>
      </c>
      <c r="G3254">
        <v>1</v>
      </c>
    </row>
    <row r="3255" spans="2:7">
      <c r="B3255" s="2">
        <v>44796</v>
      </c>
      <c r="C3255" t="s">
        <v>171</v>
      </c>
      <c r="D3255" t="s">
        <v>650</v>
      </c>
      <c r="E3255" t="s">
        <v>125</v>
      </c>
      <c r="F3255" t="s">
        <v>229</v>
      </c>
      <c r="G3255">
        <v>16</v>
      </c>
    </row>
    <row r="3256" spans="2:7">
      <c r="B3256" s="2">
        <v>44796</v>
      </c>
      <c r="C3256" t="s">
        <v>171</v>
      </c>
      <c r="D3256" t="s">
        <v>650</v>
      </c>
      <c r="E3256" t="s">
        <v>125</v>
      </c>
      <c r="F3256" t="s">
        <v>256</v>
      </c>
      <c r="G3256">
        <v>1</v>
      </c>
    </row>
    <row r="3257" spans="2:7">
      <c r="B3257" s="2">
        <v>44796</v>
      </c>
      <c r="C3257" t="s">
        <v>171</v>
      </c>
      <c r="D3257" t="s">
        <v>650</v>
      </c>
      <c r="E3257" t="s">
        <v>125</v>
      </c>
      <c r="F3257" t="s">
        <v>413</v>
      </c>
      <c r="G3257">
        <v>2</v>
      </c>
    </row>
    <row r="3258" spans="2:7">
      <c r="B3258" s="2">
        <v>44796</v>
      </c>
      <c r="C3258" t="s">
        <v>171</v>
      </c>
      <c r="D3258" t="s">
        <v>650</v>
      </c>
      <c r="E3258" t="s">
        <v>125</v>
      </c>
      <c r="F3258" t="s">
        <v>419</v>
      </c>
      <c r="G3258">
        <v>2</v>
      </c>
    </row>
    <row r="3259" spans="2:7">
      <c r="B3259" s="2">
        <v>44797</v>
      </c>
      <c r="C3259" t="s">
        <v>234</v>
      </c>
      <c r="D3259" t="s">
        <v>651</v>
      </c>
      <c r="E3259" t="s">
        <v>125</v>
      </c>
      <c r="F3259" t="s">
        <v>262</v>
      </c>
      <c r="G3259">
        <v>1</v>
      </c>
    </row>
    <row r="3260" spans="2:7">
      <c r="B3260" s="2">
        <v>44797</v>
      </c>
      <c r="C3260" t="s">
        <v>234</v>
      </c>
      <c r="D3260" t="s">
        <v>651</v>
      </c>
      <c r="E3260" t="s">
        <v>125</v>
      </c>
      <c r="F3260" t="s">
        <v>274</v>
      </c>
      <c r="G3260">
        <v>16</v>
      </c>
    </row>
    <row r="3261" spans="2:7">
      <c r="B3261" s="2">
        <v>44797</v>
      </c>
      <c r="C3261" t="s">
        <v>234</v>
      </c>
      <c r="D3261" t="s">
        <v>651</v>
      </c>
      <c r="E3261" t="s">
        <v>125</v>
      </c>
      <c r="F3261" t="s">
        <v>297</v>
      </c>
      <c r="G3261">
        <v>1</v>
      </c>
    </row>
    <row r="3262" spans="2:7">
      <c r="B3262" s="2">
        <v>44797</v>
      </c>
      <c r="C3262" t="s">
        <v>234</v>
      </c>
      <c r="D3262" t="s">
        <v>651</v>
      </c>
      <c r="E3262" t="s">
        <v>125</v>
      </c>
      <c r="F3262" t="s">
        <v>422</v>
      </c>
      <c r="G3262">
        <v>2</v>
      </c>
    </row>
    <row r="3263" spans="2:7">
      <c r="B3263" s="2">
        <v>44797</v>
      </c>
      <c r="C3263" t="s">
        <v>234</v>
      </c>
      <c r="D3263" t="s">
        <v>651</v>
      </c>
      <c r="E3263" t="s">
        <v>125</v>
      </c>
      <c r="F3263" t="s">
        <v>438</v>
      </c>
      <c r="G3263">
        <v>2</v>
      </c>
    </row>
    <row r="3264" spans="2:7">
      <c r="B3264" s="2">
        <v>44797</v>
      </c>
      <c r="C3264" t="s">
        <v>289</v>
      </c>
      <c r="D3264" t="s">
        <v>652</v>
      </c>
      <c r="E3264" t="s">
        <v>125</v>
      </c>
      <c r="F3264" t="s">
        <v>323</v>
      </c>
      <c r="G3264">
        <v>2</v>
      </c>
    </row>
    <row r="3265" spans="2:7">
      <c r="B3265" s="2">
        <v>44797</v>
      </c>
      <c r="C3265" t="s">
        <v>289</v>
      </c>
      <c r="D3265" t="s">
        <v>652</v>
      </c>
      <c r="E3265" t="s">
        <v>125</v>
      </c>
      <c r="F3265" t="s">
        <v>329</v>
      </c>
      <c r="G3265">
        <v>32</v>
      </c>
    </row>
    <row r="3266" spans="2:7">
      <c r="B3266" s="2">
        <v>44797</v>
      </c>
      <c r="C3266" t="s">
        <v>289</v>
      </c>
      <c r="D3266" t="s">
        <v>652</v>
      </c>
      <c r="E3266" t="s">
        <v>125</v>
      </c>
      <c r="F3266" t="s">
        <v>350</v>
      </c>
      <c r="G3266">
        <v>2</v>
      </c>
    </row>
    <row r="3267" spans="2:7">
      <c r="B3267" s="2">
        <v>44797</v>
      </c>
      <c r="C3267" t="s">
        <v>289</v>
      </c>
      <c r="D3267" t="s">
        <v>652</v>
      </c>
      <c r="E3267" t="s">
        <v>125</v>
      </c>
      <c r="F3267" t="s">
        <v>460</v>
      </c>
      <c r="G3267">
        <v>2</v>
      </c>
    </row>
    <row r="3268" spans="2:7">
      <c r="B3268" s="2">
        <v>44797</v>
      </c>
      <c r="C3268" t="s">
        <v>289</v>
      </c>
      <c r="D3268" t="s">
        <v>652</v>
      </c>
      <c r="E3268" t="s">
        <v>125</v>
      </c>
      <c r="F3268" t="s">
        <v>462</v>
      </c>
      <c r="G3268">
        <v>2</v>
      </c>
    </row>
    <row r="3269" spans="2:7">
      <c r="B3269" s="2">
        <v>44797</v>
      </c>
      <c r="C3269" t="s">
        <v>310</v>
      </c>
      <c r="D3269" t="s">
        <v>649</v>
      </c>
      <c r="E3269" t="s">
        <v>125</v>
      </c>
      <c r="F3269" t="s">
        <v>374</v>
      </c>
      <c r="G3269">
        <v>1</v>
      </c>
    </row>
    <row r="3270" spans="2:7">
      <c r="B3270" s="2">
        <v>44797</v>
      </c>
      <c r="C3270" t="s">
        <v>310</v>
      </c>
      <c r="D3270" t="s">
        <v>649</v>
      </c>
      <c r="E3270" t="s">
        <v>125</v>
      </c>
      <c r="F3270" t="s">
        <v>377</v>
      </c>
      <c r="G3270">
        <v>1</v>
      </c>
    </row>
    <row r="3271" spans="2:7">
      <c r="B3271" s="2">
        <v>44797</v>
      </c>
      <c r="C3271" t="s">
        <v>310</v>
      </c>
      <c r="D3271" t="s">
        <v>649</v>
      </c>
      <c r="E3271" t="s">
        <v>125</v>
      </c>
      <c r="F3271" t="s">
        <v>380</v>
      </c>
      <c r="G3271">
        <v>8</v>
      </c>
    </row>
    <row r="3272" spans="2:7">
      <c r="B3272" s="2">
        <v>44797</v>
      </c>
      <c r="C3272" t="s">
        <v>310</v>
      </c>
      <c r="D3272" t="s">
        <v>649</v>
      </c>
      <c r="E3272" t="s">
        <v>125</v>
      </c>
      <c r="F3272" t="s">
        <v>474</v>
      </c>
      <c r="G3272">
        <v>2</v>
      </c>
    </row>
    <row r="3273" spans="2:7">
      <c r="B3273" s="2">
        <v>44797</v>
      </c>
      <c r="C3273" t="s">
        <v>310</v>
      </c>
      <c r="D3273" t="s">
        <v>649</v>
      </c>
      <c r="E3273" t="s">
        <v>125</v>
      </c>
      <c r="F3273" t="s">
        <v>476</v>
      </c>
      <c r="G3273">
        <v>2</v>
      </c>
    </row>
    <row r="3274" spans="2:7">
      <c r="B3274" s="2">
        <v>44797</v>
      </c>
      <c r="C3274" t="s">
        <v>171</v>
      </c>
      <c r="D3274" t="s">
        <v>650</v>
      </c>
      <c r="E3274" t="s">
        <v>125</v>
      </c>
      <c r="F3274" t="s">
        <v>205</v>
      </c>
      <c r="G3274">
        <v>2</v>
      </c>
    </row>
    <row r="3275" spans="2:7">
      <c r="B3275" s="2">
        <v>44797</v>
      </c>
      <c r="C3275" t="s">
        <v>171</v>
      </c>
      <c r="D3275" t="s">
        <v>650</v>
      </c>
      <c r="E3275" t="s">
        <v>125</v>
      </c>
      <c r="F3275" t="s">
        <v>229</v>
      </c>
      <c r="G3275">
        <v>40</v>
      </c>
    </row>
    <row r="3276" spans="2:7">
      <c r="B3276" s="2">
        <v>44797</v>
      </c>
      <c r="C3276" t="s">
        <v>171</v>
      </c>
      <c r="D3276" t="s">
        <v>650</v>
      </c>
      <c r="E3276" t="s">
        <v>125</v>
      </c>
      <c r="F3276" t="s">
        <v>256</v>
      </c>
      <c r="G3276">
        <v>2</v>
      </c>
    </row>
    <row r="3277" spans="2:7">
      <c r="B3277" s="2">
        <v>44797</v>
      </c>
      <c r="C3277" t="s">
        <v>171</v>
      </c>
      <c r="D3277" t="s">
        <v>650</v>
      </c>
      <c r="E3277" t="s">
        <v>125</v>
      </c>
      <c r="F3277" t="s">
        <v>413</v>
      </c>
      <c r="G3277">
        <v>2</v>
      </c>
    </row>
    <row r="3278" spans="2:7">
      <c r="B3278" s="2">
        <v>44797</v>
      </c>
      <c r="C3278" t="s">
        <v>171</v>
      </c>
      <c r="D3278" t="s">
        <v>650</v>
      </c>
      <c r="E3278" t="s">
        <v>125</v>
      </c>
      <c r="F3278" t="s">
        <v>419</v>
      </c>
      <c r="G3278">
        <v>2</v>
      </c>
    </row>
    <row r="3279" spans="2:7">
      <c r="B3279" s="2">
        <v>44798</v>
      </c>
      <c r="C3279" t="s">
        <v>234</v>
      </c>
      <c r="D3279" t="s">
        <v>651</v>
      </c>
      <c r="E3279" t="s">
        <v>125</v>
      </c>
      <c r="F3279" t="s">
        <v>262</v>
      </c>
      <c r="G3279">
        <v>1</v>
      </c>
    </row>
    <row r="3280" spans="2:7">
      <c r="B3280" s="2">
        <v>44798</v>
      </c>
      <c r="C3280" t="s">
        <v>234</v>
      </c>
      <c r="D3280" t="s">
        <v>651</v>
      </c>
      <c r="E3280" t="s">
        <v>125</v>
      </c>
      <c r="F3280" t="s">
        <v>274</v>
      </c>
      <c r="G3280">
        <v>8</v>
      </c>
    </row>
    <row r="3281" spans="2:7">
      <c r="B3281" s="2">
        <v>44798</v>
      </c>
      <c r="C3281" t="s">
        <v>234</v>
      </c>
      <c r="D3281" t="s">
        <v>651</v>
      </c>
      <c r="E3281" t="s">
        <v>125</v>
      </c>
      <c r="F3281" t="s">
        <v>297</v>
      </c>
      <c r="G3281">
        <v>1</v>
      </c>
    </row>
    <row r="3282" spans="2:7">
      <c r="B3282" s="2">
        <v>44798</v>
      </c>
      <c r="C3282" t="s">
        <v>234</v>
      </c>
      <c r="D3282" t="s">
        <v>651</v>
      </c>
      <c r="E3282" t="s">
        <v>125</v>
      </c>
      <c r="F3282" t="s">
        <v>422</v>
      </c>
      <c r="G3282">
        <v>2</v>
      </c>
    </row>
    <row r="3283" spans="2:7">
      <c r="B3283" s="2">
        <v>44798</v>
      </c>
      <c r="C3283" t="s">
        <v>234</v>
      </c>
      <c r="D3283" t="s">
        <v>651</v>
      </c>
      <c r="E3283" t="s">
        <v>125</v>
      </c>
      <c r="F3283" t="s">
        <v>438</v>
      </c>
      <c r="G3283">
        <v>2</v>
      </c>
    </row>
    <row r="3284" spans="2:7">
      <c r="B3284" s="2">
        <v>44798</v>
      </c>
      <c r="C3284" t="s">
        <v>247</v>
      </c>
      <c r="D3284" t="s">
        <v>653</v>
      </c>
      <c r="E3284" t="s">
        <v>125</v>
      </c>
      <c r="F3284" t="s">
        <v>306</v>
      </c>
      <c r="G3284">
        <v>1</v>
      </c>
    </row>
    <row r="3285" spans="2:7">
      <c r="B3285" s="2">
        <v>44798</v>
      </c>
      <c r="C3285" t="s">
        <v>247</v>
      </c>
      <c r="D3285" t="s">
        <v>653</v>
      </c>
      <c r="E3285" t="s">
        <v>125</v>
      </c>
      <c r="F3285" t="s">
        <v>311</v>
      </c>
      <c r="G3285">
        <v>2</v>
      </c>
    </row>
    <row r="3286" spans="2:7">
      <c r="B3286" s="2">
        <v>44798</v>
      </c>
      <c r="C3286" t="s">
        <v>247</v>
      </c>
      <c r="D3286" t="s">
        <v>653</v>
      </c>
      <c r="E3286" t="s">
        <v>125</v>
      </c>
      <c r="F3286" t="s">
        <v>316</v>
      </c>
      <c r="G3286">
        <v>24</v>
      </c>
    </row>
    <row r="3287" spans="2:7">
      <c r="B3287" s="2">
        <v>44798</v>
      </c>
      <c r="C3287" t="s">
        <v>253</v>
      </c>
      <c r="D3287" t="s">
        <v>647</v>
      </c>
      <c r="E3287" t="s">
        <v>125</v>
      </c>
      <c r="F3287" t="s">
        <v>306</v>
      </c>
      <c r="G3287">
        <v>2</v>
      </c>
    </row>
    <row r="3288" spans="2:7">
      <c r="B3288" s="2">
        <v>44798</v>
      </c>
      <c r="C3288" t="s">
        <v>253</v>
      </c>
      <c r="D3288" t="s">
        <v>647</v>
      </c>
      <c r="E3288" t="s">
        <v>125</v>
      </c>
      <c r="F3288" t="s">
        <v>316</v>
      </c>
      <c r="G3288">
        <v>40</v>
      </c>
    </row>
    <row r="3289" spans="2:7">
      <c r="B3289" s="2">
        <v>44798</v>
      </c>
      <c r="C3289" t="s">
        <v>253</v>
      </c>
      <c r="D3289" t="s">
        <v>647</v>
      </c>
      <c r="E3289" t="s">
        <v>125</v>
      </c>
      <c r="F3289" t="s">
        <v>320</v>
      </c>
      <c r="G3289">
        <v>2</v>
      </c>
    </row>
    <row r="3290" spans="2:7">
      <c r="B3290" s="2">
        <v>44798</v>
      </c>
      <c r="C3290" t="s">
        <v>253</v>
      </c>
      <c r="D3290" t="s">
        <v>647</v>
      </c>
      <c r="E3290" t="s">
        <v>125</v>
      </c>
      <c r="F3290" t="s">
        <v>444</v>
      </c>
      <c r="G3290">
        <v>4</v>
      </c>
    </row>
    <row r="3291" spans="2:7">
      <c r="B3291" s="2">
        <v>44798</v>
      </c>
      <c r="C3291" t="s">
        <v>253</v>
      </c>
      <c r="D3291" t="s">
        <v>647</v>
      </c>
      <c r="E3291" t="s">
        <v>125</v>
      </c>
      <c r="F3291" t="s">
        <v>446</v>
      </c>
      <c r="G3291">
        <v>2</v>
      </c>
    </row>
    <row r="3292" spans="2:7">
      <c r="B3292" s="2">
        <v>44798</v>
      </c>
      <c r="C3292" t="s">
        <v>289</v>
      </c>
      <c r="D3292" t="s">
        <v>652</v>
      </c>
      <c r="E3292" t="s">
        <v>125</v>
      </c>
      <c r="F3292" t="s">
        <v>323</v>
      </c>
      <c r="G3292">
        <v>1</v>
      </c>
    </row>
    <row r="3293" spans="2:7">
      <c r="B3293" s="2">
        <v>44798</v>
      </c>
      <c r="C3293" t="s">
        <v>289</v>
      </c>
      <c r="D3293" t="s">
        <v>652</v>
      </c>
      <c r="E3293" t="s">
        <v>125</v>
      </c>
      <c r="F3293" t="s">
        <v>329</v>
      </c>
      <c r="G3293">
        <v>32</v>
      </c>
    </row>
    <row r="3294" spans="2:7">
      <c r="B3294" s="2">
        <v>44798</v>
      </c>
      <c r="C3294" t="s">
        <v>289</v>
      </c>
      <c r="D3294" t="s">
        <v>652</v>
      </c>
      <c r="E3294" t="s">
        <v>125</v>
      </c>
      <c r="F3294" t="s">
        <v>350</v>
      </c>
      <c r="G3294">
        <v>2</v>
      </c>
    </row>
    <row r="3295" spans="2:7">
      <c r="B3295" s="2">
        <v>44798</v>
      </c>
      <c r="C3295" t="s">
        <v>289</v>
      </c>
      <c r="D3295" t="s">
        <v>652</v>
      </c>
      <c r="E3295" t="s">
        <v>125</v>
      </c>
      <c r="F3295" t="s">
        <v>460</v>
      </c>
      <c r="G3295">
        <v>2</v>
      </c>
    </row>
    <row r="3296" spans="2:7">
      <c r="B3296" s="2">
        <v>44798</v>
      </c>
      <c r="C3296" t="s">
        <v>289</v>
      </c>
      <c r="D3296" t="s">
        <v>652</v>
      </c>
      <c r="E3296" t="s">
        <v>125</v>
      </c>
      <c r="F3296" t="s">
        <v>462</v>
      </c>
      <c r="G3296">
        <v>2</v>
      </c>
    </row>
    <row r="3297" spans="2:7">
      <c r="B3297" s="2">
        <v>44798</v>
      </c>
      <c r="C3297" t="s">
        <v>305</v>
      </c>
      <c r="D3297" t="s">
        <v>654</v>
      </c>
      <c r="E3297" t="s">
        <v>125</v>
      </c>
      <c r="F3297" t="s">
        <v>365</v>
      </c>
      <c r="G3297">
        <v>1</v>
      </c>
    </row>
    <row r="3298" spans="2:7">
      <c r="B3298" s="2">
        <v>44798</v>
      </c>
      <c r="C3298" t="s">
        <v>305</v>
      </c>
      <c r="D3298" t="s">
        <v>654</v>
      </c>
      <c r="E3298" t="s">
        <v>125</v>
      </c>
      <c r="F3298" t="s">
        <v>368</v>
      </c>
      <c r="G3298">
        <v>2</v>
      </c>
    </row>
    <row r="3299" spans="2:7">
      <c r="B3299" s="2">
        <v>44798</v>
      </c>
      <c r="C3299" t="s">
        <v>305</v>
      </c>
      <c r="D3299" t="s">
        <v>654</v>
      </c>
      <c r="E3299" t="s">
        <v>125</v>
      </c>
      <c r="F3299" t="s">
        <v>371</v>
      </c>
      <c r="G3299">
        <v>24</v>
      </c>
    </row>
    <row r="3300" spans="2:7">
      <c r="B3300" s="2">
        <v>44798</v>
      </c>
      <c r="C3300" t="s">
        <v>305</v>
      </c>
      <c r="D3300" t="s">
        <v>654</v>
      </c>
      <c r="E3300" t="s">
        <v>125</v>
      </c>
      <c r="F3300" t="s">
        <v>470</v>
      </c>
      <c r="G3300">
        <v>2</v>
      </c>
    </row>
    <row r="3301" spans="2:7">
      <c r="B3301" s="2">
        <v>44798</v>
      </c>
      <c r="C3301" t="s">
        <v>305</v>
      </c>
      <c r="D3301" t="s">
        <v>654</v>
      </c>
      <c r="E3301" t="s">
        <v>125</v>
      </c>
      <c r="F3301" t="s">
        <v>472</v>
      </c>
      <c r="G3301">
        <v>2</v>
      </c>
    </row>
    <row r="3302" spans="2:7">
      <c r="B3302" s="2">
        <v>44799</v>
      </c>
      <c r="C3302" t="s">
        <v>234</v>
      </c>
      <c r="D3302" t="s">
        <v>651</v>
      </c>
      <c r="E3302" t="s">
        <v>125</v>
      </c>
      <c r="F3302" t="s">
        <v>262</v>
      </c>
      <c r="G3302">
        <v>1</v>
      </c>
    </row>
    <row r="3303" spans="2:7">
      <c r="B3303" s="2">
        <v>44799</v>
      </c>
      <c r="C3303" t="s">
        <v>234</v>
      </c>
      <c r="D3303" t="s">
        <v>651</v>
      </c>
      <c r="E3303" t="s">
        <v>125</v>
      </c>
      <c r="F3303" t="s">
        <v>274</v>
      </c>
      <c r="G3303">
        <v>8</v>
      </c>
    </row>
    <row r="3304" spans="2:7">
      <c r="B3304" s="2">
        <v>44799</v>
      </c>
      <c r="C3304" t="s">
        <v>234</v>
      </c>
      <c r="D3304" t="s">
        <v>651</v>
      </c>
      <c r="E3304" t="s">
        <v>125</v>
      </c>
      <c r="F3304" t="s">
        <v>297</v>
      </c>
      <c r="G3304">
        <v>1</v>
      </c>
    </row>
    <row r="3305" spans="2:7">
      <c r="B3305" s="2">
        <v>44799</v>
      </c>
      <c r="C3305" t="s">
        <v>234</v>
      </c>
      <c r="D3305" t="s">
        <v>651</v>
      </c>
      <c r="E3305" t="s">
        <v>125</v>
      </c>
      <c r="F3305" t="s">
        <v>422</v>
      </c>
      <c r="G3305">
        <v>2</v>
      </c>
    </row>
    <row r="3306" spans="2:7">
      <c r="B3306" s="2">
        <v>44799</v>
      </c>
      <c r="C3306" t="s">
        <v>234</v>
      </c>
      <c r="D3306" t="s">
        <v>651</v>
      </c>
      <c r="E3306" t="s">
        <v>125</v>
      </c>
      <c r="F3306" t="s">
        <v>438</v>
      </c>
      <c r="G3306">
        <v>2</v>
      </c>
    </row>
    <row r="3307" spans="2:7">
      <c r="B3307" s="2">
        <v>44799</v>
      </c>
      <c r="C3307" t="s">
        <v>253</v>
      </c>
      <c r="D3307" t="s">
        <v>647</v>
      </c>
      <c r="E3307" t="s">
        <v>125</v>
      </c>
      <c r="F3307" t="s">
        <v>306</v>
      </c>
      <c r="G3307">
        <v>2</v>
      </c>
    </row>
    <row r="3308" spans="2:7">
      <c r="B3308" s="2">
        <v>44799</v>
      </c>
      <c r="C3308" t="s">
        <v>253</v>
      </c>
      <c r="D3308" t="s">
        <v>647</v>
      </c>
      <c r="E3308" t="s">
        <v>125</v>
      </c>
      <c r="F3308" t="s">
        <v>316</v>
      </c>
      <c r="G3308">
        <v>32</v>
      </c>
    </row>
    <row r="3309" spans="2:7">
      <c r="B3309" s="2">
        <v>44799</v>
      </c>
      <c r="C3309" t="s">
        <v>253</v>
      </c>
      <c r="D3309" t="s">
        <v>647</v>
      </c>
      <c r="E3309" t="s">
        <v>125</v>
      </c>
      <c r="F3309" t="s">
        <v>320</v>
      </c>
      <c r="G3309">
        <v>2</v>
      </c>
    </row>
    <row r="3310" spans="2:7">
      <c r="B3310" s="2">
        <v>44799</v>
      </c>
      <c r="C3310" t="s">
        <v>253</v>
      </c>
      <c r="D3310" t="s">
        <v>647</v>
      </c>
      <c r="E3310" t="s">
        <v>125</v>
      </c>
      <c r="F3310" t="s">
        <v>444</v>
      </c>
      <c r="G3310">
        <v>4</v>
      </c>
    </row>
    <row r="3311" spans="2:7">
      <c r="B3311" s="2">
        <v>44799</v>
      </c>
      <c r="C3311" t="s">
        <v>253</v>
      </c>
      <c r="D3311" t="s">
        <v>647</v>
      </c>
      <c r="E3311" t="s">
        <v>125</v>
      </c>
      <c r="F3311" t="s">
        <v>446</v>
      </c>
      <c r="G3311">
        <v>2</v>
      </c>
    </row>
    <row r="3312" spans="2:7">
      <c r="B3312" s="2">
        <v>44799</v>
      </c>
      <c r="C3312" t="s">
        <v>289</v>
      </c>
      <c r="D3312" t="s">
        <v>652</v>
      </c>
      <c r="E3312" t="s">
        <v>125</v>
      </c>
      <c r="F3312" t="s">
        <v>323</v>
      </c>
      <c r="G3312">
        <v>2</v>
      </c>
    </row>
    <row r="3313" spans="2:7">
      <c r="B3313" s="2">
        <v>44799</v>
      </c>
      <c r="C3313" t="s">
        <v>289</v>
      </c>
      <c r="D3313" t="s">
        <v>652</v>
      </c>
      <c r="E3313" t="s">
        <v>125</v>
      </c>
      <c r="F3313" t="s">
        <v>329</v>
      </c>
      <c r="G3313">
        <v>48</v>
      </c>
    </row>
    <row r="3314" spans="2:7">
      <c r="B3314" s="2">
        <v>44799</v>
      </c>
      <c r="C3314" t="s">
        <v>289</v>
      </c>
      <c r="D3314" t="s">
        <v>652</v>
      </c>
      <c r="E3314" t="s">
        <v>125</v>
      </c>
      <c r="F3314" t="s">
        <v>350</v>
      </c>
      <c r="G3314">
        <v>3</v>
      </c>
    </row>
    <row r="3315" spans="2:7">
      <c r="B3315" s="2">
        <v>44799</v>
      </c>
      <c r="C3315" t="s">
        <v>289</v>
      </c>
      <c r="D3315" t="s">
        <v>652</v>
      </c>
      <c r="E3315" t="s">
        <v>125</v>
      </c>
      <c r="F3315" t="s">
        <v>460</v>
      </c>
      <c r="G3315">
        <v>4</v>
      </c>
    </row>
    <row r="3316" spans="2:7">
      <c r="B3316" s="2">
        <v>44799</v>
      </c>
      <c r="C3316" t="s">
        <v>289</v>
      </c>
      <c r="D3316" t="s">
        <v>652</v>
      </c>
      <c r="E3316" t="s">
        <v>125</v>
      </c>
      <c r="F3316" t="s">
        <v>462</v>
      </c>
      <c r="G3316">
        <v>4</v>
      </c>
    </row>
    <row r="3317" spans="2:7">
      <c r="B3317" s="2">
        <v>44799</v>
      </c>
      <c r="C3317" t="s">
        <v>305</v>
      </c>
      <c r="D3317" t="s">
        <v>654</v>
      </c>
      <c r="E3317" t="s">
        <v>125</v>
      </c>
      <c r="F3317" t="s">
        <v>365</v>
      </c>
      <c r="G3317">
        <v>1</v>
      </c>
    </row>
    <row r="3318" spans="2:7">
      <c r="B3318" s="2">
        <v>44799</v>
      </c>
      <c r="C3318" t="s">
        <v>305</v>
      </c>
      <c r="D3318" t="s">
        <v>654</v>
      </c>
      <c r="E3318" t="s">
        <v>125</v>
      </c>
      <c r="F3318" t="s">
        <v>368</v>
      </c>
      <c r="G3318">
        <v>2</v>
      </c>
    </row>
    <row r="3319" spans="2:7">
      <c r="B3319" s="2">
        <v>44799</v>
      </c>
      <c r="C3319" t="s">
        <v>305</v>
      </c>
      <c r="D3319" t="s">
        <v>654</v>
      </c>
      <c r="E3319" t="s">
        <v>125</v>
      </c>
      <c r="F3319" t="s">
        <v>371</v>
      </c>
      <c r="G3319">
        <v>24</v>
      </c>
    </row>
    <row r="3320" spans="2:7">
      <c r="B3320" s="2">
        <v>44799</v>
      </c>
      <c r="C3320" t="s">
        <v>305</v>
      </c>
      <c r="D3320" t="s">
        <v>654</v>
      </c>
      <c r="E3320" t="s">
        <v>125</v>
      </c>
      <c r="F3320" t="s">
        <v>470</v>
      </c>
      <c r="G3320">
        <v>2</v>
      </c>
    </row>
    <row r="3321" spans="2:7">
      <c r="B3321" s="2">
        <v>44799</v>
      </c>
      <c r="C3321" t="s">
        <v>305</v>
      </c>
      <c r="D3321" t="s">
        <v>654</v>
      </c>
      <c r="E3321" t="s">
        <v>125</v>
      </c>
      <c r="F3321" t="s">
        <v>472</v>
      </c>
      <c r="G3321">
        <v>2</v>
      </c>
    </row>
    <row r="3322" spans="2:7">
      <c r="B3322" s="2">
        <v>44800</v>
      </c>
      <c r="C3322" t="s">
        <v>247</v>
      </c>
      <c r="D3322" t="s">
        <v>653</v>
      </c>
      <c r="E3322" t="s">
        <v>125</v>
      </c>
      <c r="F3322" t="s">
        <v>306</v>
      </c>
      <c r="G3322">
        <v>1</v>
      </c>
    </row>
    <row r="3323" spans="2:7">
      <c r="B3323" s="2">
        <v>44800</v>
      </c>
      <c r="C3323" t="s">
        <v>247</v>
      </c>
      <c r="D3323" t="s">
        <v>653</v>
      </c>
      <c r="E3323" t="s">
        <v>125</v>
      </c>
      <c r="F3323" t="s">
        <v>311</v>
      </c>
      <c r="G3323">
        <v>2</v>
      </c>
    </row>
    <row r="3324" spans="2:7">
      <c r="B3324" s="2">
        <v>44800</v>
      </c>
      <c r="C3324" t="s">
        <v>247</v>
      </c>
      <c r="D3324" t="s">
        <v>653</v>
      </c>
      <c r="E3324" t="s">
        <v>125</v>
      </c>
      <c r="F3324" t="s">
        <v>316</v>
      </c>
      <c r="G3324">
        <v>24</v>
      </c>
    </row>
    <row r="3325" spans="2:7">
      <c r="B3325" s="2">
        <v>44801</v>
      </c>
      <c r="C3325" t="s">
        <v>247</v>
      </c>
      <c r="D3325" t="s">
        <v>653</v>
      </c>
      <c r="E3325" t="s">
        <v>125</v>
      </c>
      <c r="F3325" t="s">
        <v>306</v>
      </c>
      <c r="G3325">
        <v>1</v>
      </c>
    </row>
    <row r="3326" spans="2:7">
      <c r="B3326" s="2">
        <v>44801</v>
      </c>
      <c r="C3326" t="s">
        <v>247</v>
      </c>
      <c r="D3326" t="s">
        <v>653</v>
      </c>
      <c r="E3326" t="s">
        <v>125</v>
      </c>
      <c r="F3326" t="s">
        <v>311</v>
      </c>
      <c r="G3326">
        <v>2</v>
      </c>
    </row>
    <row r="3327" spans="2:7">
      <c r="B3327" s="2">
        <v>44801</v>
      </c>
      <c r="C3327" t="s">
        <v>247</v>
      </c>
      <c r="D3327" t="s">
        <v>653</v>
      </c>
      <c r="E3327" t="s">
        <v>125</v>
      </c>
      <c r="F3327" t="s">
        <v>316</v>
      </c>
      <c r="G3327">
        <v>24</v>
      </c>
    </row>
    <row r="3328" spans="2:7">
      <c r="B3328" s="2">
        <v>44804</v>
      </c>
      <c r="E3328" t="s">
        <v>98</v>
      </c>
      <c r="F3328" t="s">
        <v>79</v>
      </c>
      <c r="G3328">
        <v>8</v>
      </c>
    </row>
    <row r="3329" spans="2:7">
      <c r="B3329" s="2">
        <v>44804</v>
      </c>
      <c r="E3329" t="s">
        <v>98</v>
      </c>
      <c r="F3329" t="s">
        <v>306</v>
      </c>
      <c r="G3329">
        <v>30</v>
      </c>
    </row>
    <row r="3330" spans="2:7">
      <c r="B3330" s="2">
        <v>44804</v>
      </c>
      <c r="E3330" t="s">
        <v>98</v>
      </c>
      <c r="F3330" t="s">
        <v>323</v>
      </c>
      <c r="G3330">
        <v>10</v>
      </c>
    </row>
    <row r="3331" spans="2:7">
      <c r="B3331" s="2">
        <v>44804</v>
      </c>
      <c r="E3331" t="s">
        <v>98</v>
      </c>
      <c r="F3331" t="s">
        <v>341</v>
      </c>
      <c r="G3331">
        <v>4</v>
      </c>
    </row>
    <row r="3332" spans="2:7">
      <c r="B3332" s="2">
        <v>44804</v>
      </c>
      <c r="E3332" t="s">
        <v>98</v>
      </c>
      <c r="F3332" t="s">
        <v>158</v>
      </c>
      <c r="G3332">
        <v>8</v>
      </c>
    </row>
    <row r="3333" spans="2:7">
      <c r="B3333" s="2">
        <v>44804</v>
      </c>
      <c r="E3333" t="s">
        <v>98</v>
      </c>
      <c r="F3333" t="s">
        <v>356</v>
      </c>
      <c r="G3333">
        <v>3</v>
      </c>
    </row>
    <row r="3334" spans="2:7">
      <c r="B3334" s="2">
        <v>44804</v>
      </c>
      <c r="E3334" t="s">
        <v>98</v>
      </c>
      <c r="F3334" t="s">
        <v>365</v>
      </c>
      <c r="G3334">
        <v>5</v>
      </c>
    </row>
    <row r="3335" spans="2:7">
      <c r="B3335" s="2">
        <v>44804</v>
      </c>
      <c r="E3335" t="s">
        <v>98</v>
      </c>
      <c r="F3335" t="s">
        <v>374</v>
      </c>
      <c r="G3335">
        <v>4</v>
      </c>
    </row>
    <row r="3336" spans="2:7">
      <c r="B3336" s="2">
        <v>44804</v>
      </c>
      <c r="E3336" t="s">
        <v>98</v>
      </c>
      <c r="F3336" t="s">
        <v>383</v>
      </c>
      <c r="G3336">
        <v>3</v>
      </c>
    </row>
    <row r="3337" spans="2:7">
      <c r="B3337" s="2">
        <v>44804</v>
      </c>
      <c r="E3337" t="s">
        <v>98</v>
      </c>
      <c r="F3337" t="s">
        <v>392</v>
      </c>
      <c r="G3337">
        <v>8</v>
      </c>
    </row>
    <row r="3338" spans="2:7">
      <c r="B3338" s="2">
        <v>44804</v>
      </c>
      <c r="E3338" t="s">
        <v>98</v>
      </c>
      <c r="F3338" t="s">
        <v>205</v>
      </c>
      <c r="G3338">
        <v>4</v>
      </c>
    </row>
    <row r="3339" spans="2:7">
      <c r="B3339" s="2">
        <v>44804</v>
      </c>
      <c r="E3339" t="s">
        <v>98</v>
      </c>
      <c r="F3339" t="s">
        <v>237</v>
      </c>
      <c r="G3339">
        <v>6</v>
      </c>
    </row>
    <row r="3340" spans="2:7">
      <c r="B3340" s="2">
        <v>44804</v>
      </c>
      <c r="E3340" t="s">
        <v>98</v>
      </c>
      <c r="F3340" t="s">
        <v>262</v>
      </c>
      <c r="G3340">
        <v>16</v>
      </c>
    </row>
    <row r="3341" spans="2:7">
      <c r="B3341" s="2">
        <v>44804</v>
      </c>
      <c r="E3341" t="s">
        <v>98</v>
      </c>
      <c r="F3341" t="s">
        <v>404</v>
      </c>
      <c r="G3341">
        <v>6</v>
      </c>
    </row>
    <row r="3342" spans="2:7">
      <c r="B3342" s="2">
        <v>44804</v>
      </c>
      <c r="E3342" t="s">
        <v>98</v>
      </c>
      <c r="F3342" t="s">
        <v>438</v>
      </c>
      <c r="G3342">
        <v>6</v>
      </c>
    </row>
    <row r="3343" spans="2:7">
      <c r="B3343" s="2">
        <v>44804</v>
      </c>
      <c r="E3343" t="s">
        <v>98</v>
      </c>
      <c r="F3343" t="s">
        <v>442</v>
      </c>
      <c r="G3343">
        <v>6</v>
      </c>
    </row>
    <row r="3344" spans="2:7">
      <c r="B3344" s="2">
        <v>44804</v>
      </c>
      <c r="E3344" t="s">
        <v>98</v>
      </c>
      <c r="F3344" t="s">
        <v>446</v>
      </c>
      <c r="G3344">
        <v>8</v>
      </c>
    </row>
    <row r="3345" spans="2:7">
      <c r="B3345" s="2">
        <v>44804</v>
      </c>
      <c r="E3345" t="s">
        <v>98</v>
      </c>
      <c r="F3345" t="s">
        <v>450</v>
      </c>
      <c r="G3345">
        <v>2</v>
      </c>
    </row>
    <row r="3346" spans="2:7">
      <c r="B3346" s="2">
        <v>44804</v>
      </c>
      <c r="E3346" t="s">
        <v>98</v>
      </c>
      <c r="F3346" t="s">
        <v>452</v>
      </c>
      <c r="G3346">
        <v>4</v>
      </c>
    </row>
    <row r="3347" spans="2:7">
      <c r="B3347" s="2">
        <v>44804</v>
      </c>
      <c r="E3347" t="s">
        <v>98</v>
      </c>
      <c r="F3347" t="s">
        <v>454</v>
      </c>
      <c r="G3347">
        <v>10</v>
      </c>
    </row>
    <row r="3348" spans="2:7">
      <c r="B3348" s="2">
        <v>44804</v>
      </c>
      <c r="E3348" t="s">
        <v>98</v>
      </c>
      <c r="F3348" t="s">
        <v>458</v>
      </c>
      <c r="G3348">
        <v>4</v>
      </c>
    </row>
    <row r="3349" spans="2:7">
      <c r="B3349" s="2">
        <v>44804</v>
      </c>
      <c r="E3349" t="s">
        <v>98</v>
      </c>
      <c r="F3349" t="s">
        <v>462</v>
      </c>
      <c r="G3349">
        <v>8</v>
      </c>
    </row>
    <row r="3350" spans="2:7">
      <c r="B3350" s="2">
        <v>44804</v>
      </c>
      <c r="E3350" t="s">
        <v>98</v>
      </c>
      <c r="F3350" t="s">
        <v>410</v>
      </c>
      <c r="G3350">
        <v>8</v>
      </c>
    </row>
    <row r="3351" spans="2:7">
      <c r="B3351" s="2">
        <v>44804</v>
      </c>
      <c r="E3351" t="s">
        <v>98</v>
      </c>
      <c r="F3351" t="s">
        <v>464</v>
      </c>
      <c r="G3351">
        <v>8</v>
      </c>
    </row>
    <row r="3352" spans="2:7">
      <c r="B3352" s="2">
        <v>44804</v>
      </c>
      <c r="E3352" t="s">
        <v>98</v>
      </c>
      <c r="F3352" t="s">
        <v>468</v>
      </c>
      <c r="G3352">
        <v>6</v>
      </c>
    </row>
    <row r="3353" spans="2:7">
      <c r="B3353" s="2">
        <v>44804</v>
      </c>
      <c r="E3353" t="s">
        <v>98</v>
      </c>
      <c r="F3353" t="s">
        <v>472</v>
      </c>
      <c r="G3353">
        <v>4</v>
      </c>
    </row>
    <row r="3354" spans="2:7">
      <c r="B3354" s="2">
        <v>44804</v>
      </c>
      <c r="E3354" t="s">
        <v>98</v>
      </c>
      <c r="F3354" t="s">
        <v>476</v>
      </c>
      <c r="G3354">
        <v>8</v>
      </c>
    </row>
    <row r="3355" spans="2:7">
      <c r="B3355" s="2">
        <v>44804</v>
      </c>
      <c r="E3355" t="s">
        <v>98</v>
      </c>
      <c r="F3355" t="s">
        <v>480</v>
      </c>
      <c r="G3355">
        <v>6</v>
      </c>
    </row>
    <row r="3356" spans="2:7">
      <c r="B3356" s="2">
        <v>44804</v>
      </c>
      <c r="E3356" t="s">
        <v>98</v>
      </c>
      <c r="F3356" t="s">
        <v>484</v>
      </c>
      <c r="G3356">
        <v>10</v>
      </c>
    </row>
    <row r="3357" spans="2:7">
      <c r="B3357" s="2">
        <v>44804</v>
      </c>
      <c r="E3357" t="s">
        <v>98</v>
      </c>
      <c r="F3357" t="s">
        <v>416</v>
      </c>
      <c r="G3357">
        <v>4</v>
      </c>
    </row>
    <row r="3358" spans="2:7">
      <c r="B3358" s="2">
        <v>44804</v>
      </c>
      <c r="E3358" t="s">
        <v>98</v>
      </c>
      <c r="F3358" t="s">
        <v>419</v>
      </c>
      <c r="G3358">
        <v>2</v>
      </c>
    </row>
    <row r="3359" spans="2:7">
      <c r="B3359" s="2">
        <v>44804</v>
      </c>
      <c r="E3359" t="s">
        <v>98</v>
      </c>
      <c r="F3359" t="s">
        <v>425</v>
      </c>
      <c r="G3359">
        <v>4</v>
      </c>
    </row>
    <row r="3360" spans="2:7">
      <c r="B3360" s="2">
        <v>44804</v>
      </c>
      <c r="E3360" t="s">
        <v>98</v>
      </c>
      <c r="F3360" t="s">
        <v>430</v>
      </c>
      <c r="G3360">
        <v>6</v>
      </c>
    </row>
    <row r="3361" spans="2:7">
      <c r="B3361" s="2">
        <v>44804</v>
      </c>
      <c r="E3361" t="s">
        <v>98</v>
      </c>
      <c r="F3361" t="s">
        <v>432</v>
      </c>
      <c r="G3361">
        <v>16</v>
      </c>
    </row>
    <row r="3362" spans="2:7">
      <c r="B3362" s="2">
        <v>44804</v>
      </c>
      <c r="E3362" t="s">
        <v>98</v>
      </c>
      <c r="F3362" t="s">
        <v>436</v>
      </c>
      <c r="G3362">
        <v>8</v>
      </c>
    </row>
    <row r="3363" spans="2:7">
      <c r="B3363" s="2">
        <v>44804</v>
      </c>
      <c r="E3363" t="s">
        <v>98</v>
      </c>
      <c r="F3363" t="s">
        <v>132</v>
      </c>
      <c r="G3363">
        <v>192</v>
      </c>
    </row>
    <row r="3364" spans="2:7">
      <c r="B3364" s="2">
        <v>44804</v>
      </c>
      <c r="E3364" t="s">
        <v>98</v>
      </c>
      <c r="F3364" t="s">
        <v>316</v>
      </c>
      <c r="G3364">
        <v>672</v>
      </c>
    </row>
    <row r="3365" spans="2:7">
      <c r="B3365" s="2">
        <v>44804</v>
      </c>
      <c r="E3365" t="s">
        <v>98</v>
      </c>
      <c r="F3365" t="s">
        <v>329</v>
      </c>
      <c r="G3365">
        <v>232</v>
      </c>
    </row>
    <row r="3366" spans="2:7">
      <c r="B3366" s="2">
        <v>44804</v>
      </c>
      <c r="E3366" t="s">
        <v>98</v>
      </c>
      <c r="F3366" t="s">
        <v>347</v>
      </c>
      <c r="G3366">
        <v>64</v>
      </c>
    </row>
    <row r="3367" spans="2:7">
      <c r="B3367" s="2">
        <v>44804</v>
      </c>
      <c r="E3367" t="s">
        <v>98</v>
      </c>
      <c r="F3367" t="s">
        <v>193</v>
      </c>
      <c r="G3367">
        <v>160</v>
      </c>
    </row>
    <row r="3368" spans="2:7">
      <c r="B3368" s="2">
        <v>44804</v>
      </c>
      <c r="E3368" t="s">
        <v>98</v>
      </c>
      <c r="F3368" t="s">
        <v>362</v>
      </c>
      <c r="G3368">
        <v>96</v>
      </c>
    </row>
    <row r="3369" spans="2:7">
      <c r="B3369" s="2">
        <v>44804</v>
      </c>
      <c r="E3369" t="s">
        <v>98</v>
      </c>
      <c r="F3369" t="s">
        <v>371</v>
      </c>
      <c r="G3369">
        <v>72</v>
      </c>
    </row>
    <row r="3370" spans="2:7">
      <c r="B3370" s="2">
        <v>44804</v>
      </c>
      <c r="E3370" t="s">
        <v>98</v>
      </c>
      <c r="F3370" t="s">
        <v>380</v>
      </c>
      <c r="G3370">
        <v>80</v>
      </c>
    </row>
    <row r="3371" spans="2:7">
      <c r="B3371" s="2">
        <v>44804</v>
      </c>
      <c r="E3371" t="s">
        <v>98</v>
      </c>
      <c r="F3371" t="s">
        <v>389</v>
      </c>
      <c r="G3371">
        <v>40</v>
      </c>
    </row>
    <row r="3372" spans="2:7">
      <c r="B3372" s="2">
        <v>44804</v>
      </c>
      <c r="E3372" t="s">
        <v>98</v>
      </c>
      <c r="F3372" t="s">
        <v>398</v>
      </c>
      <c r="G3372">
        <v>136</v>
      </c>
    </row>
    <row r="3373" spans="2:7">
      <c r="B3373" s="2">
        <v>44804</v>
      </c>
      <c r="E3373" t="s">
        <v>98</v>
      </c>
      <c r="F3373" t="s">
        <v>229</v>
      </c>
      <c r="G3373">
        <v>80</v>
      </c>
    </row>
    <row r="3374" spans="2:7">
      <c r="B3374" s="2">
        <v>44804</v>
      </c>
      <c r="E3374" t="s">
        <v>98</v>
      </c>
      <c r="F3374" t="s">
        <v>250</v>
      </c>
      <c r="G3374">
        <v>128</v>
      </c>
    </row>
    <row r="3375" spans="2:7">
      <c r="B3375" s="2">
        <v>44804</v>
      </c>
      <c r="E3375" t="s">
        <v>98</v>
      </c>
      <c r="F3375" t="s">
        <v>274</v>
      </c>
      <c r="G3375">
        <v>376</v>
      </c>
    </row>
    <row r="3376" spans="2:7">
      <c r="B3376" s="2">
        <v>44804</v>
      </c>
      <c r="E3376" t="s">
        <v>98</v>
      </c>
      <c r="F3376" t="s">
        <v>106</v>
      </c>
      <c r="G3376">
        <v>6</v>
      </c>
    </row>
    <row r="3377" spans="2:7">
      <c r="B3377" s="2">
        <v>44804</v>
      </c>
      <c r="E3377" t="s">
        <v>98</v>
      </c>
      <c r="F3377" t="s">
        <v>297</v>
      </c>
      <c r="G3377">
        <v>4</v>
      </c>
    </row>
    <row r="3378" spans="2:7">
      <c r="B3378" s="2">
        <v>44804</v>
      </c>
      <c r="E3378" t="s">
        <v>98</v>
      </c>
      <c r="F3378" t="s">
        <v>302</v>
      </c>
      <c r="G3378">
        <v>8</v>
      </c>
    </row>
    <row r="3379" spans="2:7">
      <c r="B3379" s="2">
        <v>44804</v>
      </c>
      <c r="E3379" t="s">
        <v>98</v>
      </c>
      <c r="F3379" t="s">
        <v>311</v>
      </c>
      <c r="G3379">
        <v>6</v>
      </c>
    </row>
    <row r="3380" spans="2:7">
      <c r="B3380" s="2">
        <v>44804</v>
      </c>
      <c r="E3380" t="s">
        <v>98</v>
      </c>
      <c r="F3380" t="s">
        <v>320</v>
      </c>
      <c r="G3380">
        <v>8</v>
      </c>
    </row>
    <row r="3381" spans="2:7">
      <c r="B3381" s="2">
        <v>44804</v>
      </c>
      <c r="E3381" t="s">
        <v>98</v>
      </c>
      <c r="F3381" t="s">
        <v>326</v>
      </c>
      <c r="G3381">
        <v>3</v>
      </c>
    </row>
    <row r="3382" spans="2:7">
      <c r="B3382" s="2">
        <v>44804</v>
      </c>
      <c r="E3382" t="s">
        <v>98</v>
      </c>
      <c r="F3382" t="s">
        <v>332</v>
      </c>
      <c r="G3382">
        <v>4</v>
      </c>
    </row>
    <row r="3383" spans="2:7">
      <c r="B3383" s="2">
        <v>44804</v>
      </c>
      <c r="E3383" t="s">
        <v>98</v>
      </c>
      <c r="F3383" t="s">
        <v>335</v>
      </c>
      <c r="G3383">
        <v>11</v>
      </c>
    </row>
    <row r="3384" spans="2:7">
      <c r="B3384" s="2">
        <v>44804</v>
      </c>
      <c r="E3384" t="s">
        <v>98</v>
      </c>
      <c r="F3384" t="s">
        <v>338</v>
      </c>
      <c r="G3384">
        <v>6</v>
      </c>
    </row>
    <row r="3385" spans="2:7">
      <c r="B3385" s="2">
        <v>44804</v>
      </c>
      <c r="E3385" t="s">
        <v>98</v>
      </c>
      <c r="F3385" t="s">
        <v>344</v>
      </c>
      <c r="G3385">
        <v>4</v>
      </c>
    </row>
    <row r="3386" spans="2:7">
      <c r="B3386" s="2">
        <v>44804</v>
      </c>
      <c r="E3386" t="s">
        <v>98</v>
      </c>
      <c r="F3386" t="s">
        <v>350</v>
      </c>
      <c r="G3386">
        <v>9</v>
      </c>
    </row>
    <row r="3387" spans="2:7">
      <c r="B3387" s="2">
        <v>44804</v>
      </c>
      <c r="E3387" t="s">
        <v>98</v>
      </c>
      <c r="F3387" t="s">
        <v>177</v>
      </c>
      <c r="G3387">
        <v>5</v>
      </c>
    </row>
    <row r="3388" spans="2:7">
      <c r="B3388" s="2">
        <v>44804</v>
      </c>
      <c r="E3388" t="s">
        <v>98</v>
      </c>
      <c r="F3388" t="s">
        <v>353</v>
      </c>
      <c r="G3388">
        <v>12</v>
      </c>
    </row>
    <row r="3389" spans="2:7">
      <c r="B3389" s="2">
        <v>44804</v>
      </c>
      <c r="E3389" t="s">
        <v>98</v>
      </c>
      <c r="F3389" t="s">
        <v>359</v>
      </c>
      <c r="G3389">
        <v>6</v>
      </c>
    </row>
    <row r="3390" spans="2:7">
      <c r="B3390" s="2">
        <v>44804</v>
      </c>
      <c r="E3390" t="s">
        <v>98</v>
      </c>
      <c r="F3390" t="s">
        <v>368</v>
      </c>
      <c r="G3390">
        <v>4</v>
      </c>
    </row>
    <row r="3391" spans="2:7">
      <c r="B3391" s="2">
        <v>44804</v>
      </c>
      <c r="E3391" t="s">
        <v>98</v>
      </c>
      <c r="F3391" t="s">
        <v>377</v>
      </c>
      <c r="G3391">
        <v>7</v>
      </c>
    </row>
    <row r="3392" spans="2:7">
      <c r="B3392" s="2">
        <v>44804</v>
      </c>
      <c r="E3392" t="s">
        <v>98</v>
      </c>
      <c r="F3392" t="s">
        <v>386</v>
      </c>
      <c r="G3392">
        <v>4</v>
      </c>
    </row>
    <row r="3393" spans="2:7">
      <c r="B3393" s="2">
        <v>44804</v>
      </c>
      <c r="E3393" t="s">
        <v>98</v>
      </c>
      <c r="F3393" t="s">
        <v>395</v>
      </c>
      <c r="G3393">
        <v>9</v>
      </c>
    </row>
    <row r="3394" spans="2:7">
      <c r="B3394" s="2">
        <v>44804</v>
      </c>
      <c r="E3394" t="s">
        <v>98</v>
      </c>
      <c r="F3394" t="s">
        <v>217</v>
      </c>
      <c r="G3394">
        <v>4</v>
      </c>
    </row>
    <row r="3395" spans="2:7">
      <c r="B3395" s="2">
        <v>44804</v>
      </c>
      <c r="E3395" t="s">
        <v>98</v>
      </c>
      <c r="F3395" t="s">
        <v>244</v>
      </c>
      <c r="G3395">
        <v>6</v>
      </c>
    </row>
    <row r="3396" spans="2:7">
      <c r="B3396" s="2">
        <v>44804</v>
      </c>
      <c r="E3396" t="s">
        <v>98</v>
      </c>
      <c r="F3396" t="s">
        <v>256</v>
      </c>
      <c r="G3396">
        <v>2</v>
      </c>
    </row>
    <row r="3397" spans="2:7">
      <c r="B3397" s="2">
        <v>44804</v>
      </c>
      <c r="E3397" t="s">
        <v>98</v>
      </c>
      <c r="F3397" t="s">
        <v>268</v>
      </c>
      <c r="G3397">
        <v>4</v>
      </c>
    </row>
    <row r="3398" spans="2:7">
      <c r="B3398" s="2">
        <v>44804</v>
      </c>
      <c r="E3398" t="s">
        <v>98</v>
      </c>
      <c r="F3398" t="s">
        <v>280</v>
      </c>
      <c r="G3398">
        <v>4</v>
      </c>
    </row>
    <row r="3399" spans="2:7">
      <c r="B3399" s="2">
        <v>44804</v>
      </c>
      <c r="E3399" t="s">
        <v>98</v>
      </c>
      <c r="F3399" t="s">
        <v>286</v>
      </c>
      <c r="G3399">
        <v>14</v>
      </c>
    </row>
    <row r="3400" spans="2:7">
      <c r="B3400" s="2">
        <v>44804</v>
      </c>
      <c r="E3400" t="s">
        <v>98</v>
      </c>
      <c r="F3400" t="s">
        <v>292</v>
      </c>
      <c r="G3400">
        <v>6</v>
      </c>
    </row>
    <row r="3401" spans="2:7">
      <c r="B3401" s="2">
        <v>44804</v>
      </c>
      <c r="E3401" t="s">
        <v>98</v>
      </c>
      <c r="F3401" t="s">
        <v>401</v>
      </c>
      <c r="G3401">
        <v>6</v>
      </c>
    </row>
    <row r="3402" spans="2:7">
      <c r="B3402" s="2">
        <v>44804</v>
      </c>
      <c r="E3402" t="s">
        <v>98</v>
      </c>
      <c r="F3402" t="s">
        <v>440</v>
      </c>
      <c r="G3402">
        <v>8</v>
      </c>
    </row>
    <row r="3403" spans="2:7">
      <c r="B3403" s="2">
        <v>44804</v>
      </c>
      <c r="E3403" t="s">
        <v>98</v>
      </c>
      <c r="F3403" t="s">
        <v>444</v>
      </c>
      <c r="G3403">
        <v>40</v>
      </c>
    </row>
    <row r="3404" spans="2:7">
      <c r="B3404" s="2">
        <v>44804</v>
      </c>
      <c r="E3404" t="s">
        <v>98</v>
      </c>
      <c r="F3404" t="s">
        <v>448</v>
      </c>
      <c r="G3404">
        <v>4</v>
      </c>
    </row>
    <row r="3405" spans="2:7">
      <c r="B3405" s="2">
        <v>44804</v>
      </c>
      <c r="E3405" t="s">
        <v>98</v>
      </c>
      <c r="F3405" t="s">
        <v>456</v>
      </c>
      <c r="G3405">
        <v>4</v>
      </c>
    </row>
    <row r="3406" spans="2:7">
      <c r="B3406" s="2">
        <v>44804</v>
      </c>
      <c r="E3406" t="s">
        <v>98</v>
      </c>
      <c r="F3406" t="s">
        <v>460</v>
      </c>
      <c r="G3406">
        <v>14</v>
      </c>
    </row>
    <row r="3407" spans="2:7">
      <c r="B3407" s="2">
        <v>44804</v>
      </c>
      <c r="E3407" t="s">
        <v>98</v>
      </c>
      <c r="F3407" t="s">
        <v>407</v>
      </c>
      <c r="G3407">
        <v>8</v>
      </c>
    </row>
    <row r="3408" spans="2:7">
      <c r="B3408" s="2">
        <v>44804</v>
      </c>
      <c r="E3408" t="s">
        <v>98</v>
      </c>
      <c r="F3408" t="s">
        <v>466</v>
      </c>
      <c r="G3408">
        <v>6</v>
      </c>
    </row>
    <row r="3409" spans="2:7">
      <c r="B3409" s="2">
        <v>44804</v>
      </c>
      <c r="E3409" t="s">
        <v>98</v>
      </c>
      <c r="F3409" t="s">
        <v>470</v>
      </c>
      <c r="G3409">
        <v>4</v>
      </c>
    </row>
    <row r="3410" spans="2:7">
      <c r="B3410" s="2">
        <v>44804</v>
      </c>
      <c r="E3410" t="s">
        <v>98</v>
      </c>
      <c r="F3410" t="s">
        <v>474</v>
      </c>
      <c r="G3410">
        <v>10</v>
      </c>
    </row>
    <row r="3411" spans="2:7">
      <c r="B3411" s="2">
        <v>44804</v>
      </c>
      <c r="E3411" t="s">
        <v>98</v>
      </c>
      <c r="F3411" t="s">
        <v>478</v>
      </c>
      <c r="G3411">
        <v>6</v>
      </c>
    </row>
    <row r="3412" spans="2:7">
      <c r="B3412" s="2">
        <v>44804</v>
      </c>
      <c r="E3412" t="s">
        <v>98</v>
      </c>
      <c r="F3412" t="s">
        <v>482</v>
      </c>
      <c r="G3412">
        <v>12</v>
      </c>
    </row>
    <row r="3413" spans="2:7">
      <c r="B3413" s="2">
        <v>44804</v>
      </c>
      <c r="E3413" t="s">
        <v>98</v>
      </c>
      <c r="F3413" t="s">
        <v>413</v>
      </c>
      <c r="G3413">
        <v>6</v>
      </c>
    </row>
    <row r="3414" spans="2:7">
      <c r="B3414" s="2">
        <v>44804</v>
      </c>
      <c r="E3414" t="s">
        <v>98</v>
      </c>
      <c r="F3414" t="s">
        <v>422</v>
      </c>
      <c r="G3414">
        <v>28</v>
      </c>
    </row>
    <row r="3415" spans="2:7">
      <c r="B3415" s="2">
        <v>44804</v>
      </c>
      <c r="E3415" t="s">
        <v>98</v>
      </c>
      <c r="F3415" t="s">
        <v>428</v>
      </c>
      <c r="G3415">
        <v>6</v>
      </c>
    </row>
    <row r="3416" spans="2:7">
      <c r="B3416" s="2">
        <v>44804</v>
      </c>
      <c r="E3416" t="s">
        <v>98</v>
      </c>
      <c r="F3416" t="s">
        <v>434</v>
      </c>
      <c r="G3416">
        <v>8</v>
      </c>
    </row>
    <row r="3417" spans="2:7">
      <c r="B3417" s="2">
        <v>44806</v>
      </c>
      <c r="C3417" t="s">
        <v>277</v>
      </c>
      <c r="D3417" t="s">
        <v>655</v>
      </c>
      <c r="E3417" t="s">
        <v>125</v>
      </c>
      <c r="F3417" t="s">
        <v>306</v>
      </c>
      <c r="G3417">
        <v>2</v>
      </c>
    </row>
    <row r="3418" spans="2:7">
      <c r="B3418" s="2">
        <v>44806</v>
      </c>
      <c r="C3418" t="s">
        <v>277</v>
      </c>
      <c r="D3418" t="s">
        <v>655</v>
      </c>
      <c r="E3418" t="s">
        <v>125</v>
      </c>
      <c r="F3418" t="s">
        <v>316</v>
      </c>
      <c r="G3418">
        <v>32</v>
      </c>
    </row>
    <row r="3419" spans="2:7">
      <c r="B3419" s="2">
        <v>44806</v>
      </c>
      <c r="C3419" t="s">
        <v>277</v>
      </c>
      <c r="D3419" t="s">
        <v>655</v>
      </c>
      <c r="E3419" t="s">
        <v>125</v>
      </c>
      <c r="F3419" t="s">
        <v>338</v>
      </c>
      <c r="G3419">
        <v>2</v>
      </c>
    </row>
    <row r="3420" spans="2:7">
      <c r="B3420" s="2">
        <v>44806</v>
      </c>
      <c r="C3420" t="s">
        <v>277</v>
      </c>
      <c r="D3420" t="s">
        <v>655</v>
      </c>
      <c r="E3420" t="s">
        <v>125</v>
      </c>
      <c r="F3420" t="s">
        <v>444</v>
      </c>
      <c r="G3420">
        <v>2</v>
      </c>
    </row>
    <row r="3421" spans="2:7">
      <c r="B3421" s="2">
        <v>44806</v>
      </c>
      <c r="C3421" t="s">
        <v>277</v>
      </c>
      <c r="D3421" t="s">
        <v>655</v>
      </c>
      <c r="E3421" t="s">
        <v>125</v>
      </c>
      <c r="F3421" t="s">
        <v>454</v>
      </c>
      <c r="G3421">
        <v>2</v>
      </c>
    </row>
    <row r="3422" spans="2:7">
      <c r="B3422" s="2">
        <v>44807</v>
      </c>
      <c r="C3422" t="s">
        <v>277</v>
      </c>
      <c r="D3422" t="s">
        <v>655</v>
      </c>
      <c r="E3422" t="s">
        <v>125</v>
      </c>
      <c r="F3422" t="s">
        <v>306</v>
      </c>
      <c r="G3422">
        <v>2</v>
      </c>
    </row>
    <row r="3423" spans="2:7">
      <c r="B3423" s="2">
        <v>44807</v>
      </c>
      <c r="C3423" t="s">
        <v>277</v>
      </c>
      <c r="D3423" t="s">
        <v>655</v>
      </c>
      <c r="E3423" t="s">
        <v>125</v>
      </c>
      <c r="F3423" t="s">
        <v>316</v>
      </c>
      <c r="G3423">
        <v>48</v>
      </c>
    </row>
    <row r="3424" spans="2:7">
      <c r="B3424" s="2">
        <v>44807</v>
      </c>
      <c r="C3424" t="s">
        <v>277</v>
      </c>
      <c r="D3424" t="s">
        <v>655</v>
      </c>
      <c r="E3424" t="s">
        <v>125</v>
      </c>
      <c r="F3424" t="s">
        <v>338</v>
      </c>
      <c r="G3424">
        <v>3</v>
      </c>
    </row>
    <row r="3425" spans="2:7">
      <c r="B3425" s="2">
        <v>44807</v>
      </c>
      <c r="C3425" t="s">
        <v>277</v>
      </c>
      <c r="D3425" t="s">
        <v>655</v>
      </c>
      <c r="E3425" t="s">
        <v>125</v>
      </c>
      <c r="F3425" t="s">
        <v>444</v>
      </c>
      <c r="G3425">
        <v>4</v>
      </c>
    </row>
    <row r="3426" spans="2:7">
      <c r="B3426" s="2">
        <v>44807</v>
      </c>
      <c r="C3426" t="s">
        <v>277</v>
      </c>
      <c r="D3426" t="s">
        <v>655</v>
      </c>
      <c r="E3426" t="s">
        <v>125</v>
      </c>
      <c r="F3426" t="s">
        <v>454</v>
      </c>
      <c r="G3426">
        <v>4</v>
      </c>
    </row>
    <row r="3427" spans="2:7">
      <c r="B3427" s="2">
        <v>44807</v>
      </c>
      <c r="C3427" t="s">
        <v>202</v>
      </c>
      <c r="D3427" t="s">
        <v>656</v>
      </c>
      <c r="E3427" t="s">
        <v>125</v>
      </c>
      <c r="F3427" t="s">
        <v>237</v>
      </c>
      <c r="G3427">
        <v>1</v>
      </c>
    </row>
    <row r="3428" spans="2:7">
      <c r="B3428" s="2">
        <v>44807</v>
      </c>
      <c r="C3428" t="s">
        <v>202</v>
      </c>
      <c r="D3428" t="s">
        <v>656</v>
      </c>
      <c r="E3428" t="s">
        <v>125</v>
      </c>
      <c r="F3428" t="s">
        <v>250</v>
      </c>
      <c r="G3428">
        <v>16</v>
      </c>
    </row>
    <row r="3429" spans="2:7">
      <c r="B3429" s="2">
        <v>44807</v>
      </c>
      <c r="C3429" t="s">
        <v>202</v>
      </c>
      <c r="D3429" t="s">
        <v>656</v>
      </c>
      <c r="E3429" t="s">
        <v>125</v>
      </c>
      <c r="F3429" t="s">
        <v>280</v>
      </c>
      <c r="G3429">
        <v>1</v>
      </c>
    </row>
    <row r="3430" spans="2:7">
      <c r="B3430" s="2">
        <v>44807</v>
      </c>
      <c r="C3430" t="s">
        <v>202</v>
      </c>
      <c r="D3430" t="s">
        <v>656</v>
      </c>
      <c r="E3430" t="s">
        <v>125</v>
      </c>
      <c r="F3430" t="s">
        <v>428</v>
      </c>
      <c r="G3430">
        <v>2</v>
      </c>
    </row>
    <row r="3431" spans="2:7">
      <c r="B3431" s="2">
        <v>44807</v>
      </c>
      <c r="C3431" t="s">
        <v>202</v>
      </c>
      <c r="D3431" t="s">
        <v>656</v>
      </c>
      <c r="E3431" t="s">
        <v>125</v>
      </c>
      <c r="F3431" t="s">
        <v>430</v>
      </c>
      <c r="G3431">
        <v>2</v>
      </c>
    </row>
    <row r="3432" spans="2:7">
      <c r="B3432" s="2">
        <v>44808</v>
      </c>
      <c r="C3432" t="s">
        <v>277</v>
      </c>
      <c r="D3432" t="s">
        <v>655</v>
      </c>
      <c r="E3432" t="s">
        <v>125</v>
      </c>
      <c r="F3432" t="s">
        <v>306</v>
      </c>
      <c r="G3432">
        <v>1</v>
      </c>
    </row>
    <row r="3433" spans="2:7">
      <c r="B3433" s="2">
        <v>44808</v>
      </c>
      <c r="C3433" t="s">
        <v>277</v>
      </c>
      <c r="D3433" t="s">
        <v>655</v>
      </c>
      <c r="E3433" t="s">
        <v>125</v>
      </c>
      <c r="F3433" t="s">
        <v>316</v>
      </c>
      <c r="G3433">
        <v>24</v>
      </c>
    </row>
    <row r="3434" spans="2:7">
      <c r="B3434" s="2">
        <v>44808</v>
      </c>
      <c r="C3434" t="s">
        <v>277</v>
      </c>
      <c r="D3434" t="s">
        <v>655</v>
      </c>
      <c r="E3434" t="s">
        <v>125</v>
      </c>
      <c r="F3434" t="s">
        <v>338</v>
      </c>
      <c r="G3434">
        <v>2</v>
      </c>
    </row>
    <row r="3435" spans="2:7">
      <c r="B3435" s="2">
        <v>44808</v>
      </c>
      <c r="C3435" t="s">
        <v>277</v>
      </c>
      <c r="D3435" t="s">
        <v>655</v>
      </c>
      <c r="E3435" t="s">
        <v>125</v>
      </c>
      <c r="F3435" t="s">
        <v>444</v>
      </c>
      <c r="G3435">
        <v>2</v>
      </c>
    </row>
    <row r="3436" spans="2:7">
      <c r="B3436" s="2">
        <v>44808</v>
      </c>
      <c r="C3436" t="s">
        <v>277</v>
      </c>
      <c r="D3436" t="s">
        <v>655</v>
      </c>
      <c r="E3436" t="s">
        <v>125</v>
      </c>
      <c r="F3436" t="s">
        <v>454</v>
      </c>
      <c r="G3436">
        <v>2</v>
      </c>
    </row>
    <row r="3437" spans="2:7">
      <c r="B3437" s="2">
        <v>44808</v>
      </c>
      <c r="C3437" t="s">
        <v>202</v>
      </c>
      <c r="D3437" t="s">
        <v>656</v>
      </c>
      <c r="E3437" t="s">
        <v>125</v>
      </c>
      <c r="F3437" t="s">
        <v>237</v>
      </c>
      <c r="G3437">
        <v>1</v>
      </c>
    </row>
    <row r="3438" spans="2:7">
      <c r="B3438" s="2">
        <v>44808</v>
      </c>
      <c r="C3438" t="s">
        <v>202</v>
      </c>
      <c r="D3438" t="s">
        <v>656</v>
      </c>
      <c r="E3438" t="s">
        <v>125</v>
      </c>
      <c r="F3438" t="s">
        <v>250</v>
      </c>
      <c r="G3438">
        <v>24</v>
      </c>
    </row>
    <row r="3439" spans="2:7">
      <c r="B3439" s="2">
        <v>44808</v>
      </c>
      <c r="C3439" t="s">
        <v>202</v>
      </c>
      <c r="D3439" t="s">
        <v>656</v>
      </c>
      <c r="E3439" t="s">
        <v>125</v>
      </c>
      <c r="F3439" t="s">
        <v>280</v>
      </c>
      <c r="G3439">
        <v>2</v>
      </c>
    </row>
    <row r="3440" spans="2:7">
      <c r="B3440" s="2">
        <v>44808</v>
      </c>
      <c r="C3440" t="s">
        <v>202</v>
      </c>
      <c r="D3440" t="s">
        <v>656</v>
      </c>
      <c r="E3440" t="s">
        <v>125</v>
      </c>
      <c r="F3440" t="s">
        <v>428</v>
      </c>
      <c r="G3440">
        <v>2</v>
      </c>
    </row>
    <row r="3441" spans="2:7">
      <c r="B3441" s="2">
        <v>44808</v>
      </c>
      <c r="C3441" t="s">
        <v>202</v>
      </c>
      <c r="D3441" t="s">
        <v>656</v>
      </c>
      <c r="E3441" t="s">
        <v>125</v>
      </c>
      <c r="F3441" t="s">
        <v>430</v>
      </c>
      <c r="G3441">
        <v>2</v>
      </c>
    </row>
    <row r="3442" spans="2:7">
      <c r="B3442" s="2">
        <v>44809</v>
      </c>
      <c r="C3442" t="s">
        <v>202</v>
      </c>
      <c r="D3442" t="s">
        <v>656</v>
      </c>
      <c r="E3442" t="s">
        <v>125</v>
      </c>
      <c r="F3442" t="s">
        <v>237</v>
      </c>
      <c r="G3442">
        <v>1</v>
      </c>
    </row>
    <row r="3443" spans="2:7">
      <c r="B3443" s="2">
        <v>44809</v>
      </c>
      <c r="C3443" t="s">
        <v>202</v>
      </c>
      <c r="D3443" t="s">
        <v>656</v>
      </c>
      <c r="E3443" t="s">
        <v>125</v>
      </c>
      <c r="F3443" t="s">
        <v>250</v>
      </c>
      <c r="G3443">
        <v>8</v>
      </c>
    </row>
    <row r="3444" spans="2:7">
      <c r="B3444" s="2">
        <v>44809</v>
      </c>
      <c r="C3444" t="s">
        <v>202</v>
      </c>
      <c r="D3444" t="s">
        <v>656</v>
      </c>
      <c r="E3444" t="s">
        <v>125</v>
      </c>
      <c r="F3444" t="s">
        <v>280</v>
      </c>
      <c r="G3444">
        <v>1</v>
      </c>
    </row>
    <row r="3445" spans="2:7">
      <c r="B3445" s="2">
        <v>44809</v>
      </c>
      <c r="C3445" t="s">
        <v>202</v>
      </c>
      <c r="D3445" t="s">
        <v>656</v>
      </c>
      <c r="E3445" t="s">
        <v>125</v>
      </c>
      <c r="F3445" t="s">
        <v>428</v>
      </c>
      <c r="G3445">
        <v>2</v>
      </c>
    </row>
    <row r="3446" spans="2:7">
      <c r="B3446" s="2">
        <v>44809</v>
      </c>
      <c r="C3446" t="s">
        <v>202</v>
      </c>
      <c r="D3446" t="s">
        <v>656</v>
      </c>
      <c r="E3446" t="s">
        <v>125</v>
      </c>
      <c r="F3446" t="s">
        <v>430</v>
      </c>
      <c r="G3446">
        <v>2</v>
      </c>
    </row>
    <row r="3447" spans="2:7">
      <c r="B3447" s="2">
        <v>44810</v>
      </c>
      <c r="C3447" t="s">
        <v>283</v>
      </c>
      <c r="D3447" t="s">
        <v>657</v>
      </c>
      <c r="E3447" t="s">
        <v>125</v>
      </c>
      <c r="F3447" t="s">
        <v>341</v>
      </c>
      <c r="G3447">
        <v>2</v>
      </c>
    </row>
    <row r="3448" spans="2:7">
      <c r="B3448" s="2">
        <v>44810</v>
      </c>
      <c r="C3448" t="s">
        <v>283</v>
      </c>
      <c r="D3448" t="s">
        <v>657</v>
      </c>
      <c r="E3448" t="s">
        <v>125</v>
      </c>
      <c r="F3448" t="s">
        <v>344</v>
      </c>
      <c r="G3448">
        <v>2</v>
      </c>
    </row>
    <row r="3449" spans="2:7">
      <c r="B3449" s="2">
        <v>44810</v>
      </c>
      <c r="C3449" t="s">
        <v>283</v>
      </c>
      <c r="D3449" t="s">
        <v>657</v>
      </c>
      <c r="E3449" t="s">
        <v>125</v>
      </c>
      <c r="F3449" t="s">
        <v>347</v>
      </c>
      <c r="G3449">
        <v>32</v>
      </c>
    </row>
    <row r="3450" spans="2:7">
      <c r="B3450" s="2">
        <v>44810</v>
      </c>
      <c r="C3450" t="s">
        <v>283</v>
      </c>
      <c r="D3450" t="s">
        <v>657</v>
      </c>
      <c r="E3450" t="s">
        <v>125</v>
      </c>
      <c r="F3450" t="s">
        <v>456</v>
      </c>
      <c r="G3450">
        <v>2</v>
      </c>
    </row>
    <row r="3451" spans="2:7">
      <c r="B3451" s="2">
        <v>44810</v>
      </c>
      <c r="C3451" t="s">
        <v>283</v>
      </c>
      <c r="D3451" t="s">
        <v>657</v>
      </c>
      <c r="E3451" t="s">
        <v>125</v>
      </c>
      <c r="F3451" t="s">
        <v>458</v>
      </c>
      <c r="G3451">
        <v>2</v>
      </c>
    </row>
    <row r="3452" spans="2:7">
      <c r="B3452" s="2">
        <v>44811</v>
      </c>
      <c r="C3452" t="s">
        <v>283</v>
      </c>
      <c r="D3452" t="s">
        <v>657</v>
      </c>
      <c r="E3452" t="s">
        <v>125</v>
      </c>
      <c r="F3452" t="s">
        <v>341</v>
      </c>
      <c r="G3452">
        <v>2</v>
      </c>
    </row>
    <row r="3453" spans="2:7">
      <c r="B3453" s="2">
        <v>44811</v>
      </c>
      <c r="C3453" t="s">
        <v>283</v>
      </c>
      <c r="D3453" t="s">
        <v>657</v>
      </c>
      <c r="E3453" t="s">
        <v>125</v>
      </c>
      <c r="F3453" t="s">
        <v>344</v>
      </c>
      <c r="G3453">
        <v>2</v>
      </c>
    </row>
    <row r="3454" spans="2:7">
      <c r="B3454" s="2">
        <v>44811</v>
      </c>
      <c r="C3454" t="s">
        <v>283</v>
      </c>
      <c r="D3454" t="s">
        <v>657</v>
      </c>
      <c r="E3454" t="s">
        <v>125</v>
      </c>
      <c r="F3454" t="s">
        <v>347</v>
      </c>
      <c r="G3454">
        <v>32</v>
      </c>
    </row>
    <row r="3455" spans="2:7">
      <c r="B3455" s="2">
        <v>44811</v>
      </c>
      <c r="C3455" t="s">
        <v>283</v>
      </c>
      <c r="D3455" t="s">
        <v>657</v>
      </c>
      <c r="E3455" t="s">
        <v>125</v>
      </c>
      <c r="F3455" t="s">
        <v>456</v>
      </c>
      <c r="G3455">
        <v>2</v>
      </c>
    </row>
    <row r="3456" spans="2:7">
      <c r="B3456" s="2">
        <v>44811</v>
      </c>
      <c r="C3456" t="s">
        <v>283</v>
      </c>
      <c r="D3456" t="s">
        <v>657</v>
      </c>
      <c r="E3456" t="s">
        <v>125</v>
      </c>
      <c r="F3456" t="s">
        <v>458</v>
      </c>
      <c r="G3456">
        <v>2</v>
      </c>
    </row>
    <row r="3457" spans="2:7">
      <c r="B3457" s="2">
        <v>44811</v>
      </c>
      <c r="C3457" t="s">
        <v>289</v>
      </c>
      <c r="D3457" t="s">
        <v>658</v>
      </c>
      <c r="E3457" t="s">
        <v>125</v>
      </c>
      <c r="F3457" t="s">
        <v>323</v>
      </c>
      <c r="G3457">
        <v>2</v>
      </c>
    </row>
    <row r="3458" spans="2:7">
      <c r="B3458" s="2">
        <v>44811</v>
      </c>
      <c r="C3458" t="s">
        <v>289</v>
      </c>
      <c r="D3458" t="s">
        <v>658</v>
      </c>
      <c r="E3458" t="s">
        <v>125</v>
      </c>
      <c r="F3458" t="s">
        <v>329</v>
      </c>
      <c r="G3458">
        <v>40</v>
      </c>
    </row>
    <row r="3459" spans="2:7">
      <c r="B3459" s="2">
        <v>44811</v>
      </c>
      <c r="C3459" t="s">
        <v>289</v>
      </c>
      <c r="D3459" t="s">
        <v>658</v>
      </c>
      <c r="E3459" t="s">
        <v>125</v>
      </c>
      <c r="F3459" t="s">
        <v>350</v>
      </c>
      <c r="G3459">
        <v>3</v>
      </c>
    </row>
    <row r="3460" spans="2:7">
      <c r="B3460" s="2">
        <v>44811</v>
      </c>
      <c r="C3460" t="s">
        <v>289</v>
      </c>
      <c r="D3460" t="s">
        <v>658</v>
      </c>
      <c r="E3460" t="s">
        <v>125</v>
      </c>
      <c r="F3460" t="s">
        <v>460</v>
      </c>
      <c r="G3460">
        <v>4</v>
      </c>
    </row>
    <row r="3461" spans="2:7">
      <c r="B3461" s="2">
        <v>44811</v>
      </c>
      <c r="C3461" t="s">
        <v>289</v>
      </c>
      <c r="D3461" t="s">
        <v>658</v>
      </c>
      <c r="E3461" t="s">
        <v>125</v>
      </c>
      <c r="F3461" t="s">
        <v>462</v>
      </c>
      <c r="G3461">
        <v>2</v>
      </c>
    </row>
    <row r="3462" spans="2:7">
      <c r="B3462" s="2">
        <v>44811</v>
      </c>
      <c r="C3462" t="s">
        <v>310</v>
      </c>
      <c r="D3462" t="s">
        <v>659</v>
      </c>
      <c r="E3462" t="s">
        <v>125</v>
      </c>
      <c r="F3462" t="s">
        <v>374</v>
      </c>
      <c r="G3462">
        <v>1</v>
      </c>
    </row>
    <row r="3463" spans="2:7">
      <c r="B3463" s="2">
        <v>44811</v>
      </c>
      <c r="C3463" t="s">
        <v>310</v>
      </c>
      <c r="D3463" t="s">
        <v>659</v>
      </c>
      <c r="E3463" t="s">
        <v>125</v>
      </c>
      <c r="F3463" t="s">
        <v>377</v>
      </c>
      <c r="G3463">
        <v>2</v>
      </c>
    </row>
    <row r="3464" spans="2:7">
      <c r="B3464" s="2">
        <v>44811</v>
      </c>
      <c r="C3464" t="s">
        <v>310</v>
      </c>
      <c r="D3464" t="s">
        <v>659</v>
      </c>
      <c r="E3464" t="s">
        <v>125</v>
      </c>
      <c r="F3464" t="s">
        <v>380</v>
      </c>
      <c r="G3464">
        <v>24</v>
      </c>
    </row>
    <row r="3465" spans="2:7">
      <c r="B3465" s="2">
        <v>44811</v>
      </c>
      <c r="C3465" t="s">
        <v>310</v>
      </c>
      <c r="D3465" t="s">
        <v>659</v>
      </c>
      <c r="E3465" t="s">
        <v>125</v>
      </c>
      <c r="F3465" t="s">
        <v>474</v>
      </c>
      <c r="G3465">
        <v>2</v>
      </c>
    </row>
    <row r="3466" spans="2:7">
      <c r="B3466" s="2">
        <v>44811</v>
      </c>
      <c r="C3466" t="s">
        <v>310</v>
      </c>
      <c r="D3466" t="s">
        <v>659</v>
      </c>
      <c r="E3466" t="s">
        <v>125</v>
      </c>
      <c r="F3466" t="s">
        <v>476</v>
      </c>
      <c r="G3466">
        <v>2</v>
      </c>
    </row>
    <row r="3467" spans="2:7">
      <c r="B3467" s="2">
        <v>44812</v>
      </c>
      <c r="C3467" t="s">
        <v>310</v>
      </c>
      <c r="D3467" t="s">
        <v>659</v>
      </c>
      <c r="E3467" t="s">
        <v>125</v>
      </c>
      <c r="F3467" t="s">
        <v>374</v>
      </c>
      <c r="G3467">
        <v>2</v>
      </c>
    </row>
    <row r="3468" spans="2:7">
      <c r="B3468" s="2">
        <v>44812</v>
      </c>
      <c r="C3468" t="s">
        <v>310</v>
      </c>
      <c r="D3468" t="s">
        <v>659</v>
      </c>
      <c r="E3468" t="s">
        <v>125</v>
      </c>
      <c r="F3468" t="s">
        <v>377</v>
      </c>
      <c r="G3468">
        <v>3</v>
      </c>
    </row>
    <row r="3469" spans="2:7">
      <c r="B3469" s="2">
        <v>44812</v>
      </c>
      <c r="C3469" t="s">
        <v>310</v>
      </c>
      <c r="D3469" t="s">
        <v>659</v>
      </c>
      <c r="E3469" t="s">
        <v>125</v>
      </c>
      <c r="F3469" t="s">
        <v>380</v>
      </c>
      <c r="G3469">
        <v>40</v>
      </c>
    </row>
    <row r="3470" spans="2:7">
      <c r="B3470" s="2">
        <v>44812</v>
      </c>
      <c r="C3470" t="s">
        <v>310</v>
      </c>
      <c r="D3470" t="s">
        <v>659</v>
      </c>
      <c r="E3470" t="s">
        <v>125</v>
      </c>
      <c r="F3470" t="s">
        <v>474</v>
      </c>
      <c r="G3470">
        <v>4</v>
      </c>
    </row>
    <row r="3471" spans="2:7">
      <c r="B3471" s="2">
        <v>44812</v>
      </c>
      <c r="C3471" t="s">
        <v>310</v>
      </c>
      <c r="D3471" t="s">
        <v>659</v>
      </c>
      <c r="E3471" t="s">
        <v>125</v>
      </c>
      <c r="F3471" t="s">
        <v>476</v>
      </c>
      <c r="G3471">
        <v>4</v>
      </c>
    </row>
    <row r="3472" spans="2:7">
      <c r="B3472" s="2">
        <v>44813</v>
      </c>
      <c r="C3472" t="s">
        <v>253</v>
      </c>
      <c r="D3472" t="s">
        <v>660</v>
      </c>
      <c r="E3472" t="s">
        <v>125</v>
      </c>
      <c r="F3472" t="s">
        <v>306</v>
      </c>
      <c r="G3472">
        <v>2</v>
      </c>
    </row>
    <row r="3473" spans="2:7">
      <c r="B3473" s="2">
        <v>44813</v>
      </c>
      <c r="C3473" t="s">
        <v>253</v>
      </c>
      <c r="D3473" t="s">
        <v>660</v>
      </c>
      <c r="E3473" t="s">
        <v>125</v>
      </c>
      <c r="F3473" t="s">
        <v>316</v>
      </c>
      <c r="G3473">
        <v>40</v>
      </c>
    </row>
    <row r="3474" spans="2:7">
      <c r="B3474" s="2">
        <v>44813</v>
      </c>
      <c r="C3474" t="s">
        <v>253</v>
      </c>
      <c r="D3474" t="s">
        <v>660</v>
      </c>
      <c r="E3474" t="s">
        <v>125</v>
      </c>
      <c r="F3474" t="s">
        <v>320</v>
      </c>
      <c r="G3474">
        <v>2</v>
      </c>
    </row>
    <row r="3475" spans="2:7">
      <c r="B3475" s="2">
        <v>44813</v>
      </c>
      <c r="C3475" t="s">
        <v>253</v>
      </c>
      <c r="D3475" t="s">
        <v>660</v>
      </c>
      <c r="E3475" t="s">
        <v>125</v>
      </c>
      <c r="F3475" t="s">
        <v>444</v>
      </c>
      <c r="G3475">
        <v>4</v>
      </c>
    </row>
    <row r="3476" spans="2:7">
      <c r="B3476" s="2">
        <v>44813</v>
      </c>
      <c r="C3476" t="s">
        <v>253</v>
      </c>
      <c r="D3476" t="s">
        <v>660</v>
      </c>
      <c r="E3476" t="s">
        <v>125</v>
      </c>
      <c r="F3476" t="s">
        <v>446</v>
      </c>
      <c r="G3476">
        <v>2</v>
      </c>
    </row>
    <row r="3477" spans="2:7">
      <c r="B3477" s="2">
        <v>44813</v>
      </c>
      <c r="C3477" t="s">
        <v>310</v>
      </c>
      <c r="D3477" t="s">
        <v>659</v>
      </c>
      <c r="E3477" t="s">
        <v>125</v>
      </c>
      <c r="F3477" t="s">
        <v>374</v>
      </c>
      <c r="G3477">
        <v>1</v>
      </c>
    </row>
    <row r="3478" spans="2:7">
      <c r="B3478" s="2">
        <v>44813</v>
      </c>
      <c r="C3478" t="s">
        <v>310</v>
      </c>
      <c r="D3478" t="s">
        <v>659</v>
      </c>
      <c r="E3478" t="s">
        <v>125</v>
      </c>
      <c r="F3478" t="s">
        <v>377</v>
      </c>
      <c r="G3478">
        <v>2</v>
      </c>
    </row>
    <row r="3479" spans="2:7">
      <c r="B3479" s="2">
        <v>44813</v>
      </c>
      <c r="C3479" t="s">
        <v>310</v>
      </c>
      <c r="D3479" t="s">
        <v>659</v>
      </c>
      <c r="E3479" t="s">
        <v>125</v>
      </c>
      <c r="F3479" t="s">
        <v>380</v>
      </c>
      <c r="G3479">
        <v>24</v>
      </c>
    </row>
    <row r="3480" spans="2:7">
      <c r="B3480" s="2">
        <v>44813</v>
      </c>
      <c r="C3480" t="s">
        <v>310</v>
      </c>
      <c r="D3480" t="s">
        <v>659</v>
      </c>
      <c r="E3480" t="s">
        <v>125</v>
      </c>
      <c r="F3480" t="s">
        <v>474</v>
      </c>
      <c r="G3480">
        <v>2</v>
      </c>
    </row>
    <row r="3481" spans="2:7">
      <c r="B3481" s="2">
        <v>44813</v>
      </c>
      <c r="C3481" t="s">
        <v>310</v>
      </c>
      <c r="D3481" t="s">
        <v>659</v>
      </c>
      <c r="E3481" t="s">
        <v>125</v>
      </c>
      <c r="F3481" t="s">
        <v>476</v>
      </c>
      <c r="G3481">
        <v>2</v>
      </c>
    </row>
    <row r="3482" spans="2:7">
      <c r="B3482" s="2">
        <v>44813</v>
      </c>
      <c r="C3482" t="s">
        <v>190</v>
      </c>
      <c r="D3482" t="s">
        <v>661</v>
      </c>
      <c r="E3482" t="s">
        <v>125</v>
      </c>
      <c r="F3482" t="s">
        <v>262</v>
      </c>
      <c r="G3482">
        <v>2</v>
      </c>
    </row>
    <row r="3483" spans="2:7">
      <c r="B3483" s="2">
        <v>44813</v>
      </c>
      <c r="C3483" t="s">
        <v>190</v>
      </c>
      <c r="D3483" t="s">
        <v>661</v>
      </c>
      <c r="E3483" t="s">
        <v>125</v>
      </c>
      <c r="F3483" t="s">
        <v>268</v>
      </c>
      <c r="G3483">
        <v>2</v>
      </c>
    </row>
    <row r="3484" spans="2:7">
      <c r="B3484" s="2">
        <v>44813</v>
      </c>
      <c r="C3484" t="s">
        <v>190</v>
      </c>
      <c r="D3484" t="s">
        <v>661</v>
      </c>
      <c r="E3484" t="s">
        <v>125</v>
      </c>
      <c r="F3484" t="s">
        <v>274</v>
      </c>
      <c r="G3484">
        <v>32</v>
      </c>
    </row>
    <row r="3485" spans="2:7">
      <c r="B3485" s="2">
        <v>44813</v>
      </c>
      <c r="C3485" t="s">
        <v>190</v>
      </c>
      <c r="D3485" t="s">
        <v>661</v>
      </c>
      <c r="E3485" t="s">
        <v>125</v>
      </c>
      <c r="F3485" t="s">
        <v>422</v>
      </c>
      <c r="G3485">
        <v>2</v>
      </c>
    </row>
    <row r="3486" spans="2:7">
      <c r="B3486" s="2">
        <v>44813</v>
      </c>
      <c r="C3486" t="s">
        <v>190</v>
      </c>
      <c r="D3486" t="s">
        <v>661</v>
      </c>
      <c r="E3486" t="s">
        <v>125</v>
      </c>
      <c r="F3486" t="s">
        <v>425</v>
      </c>
      <c r="G3486">
        <v>2</v>
      </c>
    </row>
    <row r="3487" spans="2:7">
      <c r="B3487" s="2">
        <v>44814</v>
      </c>
      <c r="C3487" t="s">
        <v>289</v>
      </c>
      <c r="D3487" t="s">
        <v>658</v>
      </c>
      <c r="E3487" t="s">
        <v>125</v>
      </c>
      <c r="F3487" t="s">
        <v>323</v>
      </c>
      <c r="G3487">
        <v>2</v>
      </c>
    </row>
    <row r="3488" spans="2:7">
      <c r="B3488" s="2">
        <v>44814</v>
      </c>
      <c r="C3488" t="s">
        <v>289</v>
      </c>
      <c r="D3488" t="s">
        <v>658</v>
      </c>
      <c r="E3488" t="s">
        <v>125</v>
      </c>
      <c r="F3488" t="s">
        <v>329</v>
      </c>
      <c r="G3488">
        <v>40</v>
      </c>
    </row>
    <row r="3489" spans="2:7">
      <c r="B3489" s="2">
        <v>44814</v>
      </c>
      <c r="C3489" t="s">
        <v>289</v>
      </c>
      <c r="D3489" t="s">
        <v>658</v>
      </c>
      <c r="E3489" t="s">
        <v>125</v>
      </c>
      <c r="F3489" t="s">
        <v>350</v>
      </c>
      <c r="G3489">
        <v>3</v>
      </c>
    </row>
    <row r="3490" spans="2:7">
      <c r="B3490" s="2">
        <v>44814</v>
      </c>
      <c r="C3490" t="s">
        <v>289</v>
      </c>
      <c r="D3490" t="s">
        <v>658</v>
      </c>
      <c r="E3490" t="s">
        <v>125</v>
      </c>
      <c r="F3490" t="s">
        <v>460</v>
      </c>
      <c r="G3490">
        <v>4</v>
      </c>
    </row>
    <row r="3491" spans="2:7">
      <c r="B3491" s="2">
        <v>44814</v>
      </c>
      <c r="C3491" t="s">
        <v>289</v>
      </c>
      <c r="D3491" t="s">
        <v>658</v>
      </c>
      <c r="E3491" t="s">
        <v>125</v>
      </c>
      <c r="F3491" t="s">
        <v>462</v>
      </c>
      <c r="G3491">
        <v>2</v>
      </c>
    </row>
    <row r="3492" spans="2:7">
      <c r="B3492" s="2">
        <v>44814</v>
      </c>
      <c r="C3492" t="s">
        <v>190</v>
      </c>
      <c r="D3492" t="s">
        <v>661</v>
      </c>
      <c r="E3492" t="s">
        <v>125</v>
      </c>
      <c r="F3492" t="s">
        <v>262</v>
      </c>
      <c r="G3492">
        <v>1</v>
      </c>
    </row>
    <row r="3493" spans="2:7">
      <c r="B3493" s="2">
        <v>44814</v>
      </c>
      <c r="C3493" t="s">
        <v>190</v>
      </c>
      <c r="D3493" t="s">
        <v>661</v>
      </c>
      <c r="E3493" t="s">
        <v>125</v>
      </c>
      <c r="F3493" t="s">
        <v>268</v>
      </c>
      <c r="G3493">
        <v>2</v>
      </c>
    </row>
    <row r="3494" spans="2:7">
      <c r="B3494" s="2">
        <v>44814</v>
      </c>
      <c r="C3494" t="s">
        <v>190</v>
      </c>
      <c r="D3494" t="s">
        <v>661</v>
      </c>
      <c r="E3494" t="s">
        <v>125</v>
      </c>
      <c r="F3494" t="s">
        <v>274</v>
      </c>
      <c r="G3494">
        <v>32</v>
      </c>
    </row>
    <row r="3495" spans="2:7">
      <c r="B3495" s="2">
        <v>44814</v>
      </c>
      <c r="C3495" t="s">
        <v>190</v>
      </c>
      <c r="D3495" t="s">
        <v>661</v>
      </c>
      <c r="E3495" t="s">
        <v>125</v>
      </c>
      <c r="F3495" t="s">
        <v>422</v>
      </c>
      <c r="G3495">
        <v>2</v>
      </c>
    </row>
    <row r="3496" spans="2:7">
      <c r="B3496" s="2">
        <v>44814</v>
      </c>
      <c r="C3496" t="s">
        <v>190</v>
      </c>
      <c r="D3496" t="s">
        <v>661</v>
      </c>
      <c r="E3496" t="s">
        <v>125</v>
      </c>
      <c r="F3496" t="s">
        <v>425</v>
      </c>
      <c r="G3496">
        <v>2</v>
      </c>
    </row>
    <row r="3497" spans="2:7">
      <c r="B3497" s="2">
        <v>44814</v>
      </c>
      <c r="C3497" t="s">
        <v>214</v>
      </c>
      <c r="D3497" t="s">
        <v>662</v>
      </c>
      <c r="E3497" t="s">
        <v>125</v>
      </c>
      <c r="F3497" t="s">
        <v>262</v>
      </c>
      <c r="G3497">
        <v>2</v>
      </c>
    </row>
    <row r="3498" spans="2:7">
      <c r="B3498" s="2">
        <v>44814</v>
      </c>
      <c r="C3498" t="s">
        <v>214</v>
      </c>
      <c r="D3498" t="s">
        <v>662</v>
      </c>
      <c r="E3498" t="s">
        <v>125</v>
      </c>
      <c r="F3498" t="s">
        <v>274</v>
      </c>
      <c r="G3498">
        <v>48</v>
      </c>
    </row>
    <row r="3499" spans="2:7">
      <c r="B3499" s="2">
        <v>44814</v>
      </c>
      <c r="C3499" t="s">
        <v>214</v>
      </c>
      <c r="D3499" t="s">
        <v>662</v>
      </c>
      <c r="E3499" t="s">
        <v>125</v>
      </c>
      <c r="F3499" t="s">
        <v>286</v>
      </c>
      <c r="G3499">
        <v>3</v>
      </c>
    </row>
    <row r="3500" spans="2:7">
      <c r="B3500" s="2">
        <v>44814</v>
      </c>
      <c r="C3500" t="s">
        <v>214</v>
      </c>
      <c r="D3500" t="s">
        <v>662</v>
      </c>
      <c r="E3500" t="s">
        <v>125</v>
      </c>
      <c r="F3500" t="s">
        <v>422</v>
      </c>
      <c r="G3500">
        <v>4</v>
      </c>
    </row>
    <row r="3501" spans="2:7">
      <c r="B3501" s="2">
        <v>44814</v>
      </c>
      <c r="C3501" t="s">
        <v>214</v>
      </c>
      <c r="D3501" t="s">
        <v>662</v>
      </c>
      <c r="E3501" t="s">
        <v>125</v>
      </c>
      <c r="F3501" t="s">
        <v>432</v>
      </c>
      <c r="G3501">
        <v>4</v>
      </c>
    </row>
    <row r="3502" spans="2:7">
      <c r="B3502" s="2">
        <v>44815</v>
      </c>
      <c r="C3502" t="s">
        <v>289</v>
      </c>
      <c r="D3502" t="s">
        <v>658</v>
      </c>
      <c r="E3502" t="s">
        <v>125</v>
      </c>
      <c r="F3502" t="s">
        <v>323</v>
      </c>
      <c r="G3502">
        <v>2</v>
      </c>
    </row>
    <row r="3503" spans="2:7">
      <c r="B3503" s="2">
        <v>44815</v>
      </c>
      <c r="C3503" t="s">
        <v>289</v>
      </c>
      <c r="D3503" t="s">
        <v>658</v>
      </c>
      <c r="E3503" t="s">
        <v>125</v>
      </c>
      <c r="F3503" t="s">
        <v>329</v>
      </c>
      <c r="G3503">
        <v>40</v>
      </c>
    </row>
    <row r="3504" spans="2:7">
      <c r="B3504" s="2">
        <v>44815</v>
      </c>
      <c r="C3504" t="s">
        <v>289</v>
      </c>
      <c r="D3504" t="s">
        <v>658</v>
      </c>
      <c r="E3504" t="s">
        <v>125</v>
      </c>
      <c r="F3504" t="s">
        <v>350</v>
      </c>
      <c r="G3504">
        <v>2</v>
      </c>
    </row>
    <row r="3505" spans="2:7">
      <c r="B3505" s="2">
        <v>44815</v>
      </c>
      <c r="C3505" t="s">
        <v>289</v>
      </c>
      <c r="D3505" t="s">
        <v>658</v>
      </c>
      <c r="E3505" t="s">
        <v>125</v>
      </c>
      <c r="F3505" t="s">
        <v>460</v>
      </c>
      <c r="G3505">
        <v>2</v>
      </c>
    </row>
    <row r="3506" spans="2:7">
      <c r="B3506" s="2">
        <v>44815</v>
      </c>
      <c r="C3506" t="s">
        <v>289</v>
      </c>
      <c r="D3506" t="s">
        <v>658</v>
      </c>
      <c r="E3506" t="s">
        <v>125</v>
      </c>
      <c r="F3506" t="s">
        <v>462</v>
      </c>
      <c r="G3506">
        <v>2</v>
      </c>
    </row>
    <row r="3507" spans="2:7">
      <c r="B3507" s="2">
        <v>44816</v>
      </c>
      <c r="C3507" t="s">
        <v>253</v>
      </c>
      <c r="D3507" t="s">
        <v>660</v>
      </c>
      <c r="E3507" t="s">
        <v>125</v>
      </c>
      <c r="F3507" t="s">
        <v>306</v>
      </c>
      <c r="G3507">
        <v>2</v>
      </c>
    </row>
    <row r="3508" spans="2:7">
      <c r="B3508" s="2">
        <v>44816</v>
      </c>
      <c r="C3508" t="s">
        <v>253</v>
      </c>
      <c r="D3508" t="s">
        <v>660</v>
      </c>
      <c r="E3508" t="s">
        <v>125</v>
      </c>
      <c r="F3508" t="s">
        <v>316</v>
      </c>
      <c r="G3508">
        <v>40</v>
      </c>
    </row>
    <row r="3509" spans="2:7">
      <c r="B3509" s="2">
        <v>44816</v>
      </c>
      <c r="C3509" t="s">
        <v>253</v>
      </c>
      <c r="D3509" t="s">
        <v>660</v>
      </c>
      <c r="E3509" t="s">
        <v>125</v>
      </c>
      <c r="F3509" t="s">
        <v>320</v>
      </c>
      <c r="G3509">
        <v>2</v>
      </c>
    </row>
    <row r="3510" spans="2:7">
      <c r="B3510" s="2">
        <v>44816</v>
      </c>
      <c r="C3510" t="s">
        <v>253</v>
      </c>
      <c r="D3510" t="s">
        <v>660</v>
      </c>
      <c r="E3510" t="s">
        <v>125</v>
      </c>
      <c r="F3510" t="s">
        <v>444</v>
      </c>
      <c r="G3510">
        <v>4</v>
      </c>
    </row>
    <row r="3511" spans="2:7">
      <c r="B3511" s="2">
        <v>44816</v>
      </c>
      <c r="C3511" t="s">
        <v>253</v>
      </c>
      <c r="D3511" t="s">
        <v>660</v>
      </c>
      <c r="E3511" t="s">
        <v>125</v>
      </c>
      <c r="F3511" t="s">
        <v>446</v>
      </c>
      <c r="G3511">
        <v>2</v>
      </c>
    </row>
    <row r="3512" spans="2:7">
      <c r="B3512" s="2">
        <v>44816</v>
      </c>
      <c r="C3512" t="s">
        <v>289</v>
      </c>
      <c r="D3512" t="s">
        <v>658</v>
      </c>
      <c r="E3512" t="s">
        <v>125</v>
      </c>
      <c r="F3512" t="s">
        <v>323</v>
      </c>
      <c r="G3512">
        <v>2</v>
      </c>
    </row>
    <row r="3513" spans="2:7">
      <c r="B3513" s="2">
        <v>44816</v>
      </c>
      <c r="C3513" t="s">
        <v>289</v>
      </c>
      <c r="D3513" t="s">
        <v>658</v>
      </c>
      <c r="E3513" t="s">
        <v>125</v>
      </c>
      <c r="F3513" t="s">
        <v>329</v>
      </c>
      <c r="G3513">
        <v>40</v>
      </c>
    </row>
    <row r="3514" spans="2:7">
      <c r="B3514" s="2">
        <v>44816</v>
      </c>
      <c r="C3514" t="s">
        <v>289</v>
      </c>
      <c r="D3514" t="s">
        <v>658</v>
      </c>
      <c r="E3514" t="s">
        <v>125</v>
      </c>
      <c r="F3514" t="s">
        <v>350</v>
      </c>
      <c r="G3514">
        <v>2</v>
      </c>
    </row>
    <row r="3515" spans="2:7">
      <c r="B3515" s="2">
        <v>44816</v>
      </c>
      <c r="C3515" t="s">
        <v>289</v>
      </c>
      <c r="D3515" t="s">
        <v>658</v>
      </c>
      <c r="E3515" t="s">
        <v>125</v>
      </c>
      <c r="F3515" t="s">
        <v>460</v>
      </c>
      <c r="G3515">
        <v>2</v>
      </c>
    </row>
    <row r="3516" spans="2:7">
      <c r="B3516" s="2">
        <v>44816</v>
      </c>
      <c r="C3516" t="s">
        <v>289</v>
      </c>
      <c r="D3516" t="s">
        <v>658</v>
      </c>
      <c r="E3516" t="s">
        <v>125</v>
      </c>
      <c r="F3516" t="s">
        <v>462</v>
      </c>
      <c r="G3516">
        <v>2</v>
      </c>
    </row>
    <row r="3517" spans="2:7">
      <c r="B3517" s="2">
        <v>44817</v>
      </c>
      <c r="C3517" t="s">
        <v>253</v>
      </c>
      <c r="D3517" t="s">
        <v>660</v>
      </c>
      <c r="E3517" t="s">
        <v>125</v>
      </c>
      <c r="F3517" t="s">
        <v>306</v>
      </c>
      <c r="G3517">
        <v>2</v>
      </c>
    </row>
    <row r="3518" spans="2:7">
      <c r="B3518" s="2">
        <v>44817</v>
      </c>
      <c r="C3518" t="s">
        <v>253</v>
      </c>
      <c r="D3518" t="s">
        <v>660</v>
      </c>
      <c r="E3518" t="s">
        <v>125</v>
      </c>
      <c r="F3518" t="s">
        <v>316</v>
      </c>
      <c r="G3518">
        <v>32</v>
      </c>
    </row>
    <row r="3519" spans="2:7">
      <c r="B3519" s="2">
        <v>44817</v>
      </c>
      <c r="C3519" t="s">
        <v>253</v>
      </c>
      <c r="D3519" t="s">
        <v>660</v>
      </c>
      <c r="E3519" t="s">
        <v>125</v>
      </c>
      <c r="F3519" t="s">
        <v>320</v>
      </c>
      <c r="G3519">
        <v>2</v>
      </c>
    </row>
    <row r="3520" spans="2:7">
      <c r="B3520" s="2">
        <v>44817</v>
      </c>
      <c r="C3520" t="s">
        <v>253</v>
      </c>
      <c r="D3520" t="s">
        <v>660</v>
      </c>
      <c r="E3520" t="s">
        <v>125</v>
      </c>
      <c r="F3520" t="s">
        <v>444</v>
      </c>
      <c r="G3520">
        <v>4</v>
      </c>
    </row>
    <row r="3521" spans="2:7">
      <c r="B3521" s="2">
        <v>44817</v>
      </c>
      <c r="C3521" t="s">
        <v>253</v>
      </c>
      <c r="D3521" t="s">
        <v>660</v>
      </c>
      <c r="E3521" t="s">
        <v>125</v>
      </c>
      <c r="F3521" t="s">
        <v>446</v>
      </c>
      <c r="G3521">
        <v>2</v>
      </c>
    </row>
    <row r="3522" spans="2:7">
      <c r="B3522" s="2">
        <v>44817</v>
      </c>
      <c r="C3522" t="s">
        <v>305</v>
      </c>
      <c r="D3522" t="s">
        <v>663</v>
      </c>
      <c r="E3522" t="s">
        <v>125</v>
      </c>
      <c r="F3522" t="s">
        <v>365</v>
      </c>
      <c r="G3522">
        <v>2</v>
      </c>
    </row>
    <row r="3523" spans="2:7">
      <c r="B3523" s="2">
        <v>44817</v>
      </c>
      <c r="C3523" t="s">
        <v>305</v>
      </c>
      <c r="D3523" t="s">
        <v>663</v>
      </c>
      <c r="E3523" t="s">
        <v>125</v>
      </c>
      <c r="F3523" t="s">
        <v>368</v>
      </c>
      <c r="G3523">
        <v>2</v>
      </c>
    </row>
    <row r="3524" spans="2:7">
      <c r="B3524" s="2">
        <v>44817</v>
      </c>
      <c r="C3524" t="s">
        <v>305</v>
      </c>
      <c r="D3524" t="s">
        <v>663</v>
      </c>
      <c r="E3524" t="s">
        <v>125</v>
      </c>
      <c r="F3524" t="s">
        <v>371</v>
      </c>
      <c r="G3524">
        <v>32</v>
      </c>
    </row>
    <row r="3525" spans="2:7">
      <c r="B3525" s="2">
        <v>44817</v>
      </c>
      <c r="C3525" t="s">
        <v>305</v>
      </c>
      <c r="D3525" t="s">
        <v>663</v>
      </c>
      <c r="E3525" t="s">
        <v>125</v>
      </c>
      <c r="F3525" t="s">
        <v>470</v>
      </c>
      <c r="G3525">
        <v>2</v>
      </c>
    </row>
    <row r="3526" spans="2:7">
      <c r="B3526" s="2">
        <v>44817</v>
      </c>
      <c r="C3526" t="s">
        <v>305</v>
      </c>
      <c r="D3526" t="s">
        <v>663</v>
      </c>
      <c r="E3526" t="s">
        <v>125</v>
      </c>
      <c r="F3526" t="s">
        <v>472</v>
      </c>
      <c r="G3526">
        <v>2</v>
      </c>
    </row>
    <row r="3527" spans="2:7">
      <c r="B3527" s="2">
        <v>44817</v>
      </c>
      <c r="C3527" t="s">
        <v>214</v>
      </c>
      <c r="D3527" t="s">
        <v>662</v>
      </c>
      <c r="E3527" t="s">
        <v>125</v>
      </c>
      <c r="F3527" t="s">
        <v>262</v>
      </c>
      <c r="G3527">
        <v>2</v>
      </c>
    </row>
    <row r="3528" spans="2:7">
      <c r="B3528" s="2">
        <v>44817</v>
      </c>
      <c r="C3528" t="s">
        <v>214</v>
      </c>
      <c r="D3528" t="s">
        <v>662</v>
      </c>
      <c r="E3528" t="s">
        <v>125</v>
      </c>
      <c r="F3528" t="s">
        <v>274</v>
      </c>
      <c r="G3528">
        <v>48</v>
      </c>
    </row>
    <row r="3529" spans="2:7">
      <c r="B3529" s="2">
        <v>44817</v>
      </c>
      <c r="C3529" t="s">
        <v>214</v>
      </c>
      <c r="D3529" t="s">
        <v>662</v>
      </c>
      <c r="E3529" t="s">
        <v>125</v>
      </c>
      <c r="F3529" t="s">
        <v>286</v>
      </c>
      <c r="G3529">
        <v>3</v>
      </c>
    </row>
    <row r="3530" spans="2:7">
      <c r="B3530" s="2">
        <v>44817</v>
      </c>
      <c r="C3530" t="s">
        <v>214</v>
      </c>
      <c r="D3530" t="s">
        <v>662</v>
      </c>
      <c r="E3530" t="s">
        <v>125</v>
      </c>
      <c r="F3530" t="s">
        <v>422</v>
      </c>
      <c r="G3530">
        <v>4</v>
      </c>
    </row>
    <row r="3531" spans="2:7">
      <c r="B3531" s="2">
        <v>44817</v>
      </c>
      <c r="C3531" t="s">
        <v>214</v>
      </c>
      <c r="D3531" t="s">
        <v>662</v>
      </c>
      <c r="E3531" t="s">
        <v>125</v>
      </c>
      <c r="F3531" t="s">
        <v>432</v>
      </c>
      <c r="G3531">
        <v>4</v>
      </c>
    </row>
    <row r="3532" spans="2:7">
      <c r="B3532" s="2">
        <v>44818</v>
      </c>
      <c r="C3532" t="s">
        <v>253</v>
      </c>
      <c r="D3532" t="s">
        <v>660</v>
      </c>
      <c r="E3532" t="s">
        <v>125</v>
      </c>
      <c r="F3532" t="s">
        <v>306</v>
      </c>
      <c r="G3532">
        <v>2</v>
      </c>
    </row>
    <row r="3533" spans="2:7">
      <c r="B3533" s="2">
        <v>44818</v>
      </c>
      <c r="C3533" t="s">
        <v>253</v>
      </c>
      <c r="D3533" t="s">
        <v>660</v>
      </c>
      <c r="E3533" t="s">
        <v>125</v>
      </c>
      <c r="F3533" t="s">
        <v>316</v>
      </c>
      <c r="G3533">
        <v>32</v>
      </c>
    </row>
    <row r="3534" spans="2:7">
      <c r="B3534" s="2">
        <v>44818</v>
      </c>
      <c r="C3534" t="s">
        <v>253</v>
      </c>
      <c r="D3534" t="s">
        <v>660</v>
      </c>
      <c r="E3534" t="s">
        <v>125</v>
      </c>
      <c r="F3534" t="s">
        <v>320</v>
      </c>
      <c r="G3534">
        <v>2</v>
      </c>
    </row>
    <row r="3535" spans="2:7">
      <c r="B3535" s="2">
        <v>44818</v>
      </c>
      <c r="C3535" t="s">
        <v>253</v>
      </c>
      <c r="D3535" t="s">
        <v>660</v>
      </c>
      <c r="E3535" t="s">
        <v>125</v>
      </c>
      <c r="F3535" t="s">
        <v>444</v>
      </c>
      <c r="G3535">
        <v>4</v>
      </c>
    </row>
    <row r="3536" spans="2:7">
      <c r="B3536" s="2">
        <v>44818</v>
      </c>
      <c r="C3536" t="s">
        <v>253</v>
      </c>
      <c r="D3536" t="s">
        <v>660</v>
      </c>
      <c r="E3536" t="s">
        <v>125</v>
      </c>
      <c r="F3536" t="s">
        <v>446</v>
      </c>
      <c r="G3536">
        <v>2</v>
      </c>
    </row>
    <row r="3537" spans="2:7">
      <c r="B3537" s="2">
        <v>44818</v>
      </c>
      <c r="C3537" t="s">
        <v>99</v>
      </c>
      <c r="D3537" t="s">
        <v>664</v>
      </c>
      <c r="E3537" t="s">
        <v>125</v>
      </c>
      <c r="F3537" t="s">
        <v>158</v>
      </c>
      <c r="G3537">
        <v>1</v>
      </c>
    </row>
    <row r="3538" spans="2:7">
      <c r="B3538" s="2">
        <v>44818</v>
      </c>
      <c r="C3538" t="s">
        <v>99</v>
      </c>
      <c r="D3538" t="s">
        <v>664</v>
      </c>
      <c r="E3538" t="s">
        <v>125</v>
      </c>
      <c r="F3538" t="s">
        <v>177</v>
      </c>
      <c r="G3538">
        <v>1</v>
      </c>
    </row>
    <row r="3539" spans="2:7">
      <c r="B3539" s="2">
        <v>44818</v>
      </c>
      <c r="C3539" t="s">
        <v>99</v>
      </c>
      <c r="D3539" t="s">
        <v>664</v>
      </c>
      <c r="E3539" t="s">
        <v>125</v>
      </c>
      <c r="F3539" t="s">
        <v>193</v>
      </c>
      <c r="G3539">
        <v>16</v>
      </c>
    </row>
    <row r="3540" spans="2:7">
      <c r="B3540" s="2">
        <v>44818</v>
      </c>
      <c r="C3540" t="s">
        <v>99</v>
      </c>
      <c r="D3540" t="s">
        <v>664</v>
      </c>
      <c r="E3540" t="s">
        <v>125</v>
      </c>
      <c r="F3540" t="s">
        <v>407</v>
      </c>
      <c r="G3540">
        <v>2</v>
      </c>
    </row>
    <row r="3541" spans="2:7">
      <c r="B3541" s="2">
        <v>44818</v>
      </c>
      <c r="C3541" t="s">
        <v>99</v>
      </c>
      <c r="D3541" t="s">
        <v>664</v>
      </c>
      <c r="E3541" t="s">
        <v>125</v>
      </c>
      <c r="F3541" t="s">
        <v>410</v>
      </c>
      <c r="G3541">
        <v>2</v>
      </c>
    </row>
    <row r="3542" spans="2:7">
      <c r="B3542" s="2">
        <v>44819</v>
      </c>
      <c r="C3542" t="s">
        <v>234</v>
      </c>
      <c r="D3542" t="s">
        <v>665</v>
      </c>
      <c r="E3542" t="s">
        <v>125</v>
      </c>
      <c r="F3542" t="s">
        <v>262</v>
      </c>
      <c r="G3542">
        <v>1</v>
      </c>
    </row>
    <row r="3543" spans="2:7">
      <c r="B3543" s="2">
        <v>44819</v>
      </c>
      <c r="C3543" t="s">
        <v>234</v>
      </c>
      <c r="D3543" t="s">
        <v>665</v>
      </c>
      <c r="E3543" t="s">
        <v>125</v>
      </c>
      <c r="F3543" t="s">
        <v>274</v>
      </c>
      <c r="G3543">
        <v>16</v>
      </c>
    </row>
    <row r="3544" spans="2:7">
      <c r="B3544" s="2">
        <v>44819</v>
      </c>
      <c r="C3544" t="s">
        <v>234</v>
      </c>
      <c r="D3544" t="s">
        <v>665</v>
      </c>
      <c r="E3544" t="s">
        <v>125</v>
      </c>
      <c r="F3544" t="s">
        <v>297</v>
      </c>
      <c r="G3544">
        <v>1</v>
      </c>
    </row>
    <row r="3545" spans="2:7">
      <c r="B3545" s="2">
        <v>44819</v>
      </c>
      <c r="C3545" t="s">
        <v>234</v>
      </c>
      <c r="D3545" t="s">
        <v>665</v>
      </c>
      <c r="E3545" t="s">
        <v>125</v>
      </c>
      <c r="F3545" t="s">
        <v>422</v>
      </c>
      <c r="G3545">
        <v>2</v>
      </c>
    </row>
    <row r="3546" spans="2:7">
      <c r="B3546" s="2">
        <v>44819</v>
      </c>
      <c r="C3546" t="s">
        <v>234</v>
      </c>
      <c r="D3546" t="s">
        <v>665</v>
      </c>
      <c r="E3546" t="s">
        <v>125</v>
      </c>
      <c r="F3546" t="s">
        <v>438</v>
      </c>
      <c r="G3546">
        <v>2</v>
      </c>
    </row>
    <row r="3547" spans="2:7">
      <c r="B3547" s="2">
        <v>44819</v>
      </c>
      <c r="C3547" t="s">
        <v>247</v>
      </c>
      <c r="D3547" t="s">
        <v>666</v>
      </c>
      <c r="E3547" t="s">
        <v>125</v>
      </c>
      <c r="F3547" t="s">
        <v>306</v>
      </c>
      <c r="G3547">
        <v>2</v>
      </c>
    </row>
    <row r="3548" spans="2:7">
      <c r="B3548" s="2">
        <v>44819</v>
      </c>
      <c r="C3548" t="s">
        <v>247</v>
      </c>
      <c r="D3548" t="s">
        <v>666</v>
      </c>
      <c r="E3548" t="s">
        <v>125</v>
      </c>
      <c r="F3548" t="s">
        <v>311</v>
      </c>
      <c r="G3548">
        <v>2</v>
      </c>
    </row>
    <row r="3549" spans="2:7">
      <c r="B3549" s="2">
        <v>44819</v>
      </c>
      <c r="C3549" t="s">
        <v>247</v>
      </c>
      <c r="D3549" t="s">
        <v>666</v>
      </c>
      <c r="E3549" t="s">
        <v>125</v>
      </c>
      <c r="F3549" t="s">
        <v>316</v>
      </c>
      <c r="G3549">
        <v>32</v>
      </c>
    </row>
    <row r="3550" spans="2:7">
      <c r="B3550" s="2">
        <v>44819</v>
      </c>
      <c r="C3550" t="s">
        <v>265</v>
      </c>
      <c r="D3550" t="s">
        <v>667</v>
      </c>
      <c r="E3550" t="s">
        <v>125</v>
      </c>
      <c r="F3550" t="s">
        <v>306</v>
      </c>
      <c r="G3550">
        <v>1</v>
      </c>
    </row>
    <row r="3551" spans="2:7">
      <c r="B3551" s="2">
        <v>44819</v>
      </c>
      <c r="C3551" t="s">
        <v>265</v>
      </c>
      <c r="D3551" t="s">
        <v>667</v>
      </c>
      <c r="E3551" t="s">
        <v>125</v>
      </c>
      <c r="F3551" t="s">
        <v>316</v>
      </c>
      <c r="G3551">
        <v>24</v>
      </c>
    </row>
    <row r="3552" spans="2:7">
      <c r="B3552" s="2">
        <v>44819</v>
      </c>
      <c r="C3552" t="s">
        <v>265</v>
      </c>
      <c r="D3552" t="s">
        <v>667</v>
      </c>
      <c r="E3552" t="s">
        <v>125</v>
      </c>
      <c r="F3552" t="s">
        <v>332</v>
      </c>
      <c r="G3552">
        <v>2</v>
      </c>
    </row>
    <row r="3553" spans="2:7">
      <c r="B3553" s="2">
        <v>44819</v>
      </c>
      <c r="C3553" t="s">
        <v>265</v>
      </c>
      <c r="D3553" t="s">
        <v>667</v>
      </c>
      <c r="E3553" t="s">
        <v>125</v>
      </c>
      <c r="F3553" t="s">
        <v>444</v>
      </c>
      <c r="G3553">
        <v>2</v>
      </c>
    </row>
    <row r="3554" spans="2:7">
      <c r="B3554" s="2">
        <v>44819</v>
      </c>
      <c r="C3554" t="s">
        <v>265</v>
      </c>
      <c r="D3554" t="s">
        <v>667</v>
      </c>
      <c r="E3554" t="s">
        <v>125</v>
      </c>
      <c r="F3554" t="s">
        <v>452</v>
      </c>
      <c r="G3554">
        <v>2</v>
      </c>
    </row>
    <row r="3555" spans="2:7">
      <c r="B3555" s="2">
        <v>44819</v>
      </c>
      <c r="C3555" t="s">
        <v>99</v>
      </c>
      <c r="D3555" t="s">
        <v>664</v>
      </c>
      <c r="E3555" t="s">
        <v>125</v>
      </c>
      <c r="F3555" t="s">
        <v>158</v>
      </c>
      <c r="G3555">
        <v>1</v>
      </c>
    </row>
    <row r="3556" spans="2:7">
      <c r="B3556" s="2">
        <v>44819</v>
      </c>
      <c r="C3556" t="s">
        <v>99</v>
      </c>
      <c r="D3556" t="s">
        <v>664</v>
      </c>
      <c r="E3556" t="s">
        <v>125</v>
      </c>
      <c r="F3556" t="s">
        <v>177</v>
      </c>
      <c r="G3556">
        <v>1</v>
      </c>
    </row>
    <row r="3557" spans="2:7">
      <c r="B3557" s="2">
        <v>44819</v>
      </c>
      <c r="C3557" t="s">
        <v>99</v>
      </c>
      <c r="D3557" t="s">
        <v>664</v>
      </c>
      <c r="E3557" t="s">
        <v>125</v>
      </c>
      <c r="F3557" t="s">
        <v>193</v>
      </c>
      <c r="G3557">
        <v>16</v>
      </c>
    </row>
    <row r="3558" spans="2:7">
      <c r="B3558" s="2">
        <v>44819</v>
      </c>
      <c r="C3558" t="s">
        <v>99</v>
      </c>
      <c r="D3558" t="s">
        <v>664</v>
      </c>
      <c r="E3558" t="s">
        <v>125</v>
      </c>
      <c r="F3558" t="s">
        <v>407</v>
      </c>
      <c r="G3558">
        <v>2</v>
      </c>
    </row>
    <row r="3559" spans="2:7">
      <c r="B3559" s="2">
        <v>44819</v>
      </c>
      <c r="C3559" t="s">
        <v>99</v>
      </c>
      <c r="D3559" t="s">
        <v>664</v>
      </c>
      <c r="E3559" t="s">
        <v>125</v>
      </c>
      <c r="F3559" t="s">
        <v>410</v>
      </c>
      <c r="G3559">
        <v>2</v>
      </c>
    </row>
    <row r="3560" spans="2:7">
      <c r="B3560" s="2">
        <v>44819</v>
      </c>
      <c r="C3560" t="s">
        <v>214</v>
      </c>
      <c r="D3560" t="s">
        <v>662</v>
      </c>
      <c r="E3560" t="s">
        <v>125</v>
      </c>
      <c r="F3560" t="s">
        <v>262</v>
      </c>
      <c r="G3560">
        <v>3</v>
      </c>
    </row>
    <row r="3561" spans="2:7">
      <c r="B3561" s="2">
        <v>44819</v>
      </c>
      <c r="C3561" t="s">
        <v>214</v>
      </c>
      <c r="D3561" t="s">
        <v>662</v>
      </c>
      <c r="E3561" t="s">
        <v>125</v>
      </c>
      <c r="F3561" t="s">
        <v>274</v>
      </c>
      <c r="G3561">
        <v>80</v>
      </c>
    </row>
    <row r="3562" spans="2:7">
      <c r="B3562" s="2">
        <v>44819</v>
      </c>
      <c r="C3562" t="s">
        <v>214</v>
      </c>
      <c r="D3562" t="s">
        <v>662</v>
      </c>
      <c r="E3562" t="s">
        <v>125</v>
      </c>
      <c r="F3562" t="s">
        <v>286</v>
      </c>
      <c r="G3562">
        <v>5</v>
      </c>
    </row>
    <row r="3563" spans="2:7">
      <c r="B3563" s="2">
        <v>44819</v>
      </c>
      <c r="C3563" t="s">
        <v>214</v>
      </c>
      <c r="D3563" t="s">
        <v>662</v>
      </c>
      <c r="E3563" t="s">
        <v>125</v>
      </c>
      <c r="F3563" t="s">
        <v>422</v>
      </c>
      <c r="G3563">
        <v>6</v>
      </c>
    </row>
    <row r="3564" spans="2:7">
      <c r="B3564" s="2">
        <v>44819</v>
      </c>
      <c r="C3564" t="s">
        <v>214</v>
      </c>
      <c r="D3564" t="s">
        <v>662</v>
      </c>
      <c r="E3564" t="s">
        <v>125</v>
      </c>
      <c r="F3564" t="s">
        <v>432</v>
      </c>
      <c r="G3564">
        <v>4</v>
      </c>
    </row>
    <row r="3565" spans="2:7">
      <c r="B3565" s="2">
        <v>44820</v>
      </c>
      <c r="C3565" t="s">
        <v>72</v>
      </c>
      <c r="D3565" t="s">
        <v>668</v>
      </c>
      <c r="E3565" t="s">
        <v>125</v>
      </c>
      <c r="F3565" t="s">
        <v>79</v>
      </c>
      <c r="G3565">
        <v>1</v>
      </c>
    </row>
    <row r="3566" spans="2:7">
      <c r="B3566" s="2">
        <v>44820</v>
      </c>
      <c r="C3566" t="s">
        <v>72</v>
      </c>
      <c r="D3566" t="s">
        <v>668</v>
      </c>
      <c r="E3566" t="s">
        <v>125</v>
      </c>
      <c r="F3566" t="s">
        <v>106</v>
      </c>
      <c r="G3566">
        <v>2</v>
      </c>
    </row>
    <row r="3567" spans="2:7">
      <c r="B3567" s="2">
        <v>44820</v>
      </c>
      <c r="C3567" t="s">
        <v>72</v>
      </c>
      <c r="D3567" t="s">
        <v>668</v>
      </c>
      <c r="E3567" t="s">
        <v>125</v>
      </c>
      <c r="F3567" t="s">
        <v>132</v>
      </c>
      <c r="G3567">
        <v>24</v>
      </c>
    </row>
    <row r="3568" spans="2:7">
      <c r="B3568" s="2">
        <v>44820</v>
      </c>
      <c r="C3568" t="s">
        <v>72</v>
      </c>
      <c r="D3568" t="s">
        <v>668</v>
      </c>
      <c r="E3568" t="s">
        <v>125</v>
      </c>
      <c r="F3568" t="s">
        <v>401</v>
      </c>
      <c r="G3568">
        <v>2</v>
      </c>
    </row>
    <row r="3569" spans="2:7">
      <c r="B3569" s="2">
        <v>44820</v>
      </c>
      <c r="C3569" t="s">
        <v>72</v>
      </c>
      <c r="D3569" t="s">
        <v>668</v>
      </c>
      <c r="E3569" t="s">
        <v>125</v>
      </c>
      <c r="F3569" t="s">
        <v>404</v>
      </c>
      <c r="G3569">
        <v>2</v>
      </c>
    </row>
    <row r="3570" spans="2:7">
      <c r="B3570" s="2">
        <v>44820</v>
      </c>
      <c r="C3570" t="s">
        <v>234</v>
      </c>
      <c r="D3570" t="s">
        <v>665</v>
      </c>
      <c r="E3570" t="s">
        <v>125</v>
      </c>
      <c r="F3570" t="s">
        <v>262</v>
      </c>
      <c r="G3570">
        <v>1</v>
      </c>
    </row>
    <row r="3571" spans="2:7">
      <c r="B3571" s="2">
        <v>44820</v>
      </c>
      <c r="C3571" t="s">
        <v>234</v>
      </c>
      <c r="D3571" t="s">
        <v>665</v>
      </c>
      <c r="E3571" t="s">
        <v>125</v>
      </c>
      <c r="F3571" t="s">
        <v>274</v>
      </c>
      <c r="G3571">
        <v>16</v>
      </c>
    </row>
    <row r="3572" spans="2:7">
      <c r="B3572" s="2">
        <v>44820</v>
      </c>
      <c r="C3572" t="s">
        <v>234</v>
      </c>
      <c r="D3572" t="s">
        <v>665</v>
      </c>
      <c r="E3572" t="s">
        <v>125</v>
      </c>
      <c r="F3572" t="s">
        <v>297</v>
      </c>
      <c r="G3572">
        <v>1</v>
      </c>
    </row>
    <row r="3573" spans="2:7">
      <c r="B3573" s="2">
        <v>44820</v>
      </c>
      <c r="C3573" t="s">
        <v>234</v>
      </c>
      <c r="D3573" t="s">
        <v>665</v>
      </c>
      <c r="E3573" t="s">
        <v>125</v>
      </c>
      <c r="F3573" t="s">
        <v>422</v>
      </c>
      <c r="G3573">
        <v>2</v>
      </c>
    </row>
    <row r="3574" spans="2:7">
      <c r="B3574" s="2">
        <v>44820</v>
      </c>
      <c r="C3574" t="s">
        <v>234</v>
      </c>
      <c r="D3574" t="s">
        <v>665</v>
      </c>
      <c r="E3574" t="s">
        <v>125</v>
      </c>
      <c r="F3574" t="s">
        <v>438</v>
      </c>
      <c r="G3574">
        <v>2</v>
      </c>
    </row>
    <row r="3575" spans="2:7">
      <c r="B3575" s="2">
        <v>44820</v>
      </c>
      <c r="C3575" t="s">
        <v>247</v>
      </c>
      <c r="D3575" t="s">
        <v>666</v>
      </c>
      <c r="E3575" t="s">
        <v>125</v>
      </c>
      <c r="F3575" t="s">
        <v>306</v>
      </c>
      <c r="G3575">
        <v>1</v>
      </c>
    </row>
    <row r="3576" spans="2:7">
      <c r="B3576" s="2">
        <v>44820</v>
      </c>
      <c r="C3576" t="s">
        <v>247</v>
      </c>
      <c r="D3576" t="s">
        <v>666</v>
      </c>
      <c r="E3576" t="s">
        <v>125</v>
      </c>
      <c r="F3576" t="s">
        <v>311</v>
      </c>
      <c r="G3576">
        <v>2</v>
      </c>
    </row>
    <row r="3577" spans="2:7">
      <c r="B3577" s="2">
        <v>44820</v>
      </c>
      <c r="C3577" t="s">
        <v>247</v>
      </c>
      <c r="D3577" t="s">
        <v>666</v>
      </c>
      <c r="E3577" t="s">
        <v>125</v>
      </c>
      <c r="F3577" t="s">
        <v>316</v>
      </c>
      <c r="G3577">
        <v>32</v>
      </c>
    </row>
    <row r="3578" spans="2:7">
      <c r="B3578" s="2">
        <v>44820</v>
      </c>
      <c r="C3578" t="s">
        <v>259</v>
      </c>
      <c r="D3578" t="s">
        <v>669</v>
      </c>
      <c r="E3578" t="s">
        <v>125</v>
      </c>
      <c r="F3578" t="s">
        <v>323</v>
      </c>
      <c r="G3578">
        <v>2</v>
      </c>
    </row>
    <row r="3579" spans="2:7">
      <c r="B3579" s="2">
        <v>44820</v>
      </c>
      <c r="C3579" t="s">
        <v>259</v>
      </c>
      <c r="D3579" t="s">
        <v>669</v>
      </c>
      <c r="E3579" t="s">
        <v>125</v>
      </c>
      <c r="F3579" t="s">
        <v>326</v>
      </c>
      <c r="G3579">
        <v>3</v>
      </c>
    </row>
    <row r="3580" spans="2:7">
      <c r="B3580" s="2">
        <v>44820</v>
      </c>
      <c r="C3580" t="s">
        <v>259</v>
      </c>
      <c r="D3580" t="s">
        <v>669</v>
      </c>
      <c r="E3580" t="s">
        <v>125</v>
      </c>
      <c r="F3580" t="s">
        <v>329</v>
      </c>
      <c r="G3580">
        <v>40</v>
      </c>
    </row>
    <row r="3581" spans="2:7">
      <c r="B3581" s="2">
        <v>44820</v>
      </c>
      <c r="C3581" t="s">
        <v>259</v>
      </c>
      <c r="D3581" t="s">
        <v>669</v>
      </c>
      <c r="E3581" t="s">
        <v>125</v>
      </c>
      <c r="F3581" t="s">
        <v>448</v>
      </c>
      <c r="G3581">
        <v>4</v>
      </c>
    </row>
    <row r="3582" spans="2:7">
      <c r="B3582" s="2">
        <v>44820</v>
      </c>
      <c r="C3582" t="s">
        <v>259</v>
      </c>
      <c r="D3582" t="s">
        <v>669</v>
      </c>
      <c r="E3582" t="s">
        <v>125</v>
      </c>
      <c r="F3582" t="s">
        <v>450</v>
      </c>
      <c r="G3582">
        <v>2</v>
      </c>
    </row>
    <row r="3583" spans="2:7">
      <c r="B3583" s="2">
        <v>44820</v>
      </c>
      <c r="C3583" t="s">
        <v>265</v>
      </c>
      <c r="D3583" t="s">
        <v>667</v>
      </c>
      <c r="E3583" t="s">
        <v>125</v>
      </c>
      <c r="F3583" t="s">
        <v>306</v>
      </c>
      <c r="G3583">
        <v>1</v>
      </c>
    </row>
    <row r="3584" spans="2:7">
      <c r="B3584" s="2">
        <v>44820</v>
      </c>
      <c r="C3584" t="s">
        <v>265</v>
      </c>
      <c r="D3584" t="s">
        <v>667</v>
      </c>
      <c r="E3584" t="s">
        <v>125</v>
      </c>
      <c r="F3584" t="s">
        <v>316</v>
      </c>
      <c r="G3584">
        <v>24</v>
      </c>
    </row>
    <row r="3585" spans="2:7">
      <c r="B3585" s="2">
        <v>44820</v>
      </c>
      <c r="C3585" t="s">
        <v>265</v>
      </c>
      <c r="D3585" t="s">
        <v>667</v>
      </c>
      <c r="E3585" t="s">
        <v>125</v>
      </c>
      <c r="F3585" t="s">
        <v>332</v>
      </c>
      <c r="G3585">
        <v>2</v>
      </c>
    </row>
    <row r="3586" spans="2:7">
      <c r="B3586" s="2">
        <v>44820</v>
      </c>
      <c r="C3586" t="s">
        <v>265</v>
      </c>
      <c r="D3586" t="s">
        <v>667</v>
      </c>
      <c r="E3586" t="s">
        <v>125</v>
      </c>
      <c r="F3586" t="s">
        <v>444</v>
      </c>
      <c r="G3586">
        <v>2</v>
      </c>
    </row>
    <row r="3587" spans="2:7">
      <c r="B3587" s="2">
        <v>44820</v>
      </c>
      <c r="C3587" t="s">
        <v>265</v>
      </c>
      <c r="D3587" t="s">
        <v>667</v>
      </c>
      <c r="E3587" t="s">
        <v>125</v>
      </c>
      <c r="F3587" t="s">
        <v>452</v>
      </c>
      <c r="G3587">
        <v>2</v>
      </c>
    </row>
    <row r="3588" spans="2:7">
      <c r="B3588" s="2">
        <v>44820</v>
      </c>
      <c r="C3588" t="s">
        <v>99</v>
      </c>
      <c r="D3588" t="s">
        <v>664</v>
      </c>
      <c r="E3588" t="s">
        <v>125</v>
      </c>
      <c r="F3588" t="s">
        <v>158</v>
      </c>
      <c r="G3588">
        <v>1</v>
      </c>
    </row>
    <row r="3589" spans="2:7">
      <c r="B3589" s="2">
        <v>44820</v>
      </c>
      <c r="C3589" t="s">
        <v>99</v>
      </c>
      <c r="D3589" t="s">
        <v>664</v>
      </c>
      <c r="E3589" t="s">
        <v>125</v>
      </c>
      <c r="F3589" t="s">
        <v>177</v>
      </c>
      <c r="G3589">
        <v>1</v>
      </c>
    </row>
    <row r="3590" spans="2:7">
      <c r="B3590" s="2">
        <v>44820</v>
      </c>
      <c r="C3590" t="s">
        <v>99</v>
      </c>
      <c r="D3590" t="s">
        <v>664</v>
      </c>
      <c r="E3590" t="s">
        <v>125</v>
      </c>
      <c r="F3590" t="s">
        <v>193</v>
      </c>
      <c r="G3590">
        <v>16</v>
      </c>
    </row>
    <row r="3591" spans="2:7">
      <c r="B3591" s="2">
        <v>44820</v>
      </c>
      <c r="C3591" t="s">
        <v>99</v>
      </c>
      <c r="D3591" t="s">
        <v>664</v>
      </c>
      <c r="E3591" t="s">
        <v>125</v>
      </c>
      <c r="F3591" t="s">
        <v>407</v>
      </c>
      <c r="G3591">
        <v>2</v>
      </c>
    </row>
    <row r="3592" spans="2:7">
      <c r="B3592" s="2">
        <v>44820</v>
      </c>
      <c r="C3592" t="s">
        <v>99</v>
      </c>
      <c r="D3592" t="s">
        <v>664</v>
      </c>
      <c r="E3592" t="s">
        <v>125</v>
      </c>
      <c r="F3592" t="s">
        <v>410</v>
      </c>
      <c r="G3592">
        <v>2</v>
      </c>
    </row>
    <row r="3593" spans="2:7">
      <c r="B3593" s="2">
        <v>44820</v>
      </c>
      <c r="C3593" t="s">
        <v>305</v>
      </c>
      <c r="D3593" t="s">
        <v>663</v>
      </c>
      <c r="E3593" t="s">
        <v>125</v>
      </c>
      <c r="F3593" t="s">
        <v>365</v>
      </c>
      <c r="G3593">
        <v>2</v>
      </c>
    </row>
    <row r="3594" spans="2:7">
      <c r="B3594" s="2">
        <v>44820</v>
      </c>
      <c r="C3594" t="s">
        <v>305</v>
      </c>
      <c r="D3594" t="s">
        <v>663</v>
      </c>
      <c r="E3594" t="s">
        <v>125</v>
      </c>
      <c r="F3594" t="s">
        <v>368</v>
      </c>
      <c r="G3594">
        <v>2</v>
      </c>
    </row>
    <row r="3595" spans="2:7">
      <c r="B3595" s="2">
        <v>44820</v>
      </c>
      <c r="C3595" t="s">
        <v>305</v>
      </c>
      <c r="D3595" t="s">
        <v>663</v>
      </c>
      <c r="E3595" t="s">
        <v>125</v>
      </c>
      <c r="F3595" t="s">
        <v>371</v>
      </c>
      <c r="G3595">
        <v>32</v>
      </c>
    </row>
    <row r="3596" spans="2:7">
      <c r="B3596" s="2">
        <v>44820</v>
      </c>
      <c r="C3596" t="s">
        <v>305</v>
      </c>
      <c r="D3596" t="s">
        <v>663</v>
      </c>
      <c r="E3596" t="s">
        <v>125</v>
      </c>
      <c r="F3596" t="s">
        <v>470</v>
      </c>
      <c r="G3596">
        <v>2</v>
      </c>
    </row>
    <row r="3597" spans="2:7">
      <c r="B3597" s="2">
        <v>44820</v>
      </c>
      <c r="C3597" t="s">
        <v>305</v>
      </c>
      <c r="D3597" t="s">
        <v>663</v>
      </c>
      <c r="E3597" t="s">
        <v>125</v>
      </c>
      <c r="F3597" t="s">
        <v>472</v>
      </c>
      <c r="G3597">
        <v>2</v>
      </c>
    </row>
    <row r="3598" spans="2:7">
      <c r="B3598" s="2">
        <v>44820</v>
      </c>
      <c r="C3598" t="s">
        <v>152</v>
      </c>
      <c r="D3598" t="s">
        <v>670</v>
      </c>
      <c r="E3598" t="s">
        <v>125</v>
      </c>
      <c r="F3598" t="s">
        <v>237</v>
      </c>
      <c r="G3598">
        <v>1</v>
      </c>
    </row>
    <row r="3599" spans="2:7">
      <c r="B3599" s="2">
        <v>44820</v>
      </c>
      <c r="C3599" t="s">
        <v>152</v>
      </c>
      <c r="D3599" t="s">
        <v>670</v>
      </c>
      <c r="E3599" t="s">
        <v>125</v>
      </c>
      <c r="F3599" t="s">
        <v>244</v>
      </c>
      <c r="G3599">
        <v>2</v>
      </c>
    </row>
    <row r="3600" spans="2:7">
      <c r="B3600" s="2">
        <v>44820</v>
      </c>
      <c r="C3600" t="s">
        <v>152</v>
      </c>
      <c r="D3600" t="s">
        <v>670</v>
      </c>
      <c r="E3600" t="s">
        <v>125</v>
      </c>
      <c r="F3600" t="s">
        <v>250</v>
      </c>
      <c r="G3600">
        <v>24</v>
      </c>
    </row>
    <row r="3601" spans="2:7">
      <c r="B3601" s="2">
        <v>44821</v>
      </c>
      <c r="C3601" t="s">
        <v>72</v>
      </c>
      <c r="D3601" t="s">
        <v>668</v>
      </c>
      <c r="E3601" t="s">
        <v>125</v>
      </c>
      <c r="F3601" t="s">
        <v>79</v>
      </c>
      <c r="G3601">
        <v>1</v>
      </c>
    </row>
    <row r="3602" spans="2:7">
      <c r="B3602" s="2">
        <v>44821</v>
      </c>
      <c r="C3602" t="s">
        <v>72</v>
      </c>
      <c r="D3602" t="s">
        <v>668</v>
      </c>
      <c r="E3602" t="s">
        <v>125</v>
      </c>
      <c r="F3602" t="s">
        <v>106</v>
      </c>
      <c r="G3602">
        <v>2</v>
      </c>
    </row>
    <row r="3603" spans="2:7">
      <c r="B3603" s="2">
        <v>44821</v>
      </c>
      <c r="C3603" t="s">
        <v>72</v>
      </c>
      <c r="D3603" t="s">
        <v>668</v>
      </c>
      <c r="E3603" t="s">
        <v>125</v>
      </c>
      <c r="F3603" t="s">
        <v>132</v>
      </c>
      <c r="G3603">
        <v>24</v>
      </c>
    </row>
    <row r="3604" spans="2:7">
      <c r="B3604" s="2">
        <v>44821</v>
      </c>
      <c r="C3604" t="s">
        <v>72</v>
      </c>
      <c r="D3604" t="s">
        <v>668</v>
      </c>
      <c r="E3604" t="s">
        <v>125</v>
      </c>
      <c r="F3604" t="s">
        <v>401</v>
      </c>
      <c r="G3604">
        <v>2</v>
      </c>
    </row>
    <row r="3605" spans="2:7">
      <c r="B3605" s="2">
        <v>44821</v>
      </c>
      <c r="C3605" t="s">
        <v>72</v>
      </c>
      <c r="D3605" t="s">
        <v>668</v>
      </c>
      <c r="E3605" t="s">
        <v>125</v>
      </c>
      <c r="F3605" t="s">
        <v>404</v>
      </c>
      <c r="G3605">
        <v>2</v>
      </c>
    </row>
    <row r="3606" spans="2:7">
      <c r="B3606" s="2">
        <v>44821</v>
      </c>
      <c r="C3606" t="s">
        <v>234</v>
      </c>
      <c r="D3606" t="s">
        <v>665</v>
      </c>
      <c r="E3606" t="s">
        <v>125</v>
      </c>
      <c r="F3606" t="s">
        <v>262</v>
      </c>
      <c r="G3606">
        <v>1</v>
      </c>
    </row>
    <row r="3607" spans="2:7">
      <c r="B3607" s="2">
        <v>44821</v>
      </c>
      <c r="C3607" t="s">
        <v>234</v>
      </c>
      <c r="D3607" t="s">
        <v>665</v>
      </c>
      <c r="E3607" t="s">
        <v>125</v>
      </c>
      <c r="F3607" t="s">
        <v>274</v>
      </c>
      <c r="G3607">
        <v>24</v>
      </c>
    </row>
    <row r="3608" spans="2:7">
      <c r="B3608" s="2">
        <v>44821</v>
      </c>
      <c r="C3608" t="s">
        <v>234</v>
      </c>
      <c r="D3608" t="s">
        <v>665</v>
      </c>
      <c r="E3608" t="s">
        <v>125</v>
      </c>
      <c r="F3608" t="s">
        <v>297</v>
      </c>
      <c r="G3608">
        <v>2</v>
      </c>
    </row>
    <row r="3609" spans="2:7">
      <c r="B3609" s="2">
        <v>44821</v>
      </c>
      <c r="C3609" t="s">
        <v>234</v>
      </c>
      <c r="D3609" t="s">
        <v>665</v>
      </c>
      <c r="E3609" t="s">
        <v>125</v>
      </c>
      <c r="F3609" t="s">
        <v>422</v>
      </c>
      <c r="G3609">
        <v>2</v>
      </c>
    </row>
    <row r="3610" spans="2:7">
      <c r="B3610" s="2">
        <v>44821</v>
      </c>
      <c r="C3610" t="s">
        <v>234</v>
      </c>
      <c r="D3610" t="s">
        <v>665</v>
      </c>
      <c r="E3610" t="s">
        <v>125</v>
      </c>
      <c r="F3610" t="s">
        <v>438</v>
      </c>
      <c r="G3610">
        <v>2</v>
      </c>
    </row>
    <row r="3611" spans="2:7">
      <c r="B3611" s="2">
        <v>44821</v>
      </c>
      <c r="C3611" t="s">
        <v>247</v>
      </c>
      <c r="D3611" t="s">
        <v>666</v>
      </c>
      <c r="E3611" t="s">
        <v>125</v>
      </c>
      <c r="F3611" t="s">
        <v>306</v>
      </c>
      <c r="G3611">
        <v>1</v>
      </c>
    </row>
    <row r="3612" spans="2:7">
      <c r="B3612" s="2">
        <v>44821</v>
      </c>
      <c r="C3612" t="s">
        <v>247</v>
      </c>
      <c r="D3612" t="s">
        <v>666</v>
      </c>
      <c r="E3612" t="s">
        <v>125</v>
      </c>
      <c r="F3612" t="s">
        <v>311</v>
      </c>
      <c r="G3612">
        <v>2</v>
      </c>
    </row>
    <row r="3613" spans="2:7">
      <c r="B3613" s="2">
        <v>44821</v>
      </c>
      <c r="C3613" t="s">
        <v>247</v>
      </c>
      <c r="D3613" t="s">
        <v>666</v>
      </c>
      <c r="E3613" t="s">
        <v>125</v>
      </c>
      <c r="F3613" t="s">
        <v>316</v>
      </c>
      <c r="G3613">
        <v>32</v>
      </c>
    </row>
    <row r="3614" spans="2:7">
      <c r="B3614" s="2">
        <v>44821</v>
      </c>
      <c r="C3614" t="s">
        <v>99</v>
      </c>
      <c r="D3614" t="s">
        <v>664</v>
      </c>
      <c r="E3614" t="s">
        <v>125</v>
      </c>
      <c r="F3614" t="s">
        <v>158</v>
      </c>
      <c r="G3614">
        <v>1</v>
      </c>
    </row>
    <row r="3615" spans="2:7">
      <c r="B3615" s="2">
        <v>44821</v>
      </c>
      <c r="C3615" t="s">
        <v>99</v>
      </c>
      <c r="D3615" t="s">
        <v>664</v>
      </c>
      <c r="E3615" t="s">
        <v>125</v>
      </c>
      <c r="F3615" t="s">
        <v>177</v>
      </c>
      <c r="G3615">
        <v>1</v>
      </c>
    </row>
    <row r="3616" spans="2:7">
      <c r="B3616" s="2">
        <v>44821</v>
      </c>
      <c r="C3616" t="s">
        <v>99</v>
      </c>
      <c r="D3616" t="s">
        <v>664</v>
      </c>
      <c r="E3616" t="s">
        <v>125</v>
      </c>
      <c r="F3616" t="s">
        <v>193</v>
      </c>
      <c r="G3616">
        <v>16</v>
      </c>
    </row>
    <row r="3617" spans="2:7">
      <c r="B3617" s="2">
        <v>44821</v>
      </c>
      <c r="C3617" t="s">
        <v>99</v>
      </c>
      <c r="D3617" t="s">
        <v>664</v>
      </c>
      <c r="E3617" t="s">
        <v>125</v>
      </c>
      <c r="F3617" t="s">
        <v>407</v>
      </c>
      <c r="G3617">
        <v>2</v>
      </c>
    </row>
    <row r="3618" spans="2:7">
      <c r="B3618" s="2">
        <v>44821</v>
      </c>
      <c r="C3618" t="s">
        <v>99</v>
      </c>
      <c r="D3618" t="s">
        <v>664</v>
      </c>
      <c r="E3618" t="s">
        <v>125</v>
      </c>
      <c r="F3618" t="s">
        <v>410</v>
      </c>
      <c r="G3618">
        <v>2</v>
      </c>
    </row>
    <row r="3619" spans="2:7">
      <c r="B3619" s="2">
        <v>44821</v>
      </c>
      <c r="C3619" t="s">
        <v>152</v>
      </c>
      <c r="D3619" t="s">
        <v>670</v>
      </c>
      <c r="E3619" t="s">
        <v>125</v>
      </c>
      <c r="F3619" t="s">
        <v>237</v>
      </c>
      <c r="G3619">
        <v>1</v>
      </c>
    </row>
    <row r="3620" spans="2:7">
      <c r="B3620" s="2">
        <v>44821</v>
      </c>
      <c r="C3620" t="s">
        <v>152</v>
      </c>
      <c r="D3620" t="s">
        <v>670</v>
      </c>
      <c r="E3620" t="s">
        <v>125</v>
      </c>
      <c r="F3620" t="s">
        <v>244</v>
      </c>
      <c r="G3620">
        <v>2</v>
      </c>
    </row>
    <row r="3621" spans="2:7">
      <c r="B3621" s="2">
        <v>44821</v>
      </c>
      <c r="C3621" t="s">
        <v>152</v>
      </c>
      <c r="D3621" t="s">
        <v>670</v>
      </c>
      <c r="E3621" t="s">
        <v>125</v>
      </c>
      <c r="F3621" t="s">
        <v>250</v>
      </c>
      <c r="G3621">
        <v>24</v>
      </c>
    </row>
    <row r="3622" spans="2:7">
      <c r="B3622" s="2">
        <v>44822</v>
      </c>
      <c r="C3622" t="s">
        <v>72</v>
      </c>
      <c r="D3622" t="s">
        <v>668</v>
      </c>
      <c r="E3622" t="s">
        <v>125</v>
      </c>
      <c r="F3622" t="s">
        <v>79</v>
      </c>
      <c r="G3622">
        <v>2</v>
      </c>
    </row>
    <row r="3623" spans="2:7">
      <c r="B3623" s="2">
        <v>44822</v>
      </c>
      <c r="C3623" t="s">
        <v>72</v>
      </c>
      <c r="D3623" t="s">
        <v>668</v>
      </c>
      <c r="E3623" t="s">
        <v>125</v>
      </c>
      <c r="F3623" t="s">
        <v>106</v>
      </c>
      <c r="G3623">
        <v>2</v>
      </c>
    </row>
    <row r="3624" spans="2:7">
      <c r="B3624" s="2">
        <v>44822</v>
      </c>
      <c r="C3624" t="s">
        <v>72</v>
      </c>
      <c r="D3624" t="s">
        <v>668</v>
      </c>
      <c r="E3624" t="s">
        <v>125</v>
      </c>
      <c r="F3624" t="s">
        <v>132</v>
      </c>
      <c r="G3624">
        <v>32</v>
      </c>
    </row>
    <row r="3625" spans="2:7">
      <c r="B3625" s="2">
        <v>44822</v>
      </c>
      <c r="C3625" t="s">
        <v>72</v>
      </c>
      <c r="D3625" t="s">
        <v>668</v>
      </c>
      <c r="E3625" t="s">
        <v>125</v>
      </c>
      <c r="F3625" t="s">
        <v>401</v>
      </c>
      <c r="G3625">
        <v>2</v>
      </c>
    </row>
    <row r="3626" spans="2:7">
      <c r="B3626" s="2">
        <v>44822</v>
      </c>
      <c r="C3626" t="s">
        <v>72</v>
      </c>
      <c r="D3626" t="s">
        <v>668</v>
      </c>
      <c r="E3626" t="s">
        <v>125</v>
      </c>
      <c r="F3626" t="s">
        <v>404</v>
      </c>
      <c r="G3626">
        <v>2</v>
      </c>
    </row>
    <row r="3627" spans="2:7">
      <c r="B3627" s="2">
        <v>44822</v>
      </c>
      <c r="C3627" t="s">
        <v>152</v>
      </c>
      <c r="D3627" t="s">
        <v>670</v>
      </c>
      <c r="E3627" t="s">
        <v>125</v>
      </c>
      <c r="F3627" t="s">
        <v>237</v>
      </c>
      <c r="G3627">
        <v>1</v>
      </c>
    </row>
    <row r="3628" spans="2:7">
      <c r="B3628" s="2">
        <v>44822</v>
      </c>
      <c r="C3628" t="s">
        <v>152</v>
      </c>
      <c r="D3628" t="s">
        <v>670</v>
      </c>
      <c r="E3628" t="s">
        <v>125</v>
      </c>
      <c r="F3628" t="s">
        <v>244</v>
      </c>
      <c r="G3628">
        <v>2</v>
      </c>
    </row>
    <row r="3629" spans="2:7">
      <c r="B3629" s="2">
        <v>44822</v>
      </c>
      <c r="C3629" t="s">
        <v>152</v>
      </c>
      <c r="D3629" t="s">
        <v>670</v>
      </c>
      <c r="E3629" t="s">
        <v>125</v>
      </c>
      <c r="F3629" t="s">
        <v>250</v>
      </c>
      <c r="G3629">
        <v>24</v>
      </c>
    </row>
    <row r="3630" spans="2:7">
      <c r="B3630" s="2">
        <v>44825</v>
      </c>
      <c r="C3630" t="s">
        <v>271</v>
      </c>
      <c r="D3630" t="s">
        <v>671</v>
      </c>
      <c r="E3630" t="s">
        <v>125</v>
      </c>
      <c r="F3630" t="s">
        <v>306</v>
      </c>
      <c r="G3630">
        <v>1</v>
      </c>
    </row>
    <row r="3631" spans="2:7">
      <c r="B3631" s="2">
        <v>44825</v>
      </c>
      <c r="C3631" t="s">
        <v>271</v>
      </c>
      <c r="D3631" t="s">
        <v>671</v>
      </c>
      <c r="E3631" t="s">
        <v>125</v>
      </c>
      <c r="F3631" t="s">
        <v>316</v>
      </c>
      <c r="G3631">
        <v>24</v>
      </c>
    </row>
    <row r="3632" spans="2:7">
      <c r="B3632" s="2">
        <v>44825</v>
      </c>
      <c r="C3632" t="s">
        <v>271</v>
      </c>
      <c r="D3632" t="s">
        <v>671</v>
      </c>
      <c r="E3632" t="s">
        <v>125</v>
      </c>
      <c r="F3632" t="s">
        <v>335</v>
      </c>
      <c r="G3632">
        <v>2</v>
      </c>
    </row>
    <row r="3633" spans="2:7">
      <c r="B3633" s="2">
        <v>44826</v>
      </c>
      <c r="C3633" t="s">
        <v>271</v>
      </c>
      <c r="D3633" t="s">
        <v>671</v>
      </c>
      <c r="E3633" t="s">
        <v>125</v>
      </c>
      <c r="F3633" t="s">
        <v>306</v>
      </c>
      <c r="G3633">
        <v>1</v>
      </c>
    </row>
    <row r="3634" spans="2:7">
      <c r="B3634" s="2">
        <v>44826</v>
      </c>
      <c r="C3634" t="s">
        <v>271</v>
      </c>
      <c r="D3634" t="s">
        <v>671</v>
      </c>
      <c r="E3634" t="s">
        <v>125</v>
      </c>
      <c r="F3634" t="s">
        <v>316</v>
      </c>
      <c r="G3634">
        <v>32</v>
      </c>
    </row>
    <row r="3635" spans="2:7">
      <c r="B3635" s="2">
        <v>44826</v>
      </c>
      <c r="C3635" t="s">
        <v>271</v>
      </c>
      <c r="D3635" t="s">
        <v>671</v>
      </c>
      <c r="E3635" t="s">
        <v>125</v>
      </c>
      <c r="F3635" t="s">
        <v>335</v>
      </c>
      <c r="G3635">
        <v>2</v>
      </c>
    </row>
    <row r="3636" spans="2:7">
      <c r="B3636" s="2">
        <v>44826</v>
      </c>
      <c r="C3636" t="s">
        <v>295</v>
      </c>
      <c r="D3636" t="s">
        <v>672</v>
      </c>
      <c r="E3636" t="s">
        <v>125</v>
      </c>
      <c r="F3636" t="s">
        <v>306</v>
      </c>
      <c r="G3636">
        <v>2</v>
      </c>
    </row>
    <row r="3637" spans="2:7">
      <c r="B3637" s="2">
        <v>44826</v>
      </c>
      <c r="C3637" t="s">
        <v>295</v>
      </c>
      <c r="D3637" t="s">
        <v>672</v>
      </c>
      <c r="E3637" t="s">
        <v>125</v>
      </c>
      <c r="F3637" t="s">
        <v>316</v>
      </c>
      <c r="G3637">
        <v>40</v>
      </c>
    </row>
    <row r="3638" spans="2:7">
      <c r="B3638" s="2">
        <v>44826</v>
      </c>
      <c r="C3638" t="s">
        <v>295</v>
      </c>
      <c r="D3638" t="s">
        <v>672</v>
      </c>
      <c r="E3638" t="s">
        <v>125</v>
      </c>
      <c r="F3638" t="s">
        <v>353</v>
      </c>
      <c r="G3638">
        <v>3</v>
      </c>
    </row>
    <row r="3639" spans="2:7">
      <c r="B3639" s="2">
        <v>44826</v>
      </c>
      <c r="C3639" t="s">
        <v>295</v>
      </c>
      <c r="D3639" t="s">
        <v>672</v>
      </c>
      <c r="E3639" t="s">
        <v>125</v>
      </c>
      <c r="F3639" t="s">
        <v>444</v>
      </c>
      <c r="G3639">
        <v>4</v>
      </c>
    </row>
    <row r="3640" spans="2:7">
      <c r="B3640" s="2">
        <v>44826</v>
      </c>
      <c r="C3640" t="s">
        <v>295</v>
      </c>
      <c r="D3640" t="s">
        <v>672</v>
      </c>
      <c r="E3640" t="s">
        <v>125</v>
      </c>
      <c r="F3640" t="s">
        <v>464</v>
      </c>
      <c r="G3640">
        <v>2</v>
      </c>
    </row>
    <row r="3641" spans="2:7">
      <c r="B3641" s="2">
        <v>44826</v>
      </c>
      <c r="C3641" t="s">
        <v>319</v>
      </c>
      <c r="D3641" t="s">
        <v>673</v>
      </c>
      <c r="E3641" t="s">
        <v>125</v>
      </c>
      <c r="F3641" t="s">
        <v>392</v>
      </c>
      <c r="G3641">
        <v>2</v>
      </c>
    </row>
    <row r="3642" spans="2:7">
      <c r="B3642" s="2">
        <v>44826</v>
      </c>
      <c r="C3642" t="s">
        <v>319</v>
      </c>
      <c r="D3642" t="s">
        <v>673</v>
      </c>
      <c r="E3642" t="s">
        <v>125</v>
      </c>
      <c r="F3642" t="s">
        <v>395</v>
      </c>
      <c r="G3642">
        <v>2</v>
      </c>
    </row>
    <row r="3643" spans="2:7">
      <c r="B3643" s="2">
        <v>44826</v>
      </c>
      <c r="C3643" t="s">
        <v>319</v>
      </c>
      <c r="D3643" t="s">
        <v>673</v>
      </c>
      <c r="E3643" t="s">
        <v>125</v>
      </c>
      <c r="F3643" t="s">
        <v>398</v>
      </c>
      <c r="G3643">
        <v>32</v>
      </c>
    </row>
    <row r="3644" spans="2:7">
      <c r="B3644" s="2">
        <v>44826</v>
      </c>
      <c r="C3644" t="s">
        <v>319</v>
      </c>
      <c r="D3644" t="s">
        <v>673</v>
      </c>
      <c r="E3644" t="s">
        <v>125</v>
      </c>
      <c r="F3644" t="s">
        <v>482</v>
      </c>
      <c r="G3644">
        <v>4</v>
      </c>
    </row>
    <row r="3645" spans="2:7">
      <c r="B3645" s="2">
        <v>44826</v>
      </c>
      <c r="C3645" t="s">
        <v>319</v>
      </c>
      <c r="D3645" t="s">
        <v>673</v>
      </c>
      <c r="E3645" t="s">
        <v>125</v>
      </c>
      <c r="F3645" t="s">
        <v>484</v>
      </c>
      <c r="G3645">
        <v>2</v>
      </c>
    </row>
    <row r="3646" spans="2:7">
      <c r="B3646" s="2">
        <v>44826</v>
      </c>
      <c r="C3646" t="s">
        <v>126</v>
      </c>
      <c r="D3646" t="s">
        <v>674</v>
      </c>
      <c r="E3646" t="s">
        <v>125</v>
      </c>
      <c r="F3646" t="s">
        <v>205</v>
      </c>
      <c r="G3646">
        <v>2</v>
      </c>
    </row>
    <row r="3647" spans="2:7">
      <c r="B3647" s="2">
        <v>44826</v>
      </c>
      <c r="C3647" t="s">
        <v>126</v>
      </c>
      <c r="D3647" t="s">
        <v>674</v>
      </c>
      <c r="E3647" t="s">
        <v>125</v>
      </c>
      <c r="F3647" t="s">
        <v>217</v>
      </c>
      <c r="G3647">
        <v>2</v>
      </c>
    </row>
    <row r="3648" spans="2:7">
      <c r="B3648" s="2">
        <v>44826</v>
      </c>
      <c r="C3648" t="s">
        <v>126</v>
      </c>
      <c r="D3648" t="s">
        <v>674</v>
      </c>
      <c r="E3648" t="s">
        <v>125</v>
      </c>
      <c r="F3648" t="s">
        <v>229</v>
      </c>
      <c r="G3648">
        <v>32</v>
      </c>
    </row>
    <row r="3649" spans="2:7">
      <c r="B3649" s="2">
        <v>44826</v>
      </c>
      <c r="C3649" t="s">
        <v>126</v>
      </c>
      <c r="D3649" t="s">
        <v>674</v>
      </c>
      <c r="E3649" t="s">
        <v>125</v>
      </c>
      <c r="F3649" t="s">
        <v>413</v>
      </c>
      <c r="G3649">
        <v>2</v>
      </c>
    </row>
    <row r="3650" spans="2:7">
      <c r="B3650" s="2">
        <v>44826</v>
      </c>
      <c r="C3650" t="s">
        <v>126</v>
      </c>
      <c r="D3650" t="s">
        <v>674</v>
      </c>
      <c r="E3650" t="s">
        <v>125</v>
      </c>
      <c r="F3650" t="s">
        <v>416</v>
      </c>
      <c r="G3650">
        <v>2</v>
      </c>
    </row>
    <row r="3651" spans="2:7">
      <c r="B3651" s="2">
        <v>44826</v>
      </c>
      <c r="C3651" t="s">
        <v>226</v>
      </c>
      <c r="D3651" t="s">
        <v>675</v>
      </c>
      <c r="E3651" t="s">
        <v>125</v>
      </c>
      <c r="F3651" t="s">
        <v>79</v>
      </c>
      <c r="G3651">
        <v>1</v>
      </c>
    </row>
    <row r="3652" spans="2:7">
      <c r="B3652" s="2">
        <v>44826</v>
      </c>
      <c r="C3652" t="s">
        <v>226</v>
      </c>
      <c r="D3652" t="s">
        <v>675</v>
      </c>
      <c r="E3652" t="s">
        <v>125</v>
      </c>
      <c r="F3652" t="s">
        <v>132</v>
      </c>
      <c r="G3652">
        <v>24</v>
      </c>
    </row>
    <row r="3653" spans="2:7">
      <c r="B3653" s="2">
        <v>44826</v>
      </c>
      <c r="C3653" t="s">
        <v>226</v>
      </c>
      <c r="D3653" t="s">
        <v>675</v>
      </c>
      <c r="E3653" t="s">
        <v>125</v>
      </c>
      <c r="F3653" t="s">
        <v>292</v>
      </c>
      <c r="G3653">
        <v>2</v>
      </c>
    </row>
    <row r="3654" spans="2:7">
      <c r="B3654" s="2">
        <v>44826</v>
      </c>
      <c r="C3654" t="s">
        <v>226</v>
      </c>
      <c r="D3654" t="s">
        <v>675</v>
      </c>
      <c r="E3654" t="s">
        <v>125</v>
      </c>
      <c r="F3654" t="s">
        <v>434</v>
      </c>
      <c r="G3654">
        <v>2</v>
      </c>
    </row>
    <row r="3655" spans="2:7">
      <c r="B3655" s="2">
        <v>44826</v>
      </c>
      <c r="C3655" t="s">
        <v>226</v>
      </c>
      <c r="D3655" t="s">
        <v>675</v>
      </c>
      <c r="E3655" t="s">
        <v>125</v>
      </c>
      <c r="F3655" t="s">
        <v>436</v>
      </c>
      <c r="G3655">
        <v>2</v>
      </c>
    </row>
    <row r="3656" spans="2:7">
      <c r="B3656" s="2">
        <v>44827</v>
      </c>
      <c r="C3656" t="s">
        <v>295</v>
      </c>
      <c r="D3656" t="s">
        <v>672</v>
      </c>
      <c r="E3656" t="s">
        <v>125</v>
      </c>
      <c r="F3656" t="s">
        <v>306</v>
      </c>
      <c r="G3656">
        <v>2</v>
      </c>
    </row>
    <row r="3657" spans="2:7">
      <c r="B3657" s="2">
        <v>44827</v>
      </c>
      <c r="C3657" t="s">
        <v>295</v>
      </c>
      <c r="D3657" t="s">
        <v>672</v>
      </c>
      <c r="E3657" t="s">
        <v>125</v>
      </c>
      <c r="F3657" t="s">
        <v>316</v>
      </c>
      <c r="G3657">
        <v>40</v>
      </c>
    </row>
    <row r="3658" spans="2:7">
      <c r="B3658" s="2">
        <v>44827</v>
      </c>
      <c r="C3658" t="s">
        <v>295</v>
      </c>
      <c r="D3658" t="s">
        <v>672</v>
      </c>
      <c r="E3658" t="s">
        <v>125</v>
      </c>
      <c r="F3658" t="s">
        <v>353</v>
      </c>
      <c r="G3658">
        <v>3</v>
      </c>
    </row>
    <row r="3659" spans="2:7">
      <c r="B3659" s="2">
        <v>44827</v>
      </c>
      <c r="C3659" t="s">
        <v>295</v>
      </c>
      <c r="D3659" t="s">
        <v>672</v>
      </c>
      <c r="E3659" t="s">
        <v>125</v>
      </c>
      <c r="F3659" t="s">
        <v>444</v>
      </c>
      <c r="G3659">
        <v>4</v>
      </c>
    </row>
    <row r="3660" spans="2:7">
      <c r="B3660" s="2">
        <v>44827</v>
      </c>
      <c r="C3660" t="s">
        <v>295</v>
      </c>
      <c r="D3660" t="s">
        <v>672</v>
      </c>
      <c r="E3660" t="s">
        <v>125</v>
      </c>
      <c r="F3660" t="s">
        <v>464</v>
      </c>
      <c r="G3660">
        <v>2</v>
      </c>
    </row>
    <row r="3661" spans="2:7">
      <c r="B3661" s="2">
        <v>44827</v>
      </c>
      <c r="C3661" t="s">
        <v>315</v>
      </c>
      <c r="D3661" t="s">
        <v>676</v>
      </c>
      <c r="E3661" t="s">
        <v>125</v>
      </c>
      <c r="F3661" t="s">
        <v>383</v>
      </c>
      <c r="G3661">
        <v>1</v>
      </c>
    </row>
    <row r="3662" spans="2:7">
      <c r="B3662" s="2">
        <v>44827</v>
      </c>
      <c r="C3662" t="s">
        <v>315</v>
      </c>
      <c r="D3662" t="s">
        <v>676</v>
      </c>
      <c r="E3662" t="s">
        <v>125</v>
      </c>
      <c r="F3662" t="s">
        <v>386</v>
      </c>
      <c r="G3662">
        <v>1</v>
      </c>
    </row>
    <row r="3663" spans="2:7">
      <c r="B3663" s="2">
        <v>44827</v>
      </c>
      <c r="C3663" t="s">
        <v>315</v>
      </c>
      <c r="D3663" t="s">
        <v>676</v>
      </c>
      <c r="E3663" t="s">
        <v>125</v>
      </c>
      <c r="F3663" t="s">
        <v>389</v>
      </c>
      <c r="G3663">
        <v>16</v>
      </c>
    </row>
    <row r="3664" spans="2:7">
      <c r="B3664" s="2">
        <v>44827</v>
      </c>
      <c r="C3664" t="s">
        <v>315</v>
      </c>
      <c r="D3664" t="s">
        <v>676</v>
      </c>
      <c r="E3664" t="s">
        <v>125</v>
      </c>
      <c r="F3664" t="s">
        <v>478</v>
      </c>
      <c r="G3664">
        <v>2</v>
      </c>
    </row>
    <row r="3665" spans="2:7">
      <c r="B3665" s="2">
        <v>44827</v>
      </c>
      <c r="C3665" t="s">
        <v>315</v>
      </c>
      <c r="D3665" t="s">
        <v>676</v>
      </c>
      <c r="E3665" t="s">
        <v>125</v>
      </c>
      <c r="F3665" t="s">
        <v>480</v>
      </c>
      <c r="G3665">
        <v>2</v>
      </c>
    </row>
    <row r="3666" spans="2:7">
      <c r="B3666" s="2">
        <v>44827</v>
      </c>
      <c r="C3666" t="s">
        <v>319</v>
      </c>
      <c r="D3666" t="s">
        <v>673</v>
      </c>
      <c r="E3666" t="s">
        <v>125</v>
      </c>
      <c r="F3666" t="s">
        <v>392</v>
      </c>
      <c r="G3666">
        <v>2</v>
      </c>
    </row>
    <row r="3667" spans="2:7">
      <c r="B3667" s="2">
        <v>44827</v>
      </c>
      <c r="C3667" t="s">
        <v>319</v>
      </c>
      <c r="D3667" t="s">
        <v>673</v>
      </c>
      <c r="E3667" t="s">
        <v>125</v>
      </c>
      <c r="F3667" t="s">
        <v>395</v>
      </c>
      <c r="G3667">
        <v>2</v>
      </c>
    </row>
    <row r="3668" spans="2:7">
      <c r="B3668" s="2">
        <v>44827</v>
      </c>
      <c r="C3668" t="s">
        <v>319</v>
      </c>
      <c r="D3668" t="s">
        <v>673</v>
      </c>
      <c r="E3668" t="s">
        <v>125</v>
      </c>
      <c r="F3668" t="s">
        <v>398</v>
      </c>
      <c r="G3668">
        <v>32</v>
      </c>
    </row>
    <row r="3669" spans="2:7">
      <c r="B3669" s="2">
        <v>44827</v>
      </c>
      <c r="C3669" t="s">
        <v>319</v>
      </c>
      <c r="D3669" t="s">
        <v>673</v>
      </c>
      <c r="E3669" t="s">
        <v>125</v>
      </c>
      <c r="F3669" t="s">
        <v>482</v>
      </c>
      <c r="G3669">
        <v>2</v>
      </c>
    </row>
    <row r="3670" spans="2:7">
      <c r="B3670" s="2">
        <v>44827</v>
      </c>
      <c r="C3670" t="s">
        <v>319</v>
      </c>
      <c r="D3670" t="s">
        <v>673</v>
      </c>
      <c r="E3670" t="s">
        <v>125</v>
      </c>
      <c r="F3670" t="s">
        <v>484</v>
      </c>
      <c r="G3670">
        <v>2</v>
      </c>
    </row>
    <row r="3671" spans="2:7">
      <c r="B3671" s="2">
        <v>44827</v>
      </c>
      <c r="C3671" t="s">
        <v>126</v>
      </c>
      <c r="D3671" t="s">
        <v>674</v>
      </c>
      <c r="E3671" t="s">
        <v>125</v>
      </c>
      <c r="F3671" t="s">
        <v>205</v>
      </c>
      <c r="G3671">
        <v>1</v>
      </c>
    </row>
    <row r="3672" spans="2:7">
      <c r="B3672" s="2">
        <v>44827</v>
      </c>
      <c r="C3672" t="s">
        <v>126</v>
      </c>
      <c r="D3672" t="s">
        <v>674</v>
      </c>
      <c r="E3672" t="s">
        <v>125</v>
      </c>
      <c r="F3672" t="s">
        <v>217</v>
      </c>
      <c r="G3672">
        <v>2</v>
      </c>
    </row>
    <row r="3673" spans="2:7">
      <c r="B3673" s="2">
        <v>44827</v>
      </c>
      <c r="C3673" t="s">
        <v>126</v>
      </c>
      <c r="D3673" t="s">
        <v>674</v>
      </c>
      <c r="E3673" t="s">
        <v>125</v>
      </c>
      <c r="F3673" t="s">
        <v>229</v>
      </c>
      <c r="G3673">
        <v>24</v>
      </c>
    </row>
    <row r="3674" spans="2:7">
      <c r="B3674" s="2">
        <v>44827</v>
      </c>
      <c r="C3674" t="s">
        <v>126</v>
      </c>
      <c r="D3674" t="s">
        <v>674</v>
      </c>
      <c r="E3674" t="s">
        <v>125</v>
      </c>
      <c r="F3674" t="s">
        <v>413</v>
      </c>
      <c r="G3674">
        <v>2</v>
      </c>
    </row>
    <row r="3675" spans="2:7">
      <c r="B3675" s="2">
        <v>44827</v>
      </c>
      <c r="C3675" t="s">
        <v>126</v>
      </c>
      <c r="D3675" t="s">
        <v>674</v>
      </c>
      <c r="E3675" t="s">
        <v>125</v>
      </c>
      <c r="F3675" t="s">
        <v>416</v>
      </c>
      <c r="G3675">
        <v>2</v>
      </c>
    </row>
    <row r="3676" spans="2:7">
      <c r="B3676" s="2">
        <v>44827</v>
      </c>
      <c r="C3676" t="s">
        <v>226</v>
      </c>
      <c r="D3676" t="s">
        <v>675</v>
      </c>
      <c r="E3676" t="s">
        <v>125</v>
      </c>
      <c r="F3676" t="s">
        <v>79</v>
      </c>
      <c r="G3676">
        <v>2</v>
      </c>
    </row>
    <row r="3677" spans="2:7">
      <c r="B3677" s="2">
        <v>44827</v>
      </c>
      <c r="C3677" t="s">
        <v>226</v>
      </c>
      <c r="D3677" t="s">
        <v>675</v>
      </c>
      <c r="E3677" t="s">
        <v>125</v>
      </c>
      <c r="F3677" t="s">
        <v>132</v>
      </c>
      <c r="G3677">
        <v>40</v>
      </c>
    </row>
    <row r="3678" spans="2:7">
      <c r="B3678" s="2">
        <v>44827</v>
      </c>
      <c r="C3678" t="s">
        <v>226</v>
      </c>
      <c r="D3678" t="s">
        <v>675</v>
      </c>
      <c r="E3678" t="s">
        <v>125</v>
      </c>
      <c r="F3678" t="s">
        <v>292</v>
      </c>
      <c r="G3678">
        <v>3</v>
      </c>
    </row>
    <row r="3679" spans="2:7">
      <c r="B3679" s="2">
        <v>44827</v>
      </c>
      <c r="C3679" t="s">
        <v>226</v>
      </c>
      <c r="D3679" t="s">
        <v>675</v>
      </c>
      <c r="E3679" t="s">
        <v>125</v>
      </c>
      <c r="F3679" t="s">
        <v>434</v>
      </c>
      <c r="G3679">
        <v>4</v>
      </c>
    </row>
    <row r="3680" spans="2:7">
      <c r="B3680" s="2">
        <v>44827</v>
      </c>
      <c r="C3680" t="s">
        <v>226</v>
      </c>
      <c r="D3680" t="s">
        <v>675</v>
      </c>
      <c r="E3680" t="s">
        <v>125</v>
      </c>
      <c r="F3680" t="s">
        <v>436</v>
      </c>
      <c r="G3680">
        <v>4</v>
      </c>
    </row>
    <row r="3681" spans="2:7">
      <c r="B3681" s="2">
        <v>44828</v>
      </c>
      <c r="C3681" t="s">
        <v>295</v>
      </c>
      <c r="D3681" t="s">
        <v>672</v>
      </c>
      <c r="E3681" t="s">
        <v>125</v>
      </c>
      <c r="F3681" t="s">
        <v>306</v>
      </c>
      <c r="G3681">
        <v>2</v>
      </c>
    </row>
    <row r="3682" spans="2:7">
      <c r="B3682" s="2">
        <v>44828</v>
      </c>
      <c r="C3682" t="s">
        <v>295</v>
      </c>
      <c r="D3682" t="s">
        <v>672</v>
      </c>
      <c r="E3682" t="s">
        <v>125</v>
      </c>
      <c r="F3682" t="s">
        <v>316</v>
      </c>
      <c r="G3682">
        <v>40</v>
      </c>
    </row>
    <row r="3683" spans="2:7">
      <c r="B3683" s="2">
        <v>44828</v>
      </c>
      <c r="C3683" t="s">
        <v>295</v>
      </c>
      <c r="D3683" t="s">
        <v>672</v>
      </c>
      <c r="E3683" t="s">
        <v>125</v>
      </c>
      <c r="F3683" t="s">
        <v>353</v>
      </c>
      <c r="G3683">
        <v>3</v>
      </c>
    </row>
    <row r="3684" spans="2:7">
      <c r="B3684" s="2">
        <v>44828</v>
      </c>
      <c r="C3684" t="s">
        <v>295</v>
      </c>
      <c r="D3684" t="s">
        <v>672</v>
      </c>
      <c r="E3684" t="s">
        <v>125</v>
      </c>
      <c r="F3684" t="s">
        <v>444</v>
      </c>
      <c r="G3684">
        <v>4</v>
      </c>
    </row>
    <row r="3685" spans="2:7">
      <c r="B3685" s="2">
        <v>44828</v>
      </c>
      <c r="C3685" t="s">
        <v>295</v>
      </c>
      <c r="D3685" t="s">
        <v>672</v>
      </c>
      <c r="E3685" t="s">
        <v>125</v>
      </c>
      <c r="F3685" t="s">
        <v>464</v>
      </c>
      <c r="G3685">
        <v>2</v>
      </c>
    </row>
    <row r="3686" spans="2:7">
      <c r="B3686" s="2">
        <v>44828</v>
      </c>
      <c r="C3686" t="s">
        <v>315</v>
      </c>
      <c r="D3686" t="s">
        <v>676</v>
      </c>
      <c r="E3686" t="s">
        <v>125</v>
      </c>
      <c r="F3686" t="s">
        <v>383</v>
      </c>
      <c r="G3686">
        <v>1</v>
      </c>
    </row>
    <row r="3687" spans="2:7">
      <c r="B3687" s="2">
        <v>44828</v>
      </c>
      <c r="C3687" t="s">
        <v>315</v>
      </c>
      <c r="D3687" t="s">
        <v>676</v>
      </c>
      <c r="E3687" t="s">
        <v>125</v>
      </c>
      <c r="F3687" t="s">
        <v>386</v>
      </c>
      <c r="G3687">
        <v>2</v>
      </c>
    </row>
    <row r="3688" spans="2:7">
      <c r="B3688" s="2">
        <v>44828</v>
      </c>
      <c r="C3688" t="s">
        <v>315</v>
      </c>
      <c r="D3688" t="s">
        <v>676</v>
      </c>
      <c r="E3688" t="s">
        <v>125</v>
      </c>
      <c r="F3688" t="s">
        <v>389</v>
      </c>
      <c r="G3688">
        <v>16</v>
      </c>
    </row>
    <row r="3689" spans="2:7">
      <c r="B3689" s="2">
        <v>44828</v>
      </c>
      <c r="C3689" t="s">
        <v>315</v>
      </c>
      <c r="D3689" t="s">
        <v>676</v>
      </c>
      <c r="E3689" t="s">
        <v>125</v>
      </c>
      <c r="F3689" t="s">
        <v>478</v>
      </c>
      <c r="G3689">
        <v>2</v>
      </c>
    </row>
    <row r="3690" spans="2:7">
      <c r="B3690" s="2">
        <v>44828</v>
      </c>
      <c r="C3690" t="s">
        <v>315</v>
      </c>
      <c r="D3690" t="s">
        <v>676</v>
      </c>
      <c r="E3690" t="s">
        <v>125</v>
      </c>
      <c r="F3690" t="s">
        <v>480</v>
      </c>
      <c r="G3690">
        <v>2</v>
      </c>
    </row>
    <row r="3691" spans="2:7">
      <c r="B3691" s="2">
        <v>44828</v>
      </c>
      <c r="C3691" t="s">
        <v>319</v>
      </c>
      <c r="D3691" t="s">
        <v>673</v>
      </c>
      <c r="E3691" t="s">
        <v>125</v>
      </c>
      <c r="F3691" t="s">
        <v>392</v>
      </c>
      <c r="G3691">
        <v>2</v>
      </c>
    </row>
    <row r="3692" spans="2:7">
      <c r="B3692" s="2">
        <v>44828</v>
      </c>
      <c r="C3692" t="s">
        <v>319</v>
      </c>
      <c r="D3692" t="s">
        <v>673</v>
      </c>
      <c r="E3692" t="s">
        <v>125</v>
      </c>
      <c r="F3692" t="s">
        <v>395</v>
      </c>
      <c r="G3692">
        <v>2</v>
      </c>
    </row>
    <row r="3693" spans="2:7">
      <c r="B3693" s="2">
        <v>44828</v>
      </c>
      <c r="C3693" t="s">
        <v>319</v>
      </c>
      <c r="D3693" t="s">
        <v>673</v>
      </c>
      <c r="E3693" t="s">
        <v>125</v>
      </c>
      <c r="F3693" t="s">
        <v>398</v>
      </c>
      <c r="G3693">
        <v>32</v>
      </c>
    </row>
    <row r="3694" spans="2:7">
      <c r="B3694" s="2">
        <v>44828</v>
      </c>
      <c r="C3694" t="s">
        <v>319</v>
      </c>
      <c r="D3694" t="s">
        <v>673</v>
      </c>
      <c r="E3694" t="s">
        <v>125</v>
      </c>
      <c r="F3694" t="s">
        <v>482</v>
      </c>
      <c r="G3694">
        <v>2</v>
      </c>
    </row>
    <row r="3695" spans="2:7">
      <c r="B3695" s="2">
        <v>44828</v>
      </c>
      <c r="C3695" t="s">
        <v>319</v>
      </c>
      <c r="D3695" t="s">
        <v>673</v>
      </c>
      <c r="E3695" t="s">
        <v>125</v>
      </c>
      <c r="F3695" t="s">
        <v>484</v>
      </c>
      <c r="G3695">
        <v>2</v>
      </c>
    </row>
    <row r="3696" spans="2:7">
      <c r="B3696" s="2">
        <v>44828</v>
      </c>
      <c r="C3696" t="s">
        <v>226</v>
      </c>
      <c r="D3696" t="s">
        <v>675</v>
      </c>
      <c r="E3696" t="s">
        <v>125</v>
      </c>
      <c r="F3696" t="s">
        <v>79</v>
      </c>
      <c r="G3696">
        <v>1</v>
      </c>
    </row>
    <row r="3697" spans="2:7">
      <c r="B3697" s="2">
        <v>44828</v>
      </c>
      <c r="C3697" t="s">
        <v>226</v>
      </c>
      <c r="D3697" t="s">
        <v>675</v>
      </c>
      <c r="E3697" t="s">
        <v>125</v>
      </c>
      <c r="F3697" t="s">
        <v>132</v>
      </c>
      <c r="G3697">
        <v>24</v>
      </c>
    </row>
    <row r="3698" spans="2:7">
      <c r="B3698" s="2">
        <v>44828</v>
      </c>
      <c r="C3698" t="s">
        <v>226</v>
      </c>
      <c r="D3698" t="s">
        <v>675</v>
      </c>
      <c r="E3698" t="s">
        <v>125</v>
      </c>
      <c r="F3698" t="s">
        <v>292</v>
      </c>
      <c r="G3698">
        <v>2</v>
      </c>
    </row>
    <row r="3699" spans="2:7">
      <c r="B3699" s="2">
        <v>44828</v>
      </c>
      <c r="C3699" t="s">
        <v>226</v>
      </c>
      <c r="D3699" t="s">
        <v>675</v>
      </c>
      <c r="E3699" t="s">
        <v>125</v>
      </c>
      <c r="F3699" t="s">
        <v>434</v>
      </c>
      <c r="G3699">
        <v>2</v>
      </c>
    </row>
    <row r="3700" spans="2:7">
      <c r="B3700" s="2">
        <v>44828</v>
      </c>
      <c r="C3700" t="s">
        <v>226</v>
      </c>
      <c r="D3700" t="s">
        <v>675</v>
      </c>
      <c r="E3700" t="s">
        <v>125</v>
      </c>
      <c r="F3700" t="s">
        <v>436</v>
      </c>
      <c r="G3700">
        <v>2</v>
      </c>
    </row>
    <row r="3701" spans="2:7">
      <c r="B3701" s="2">
        <v>44829</v>
      </c>
      <c r="C3701" t="s">
        <v>295</v>
      </c>
      <c r="D3701" t="s">
        <v>672</v>
      </c>
      <c r="E3701" t="s">
        <v>125</v>
      </c>
      <c r="F3701" t="s">
        <v>306</v>
      </c>
      <c r="G3701">
        <v>2</v>
      </c>
    </row>
    <row r="3702" spans="2:7">
      <c r="B3702" s="2">
        <v>44829</v>
      </c>
      <c r="C3702" t="s">
        <v>295</v>
      </c>
      <c r="D3702" t="s">
        <v>672</v>
      </c>
      <c r="E3702" t="s">
        <v>125</v>
      </c>
      <c r="F3702" t="s">
        <v>316</v>
      </c>
      <c r="G3702">
        <v>32</v>
      </c>
    </row>
    <row r="3703" spans="2:7">
      <c r="B3703" s="2">
        <v>44829</v>
      </c>
      <c r="C3703" t="s">
        <v>295</v>
      </c>
      <c r="D3703" t="s">
        <v>672</v>
      </c>
      <c r="E3703" t="s">
        <v>125</v>
      </c>
      <c r="F3703" t="s">
        <v>353</v>
      </c>
      <c r="G3703">
        <v>3</v>
      </c>
    </row>
    <row r="3704" spans="2:7">
      <c r="B3704" s="2">
        <v>44829</v>
      </c>
      <c r="C3704" t="s">
        <v>295</v>
      </c>
      <c r="D3704" t="s">
        <v>672</v>
      </c>
      <c r="E3704" t="s">
        <v>125</v>
      </c>
      <c r="F3704" t="s">
        <v>444</v>
      </c>
      <c r="G3704">
        <v>4</v>
      </c>
    </row>
    <row r="3705" spans="2:7">
      <c r="B3705" s="2">
        <v>44829</v>
      </c>
      <c r="C3705" t="s">
        <v>295</v>
      </c>
      <c r="D3705" t="s">
        <v>672</v>
      </c>
      <c r="E3705" t="s">
        <v>125</v>
      </c>
      <c r="F3705" t="s">
        <v>464</v>
      </c>
      <c r="G3705">
        <v>2</v>
      </c>
    </row>
    <row r="3706" spans="2:7">
      <c r="B3706" s="2">
        <v>44829</v>
      </c>
      <c r="C3706" t="s">
        <v>315</v>
      </c>
      <c r="D3706" t="s">
        <v>676</v>
      </c>
      <c r="E3706" t="s">
        <v>125</v>
      </c>
      <c r="F3706" t="s">
        <v>383</v>
      </c>
      <c r="G3706">
        <v>1</v>
      </c>
    </row>
    <row r="3707" spans="2:7">
      <c r="B3707" s="2">
        <v>44829</v>
      </c>
      <c r="C3707" t="s">
        <v>315</v>
      </c>
      <c r="D3707" t="s">
        <v>676</v>
      </c>
      <c r="E3707" t="s">
        <v>125</v>
      </c>
      <c r="F3707" t="s">
        <v>386</v>
      </c>
      <c r="G3707">
        <v>1</v>
      </c>
    </row>
    <row r="3708" spans="2:7">
      <c r="B3708" s="2">
        <v>44829</v>
      </c>
      <c r="C3708" t="s">
        <v>315</v>
      </c>
      <c r="D3708" t="s">
        <v>676</v>
      </c>
      <c r="E3708" t="s">
        <v>125</v>
      </c>
      <c r="F3708" t="s">
        <v>389</v>
      </c>
      <c r="G3708">
        <v>8</v>
      </c>
    </row>
    <row r="3709" spans="2:7">
      <c r="B3709" s="2">
        <v>44829</v>
      </c>
      <c r="C3709" t="s">
        <v>315</v>
      </c>
      <c r="D3709" t="s">
        <v>676</v>
      </c>
      <c r="E3709" t="s">
        <v>125</v>
      </c>
      <c r="F3709" t="s">
        <v>478</v>
      </c>
      <c r="G3709">
        <v>2</v>
      </c>
    </row>
    <row r="3710" spans="2:7">
      <c r="B3710" s="2">
        <v>44829</v>
      </c>
      <c r="C3710" t="s">
        <v>315</v>
      </c>
      <c r="D3710" t="s">
        <v>676</v>
      </c>
      <c r="E3710" t="s">
        <v>125</v>
      </c>
      <c r="F3710" t="s">
        <v>480</v>
      </c>
      <c r="G3710">
        <v>2</v>
      </c>
    </row>
    <row r="3711" spans="2:7">
      <c r="B3711" s="2">
        <v>44830</v>
      </c>
      <c r="C3711" t="s">
        <v>271</v>
      </c>
      <c r="D3711" t="s">
        <v>671</v>
      </c>
      <c r="E3711" t="s">
        <v>125</v>
      </c>
      <c r="F3711" t="s">
        <v>306</v>
      </c>
      <c r="G3711">
        <v>2</v>
      </c>
    </row>
    <row r="3712" spans="2:7">
      <c r="B3712" s="2">
        <v>44830</v>
      </c>
      <c r="C3712" t="s">
        <v>271</v>
      </c>
      <c r="D3712" t="s">
        <v>671</v>
      </c>
      <c r="E3712" t="s">
        <v>125</v>
      </c>
      <c r="F3712" t="s">
        <v>316</v>
      </c>
      <c r="G3712">
        <v>56</v>
      </c>
    </row>
    <row r="3713" spans="2:7">
      <c r="B3713" s="2">
        <v>44830</v>
      </c>
      <c r="C3713" t="s">
        <v>271</v>
      </c>
      <c r="D3713" t="s">
        <v>671</v>
      </c>
      <c r="E3713" t="s">
        <v>125</v>
      </c>
      <c r="F3713" t="s">
        <v>335</v>
      </c>
      <c r="G3713">
        <v>4</v>
      </c>
    </row>
    <row r="3714" spans="2:7">
      <c r="B3714" s="2">
        <v>44830</v>
      </c>
      <c r="C3714" t="s">
        <v>319</v>
      </c>
      <c r="D3714" t="s">
        <v>673</v>
      </c>
      <c r="E3714" t="s">
        <v>125</v>
      </c>
      <c r="F3714" t="s">
        <v>392</v>
      </c>
      <c r="G3714">
        <v>1</v>
      </c>
    </row>
    <row r="3715" spans="2:7">
      <c r="B3715" s="2">
        <v>44830</v>
      </c>
      <c r="C3715" t="s">
        <v>319</v>
      </c>
      <c r="D3715" t="s">
        <v>673</v>
      </c>
      <c r="E3715" t="s">
        <v>125</v>
      </c>
      <c r="F3715" t="s">
        <v>395</v>
      </c>
      <c r="G3715">
        <v>2</v>
      </c>
    </row>
    <row r="3716" spans="2:7">
      <c r="B3716" s="2">
        <v>44830</v>
      </c>
      <c r="C3716" t="s">
        <v>319</v>
      </c>
      <c r="D3716" t="s">
        <v>673</v>
      </c>
      <c r="E3716" t="s">
        <v>125</v>
      </c>
      <c r="F3716" t="s">
        <v>398</v>
      </c>
      <c r="G3716">
        <v>24</v>
      </c>
    </row>
    <row r="3717" spans="2:7">
      <c r="B3717" s="2">
        <v>44830</v>
      </c>
      <c r="C3717" t="s">
        <v>319</v>
      </c>
      <c r="D3717" t="s">
        <v>673</v>
      </c>
      <c r="E3717" t="s">
        <v>125</v>
      </c>
      <c r="F3717" t="s">
        <v>482</v>
      </c>
      <c r="G3717">
        <v>2</v>
      </c>
    </row>
    <row r="3718" spans="2:7">
      <c r="B3718" s="2">
        <v>44830</v>
      </c>
      <c r="C3718" t="s">
        <v>319</v>
      </c>
      <c r="D3718" t="s">
        <v>673</v>
      </c>
      <c r="E3718" t="s">
        <v>125</v>
      </c>
      <c r="F3718" t="s">
        <v>484</v>
      </c>
      <c r="G3718">
        <v>2</v>
      </c>
    </row>
    <row r="3719" spans="2:7">
      <c r="B3719" s="2">
        <v>44831</v>
      </c>
      <c r="C3719" t="s">
        <v>241</v>
      </c>
      <c r="D3719" t="s">
        <v>677</v>
      </c>
      <c r="E3719" t="s">
        <v>125</v>
      </c>
      <c r="F3719" t="s">
        <v>158</v>
      </c>
      <c r="G3719">
        <v>1</v>
      </c>
    </row>
    <row r="3720" spans="2:7">
      <c r="B3720" s="2">
        <v>44831</v>
      </c>
      <c r="C3720" t="s">
        <v>241</v>
      </c>
      <c r="D3720" t="s">
        <v>677</v>
      </c>
      <c r="E3720" t="s">
        <v>125</v>
      </c>
      <c r="F3720" t="s">
        <v>193</v>
      </c>
      <c r="G3720">
        <v>24</v>
      </c>
    </row>
    <row r="3721" spans="2:7">
      <c r="B3721" s="2">
        <v>44831</v>
      </c>
      <c r="C3721" t="s">
        <v>241</v>
      </c>
      <c r="D3721" t="s">
        <v>677</v>
      </c>
      <c r="E3721" t="s">
        <v>125</v>
      </c>
      <c r="F3721" t="s">
        <v>302</v>
      </c>
      <c r="G3721">
        <v>2</v>
      </c>
    </row>
    <row r="3722" spans="2:7">
      <c r="B3722" s="2">
        <v>44831</v>
      </c>
      <c r="C3722" t="s">
        <v>241</v>
      </c>
      <c r="D3722" t="s">
        <v>677</v>
      </c>
      <c r="E3722" t="s">
        <v>125</v>
      </c>
      <c r="F3722" t="s">
        <v>440</v>
      </c>
      <c r="G3722">
        <v>2</v>
      </c>
    </row>
    <row r="3723" spans="2:7">
      <c r="B3723" s="2">
        <v>44831</v>
      </c>
      <c r="C3723" t="s">
        <v>241</v>
      </c>
      <c r="D3723" t="s">
        <v>677</v>
      </c>
      <c r="E3723" t="s">
        <v>125</v>
      </c>
      <c r="F3723" t="s">
        <v>442</v>
      </c>
      <c r="G3723">
        <v>2</v>
      </c>
    </row>
    <row r="3724" spans="2:7">
      <c r="B3724" s="2">
        <v>44831</v>
      </c>
      <c r="C3724" t="s">
        <v>271</v>
      </c>
      <c r="D3724" t="s">
        <v>671</v>
      </c>
      <c r="E3724" t="s">
        <v>125</v>
      </c>
      <c r="F3724" t="s">
        <v>306</v>
      </c>
      <c r="G3724">
        <v>2</v>
      </c>
    </row>
    <row r="3725" spans="2:7">
      <c r="B3725" s="2">
        <v>44831</v>
      </c>
      <c r="C3725" t="s">
        <v>271</v>
      </c>
      <c r="D3725" t="s">
        <v>671</v>
      </c>
      <c r="E3725" t="s">
        <v>125</v>
      </c>
      <c r="F3725" t="s">
        <v>316</v>
      </c>
      <c r="G3725">
        <v>56</v>
      </c>
    </row>
    <row r="3726" spans="2:7">
      <c r="B3726" s="2">
        <v>44831</v>
      </c>
      <c r="C3726" t="s">
        <v>271</v>
      </c>
      <c r="D3726" t="s">
        <v>671</v>
      </c>
      <c r="E3726" t="s">
        <v>125</v>
      </c>
      <c r="F3726" t="s">
        <v>335</v>
      </c>
      <c r="G3726">
        <v>4</v>
      </c>
    </row>
    <row r="3727" spans="2:7">
      <c r="B3727" s="2">
        <v>44831</v>
      </c>
      <c r="C3727" t="s">
        <v>319</v>
      </c>
      <c r="D3727" t="s">
        <v>673</v>
      </c>
      <c r="E3727" t="s">
        <v>125</v>
      </c>
      <c r="F3727" t="s">
        <v>392</v>
      </c>
      <c r="G3727">
        <v>1</v>
      </c>
    </row>
    <row r="3728" spans="2:7">
      <c r="B3728" s="2">
        <v>44831</v>
      </c>
      <c r="C3728" t="s">
        <v>319</v>
      </c>
      <c r="D3728" t="s">
        <v>673</v>
      </c>
      <c r="E3728" t="s">
        <v>125</v>
      </c>
      <c r="F3728" t="s">
        <v>395</v>
      </c>
      <c r="G3728">
        <v>1</v>
      </c>
    </row>
    <row r="3729" spans="2:7">
      <c r="B3729" s="2">
        <v>44831</v>
      </c>
      <c r="C3729" t="s">
        <v>319</v>
      </c>
      <c r="D3729" t="s">
        <v>673</v>
      </c>
      <c r="E3729" t="s">
        <v>125</v>
      </c>
      <c r="F3729" t="s">
        <v>398</v>
      </c>
      <c r="G3729">
        <v>8</v>
      </c>
    </row>
    <row r="3730" spans="2:7">
      <c r="B3730" s="2">
        <v>44831</v>
      </c>
      <c r="C3730" t="s">
        <v>319</v>
      </c>
      <c r="D3730" t="s">
        <v>673</v>
      </c>
      <c r="E3730" t="s">
        <v>125</v>
      </c>
      <c r="F3730" t="s">
        <v>482</v>
      </c>
      <c r="G3730">
        <v>2</v>
      </c>
    </row>
    <row r="3731" spans="2:7">
      <c r="B3731" s="2">
        <v>44831</v>
      </c>
      <c r="C3731" t="s">
        <v>319</v>
      </c>
      <c r="D3731" t="s">
        <v>673</v>
      </c>
      <c r="E3731" t="s">
        <v>125</v>
      </c>
      <c r="F3731" t="s">
        <v>484</v>
      </c>
      <c r="G3731">
        <v>2</v>
      </c>
    </row>
    <row r="3732" spans="2:7">
      <c r="B3732" s="2">
        <v>44831</v>
      </c>
      <c r="C3732" t="s">
        <v>171</v>
      </c>
      <c r="D3732" t="s">
        <v>678</v>
      </c>
      <c r="E3732" t="s">
        <v>125</v>
      </c>
      <c r="F3732" t="s">
        <v>205</v>
      </c>
      <c r="G3732">
        <v>1</v>
      </c>
    </row>
    <row r="3733" spans="2:7">
      <c r="B3733" s="2">
        <v>44831</v>
      </c>
      <c r="C3733" t="s">
        <v>171</v>
      </c>
      <c r="D3733" t="s">
        <v>678</v>
      </c>
      <c r="E3733" t="s">
        <v>125</v>
      </c>
      <c r="F3733" t="s">
        <v>229</v>
      </c>
      <c r="G3733">
        <v>24</v>
      </c>
    </row>
    <row r="3734" spans="2:7">
      <c r="B3734" s="2">
        <v>44831</v>
      </c>
      <c r="C3734" t="s">
        <v>171</v>
      </c>
      <c r="D3734" t="s">
        <v>678</v>
      </c>
      <c r="E3734" t="s">
        <v>125</v>
      </c>
      <c r="F3734" t="s">
        <v>256</v>
      </c>
      <c r="G3734">
        <v>2</v>
      </c>
    </row>
    <row r="3735" spans="2:7">
      <c r="B3735" s="2">
        <v>44831</v>
      </c>
      <c r="C3735" t="s">
        <v>171</v>
      </c>
      <c r="D3735" t="s">
        <v>678</v>
      </c>
      <c r="E3735" t="s">
        <v>125</v>
      </c>
      <c r="F3735" t="s">
        <v>413</v>
      </c>
      <c r="G3735">
        <v>2</v>
      </c>
    </row>
    <row r="3736" spans="2:7">
      <c r="B3736" s="2">
        <v>44831</v>
      </c>
      <c r="C3736" t="s">
        <v>171</v>
      </c>
      <c r="D3736" t="s">
        <v>678</v>
      </c>
      <c r="E3736" t="s">
        <v>125</v>
      </c>
      <c r="F3736" t="s">
        <v>419</v>
      </c>
      <c r="G3736">
        <v>2</v>
      </c>
    </row>
    <row r="3737" spans="2:7">
      <c r="B3737" s="2">
        <v>44832</v>
      </c>
      <c r="C3737" t="s">
        <v>241</v>
      </c>
      <c r="D3737" t="s">
        <v>677</v>
      </c>
      <c r="E3737" t="s">
        <v>125</v>
      </c>
      <c r="F3737" t="s">
        <v>158</v>
      </c>
      <c r="G3737">
        <v>2</v>
      </c>
    </row>
    <row r="3738" spans="2:7">
      <c r="B3738" s="2">
        <v>44832</v>
      </c>
      <c r="C3738" t="s">
        <v>241</v>
      </c>
      <c r="D3738" t="s">
        <v>677</v>
      </c>
      <c r="E3738" t="s">
        <v>125</v>
      </c>
      <c r="F3738" t="s">
        <v>193</v>
      </c>
      <c r="G3738">
        <v>48</v>
      </c>
    </row>
    <row r="3739" spans="2:7">
      <c r="B3739" s="2">
        <v>44832</v>
      </c>
      <c r="C3739" t="s">
        <v>241</v>
      </c>
      <c r="D3739" t="s">
        <v>677</v>
      </c>
      <c r="E3739" t="s">
        <v>125</v>
      </c>
      <c r="F3739" t="s">
        <v>302</v>
      </c>
      <c r="G3739">
        <v>3</v>
      </c>
    </row>
    <row r="3740" spans="2:7">
      <c r="B3740" s="2">
        <v>44832</v>
      </c>
      <c r="C3740" t="s">
        <v>241</v>
      </c>
      <c r="D3740" t="s">
        <v>677</v>
      </c>
      <c r="E3740" t="s">
        <v>125</v>
      </c>
      <c r="F3740" t="s">
        <v>440</v>
      </c>
      <c r="G3740">
        <v>4</v>
      </c>
    </row>
    <row r="3741" spans="2:7">
      <c r="B3741" s="2">
        <v>44832</v>
      </c>
      <c r="C3741" t="s">
        <v>241</v>
      </c>
      <c r="D3741" t="s">
        <v>677</v>
      </c>
      <c r="E3741" t="s">
        <v>125</v>
      </c>
      <c r="F3741" t="s">
        <v>442</v>
      </c>
      <c r="G3741">
        <v>2</v>
      </c>
    </row>
    <row r="3742" spans="2:7">
      <c r="B3742" s="2">
        <v>44832</v>
      </c>
      <c r="C3742" t="s">
        <v>300</v>
      </c>
      <c r="D3742" t="s">
        <v>679</v>
      </c>
      <c r="E3742" t="s">
        <v>125</v>
      </c>
      <c r="F3742" t="s">
        <v>356</v>
      </c>
      <c r="G3742">
        <v>1</v>
      </c>
    </row>
    <row r="3743" spans="2:7">
      <c r="B3743" s="2">
        <v>44832</v>
      </c>
      <c r="C3743" t="s">
        <v>300</v>
      </c>
      <c r="D3743" t="s">
        <v>679</v>
      </c>
      <c r="E3743" t="s">
        <v>125</v>
      </c>
      <c r="F3743" t="s">
        <v>359</v>
      </c>
      <c r="G3743">
        <v>2</v>
      </c>
    </row>
    <row r="3744" spans="2:7">
      <c r="B3744" s="2">
        <v>44832</v>
      </c>
      <c r="C3744" t="s">
        <v>300</v>
      </c>
      <c r="D3744" t="s">
        <v>679</v>
      </c>
      <c r="E3744" t="s">
        <v>125</v>
      </c>
      <c r="F3744" t="s">
        <v>362</v>
      </c>
      <c r="G3744">
        <v>32</v>
      </c>
    </row>
    <row r="3745" spans="2:7">
      <c r="B3745" s="2">
        <v>44832</v>
      </c>
      <c r="C3745" t="s">
        <v>300</v>
      </c>
      <c r="D3745" t="s">
        <v>679</v>
      </c>
      <c r="E3745" t="s">
        <v>125</v>
      </c>
      <c r="F3745" t="s">
        <v>466</v>
      </c>
      <c r="G3745">
        <v>2</v>
      </c>
    </row>
    <row r="3746" spans="2:7">
      <c r="B3746" s="2">
        <v>44832</v>
      </c>
      <c r="C3746" t="s">
        <v>300</v>
      </c>
      <c r="D3746" t="s">
        <v>679</v>
      </c>
      <c r="E3746" t="s">
        <v>125</v>
      </c>
      <c r="F3746" t="s">
        <v>468</v>
      </c>
      <c r="G3746">
        <v>2</v>
      </c>
    </row>
    <row r="3747" spans="2:7">
      <c r="B3747" s="2">
        <v>44833</v>
      </c>
      <c r="C3747" t="s">
        <v>241</v>
      </c>
      <c r="D3747" t="s">
        <v>677</v>
      </c>
      <c r="E3747" t="s">
        <v>125</v>
      </c>
      <c r="F3747" t="s">
        <v>158</v>
      </c>
      <c r="G3747">
        <v>1</v>
      </c>
    </row>
    <row r="3748" spans="2:7">
      <c r="B3748" s="2">
        <v>44833</v>
      </c>
      <c r="C3748" t="s">
        <v>241</v>
      </c>
      <c r="D3748" t="s">
        <v>677</v>
      </c>
      <c r="E3748" t="s">
        <v>125</v>
      </c>
      <c r="F3748" t="s">
        <v>193</v>
      </c>
      <c r="G3748">
        <v>24</v>
      </c>
    </row>
    <row r="3749" spans="2:7">
      <c r="B3749" s="2">
        <v>44833</v>
      </c>
      <c r="C3749" t="s">
        <v>241</v>
      </c>
      <c r="D3749" t="s">
        <v>677</v>
      </c>
      <c r="E3749" t="s">
        <v>125</v>
      </c>
      <c r="F3749" t="s">
        <v>302</v>
      </c>
      <c r="G3749">
        <v>2</v>
      </c>
    </row>
    <row r="3750" spans="2:7">
      <c r="B3750" s="2">
        <v>44833</v>
      </c>
      <c r="C3750" t="s">
        <v>241</v>
      </c>
      <c r="D3750" t="s">
        <v>677</v>
      </c>
      <c r="E3750" t="s">
        <v>125</v>
      </c>
      <c r="F3750" t="s">
        <v>440</v>
      </c>
      <c r="G3750">
        <v>2</v>
      </c>
    </row>
    <row r="3751" spans="2:7">
      <c r="B3751" s="2">
        <v>44833</v>
      </c>
      <c r="C3751" t="s">
        <v>241</v>
      </c>
      <c r="D3751" t="s">
        <v>677</v>
      </c>
      <c r="E3751" t="s">
        <v>125</v>
      </c>
      <c r="F3751" t="s">
        <v>442</v>
      </c>
      <c r="G3751">
        <v>2</v>
      </c>
    </row>
    <row r="3752" spans="2:7">
      <c r="B3752" s="2">
        <v>44833</v>
      </c>
      <c r="C3752" t="s">
        <v>300</v>
      </c>
      <c r="D3752" t="s">
        <v>679</v>
      </c>
      <c r="E3752" t="s">
        <v>125</v>
      </c>
      <c r="F3752" t="s">
        <v>356</v>
      </c>
      <c r="G3752">
        <v>1</v>
      </c>
    </row>
    <row r="3753" spans="2:7">
      <c r="B3753" s="2">
        <v>44833</v>
      </c>
      <c r="C3753" t="s">
        <v>300</v>
      </c>
      <c r="D3753" t="s">
        <v>679</v>
      </c>
      <c r="E3753" t="s">
        <v>125</v>
      </c>
      <c r="F3753" t="s">
        <v>359</v>
      </c>
      <c r="G3753">
        <v>2</v>
      </c>
    </row>
    <row r="3754" spans="2:7">
      <c r="B3754" s="2">
        <v>44833</v>
      </c>
      <c r="C3754" t="s">
        <v>300</v>
      </c>
      <c r="D3754" t="s">
        <v>679</v>
      </c>
      <c r="E3754" t="s">
        <v>125</v>
      </c>
      <c r="F3754" t="s">
        <v>362</v>
      </c>
      <c r="G3754">
        <v>32</v>
      </c>
    </row>
    <row r="3755" spans="2:7">
      <c r="B3755" s="2">
        <v>44833</v>
      </c>
      <c r="C3755" t="s">
        <v>300</v>
      </c>
      <c r="D3755" t="s">
        <v>679</v>
      </c>
      <c r="E3755" t="s">
        <v>125</v>
      </c>
      <c r="F3755" t="s">
        <v>466</v>
      </c>
      <c r="G3755">
        <v>2</v>
      </c>
    </row>
    <row r="3756" spans="2:7">
      <c r="B3756" s="2">
        <v>44833</v>
      </c>
      <c r="C3756" t="s">
        <v>300</v>
      </c>
      <c r="D3756" t="s">
        <v>679</v>
      </c>
      <c r="E3756" t="s">
        <v>125</v>
      </c>
      <c r="F3756" t="s">
        <v>468</v>
      </c>
      <c r="G3756">
        <v>2</v>
      </c>
    </row>
    <row r="3757" spans="2:7">
      <c r="B3757" s="2">
        <v>44834</v>
      </c>
      <c r="C3757" t="s">
        <v>300</v>
      </c>
      <c r="D3757" t="s">
        <v>679</v>
      </c>
      <c r="E3757" t="s">
        <v>125</v>
      </c>
      <c r="F3757" t="s">
        <v>356</v>
      </c>
      <c r="G3757">
        <v>1</v>
      </c>
    </row>
    <row r="3758" spans="2:7">
      <c r="B3758" s="2">
        <v>44834</v>
      </c>
      <c r="C3758" t="s">
        <v>300</v>
      </c>
      <c r="D3758" t="s">
        <v>679</v>
      </c>
      <c r="E3758" t="s">
        <v>125</v>
      </c>
      <c r="F3758" t="s">
        <v>359</v>
      </c>
      <c r="G3758">
        <v>2</v>
      </c>
    </row>
    <row r="3759" spans="2:7">
      <c r="B3759" s="2">
        <v>44834</v>
      </c>
      <c r="C3759" t="s">
        <v>300</v>
      </c>
      <c r="D3759" t="s">
        <v>679</v>
      </c>
      <c r="E3759" t="s">
        <v>125</v>
      </c>
      <c r="F3759" t="s">
        <v>362</v>
      </c>
      <c r="G3759">
        <v>24</v>
      </c>
    </row>
    <row r="3760" spans="2:7">
      <c r="B3760" s="2">
        <v>44834</v>
      </c>
      <c r="C3760" t="s">
        <v>300</v>
      </c>
      <c r="D3760" t="s">
        <v>679</v>
      </c>
      <c r="E3760" t="s">
        <v>125</v>
      </c>
      <c r="F3760" t="s">
        <v>466</v>
      </c>
      <c r="G3760">
        <v>2</v>
      </c>
    </row>
    <row r="3761" spans="2:7">
      <c r="B3761" s="2">
        <v>44834</v>
      </c>
      <c r="C3761" t="s">
        <v>300</v>
      </c>
      <c r="D3761" t="s">
        <v>679</v>
      </c>
      <c r="E3761" t="s">
        <v>125</v>
      </c>
      <c r="F3761" t="s">
        <v>468</v>
      </c>
      <c r="G3761">
        <v>2</v>
      </c>
    </row>
    <row r="3762" spans="2:7">
      <c r="B3762" s="2">
        <v>44834</v>
      </c>
      <c r="C3762" t="s">
        <v>214</v>
      </c>
      <c r="D3762" t="s">
        <v>680</v>
      </c>
      <c r="E3762" t="s">
        <v>125</v>
      </c>
      <c r="F3762" t="s">
        <v>262</v>
      </c>
      <c r="G3762">
        <v>1</v>
      </c>
    </row>
    <row r="3763" spans="2:7">
      <c r="B3763" s="2">
        <v>44834</v>
      </c>
      <c r="C3763" t="s">
        <v>214</v>
      </c>
      <c r="D3763" t="s">
        <v>680</v>
      </c>
      <c r="E3763" t="s">
        <v>125</v>
      </c>
      <c r="F3763" t="s">
        <v>274</v>
      </c>
      <c r="G3763">
        <v>32</v>
      </c>
    </row>
    <row r="3764" spans="2:7">
      <c r="B3764" s="2">
        <v>44834</v>
      </c>
      <c r="C3764" t="s">
        <v>214</v>
      </c>
      <c r="D3764" t="s">
        <v>680</v>
      </c>
      <c r="E3764" t="s">
        <v>125</v>
      </c>
      <c r="F3764" t="s">
        <v>286</v>
      </c>
      <c r="G3764">
        <v>2</v>
      </c>
    </row>
    <row r="3765" spans="2:7">
      <c r="B3765" s="2">
        <v>44834</v>
      </c>
      <c r="C3765" t="s">
        <v>214</v>
      </c>
      <c r="D3765" t="s">
        <v>680</v>
      </c>
      <c r="E3765" t="s">
        <v>125</v>
      </c>
      <c r="F3765" t="s">
        <v>422</v>
      </c>
      <c r="G3765">
        <v>2</v>
      </c>
    </row>
    <row r="3766" spans="2:7">
      <c r="B3766" s="2">
        <v>44834</v>
      </c>
      <c r="C3766" t="s">
        <v>214</v>
      </c>
      <c r="D3766" t="s">
        <v>680</v>
      </c>
      <c r="E3766" t="s">
        <v>125</v>
      </c>
      <c r="F3766" t="s">
        <v>432</v>
      </c>
      <c r="G3766">
        <v>2</v>
      </c>
    </row>
    <row r="3767" spans="2:7">
      <c r="B3767" s="2">
        <v>44834</v>
      </c>
      <c r="E3767" t="s">
        <v>98</v>
      </c>
      <c r="F3767" t="s">
        <v>79</v>
      </c>
      <c r="G3767">
        <v>11</v>
      </c>
    </row>
    <row r="3768" spans="2:7">
      <c r="B3768" s="2">
        <v>44834</v>
      </c>
      <c r="E3768" t="s">
        <v>98</v>
      </c>
      <c r="F3768" t="s">
        <v>306</v>
      </c>
      <c r="G3768">
        <v>19</v>
      </c>
    </row>
    <row r="3769" spans="2:7">
      <c r="B3769" s="2">
        <v>44834</v>
      </c>
      <c r="E3769" t="s">
        <v>98</v>
      </c>
      <c r="F3769" t="s">
        <v>323</v>
      </c>
      <c r="G3769">
        <v>9</v>
      </c>
    </row>
    <row r="3770" spans="2:7">
      <c r="B3770" s="2">
        <v>44834</v>
      </c>
      <c r="E3770" t="s">
        <v>98</v>
      </c>
      <c r="F3770" t="s">
        <v>341</v>
      </c>
      <c r="G3770">
        <v>4</v>
      </c>
    </row>
    <row r="3771" spans="2:7">
      <c r="B3771" s="2">
        <v>44834</v>
      </c>
      <c r="E3771" t="s">
        <v>98</v>
      </c>
      <c r="F3771" t="s">
        <v>158</v>
      </c>
      <c r="G3771">
        <v>6</v>
      </c>
    </row>
    <row r="3772" spans="2:7">
      <c r="B3772" s="2">
        <v>44834</v>
      </c>
      <c r="E3772" t="s">
        <v>98</v>
      </c>
      <c r="F3772" t="s">
        <v>356</v>
      </c>
      <c r="G3772">
        <v>1</v>
      </c>
    </row>
    <row r="3773" spans="2:7">
      <c r="B3773" s="2">
        <v>44834</v>
      </c>
      <c r="E3773" t="s">
        <v>98</v>
      </c>
      <c r="F3773" t="s">
        <v>365</v>
      </c>
      <c r="G3773">
        <v>1</v>
      </c>
    </row>
    <row r="3774" spans="2:7">
      <c r="B3774" s="2">
        <v>44834</v>
      </c>
      <c r="E3774" t="s">
        <v>98</v>
      </c>
      <c r="F3774" t="s">
        <v>383</v>
      </c>
      <c r="G3774">
        <v>4</v>
      </c>
    </row>
    <row r="3775" spans="2:7">
      <c r="B3775" s="2">
        <v>44834</v>
      </c>
      <c r="E3775" t="s">
        <v>98</v>
      </c>
      <c r="F3775" t="s">
        <v>392</v>
      </c>
      <c r="G3775">
        <v>7</v>
      </c>
    </row>
    <row r="3776" spans="2:7">
      <c r="B3776" s="2">
        <v>44834</v>
      </c>
      <c r="E3776" t="s">
        <v>98</v>
      </c>
      <c r="F3776" t="s">
        <v>205</v>
      </c>
      <c r="G3776">
        <v>6</v>
      </c>
    </row>
    <row r="3777" spans="2:7">
      <c r="B3777" s="2">
        <v>44834</v>
      </c>
      <c r="E3777" t="s">
        <v>98</v>
      </c>
      <c r="F3777" t="s">
        <v>237</v>
      </c>
      <c r="G3777">
        <v>10</v>
      </c>
    </row>
    <row r="3778" spans="2:7">
      <c r="B3778" s="2">
        <v>44834</v>
      </c>
      <c r="E3778" t="s">
        <v>98</v>
      </c>
      <c r="F3778" t="s">
        <v>262</v>
      </c>
      <c r="G3778">
        <v>5</v>
      </c>
    </row>
    <row r="3779" spans="2:7">
      <c r="B3779" s="2">
        <v>44834</v>
      </c>
      <c r="E3779" t="s">
        <v>98</v>
      </c>
      <c r="F3779" t="s">
        <v>404</v>
      </c>
      <c r="G3779">
        <v>8</v>
      </c>
    </row>
    <row r="3780" spans="2:7">
      <c r="B3780" s="2">
        <v>44834</v>
      </c>
      <c r="E3780" t="s">
        <v>98</v>
      </c>
      <c r="F3780" t="s">
        <v>442</v>
      </c>
      <c r="G3780">
        <v>6</v>
      </c>
    </row>
    <row r="3781" spans="2:7">
      <c r="B3781" s="2">
        <v>44834</v>
      </c>
      <c r="E3781" t="s">
        <v>98</v>
      </c>
      <c r="F3781" t="s">
        <v>446</v>
      </c>
      <c r="G3781">
        <v>8</v>
      </c>
    </row>
    <row r="3782" spans="2:7">
      <c r="B3782" s="2">
        <v>44834</v>
      </c>
      <c r="E3782" t="s">
        <v>98</v>
      </c>
      <c r="F3782" t="s">
        <v>450</v>
      </c>
      <c r="G3782">
        <v>6</v>
      </c>
    </row>
    <row r="3783" spans="2:7">
      <c r="B3783" s="2">
        <v>44834</v>
      </c>
      <c r="E3783" t="s">
        <v>98</v>
      </c>
      <c r="F3783" t="s">
        <v>452</v>
      </c>
      <c r="G3783">
        <v>8</v>
      </c>
    </row>
    <row r="3784" spans="2:7">
      <c r="B3784" s="2">
        <v>44834</v>
      </c>
      <c r="E3784" t="s">
        <v>98</v>
      </c>
      <c r="F3784" t="s">
        <v>454</v>
      </c>
      <c r="G3784">
        <v>4</v>
      </c>
    </row>
    <row r="3785" spans="2:7">
      <c r="B3785" s="2">
        <v>44834</v>
      </c>
      <c r="E3785" t="s">
        <v>98</v>
      </c>
      <c r="F3785" t="s">
        <v>458</v>
      </c>
      <c r="G3785">
        <v>4</v>
      </c>
    </row>
    <row r="3786" spans="2:7">
      <c r="B3786" s="2">
        <v>44834</v>
      </c>
      <c r="E3786" t="s">
        <v>98</v>
      </c>
      <c r="F3786" t="s">
        <v>462</v>
      </c>
      <c r="G3786">
        <v>8</v>
      </c>
    </row>
    <row r="3787" spans="2:7">
      <c r="B3787" s="2">
        <v>44834</v>
      </c>
      <c r="E3787" t="s">
        <v>98</v>
      </c>
      <c r="F3787" t="s">
        <v>410</v>
      </c>
      <c r="G3787">
        <v>6</v>
      </c>
    </row>
    <row r="3788" spans="2:7">
      <c r="B3788" s="2">
        <v>44834</v>
      </c>
      <c r="E3788" t="s">
        <v>98</v>
      </c>
      <c r="F3788" t="s">
        <v>464</v>
      </c>
      <c r="G3788">
        <v>6</v>
      </c>
    </row>
    <row r="3789" spans="2:7">
      <c r="B3789" s="2">
        <v>44834</v>
      </c>
      <c r="E3789" t="s">
        <v>98</v>
      </c>
      <c r="F3789" t="s">
        <v>468</v>
      </c>
      <c r="G3789">
        <v>2</v>
      </c>
    </row>
    <row r="3790" spans="2:7">
      <c r="B3790" s="2">
        <v>44834</v>
      </c>
      <c r="E3790" t="s">
        <v>98</v>
      </c>
      <c r="F3790" t="s">
        <v>472</v>
      </c>
      <c r="G3790">
        <v>2</v>
      </c>
    </row>
    <row r="3791" spans="2:7">
      <c r="B3791" s="2">
        <v>44834</v>
      </c>
      <c r="E3791" t="s">
        <v>98</v>
      </c>
      <c r="F3791" t="s">
        <v>480</v>
      </c>
      <c r="G3791">
        <v>8</v>
      </c>
    </row>
    <row r="3792" spans="2:7">
      <c r="B3792" s="2">
        <v>44834</v>
      </c>
      <c r="E3792" t="s">
        <v>98</v>
      </c>
      <c r="F3792" t="s">
        <v>484</v>
      </c>
      <c r="G3792">
        <v>10</v>
      </c>
    </row>
    <row r="3793" spans="2:7">
      <c r="B3793" s="2">
        <v>44834</v>
      </c>
      <c r="E3793" t="s">
        <v>98</v>
      </c>
      <c r="F3793" t="s">
        <v>416</v>
      </c>
      <c r="G3793">
        <v>4</v>
      </c>
    </row>
    <row r="3794" spans="2:7">
      <c r="B3794" s="2">
        <v>44834</v>
      </c>
      <c r="E3794" t="s">
        <v>98</v>
      </c>
      <c r="F3794" t="s">
        <v>419</v>
      </c>
      <c r="G3794">
        <v>6</v>
      </c>
    </row>
    <row r="3795" spans="2:7">
      <c r="B3795" s="2">
        <v>44834</v>
      </c>
      <c r="E3795" t="s">
        <v>98</v>
      </c>
      <c r="F3795" t="s">
        <v>425</v>
      </c>
      <c r="G3795">
        <v>4</v>
      </c>
    </row>
    <row r="3796" spans="2:7">
      <c r="B3796" s="2">
        <v>44834</v>
      </c>
      <c r="E3796" t="s">
        <v>98</v>
      </c>
      <c r="F3796" t="s">
        <v>430</v>
      </c>
      <c r="G3796">
        <v>4</v>
      </c>
    </row>
    <row r="3797" spans="2:7">
      <c r="B3797" s="2">
        <v>44834</v>
      </c>
      <c r="E3797" t="s">
        <v>98</v>
      </c>
      <c r="F3797" t="s">
        <v>432</v>
      </c>
      <c r="G3797">
        <v>6</v>
      </c>
    </row>
    <row r="3798" spans="2:7">
      <c r="B3798" s="2">
        <v>44834</v>
      </c>
      <c r="E3798" t="s">
        <v>98</v>
      </c>
      <c r="F3798" t="s">
        <v>436</v>
      </c>
      <c r="G3798">
        <v>8</v>
      </c>
    </row>
    <row r="3799" spans="2:7">
      <c r="B3799" s="2">
        <v>44834</v>
      </c>
      <c r="E3799" t="s">
        <v>98</v>
      </c>
      <c r="F3799" t="s">
        <v>132</v>
      </c>
      <c r="G3799">
        <v>208</v>
      </c>
    </row>
    <row r="3800" spans="2:7">
      <c r="B3800" s="2">
        <v>44834</v>
      </c>
      <c r="E3800" t="s">
        <v>98</v>
      </c>
      <c r="F3800" t="s">
        <v>316</v>
      </c>
      <c r="G3800">
        <v>344</v>
      </c>
    </row>
    <row r="3801" spans="2:7">
      <c r="B3801" s="2">
        <v>44834</v>
      </c>
      <c r="E3801" t="s">
        <v>98</v>
      </c>
      <c r="F3801" t="s">
        <v>329</v>
      </c>
      <c r="G3801">
        <v>152</v>
      </c>
    </row>
    <row r="3802" spans="2:7">
      <c r="B3802" s="2">
        <v>44834</v>
      </c>
      <c r="E3802" t="s">
        <v>98</v>
      </c>
      <c r="F3802" t="s">
        <v>347</v>
      </c>
      <c r="G3802">
        <v>56</v>
      </c>
    </row>
    <row r="3803" spans="2:7">
      <c r="B3803" s="2">
        <v>44834</v>
      </c>
      <c r="E3803" t="s">
        <v>98</v>
      </c>
      <c r="F3803" t="s">
        <v>193</v>
      </c>
      <c r="G3803">
        <v>136</v>
      </c>
    </row>
    <row r="3804" spans="2:7">
      <c r="B3804" s="2">
        <v>44834</v>
      </c>
      <c r="E3804" t="s">
        <v>98</v>
      </c>
      <c r="F3804" t="s">
        <v>362</v>
      </c>
      <c r="G3804">
        <v>24</v>
      </c>
    </row>
    <row r="3805" spans="2:7">
      <c r="B3805" s="2">
        <v>44834</v>
      </c>
      <c r="E3805" t="s">
        <v>98</v>
      </c>
      <c r="F3805" t="s">
        <v>371</v>
      </c>
      <c r="G3805">
        <v>24</v>
      </c>
    </row>
    <row r="3806" spans="2:7">
      <c r="B3806" s="2">
        <v>44834</v>
      </c>
      <c r="E3806" t="s">
        <v>98</v>
      </c>
      <c r="F3806" t="s">
        <v>389</v>
      </c>
      <c r="G3806">
        <v>56</v>
      </c>
    </row>
    <row r="3807" spans="2:7">
      <c r="B3807" s="2">
        <v>44834</v>
      </c>
      <c r="E3807" t="s">
        <v>98</v>
      </c>
      <c r="F3807" t="s">
        <v>398</v>
      </c>
      <c r="G3807">
        <v>112</v>
      </c>
    </row>
    <row r="3808" spans="2:7">
      <c r="B3808" s="2">
        <v>44834</v>
      </c>
      <c r="E3808" t="s">
        <v>98</v>
      </c>
      <c r="F3808" t="s">
        <v>229</v>
      </c>
      <c r="G3808">
        <v>104</v>
      </c>
    </row>
    <row r="3809" spans="2:7">
      <c r="B3809" s="2">
        <v>44834</v>
      </c>
      <c r="E3809" t="s">
        <v>98</v>
      </c>
      <c r="F3809" t="s">
        <v>250</v>
      </c>
      <c r="G3809">
        <v>152</v>
      </c>
    </row>
    <row r="3810" spans="2:7">
      <c r="B3810" s="2">
        <v>44834</v>
      </c>
      <c r="E3810" t="s">
        <v>98</v>
      </c>
      <c r="F3810" t="s">
        <v>274</v>
      </c>
      <c r="G3810">
        <v>168</v>
      </c>
    </row>
    <row r="3811" spans="2:7">
      <c r="B3811" s="2">
        <v>44834</v>
      </c>
      <c r="E3811" t="s">
        <v>98</v>
      </c>
      <c r="F3811" t="s">
        <v>106</v>
      </c>
      <c r="G3811">
        <v>8</v>
      </c>
    </row>
    <row r="3812" spans="2:7">
      <c r="B3812" s="2">
        <v>44834</v>
      </c>
      <c r="E3812" t="s">
        <v>98</v>
      </c>
      <c r="F3812" t="s">
        <v>302</v>
      </c>
      <c r="G3812">
        <v>4</v>
      </c>
    </row>
    <row r="3813" spans="2:7">
      <c r="B3813" s="2">
        <v>44834</v>
      </c>
      <c r="E3813" t="s">
        <v>98</v>
      </c>
      <c r="F3813" t="s">
        <v>320</v>
      </c>
      <c r="G3813">
        <v>9</v>
      </c>
    </row>
    <row r="3814" spans="2:7">
      <c r="B3814" s="2">
        <v>44834</v>
      </c>
      <c r="E3814" t="s">
        <v>98</v>
      </c>
      <c r="F3814" t="s">
        <v>326</v>
      </c>
      <c r="G3814">
        <v>7</v>
      </c>
    </row>
    <row r="3815" spans="2:7">
      <c r="B3815" s="2">
        <v>44834</v>
      </c>
      <c r="E3815" t="s">
        <v>98</v>
      </c>
      <c r="F3815" t="s">
        <v>332</v>
      </c>
      <c r="G3815">
        <v>5</v>
      </c>
    </row>
    <row r="3816" spans="2:7">
      <c r="B3816" s="2">
        <v>44834</v>
      </c>
      <c r="E3816" t="s">
        <v>98</v>
      </c>
      <c r="F3816" t="s">
        <v>338</v>
      </c>
      <c r="G3816">
        <v>4</v>
      </c>
    </row>
    <row r="3817" spans="2:7">
      <c r="B3817" s="2">
        <v>44834</v>
      </c>
      <c r="E3817" t="s">
        <v>98</v>
      </c>
      <c r="F3817" t="s">
        <v>344</v>
      </c>
      <c r="G3817">
        <v>5</v>
      </c>
    </row>
    <row r="3818" spans="2:7">
      <c r="B3818" s="2">
        <v>44834</v>
      </c>
      <c r="E3818" t="s">
        <v>98</v>
      </c>
      <c r="F3818" t="s">
        <v>350</v>
      </c>
      <c r="G3818">
        <v>4</v>
      </c>
    </row>
    <row r="3819" spans="2:7">
      <c r="B3819" s="2">
        <v>44834</v>
      </c>
      <c r="E3819" t="s">
        <v>98</v>
      </c>
      <c r="F3819" t="s">
        <v>177</v>
      </c>
      <c r="G3819">
        <v>4</v>
      </c>
    </row>
    <row r="3820" spans="2:7">
      <c r="B3820" s="2">
        <v>44834</v>
      </c>
      <c r="E3820" t="s">
        <v>98</v>
      </c>
      <c r="F3820" t="s">
        <v>353</v>
      </c>
      <c r="G3820">
        <v>7</v>
      </c>
    </row>
    <row r="3821" spans="2:7">
      <c r="B3821" s="2">
        <v>44834</v>
      </c>
      <c r="E3821" t="s">
        <v>98</v>
      </c>
      <c r="F3821" t="s">
        <v>359</v>
      </c>
      <c r="G3821">
        <v>2</v>
      </c>
    </row>
    <row r="3822" spans="2:7">
      <c r="B3822" s="2">
        <v>44834</v>
      </c>
      <c r="E3822" t="s">
        <v>98</v>
      </c>
      <c r="F3822" t="s">
        <v>368</v>
      </c>
      <c r="G3822">
        <v>2</v>
      </c>
    </row>
    <row r="3823" spans="2:7">
      <c r="B3823" s="2">
        <v>44834</v>
      </c>
      <c r="E3823" t="s">
        <v>98</v>
      </c>
      <c r="F3823" t="s">
        <v>386</v>
      </c>
      <c r="G3823">
        <v>8</v>
      </c>
    </row>
    <row r="3824" spans="2:7">
      <c r="B3824" s="2">
        <v>44834</v>
      </c>
      <c r="E3824" t="s">
        <v>98</v>
      </c>
      <c r="F3824" t="s">
        <v>395</v>
      </c>
      <c r="G3824">
        <v>8</v>
      </c>
    </row>
    <row r="3825" spans="2:7">
      <c r="B3825" s="2">
        <v>44834</v>
      </c>
      <c r="E3825" t="s">
        <v>98</v>
      </c>
      <c r="F3825" t="s">
        <v>217</v>
      </c>
      <c r="G3825">
        <v>4</v>
      </c>
    </row>
    <row r="3826" spans="2:7">
      <c r="B3826" s="2">
        <v>44834</v>
      </c>
      <c r="E3826" t="s">
        <v>98</v>
      </c>
      <c r="F3826" t="s">
        <v>244</v>
      </c>
      <c r="G3826">
        <v>5</v>
      </c>
    </row>
    <row r="3827" spans="2:7">
      <c r="B3827" s="2">
        <v>44834</v>
      </c>
      <c r="E3827" t="s">
        <v>98</v>
      </c>
      <c r="F3827" t="s">
        <v>256</v>
      </c>
      <c r="G3827">
        <v>4</v>
      </c>
    </row>
    <row r="3828" spans="2:7">
      <c r="B3828" s="2">
        <v>44834</v>
      </c>
      <c r="E3828" t="s">
        <v>98</v>
      </c>
      <c r="F3828" t="s">
        <v>268</v>
      </c>
      <c r="G3828">
        <v>4</v>
      </c>
    </row>
    <row r="3829" spans="2:7">
      <c r="B3829" s="2">
        <v>44834</v>
      </c>
      <c r="E3829" t="s">
        <v>98</v>
      </c>
      <c r="F3829" t="s">
        <v>280</v>
      </c>
      <c r="G3829">
        <v>3</v>
      </c>
    </row>
    <row r="3830" spans="2:7">
      <c r="B3830" s="2">
        <v>44834</v>
      </c>
      <c r="E3830" t="s">
        <v>98</v>
      </c>
      <c r="F3830" t="s">
        <v>286</v>
      </c>
      <c r="G3830">
        <v>5</v>
      </c>
    </row>
    <row r="3831" spans="2:7">
      <c r="B3831" s="2">
        <v>44834</v>
      </c>
      <c r="E3831" t="s">
        <v>98</v>
      </c>
      <c r="F3831" t="s">
        <v>292</v>
      </c>
      <c r="G3831">
        <v>7</v>
      </c>
    </row>
    <row r="3832" spans="2:7">
      <c r="B3832" s="2">
        <v>44834</v>
      </c>
      <c r="E3832" t="s">
        <v>98</v>
      </c>
      <c r="F3832" t="s">
        <v>401</v>
      </c>
      <c r="G3832">
        <v>8</v>
      </c>
    </row>
    <row r="3833" spans="2:7">
      <c r="B3833" s="2">
        <v>44834</v>
      </c>
      <c r="E3833" t="s">
        <v>98</v>
      </c>
      <c r="F3833" t="s">
        <v>440</v>
      </c>
      <c r="G3833">
        <v>6</v>
      </c>
    </row>
    <row r="3834" spans="2:7">
      <c r="B3834" s="2">
        <v>44834</v>
      </c>
      <c r="E3834" t="s">
        <v>98</v>
      </c>
      <c r="F3834" t="s">
        <v>444</v>
      </c>
      <c r="G3834">
        <v>34</v>
      </c>
    </row>
    <row r="3835" spans="2:7">
      <c r="B3835" s="2">
        <v>44834</v>
      </c>
      <c r="E3835" t="s">
        <v>98</v>
      </c>
      <c r="F3835" t="s">
        <v>448</v>
      </c>
      <c r="G3835">
        <v>6</v>
      </c>
    </row>
    <row r="3836" spans="2:7">
      <c r="B3836" s="2">
        <v>44834</v>
      </c>
      <c r="E3836" t="s">
        <v>98</v>
      </c>
      <c r="F3836" t="s">
        <v>456</v>
      </c>
      <c r="G3836">
        <v>6</v>
      </c>
    </row>
    <row r="3837" spans="2:7">
      <c r="B3837" s="2">
        <v>44834</v>
      </c>
      <c r="E3837" t="s">
        <v>98</v>
      </c>
      <c r="F3837" t="s">
        <v>460</v>
      </c>
      <c r="G3837">
        <v>8</v>
      </c>
    </row>
    <row r="3838" spans="2:7">
      <c r="B3838" s="2">
        <v>44834</v>
      </c>
      <c r="E3838" t="s">
        <v>98</v>
      </c>
      <c r="F3838" t="s">
        <v>407</v>
      </c>
      <c r="G3838">
        <v>6</v>
      </c>
    </row>
    <row r="3839" spans="2:7">
      <c r="B3839" s="2">
        <v>44834</v>
      </c>
      <c r="E3839" t="s">
        <v>98</v>
      </c>
      <c r="F3839" t="s">
        <v>466</v>
      </c>
      <c r="G3839">
        <v>2</v>
      </c>
    </row>
    <row r="3840" spans="2:7">
      <c r="B3840" s="2">
        <v>44834</v>
      </c>
      <c r="E3840" t="s">
        <v>98</v>
      </c>
      <c r="F3840" t="s">
        <v>470</v>
      </c>
      <c r="G3840">
        <v>2</v>
      </c>
    </row>
    <row r="3841" spans="2:7">
      <c r="B3841" s="2">
        <v>44834</v>
      </c>
      <c r="E3841" t="s">
        <v>98</v>
      </c>
      <c r="F3841" t="s">
        <v>478</v>
      </c>
      <c r="G3841">
        <v>8</v>
      </c>
    </row>
    <row r="3842" spans="2:7">
      <c r="B3842" s="2">
        <v>44834</v>
      </c>
      <c r="E3842" t="s">
        <v>98</v>
      </c>
      <c r="F3842" t="s">
        <v>482</v>
      </c>
      <c r="G3842">
        <v>12</v>
      </c>
    </row>
    <row r="3843" spans="2:7">
      <c r="B3843" s="2">
        <v>44834</v>
      </c>
      <c r="E3843" t="s">
        <v>98</v>
      </c>
      <c r="F3843" t="s">
        <v>413</v>
      </c>
      <c r="G3843">
        <v>12</v>
      </c>
    </row>
    <row r="3844" spans="2:7">
      <c r="B3844" s="2">
        <v>44834</v>
      </c>
      <c r="E3844" t="s">
        <v>98</v>
      </c>
      <c r="F3844" t="s">
        <v>422</v>
      </c>
      <c r="G3844">
        <v>10</v>
      </c>
    </row>
    <row r="3845" spans="2:7">
      <c r="B3845" s="2">
        <v>44834</v>
      </c>
      <c r="E3845" t="s">
        <v>98</v>
      </c>
      <c r="F3845" t="s">
        <v>428</v>
      </c>
      <c r="G3845">
        <v>4</v>
      </c>
    </row>
    <row r="3846" spans="2:7">
      <c r="B3846" s="2">
        <v>44834</v>
      </c>
      <c r="E3846" t="s">
        <v>98</v>
      </c>
      <c r="F3846" t="s">
        <v>434</v>
      </c>
      <c r="G3846">
        <v>8</v>
      </c>
    </row>
    <row r="3847" spans="2:7">
      <c r="B3847" s="2">
        <v>44835</v>
      </c>
      <c r="C3847" t="s">
        <v>72</v>
      </c>
      <c r="D3847" t="s">
        <v>681</v>
      </c>
      <c r="E3847" t="s">
        <v>125</v>
      </c>
      <c r="F3847" t="s">
        <v>79</v>
      </c>
      <c r="G3847">
        <v>2</v>
      </c>
    </row>
    <row r="3848" spans="2:7">
      <c r="B3848" s="2">
        <v>44835</v>
      </c>
      <c r="C3848" t="s">
        <v>72</v>
      </c>
      <c r="D3848" t="s">
        <v>681</v>
      </c>
      <c r="E3848" t="s">
        <v>125</v>
      </c>
      <c r="F3848" t="s">
        <v>106</v>
      </c>
      <c r="G3848">
        <v>2</v>
      </c>
    </row>
    <row r="3849" spans="2:7">
      <c r="B3849" s="2">
        <v>44835</v>
      </c>
      <c r="C3849" t="s">
        <v>72</v>
      </c>
      <c r="D3849" t="s">
        <v>681</v>
      </c>
      <c r="E3849" t="s">
        <v>125</v>
      </c>
      <c r="F3849" t="s">
        <v>132</v>
      </c>
      <c r="G3849">
        <v>32</v>
      </c>
    </row>
    <row r="3850" spans="2:7">
      <c r="B3850" s="2">
        <v>44835</v>
      </c>
      <c r="C3850" t="s">
        <v>72</v>
      </c>
      <c r="D3850" t="s">
        <v>681</v>
      </c>
      <c r="E3850" t="s">
        <v>125</v>
      </c>
      <c r="F3850" t="s">
        <v>401</v>
      </c>
      <c r="G3850">
        <v>2</v>
      </c>
    </row>
    <row r="3851" spans="2:7">
      <c r="B3851" s="2">
        <v>44835</v>
      </c>
      <c r="C3851" t="s">
        <v>72</v>
      </c>
      <c r="D3851" t="s">
        <v>681</v>
      </c>
      <c r="E3851" t="s">
        <v>125</v>
      </c>
      <c r="F3851" t="s">
        <v>404</v>
      </c>
      <c r="G3851">
        <v>2</v>
      </c>
    </row>
    <row r="3852" spans="2:7">
      <c r="B3852" s="2">
        <v>44835</v>
      </c>
      <c r="C3852" t="s">
        <v>295</v>
      </c>
      <c r="D3852" t="s">
        <v>682</v>
      </c>
      <c r="E3852" t="s">
        <v>125</v>
      </c>
      <c r="F3852" t="s">
        <v>306</v>
      </c>
      <c r="G3852">
        <v>1</v>
      </c>
    </row>
    <row r="3853" spans="2:7">
      <c r="B3853" s="2">
        <v>44835</v>
      </c>
      <c r="C3853" t="s">
        <v>295</v>
      </c>
      <c r="D3853" t="s">
        <v>682</v>
      </c>
      <c r="E3853" t="s">
        <v>125</v>
      </c>
      <c r="F3853" t="s">
        <v>316</v>
      </c>
      <c r="G3853">
        <v>24</v>
      </c>
    </row>
    <row r="3854" spans="2:7">
      <c r="B3854" s="2">
        <v>44835</v>
      </c>
      <c r="C3854" t="s">
        <v>295</v>
      </c>
      <c r="D3854" t="s">
        <v>682</v>
      </c>
      <c r="E3854" t="s">
        <v>125</v>
      </c>
      <c r="F3854" t="s">
        <v>353</v>
      </c>
      <c r="G3854">
        <v>2</v>
      </c>
    </row>
    <row r="3855" spans="2:7">
      <c r="B3855" s="2">
        <v>44835</v>
      </c>
      <c r="C3855" t="s">
        <v>295</v>
      </c>
      <c r="D3855" t="s">
        <v>682</v>
      </c>
      <c r="E3855" t="s">
        <v>125</v>
      </c>
      <c r="F3855" t="s">
        <v>444</v>
      </c>
      <c r="G3855">
        <v>2</v>
      </c>
    </row>
    <row r="3856" spans="2:7">
      <c r="B3856" s="2">
        <v>44835</v>
      </c>
      <c r="C3856" t="s">
        <v>295</v>
      </c>
      <c r="D3856" t="s">
        <v>682</v>
      </c>
      <c r="E3856" t="s">
        <v>125</v>
      </c>
      <c r="F3856" t="s">
        <v>464</v>
      </c>
      <c r="G3856">
        <v>2</v>
      </c>
    </row>
    <row r="3857" spans="2:7">
      <c r="B3857" s="2">
        <v>44835</v>
      </c>
      <c r="C3857" t="s">
        <v>300</v>
      </c>
      <c r="D3857" t="s">
        <v>679</v>
      </c>
      <c r="E3857" t="s">
        <v>125</v>
      </c>
      <c r="F3857" t="s">
        <v>356</v>
      </c>
      <c r="G3857">
        <v>1</v>
      </c>
    </row>
    <row r="3858" spans="2:7">
      <c r="B3858" s="2">
        <v>44835</v>
      </c>
      <c r="C3858" t="s">
        <v>300</v>
      </c>
      <c r="D3858" t="s">
        <v>679</v>
      </c>
      <c r="E3858" t="s">
        <v>125</v>
      </c>
      <c r="F3858" t="s">
        <v>359</v>
      </c>
      <c r="G3858">
        <v>2</v>
      </c>
    </row>
    <row r="3859" spans="2:7">
      <c r="B3859" s="2">
        <v>44835</v>
      </c>
      <c r="C3859" t="s">
        <v>300</v>
      </c>
      <c r="D3859" t="s">
        <v>679</v>
      </c>
      <c r="E3859" t="s">
        <v>125</v>
      </c>
      <c r="F3859" t="s">
        <v>362</v>
      </c>
      <c r="G3859">
        <v>24</v>
      </c>
    </row>
    <row r="3860" spans="2:7">
      <c r="B3860" s="2">
        <v>44835</v>
      </c>
      <c r="C3860" t="s">
        <v>300</v>
      </c>
      <c r="D3860" t="s">
        <v>679</v>
      </c>
      <c r="E3860" t="s">
        <v>125</v>
      </c>
      <c r="F3860" t="s">
        <v>466</v>
      </c>
      <c r="G3860">
        <v>2</v>
      </c>
    </row>
    <row r="3861" spans="2:7">
      <c r="B3861" s="2">
        <v>44835</v>
      </c>
      <c r="C3861" t="s">
        <v>300</v>
      </c>
      <c r="D3861" t="s">
        <v>679</v>
      </c>
      <c r="E3861" t="s">
        <v>125</v>
      </c>
      <c r="F3861" t="s">
        <v>468</v>
      </c>
      <c r="G3861">
        <v>2</v>
      </c>
    </row>
    <row r="3862" spans="2:7">
      <c r="B3862" s="2">
        <v>44835</v>
      </c>
      <c r="C3862" t="s">
        <v>214</v>
      </c>
      <c r="D3862" t="s">
        <v>680</v>
      </c>
      <c r="E3862" t="s">
        <v>125</v>
      </c>
      <c r="F3862" t="s">
        <v>262</v>
      </c>
      <c r="G3862">
        <v>2</v>
      </c>
    </row>
    <row r="3863" spans="2:7">
      <c r="B3863" s="2">
        <v>44835</v>
      </c>
      <c r="C3863" t="s">
        <v>214</v>
      </c>
      <c r="D3863" t="s">
        <v>680</v>
      </c>
      <c r="E3863" t="s">
        <v>125</v>
      </c>
      <c r="F3863" t="s">
        <v>274</v>
      </c>
      <c r="G3863">
        <v>48</v>
      </c>
    </row>
    <row r="3864" spans="2:7">
      <c r="B3864" s="2">
        <v>44835</v>
      </c>
      <c r="C3864" t="s">
        <v>214</v>
      </c>
      <c r="D3864" t="s">
        <v>680</v>
      </c>
      <c r="E3864" t="s">
        <v>125</v>
      </c>
      <c r="F3864" t="s">
        <v>286</v>
      </c>
      <c r="G3864">
        <v>3</v>
      </c>
    </row>
    <row r="3865" spans="2:7">
      <c r="B3865" s="2">
        <v>44835</v>
      </c>
      <c r="C3865" t="s">
        <v>214</v>
      </c>
      <c r="D3865" t="s">
        <v>680</v>
      </c>
      <c r="E3865" t="s">
        <v>125</v>
      </c>
      <c r="F3865" t="s">
        <v>422</v>
      </c>
      <c r="G3865">
        <v>4</v>
      </c>
    </row>
    <row r="3866" spans="2:7">
      <c r="B3866" s="2">
        <v>44835</v>
      </c>
      <c r="C3866" t="s">
        <v>214</v>
      </c>
      <c r="D3866" t="s">
        <v>680</v>
      </c>
      <c r="E3866" t="s">
        <v>125</v>
      </c>
      <c r="F3866" t="s">
        <v>432</v>
      </c>
      <c r="G3866">
        <v>4</v>
      </c>
    </row>
    <row r="3867" spans="2:7">
      <c r="B3867" s="2">
        <v>44836</v>
      </c>
      <c r="C3867" t="s">
        <v>295</v>
      </c>
      <c r="D3867" t="s">
        <v>682</v>
      </c>
      <c r="E3867" t="s">
        <v>125</v>
      </c>
      <c r="F3867" t="s">
        <v>306</v>
      </c>
      <c r="G3867">
        <v>1</v>
      </c>
    </row>
    <row r="3868" spans="2:7">
      <c r="B3868" s="2">
        <v>44836</v>
      </c>
      <c r="C3868" t="s">
        <v>295</v>
      </c>
      <c r="D3868" t="s">
        <v>682</v>
      </c>
      <c r="E3868" t="s">
        <v>125</v>
      </c>
      <c r="F3868" t="s">
        <v>316</v>
      </c>
      <c r="G3868">
        <v>24</v>
      </c>
    </row>
    <row r="3869" spans="2:7">
      <c r="B3869" s="2">
        <v>44836</v>
      </c>
      <c r="C3869" t="s">
        <v>295</v>
      </c>
      <c r="D3869" t="s">
        <v>682</v>
      </c>
      <c r="E3869" t="s">
        <v>125</v>
      </c>
      <c r="F3869" t="s">
        <v>353</v>
      </c>
      <c r="G3869">
        <v>2</v>
      </c>
    </row>
    <row r="3870" spans="2:7">
      <c r="B3870" s="2">
        <v>44836</v>
      </c>
      <c r="C3870" t="s">
        <v>295</v>
      </c>
      <c r="D3870" t="s">
        <v>682</v>
      </c>
      <c r="E3870" t="s">
        <v>125</v>
      </c>
      <c r="F3870" t="s">
        <v>444</v>
      </c>
      <c r="G3870">
        <v>2</v>
      </c>
    </row>
    <row r="3871" spans="2:7">
      <c r="B3871" s="2">
        <v>44836</v>
      </c>
      <c r="C3871" t="s">
        <v>295</v>
      </c>
      <c r="D3871" t="s">
        <v>682</v>
      </c>
      <c r="E3871" t="s">
        <v>125</v>
      </c>
      <c r="F3871" t="s">
        <v>464</v>
      </c>
      <c r="G3871">
        <v>2</v>
      </c>
    </row>
    <row r="3872" spans="2:7">
      <c r="B3872" s="2">
        <v>44836</v>
      </c>
      <c r="C3872" t="s">
        <v>214</v>
      </c>
      <c r="D3872" t="s">
        <v>680</v>
      </c>
      <c r="E3872" t="s">
        <v>125</v>
      </c>
      <c r="F3872" t="s">
        <v>262</v>
      </c>
      <c r="G3872">
        <v>1</v>
      </c>
    </row>
    <row r="3873" spans="2:7">
      <c r="B3873" s="2">
        <v>44836</v>
      </c>
      <c r="C3873" t="s">
        <v>214</v>
      </c>
      <c r="D3873" t="s">
        <v>680</v>
      </c>
      <c r="E3873" t="s">
        <v>125</v>
      </c>
      <c r="F3873" t="s">
        <v>274</v>
      </c>
      <c r="G3873">
        <v>24</v>
      </c>
    </row>
    <row r="3874" spans="2:7">
      <c r="B3874" s="2">
        <v>44836</v>
      </c>
      <c r="C3874" t="s">
        <v>214</v>
      </c>
      <c r="D3874" t="s">
        <v>680</v>
      </c>
      <c r="E3874" t="s">
        <v>125</v>
      </c>
      <c r="F3874" t="s">
        <v>286</v>
      </c>
      <c r="G3874">
        <v>2</v>
      </c>
    </row>
    <row r="3875" spans="2:7">
      <c r="B3875" s="2">
        <v>44836</v>
      </c>
      <c r="C3875" t="s">
        <v>214</v>
      </c>
      <c r="D3875" t="s">
        <v>680</v>
      </c>
      <c r="E3875" t="s">
        <v>125</v>
      </c>
      <c r="F3875" t="s">
        <v>422</v>
      </c>
      <c r="G3875">
        <v>2</v>
      </c>
    </row>
    <row r="3876" spans="2:7">
      <c r="B3876" s="2">
        <v>44836</v>
      </c>
      <c r="C3876" t="s">
        <v>214</v>
      </c>
      <c r="D3876" t="s">
        <v>680</v>
      </c>
      <c r="E3876" t="s">
        <v>125</v>
      </c>
      <c r="F3876" t="s">
        <v>432</v>
      </c>
      <c r="G3876">
        <v>2</v>
      </c>
    </row>
    <row r="3877" spans="2:7">
      <c r="B3877" s="2">
        <v>44837</v>
      </c>
      <c r="C3877" t="s">
        <v>72</v>
      </c>
      <c r="D3877" t="s">
        <v>681</v>
      </c>
      <c r="E3877" t="s">
        <v>125</v>
      </c>
      <c r="F3877" t="s">
        <v>79</v>
      </c>
      <c r="G3877">
        <v>2</v>
      </c>
    </row>
    <row r="3878" spans="2:7">
      <c r="B3878" s="2">
        <v>44837</v>
      </c>
      <c r="C3878" t="s">
        <v>72</v>
      </c>
      <c r="D3878" t="s">
        <v>681</v>
      </c>
      <c r="E3878" t="s">
        <v>125</v>
      </c>
      <c r="F3878" t="s">
        <v>106</v>
      </c>
      <c r="G3878">
        <v>2</v>
      </c>
    </row>
    <row r="3879" spans="2:7">
      <c r="B3879" s="2">
        <v>44837</v>
      </c>
      <c r="C3879" t="s">
        <v>72</v>
      </c>
      <c r="D3879" t="s">
        <v>681</v>
      </c>
      <c r="E3879" t="s">
        <v>125</v>
      </c>
      <c r="F3879" t="s">
        <v>132</v>
      </c>
      <c r="G3879">
        <v>32</v>
      </c>
    </row>
    <row r="3880" spans="2:7">
      <c r="B3880" s="2">
        <v>44837</v>
      </c>
      <c r="C3880" t="s">
        <v>72</v>
      </c>
      <c r="D3880" t="s">
        <v>681</v>
      </c>
      <c r="E3880" t="s">
        <v>125</v>
      </c>
      <c r="F3880" t="s">
        <v>401</v>
      </c>
      <c r="G3880">
        <v>2</v>
      </c>
    </row>
    <row r="3881" spans="2:7">
      <c r="B3881" s="2">
        <v>44837</v>
      </c>
      <c r="C3881" t="s">
        <v>72</v>
      </c>
      <c r="D3881" t="s">
        <v>681</v>
      </c>
      <c r="E3881" t="s">
        <v>125</v>
      </c>
      <c r="F3881" t="s">
        <v>404</v>
      </c>
      <c r="G3881">
        <v>2</v>
      </c>
    </row>
    <row r="3882" spans="2:7">
      <c r="B3882" s="2">
        <v>44837</v>
      </c>
      <c r="C3882" t="s">
        <v>295</v>
      </c>
      <c r="D3882" t="s">
        <v>682</v>
      </c>
      <c r="E3882" t="s">
        <v>125</v>
      </c>
      <c r="F3882" t="s">
        <v>306</v>
      </c>
      <c r="G3882">
        <v>2</v>
      </c>
    </row>
    <row r="3883" spans="2:7">
      <c r="B3883" s="2">
        <v>44837</v>
      </c>
      <c r="C3883" t="s">
        <v>295</v>
      </c>
      <c r="D3883" t="s">
        <v>682</v>
      </c>
      <c r="E3883" t="s">
        <v>125</v>
      </c>
      <c r="F3883" t="s">
        <v>316</v>
      </c>
      <c r="G3883">
        <v>32</v>
      </c>
    </row>
    <row r="3884" spans="2:7">
      <c r="B3884" s="2">
        <v>44837</v>
      </c>
      <c r="C3884" t="s">
        <v>295</v>
      </c>
      <c r="D3884" t="s">
        <v>682</v>
      </c>
      <c r="E3884" t="s">
        <v>125</v>
      </c>
      <c r="F3884" t="s">
        <v>353</v>
      </c>
      <c r="G3884">
        <v>3</v>
      </c>
    </row>
    <row r="3885" spans="2:7">
      <c r="B3885" s="2">
        <v>44837</v>
      </c>
      <c r="C3885" t="s">
        <v>295</v>
      </c>
      <c r="D3885" t="s">
        <v>682</v>
      </c>
      <c r="E3885" t="s">
        <v>125</v>
      </c>
      <c r="F3885" t="s">
        <v>444</v>
      </c>
      <c r="G3885">
        <v>4</v>
      </c>
    </row>
    <row r="3886" spans="2:7">
      <c r="B3886" s="2">
        <v>44837</v>
      </c>
      <c r="C3886" t="s">
        <v>295</v>
      </c>
      <c r="D3886" t="s">
        <v>682</v>
      </c>
      <c r="E3886" t="s">
        <v>125</v>
      </c>
      <c r="F3886" t="s">
        <v>464</v>
      </c>
      <c r="G3886">
        <v>2</v>
      </c>
    </row>
    <row r="3887" spans="2:7">
      <c r="B3887" s="2">
        <v>44838</v>
      </c>
      <c r="C3887" t="s">
        <v>72</v>
      </c>
      <c r="D3887" t="s">
        <v>681</v>
      </c>
      <c r="E3887" t="s">
        <v>125</v>
      </c>
      <c r="F3887" t="s">
        <v>79</v>
      </c>
      <c r="G3887">
        <v>2</v>
      </c>
    </row>
    <row r="3888" spans="2:7">
      <c r="B3888" s="2">
        <v>44838</v>
      </c>
      <c r="C3888" t="s">
        <v>72</v>
      </c>
      <c r="D3888" t="s">
        <v>681</v>
      </c>
      <c r="E3888" t="s">
        <v>125</v>
      </c>
      <c r="F3888" t="s">
        <v>106</v>
      </c>
      <c r="G3888">
        <v>2</v>
      </c>
    </row>
    <row r="3889" spans="2:7">
      <c r="B3889" s="2">
        <v>44838</v>
      </c>
      <c r="C3889" t="s">
        <v>72</v>
      </c>
      <c r="D3889" t="s">
        <v>681</v>
      </c>
      <c r="E3889" t="s">
        <v>125</v>
      </c>
      <c r="F3889" t="s">
        <v>132</v>
      </c>
      <c r="G3889">
        <v>24</v>
      </c>
    </row>
    <row r="3890" spans="2:7">
      <c r="B3890" s="2">
        <v>44838</v>
      </c>
      <c r="C3890" t="s">
        <v>72</v>
      </c>
      <c r="D3890" t="s">
        <v>681</v>
      </c>
      <c r="E3890" t="s">
        <v>125</v>
      </c>
      <c r="F3890" t="s">
        <v>401</v>
      </c>
      <c r="G3890">
        <v>2</v>
      </c>
    </row>
    <row r="3891" spans="2:7">
      <c r="B3891" s="2">
        <v>44838</v>
      </c>
      <c r="C3891" t="s">
        <v>72</v>
      </c>
      <c r="D3891" t="s">
        <v>681</v>
      </c>
      <c r="E3891" t="s">
        <v>125</v>
      </c>
      <c r="F3891" t="s">
        <v>404</v>
      </c>
      <c r="G3891">
        <v>2</v>
      </c>
    </row>
    <row r="3892" spans="2:7">
      <c r="B3892" s="2">
        <v>44838</v>
      </c>
      <c r="C3892" t="s">
        <v>126</v>
      </c>
      <c r="D3892" t="s">
        <v>683</v>
      </c>
      <c r="E3892" t="s">
        <v>125</v>
      </c>
      <c r="F3892" t="s">
        <v>205</v>
      </c>
      <c r="G3892">
        <v>1</v>
      </c>
    </row>
    <row r="3893" spans="2:7">
      <c r="B3893" s="2">
        <v>44838</v>
      </c>
      <c r="C3893" t="s">
        <v>126</v>
      </c>
      <c r="D3893" t="s">
        <v>683</v>
      </c>
      <c r="E3893" t="s">
        <v>125</v>
      </c>
      <c r="F3893" t="s">
        <v>217</v>
      </c>
      <c r="G3893">
        <v>2</v>
      </c>
    </row>
    <row r="3894" spans="2:7">
      <c r="B3894" s="2">
        <v>44838</v>
      </c>
      <c r="C3894" t="s">
        <v>126</v>
      </c>
      <c r="D3894" t="s">
        <v>683</v>
      </c>
      <c r="E3894" t="s">
        <v>125</v>
      </c>
      <c r="F3894" t="s">
        <v>229</v>
      </c>
      <c r="G3894">
        <v>24</v>
      </c>
    </row>
    <row r="3895" spans="2:7">
      <c r="B3895" s="2">
        <v>44838</v>
      </c>
      <c r="C3895" t="s">
        <v>126</v>
      </c>
      <c r="D3895" t="s">
        <v>683</v>
      </c>
      <c r="E3895" t="s">
        <v>125</v>
      </c>
      <c r="F3895" t="s">
        <v>413</v>
      </c>
      <c r="G3895">
        <v>2</v>
      </c>
    </row>
    <row r="3896" spans="2:7">
      <c r="B3896" s="2">
        <v>44838</v>
      </c>
      <c r="C3896" t="s">
        <v>126</v>
      </c>
      <c r="D3896" t="s">
        <v>683</v>
      </c>
      <c r="E3896" t="s">
        <v>125</v>
      </c>
      <c r="F3896" t="s">
        <v>416</v>
      </c>
      <c r="G3896">
        <v>2</v>
      </c>
    </row>
    <row r="3897" spans="2:7">
      <c r="B3897" s="2">
        <v>44839</v>
      </c>
      <c r="C3897" t="s">
        <v>72</v>
      </c>
      <c r="D3897" t="s">
        <v>681</v>
      </c>
      <c r="E3897" t="s">
        <v>125</v>
      </c>
      <c r="F3897" t="s">
        <v>79</v>
      </c>
      <c r="G3897">
        <v>2</v>
      </c>
    </row>
    <row r="3898" spans="2:7">
      <c r="B3898" s="2">
        <v>44839</v>
      </c>
      <c r="C3898" t="s">
        <v>72</v>
      </c>
      <c r="D3898" t="s">
        <v>681</v>
      </c>
      <c r="E3898" t="s">
        <v>125</v>
      </c>
      <c r="F3898" t="s">
        <v>106</v>
      </c>
      <c r="G3898">
        <v>2</v>
      </c>
    </row>
    <row r="3899" spans="2:7">
      <c r="B3899" s="2">
        <v>44839</v>
      </c>
      <c r="C3899" t="s">
        <v>72</v>
      </c>
      <c r="D3899" t="s">
        <v>681</v>
      </c>
      <c r="E3899" t="s">
        <v>125</v>
      </c>
      <c r="F3899" t="s">
        <v>132</v>
      </c>
      <c r="G3899">
        <v>24</v>
      </c>
    </row>
    <row r="3900" spans="2:7">
      <c r="B3900" s="2">
        <v>44839</v>
      </c>
      <c r="C3900" t="s">
        <v>72</v>
      </c>
      <c r="D3900" t="s">
        <v>681</v>
      </c>
      <c r="E3900" t="s">
        <v>125</v>
      </c>
      <c r="F3900" t="s">
        <v>401</v>
      </c>
      <c r="G3900">
        <v>2</v>
      </c>
    </row>
    <row r="3901" spans="2:7">
      <c r="B3901" s="2">
        <v>44839</v>
      </c>
      <c r="C3901" t="s">
        <v>72</v>
      </c>
      <c r="D3901" t="s">
        <v>681</v>
      </c>
      <c r="E3901" t="s">
        <v>125</v>
      </c>
      <c r="F3901" t="s">
        <v>404</v>
      </c>
      <c r="G3901">
        <v>2</v>
      </c>
    </row>
    <row r="3902" spans="2:7">
      <c r="B3902" s="2">
        <v>44839</v>
      </c>
      <c r="C3902" t="s">
        <v>241</v>
      </c>
      <c r="D3902" t="s">
        <v>684</v>
      </c>
      <c r="E3902" t="s">
        <v>125</v>
      </c>
      <c r="F3902" t="s">
        <v>158</v>
      </c>
      <c r="G3902">
        <v>1</v>
      </c>
    </row>
    <row r="3903" spans="2:7">
      <c r="B3903" s="2">
        <v>44839</v>
      </c>
      <c r="C3903" t="s">
        <v>241</v>
      </c>
      <c r="D3903" t="s">
        <v>684</v>
      </c>
      <c r="E3903" t="s">
        <v>125</v>
      </c>
      <c r="F3903" t="s">
        <v>193</v>
      </c>
      <c r="G3903">
        <v>32</v>
      </c>
    </row>
    <row r="3904" spans="2:7">
      <c r="B3904" s="2">
        <v>44839</v>
      </c>
      <c r="C3904" t="s">
        <v>241</v>
      </c>
      <c r="D3904" t="s">
        <v>684</v>
      </c>
      <c r="E3904" t="s">
        <v>125</v>
      </c>
      <c r="F3904" t="s">
        <v>302</v>
      </c>
      <c r="G3904">
        <v>2</v>
      </c>
    </row>
    <row r="3905" spans="2:7">
      <c r="B3905" s="2">
        <v>44839</v>
      </c>
      <c r="C3905" t="s">
        <v>241</v>
      </c>
      <c r="D3905" t="s">
        <v>684</v>
      </c>
      <c r="E3905" t="s">
        <v>125</v>
      </c>
      <c r="F3905" t="s">
        <v>440</v>
      </c>
      <c r="G3905">
        <v>2</v>
      </c>
    </row>
    <row r="3906" spans="2:7">
      <c r="B3906" s="2">
        <v>44839</v>
      </c>
      <c r="C3906" t="s">
        <v>241</v>
      </c>
      <c r="D3906" t="s">
        <v>684</v>
      </c>
      <c r="E3906" t="s">
        <v>125</v>
      </c>
      <c r="F3906" t="s">
        <v>442</v>
      </c>
      <c r="G3906">
        <v>2</v>
      </c>
    </row>
    <row r="3907" spans="2:7">
      <c r="B3907" s="2">
        <v>44839</v>
      </c>
      <c r="C3907" t="s">
        <v>259</v>
      </c>
      <c r="D3907" t="s">
        <v>685</v>
      </c>
      <c r="E3907" t="s">
        <v>125</v>
      </c>
      <c r="F3907" t="s">
        <v>323</v>
      </c>
      <c r="G3907">
        <v>1</v>
      </c>
    </row>
    <row r="3908" spans="2:7">
      <c r="B3908" s="2">
        <v>44839</v>
      </c>
      <c r="C3908" t="s">
        <v>259</v>
      </c>
      <c r="D3908" t="s">
        <v>685</v>
      </c>
      <c r="E3908" t="s">
        <v>125</v>
      </c>
      <c r="F3908" t="s">
        <v>326</v>
      </c>
      <c r="G3908">
        <v>2</v>
      </c>
    </row>
    <row r="3909" spans="2:7">
      <c r="B3909" s="2">
        <v>44839</v>
      </c>
      <c r="C3909" t="s">
        <v>259</v>
      </c>
      <c r="D3909" t="s">
        <v>685</v>
      </c>
      <c r="E3909" t="s">
        <v>125</v>
      </c>
      <c r="F3909" t="s">
        <v>329</v>
      </c>
      <c r="G3909">
        <v>24</v>
      </c>
    </row>
    <row r="3910" spans="2:7">
      <c r="B3910" s="2">
        <v>44839</v>
      </c>
      <c r="C3910" t="s">
        <v>259</v>
      </c>
      <c r="D3910" t="s">
        <v>685</v>
      </c>
      <c r="E3910" t="s">
        <v>125</v>
      </c>
      <c r="F3910" t="s">
        <v>448</v>
      </c>
      <c r="G3910">
        <v>2</v>
      </c>
    </row>
    <row r="3911" spans="2:7">
      <c r="B3911" s="2">
        <v>44839</v>
      </c>
      <c r="C3911" t="s">
        <v>259</v>
      </c>
      <c r="D3911" t="s">
        <v>685</v>
      </c>
      <c r="E3911" t="s">
        <v>125</v>
      </c>
      <c r="F3911" t="s">
        <v>450</v>
      </c>
      <c r="G3911">
        <v>2</v>
      </c>
    </row>
    <row r="3912" spans="2:7">
      <c r="B3912" s="2">
        <v>44839</v>
      </c>
      <c r="C3912" t="s">
        <v>126</v>
      </c>
      <c r="D3912" t="s">
        <v>683</v>
      </c>
      <c r="E3912" t="s">
        <v>125</v>
      </c>
      <c r="F3912" t="s">
        <v>205</v>
      </c>
      <c r="G3912">
        <v>1</v>
      </c>
    </row>
    <row r="3913" spans="2:7">
      <c r="B3913" s="2">
        <v>44839</v>
      </c>
      <c r="C3913" t="s">
        <v>126</v>
      </c>
      <c r="D3913" t="s">
        <v>683</v>
      </c>
      <c r="E3913" t="s">
        <v>125</v>
      </c>
      <c r="F3913" t="s">
        <v>217</v>
      </c>
      <c r="G3913">
        <v>2</v>
      </c>
    </row>
    <row r="3914" spans="2:7">
      <c r="B3914" s="2">
        <v>44839</v>
      </c>
      <c r="C3914" t="s">
        <v>126</v>
      </c>
      <c r="D3914" t="s">
        <v>683</v>
      </c>
      <c r="E3914" t="s">
        <v>125</v>
      </c>
      <c r="F3914" t="s">
        <v>229</v>
      </c>
      <c r="G3914">
        <v>24</v>
      </c>
    </row>
    <row r="3915" spans="2:7">
      <c r="B3915" s="2">
        <v>44839</v>
      </c>
      <c r="C3915" t="s">
        <v>126</v>
      </c>
      <c r="D3915" t="s">
        <v>683</v>
      </c>
      <c r="E3915" t="s">
        <v>125</v>
      </c>
      <c r="F3915" t="s">
        <v>413</v>
      </c>
      <c r="G3915">
        <v>2</v>
      </c>
    </row>
    <row r="3916" spans="2:7">
      <c r="B3916" s="2">
        <v>44839</v>
      </c>
      <c r="C3916" t="s">
        <v>126</v>
      </c>
      <c r="D3916" t="s">
        <v>683</v>
      </c>
      <c r="E3916" t="s">
        <v>125</v>
      </c>
      <c r="F3916" t="s">
        <v>416</v>
      </c>
      <c r="G3916">
        <v>2</v>
      </c>
    </row>
    <row r="3917" spans="2:7">
      <c r="B3917" s="2">
        <v>44840</v>
      </c>
      <c r="C3917" t="s">
        <v>241</v>
      </c>
      <c r="D3917" t="s">
        <v>684</v>
      </c>
      <c r="E3917" t="s">
        <v>125</v>
      </c>
      <c r="F3917" t="s">
        <v>158</v>
      </c>
      <c r="G3917">
        <v>1</v>
      </c>
    </row>
    <row r="3918" spans="2:7">
      <c r="B3918" s="2">
        <v>44840</v>
      </c>
      <c r="C3918" t="s">
        <v>241</v>
      </c>
      <c r="D3918" t="s">
        <v>684</v>
      </c>
      <c r="E3918" t="s">
        <v>125</v>
      </c>
      <c r="F3918" t="s">
        <v>193</v>
      </c>
      <c r="G3918">
        <v>16</v>
      </c>
    </row>
    <row r="3919" spans="2:7">
      <c r="B3919" s="2">
        <v>44840</v>
      </c>
      <c r="C3919" t="s">
        <v>241</v>
      </c>
      <c r="D3919" t="s">
        <v>684</v>
      </c>
      <c r="E3919" t="s">
        <v>125</v>
      </c>
      <c r="F3919" t="s">
        <v>302</v>
      </c>
      <c r="G3919">
        <v>1</v>
      </c>
    </row>
    <row r="3920" spans="2:7">
      <c r="B3920" s="2">
        <v>44840</v>
      </c>
      <c r="C3920" t="s">
        <v>241</v>
      </c>
      <c r="D3920" t="s">
        <v>684</v>
      </c>
      <c r="E3920" t="s">
        <v>125</v>
      </c>
      <c r="F3920" t="s">
        <v>440</v>
      </c>
      <c r="G3920">
        <v>2</v>
      </c>
    </row>
    <row r="3921" spans="2:7">
      <c r="B3921" s="2">
        <v>44840</v>
      </c>
      <c r="C3921" t="s">
        <v>241</v>
      </c>
      <c r="D3921" t="s">
        <v>684</v>
      </c>
      <c r="E3921" t="s">
        <v>125</v>
      </c>
      <c r="F3921" t="s">
        <v>442</v>
      </c>
      <c r="G3921">
        <v>2</v>
      </c>
    </row>
    <row r="3922" spans="2:7">
      <c r="B3922" s="2">
        <v>44840</v>
      </c>
      <c r="C3922" t="s">
        <v>253</v>
      </c>
      <c r="D3922" t="s">
        <v>686</v>
      </c>
      <c r="E3922" t="s">
        <v>125</v>
      </c>
      <c r="F3922" t="s">
        <v>306</v>
      </c>
      <c r="G3922">
        <v>2</v>
      </c>
    </row>
    <row r="3923" spans="2:7">
      <c r="B3923" s="2">
        <v>44840</v>
      </c>
      <c r="C3923" t="s">
        <v>253</v>
      </c>
      <c r="D3923" t="s">
        <v>686</v>
      </c>
      <c r="E3923" t="s">
        <v>125</v>
      </c>
      <c r="F3923" t="s">
        <v>316</v>
      </c>
      <c r="G3923">
        <v>40</v>
      </c>
    </row>
    <row r="3924" spans="2:7">
      <c r="B3924" s="2">
        <v>44840</v>
      </c>
      <c r="C3924" t="s">
        <v>253</v>
      </c>
      <c r="D3924" t="s">
        <v>686</v>
      </c>
      <c r="E3924" t="s">
        <v>125</v>
      </c>
      <c r="F3924" t="s">
        <v>320</v>
      </c>
      <c r="G3924">
        <v>2</v>
      </c>
    </row>
    <row r="3925" spans="2:7">
      <c r="B3925" s="2">
        <v>44840</v>
      </c>
      <c r="C3925" t="s">
        <v>253</v>
      </c>
      <c r="D3925" t="s">
        <v>686</v>
      </c>
      <c r="E3925" t="s">
        <v>125</v>
      </c>
      <c r="F3925" t="s">
        <v>444</v>
      </c>
      <c r="G3925">
        <v>4</v>
      </c>
    </row>
    <row r="3926" spans="2:7">
      <c r="B3926" s="2">
        <v>44840</v>
      </c>
      <c r="C3926" t="s">
        <v>253</v>
      </c>
      <c r="D3926" t="s">
        <v>686</v>
      </c>
      <c r="E3926" t="s">
        <v>125</v>
      </c>
      <c r="F3926" t="s">
        <v>446</v>
      </c>
      <c r="G3926">
        <v>2</v>
      </c>
    </row>
    <row r="3927" spans="2:7">
      <c r="B3927" s="2">
        <v>44840</v>
      </c>
      <c r="C3927" t="s">
        <v>259</v>
      </c>
      <c r="D3927" t="s">
        <v>685</v>
      </c>
      <c r="E3927" t="s">
        <v>125</v>
      </c>
      <c r="F3927" t="s">
        <v>323</v>
      </c>
      <c r="G3927">
        <v>1</v>
      </c>
    </row>
    <row r="3928" spans="2:7">
      <c r="B3928" s="2">
        <v>44840</v>
      </c>
      <c r="C3928" t="s">
        <v>259</v>
      </c>
      <c r="D3928" t="s">
        <v>685</v>
      </c>
      <c r="E3928" t="s">
        <v>125</v>
      </c>
      <c r="F3928" t="s">
        <v>326</v>
      </c>
      <c r="G3928">
        <v>2</v>
      </c>
    </row>
    <row r="3929" spans="2:7">
      <c r="B3929" s="2">
        <v>44840</v>
      </c>
      <c r="C3929" t="s">
        <v>259</v>
      </c>
      <c r="D3929" t="s">
        <v>685</v>
      </c>
      <c r="E3929" t="s">
        <v>125</v>
      </c>
      <c r="F3929" t="s">
        <v>329</v>
      </c>
      <c r="G3929">
        <v>24</v>
      </c>
    </row>
    <row r="3930" spans="2:7">
      <c r="B3930" s="2">
        <v>44840</v>
      </c>
      <c r="C3930" t="s">
        <v>259</v>
      </c>
      <c r="D3930" t="s">
        <v>685</v>
      </c>
      <c r="E3930" t="s">
        <v>125</v>
      </c>
      <c r="F3930" t="s">
        <v>448</v>
      </c>
      <c r="G3930">
        <v>2</v>
      </c>
    </row>
    <row r="3931" spans="2:7">
      <c r="B3931" s="2">
        <v>44840</v>
      </c>
      <c r="C3931" t="s">
        <v>259</v>
      </c>
      <c r="D3931" t="s">
        <v>685</v>
      </c>
      <c r="E3931" t="s">
        <v>125</v>
      </c>
      <c r="F3931" t="s">
        <v>450</v>
      </c>
      <c r="G3931">
        <v>2</v>
      </c>
    </row>
    <row r="3932" spans="2:7">
      <c r="B3932" s="2">
        <v>44840</v>
      </c>
      <c r="C3932" t="s">
        <v>319</v>
      </c>
      <c r="D3932" t="s">
        <v>687</v>
      </c>
      <c r="E3932" t="s">
        <v>125</v>
      </c>
      <c r="F3932" t="s">
        <v>392</v>
      </c>
      <c r="G3932">
        <v>2</v>
      </c>
    </row>
    <row r="3933" spans="2:7">
      <c r="B3933" s="2">
        <v>44840</v>
      </c>
      <c r="C3933" t="s">
        <v>319</v>
      </c>
      <c r="D3933" t="s">
        <v>687</v>
      </c>
      <c r="E3933" t="s">
        <v>125</v>
      </c>
      <c r="F3933" t="s">
        <v>395</v>
      </c>
      <c r="G3933">
        <v>2</v>
      </c>
    </row>
    <row r="3934" spans="2:7">
      <c r="B3934" s="2">
        <v>44840</v>
      </c>
      <c r="C3934" t="s">
        <v>319</v>
      </c>
      <c r="D3934" t="s">
        <v>687</v>
      </c>
      <c r="E3934" t="s">
        <v>125</v>
      </c>
      <c r="F3934" t="s">
        <v>398</v>
      </c>
      <c r="G3934">
        <v>32</v>
      </c>
    </row>
    <row r="3935" spans="2:7">
      <c r="B3935" s="2">
        <v>44840</v>
      </c>
      <c r="C3935" t="s">
        <v>319</v>
      </c>
      <c r="D3935" t="s">
        <v>687</v>
      </c>
      <c r="E3935" t="s">
        <v>125</v>
      </c>
      <c r="F3935" t="s">
        <v>482</v>
      </c>
      <c r="G3935">
        <v>2</v>
      </c>
    </row>
    <row r="3936" spans="2:7">
      <c r="B3936" s="2">
        <v>44840</v>
      </c>
      <c r="C3936" t="s">
        <v>319</v>
      </c>
      <c r="D3936" t="s">
        <v>687</v>
      </c>
      <c r="E3936" t="s">
        <v>125</v>
      </c>
      <c r="F3936" t="s">
        <v>484</v>
      </c>
      <c r="G3936">
        <v>2</v>
      </c>
    </row>
    <row r="3937" spans="2:7">
      <c r="B3937" s="2">
        <v>44841</v>
      </c>
      <c r="C3937" t="s">
        <v>241</v>
      </c>
      <c r="D3937" t="s">
        <v>684</v>
      </c>
      <c r="E3937" t="s">
        <v>125</v>
      </c>
      <c r="F3937" t="s">
        <v>158</v>
      </c>
      <c r="G3937">
        <v>1</v>
      </c>
    </row>
    <row r="3938" spans="2:7">
      <c r="B3938" s="2">
        <v>44841</v>
      </c>
      <c r="C3938" t="s">
        <v>241</v>
      </c>
      <c r="D3938" t="s">
        <v>684</v>
      </c>
      <c r="E3938" t="s">
        <v>125</v>
      </c>
      <c r="F3938" t="s">
        <v>193</v>
      </c>
      <c r="G3938">
        <v>16</v>
      </c>
    </row>
    <row r="3939" spans="2:7">
      <c r="B3939" s="2">
        <v>44841</v>
      </c>
      <c r="C3939" t="s">
        <v>241</v>
      </c>
      <c r="D3939" t="s">
        <v>684</v>
      </c>
      <c r="E3939" t="s">
        <v>125</v>
      </c>
      <c r="F3939" t="s">
        <v>302</v>
      </c>
      <c r="G3939">
        <v>1</v>
      </c>
    </row>
    <row r="3940" spans="2:7">
      <c r="B3940" s="2">
        <v>44841</v>
      </c>
      <c r="C3940" t="s">
        <v>241</v>
      </c>
      <c r="D3940" t="s">
        <v>684</v>
      </c>
      <c r="E3940" t="s">
        <v>125</v>
      </c>
      <c r="F3940" t="s">
        <v>440</v>
      </c>
      <c r="G3940">
        <v>2</v>
      </c>
    </row>
    <row r="3941" spans="2:7">
      <c r="B3941" s="2">
        <v>44841</v>
      </c>
      <c r="C3941" t="s">
        <v>241</v>
      </c>
      <c r="D3941" t="s">
        <v>684</v>
      </c>
      <c r="E3941" t="s">
        <v>125</v>
      </c>
      <c r="F3941" t="s">
        <v>442</v>
      </c>
      <c r="G3941">
        <v>2</v>
      </c>
    </row>
    <row r="3942" spans="2:7">
      <c r="B3942" s="2">
        <v>44841</v>
      </c>
      <c r="C3942" t="s">
        <v>253</v>
      </c>
      <c r="D3942" t="s">
        <v>686</v>
      </c>
      <c r="E3942" t="s">
        <v>125</v>
      </c>
      <c r="F3942" t="s">
        <v>306</v>
      </c>
      <c r="G3942">
        <v>2</v>
      </c>
    </row>
    <row r="3943" spans="2:7">
      <c r="B3943" s="2">
        <v>44841</v>
      </c>
      <c r="C3943" t="s">
        <v>253</v>
      </c>
      <c r="D3943" t="s">
        <v>686</v>
      </c>
      <c r="E3943" t="s">
        <v>125</v>
      </c>
      <c r="F3943" t="s">
        <v>316</v>
      </c>
      <c r="G3943">
        <v>40</v>
      </c>
    </row>
    <row r="3944" spans="2:7">
      <c r="B3944" s="2">
        <v>44841</v>
      </c>
      <c r="C3944" t="s">
        <v>253</v>
      </c>
      <c r="D3944" t="s">
        <v>686</v>
      </c>
      <c r="E3944" t="s">
        <v>125</v>
      </c>
      <c r="F3944" t="s">
        <v>320</v>
      </c>
      <c r="G3944">
        <v>2</v>
      </c>
    </row>
    <row r="3945" spans="2:7">
      <c r="B3945" s="2">
        <v>44841</v>
      </c>
      <c r="C3945" t="s">
        <v>253</v>
      </c>
      <c r="D3945" t="s">
        <v>686</v>
      </c>
      <c r="E3945" t="s">
        <v>125</v>
      </c>
      <c r="F3945" t="s">
        <v>444</v>
      </c>
      <c r="G3945">
        <v>4</v>
      </c>
    </row>
    <row r="3946" spans="2:7">
      <c r="B3946" s="2">
        <v>44841</v>
      </c>
      <c r="C3946" t="s">
        <v>253</v>
      </c>
      <c r="D3946" t="s">
        <v>686</v>
      </c>
      <c r="E3946" t="s">
        <v>125</v>
      </c>
      <c r="F3946" t="s">
        <v>446</v>
      </c>
      <c r="G3946">
        <v>2</v>
      </c>
    </row>
    <row r="3947" spans="2:7">
      <c r="B3947" s="2">
        <v>44841</v>
      </c>
      <c r="C3947" t="s">
        <v>259</v>
      </c>
      <c r="D3947" t="s">
        <v>685</v>
      </c>
      <c r="E3947" t="s">
        <v>125</v>
      </c>
      <c r="F3947" t="s">
        <v>323</v>
      </c>
      <c r="G3947">
        <v>2</v>
      </c>
    </row>
    <row r="3948" spans="2:7">
      <c r="B3948" s="2">
        <v>44841</v>
      </c>
      <c r="C3948" t="s">
        <v>259</v>
      </c>
      <c r="D3948" t="s">
        <v>685</v>
      </c>
      <c r="E3948" t="s">
        <v>125</v>
      </c>
      <c r="F3948" t="s">
        <v>326</v>
      </c>
      <c r="G3948">
        <v>2</v>
      </c>
    </row>
    <row r="3949" spans="2:7">
      <c r="B3949" s="2">
        <v>44841</v>
      </c>
      <c r="C3949" t="s">
        <v>259</v>
      </c>
      <c r="D3949" t="s">
        <v>685</v>
      </c>
      <c r="E3949" t="s">
        <v>125</v>
      </c>
      <c r="F3949" t="s">
        <v>329</v>
      </c>
      <c r="G3949">
        <v>32</v>
      </c>
    </row>
    <row r="3950" spans="2:7">
      <c r="B3950" s="2">
        <v>44841</v>
      </c>
      <c r="C3950" t="s">
        <v>259</v>
      </c>
      <c r="D3950" t="s">
        <v>685</v>
      </c>
      <c r="E3950" t="s">
        <v>125</v>
      </c>
      <c r="F3950" t="s">
        <v>448</v>
      </c>
      <c r="G3950">
        <v>2</v>
      </c>
    </row>
    <row r="3951" spans="2:7">
      <c r="B3951" s="2">
        <v>44841</v>
      </c>
      <c r="C3951" t="s">
        <v>259</v>
      </c>
      <c r="D3951" t="s">
        <v>685</v>
      </c>
      <c r="E3951" t="s">
        <v>125</v>
      </c>
      <c r="F3951" t="s">
        <v>450</v>
      </c>
      <c r="G3951">
        <v>2</v>
      </c>
    </row>
    <row r="3952" spans="2:7">
      <c r="B3952" s="2">
        <v>44841</v>
      </c>
      <c r="C3952" t="s">
        <v>319</v>
      </c>
      <c r="D3952" t="s">
        <v>687</v>
      </c>
      <c r="E3952" t="s">
        <v>125</v>
      </c>
      <c r="F3952" t="s">
        <v>392</v>
      </c>
      <c r="G3952">
        <v>2</v>
      </c>
    </row>
    <row r="3953" spans="2:7">
      <c r="B3953" s="2">
        <v>44841</v>
      </c>
      <c r="C3953" t="s">
        <v>319</v>
      </c>
      <c r="D3953" t="s">
        <v>687</v>
      </c>
      <c r="E3953" t="s">
        <v>125</v>
      </c>
      <c r="F3953" t="s">
        <v>395</v>
      </c>
      <c r="G3953">
        <v>2</v>
      </c>
    </row>
    <row r="3954" spans="2:7">
      <c r="B3954" s="2">
        <v>44841</v>
      </c>
      <c r="C3954" t="s">
        <v>319</v>
      </c>
      <c r="D3954" t="s">
        <v>687</v>
      </c>
      <c r="E3954" t="s">
        <v>125</v>
      </c>
      <c r="F3954" t="s">
        <v>398</v>
      </c>
      <c r="G3954">
        <v>32</v>
      </c>
    </row>
    <row r="3955" spans="2:7">
      <c r="B3955" s="2">
        <v>44841</v>
      </c>
      <c r="C3955" t="s">
        <v>319</v>
      </c>
      <c r="D3955" t="s">
        <v>687</v>
      </c>
      <c r="E3955" t="s">
        <v>125</v>
      </c>
      <c r="F3955" t="s">
        <v>482</v>
      </c>
      <c r="G3955">
        <v>2</v>
      </c>
    </row>
    <row r="3956" spans="2:7">
      <c r="B3956" s="2">
        <v>44841</v>
      </c>
      <c r="C3956" t="s">
        <v>319</v>
      </c>
      <c r="D3956" t="s">
        <v>687</v>
      </c>
      <c r="E3956" t="s">
        <v>125</v>
      </c>
      <c r="F3956" t="s">
        <v>484</v>
      </c>
      <c r="G3956">
        <v>2</v>
      </c>
    </row>
    <row r="3957" spans="2:7">
      <c r="B3957" s="2">
        <v>44841</v>
      </c>
      <c r="C3957" t="s">
        <v>190</v>
      </c>
      <c r="D3957" t="s">
        <v>688</v>
      </c>
      <c r="E3957" t="s">
        <v>125</v>
      </c>
      <c r="F3957" t="s">
        <v>262</v>
      </c>
      <c r="G3957">
        <v>2</v>
      </c>
    </row>
    <row r="3958" spans="2:7">
      <c r="B3958" s="2">
        <v>44841</v>
      </c>
      <c r="C3958" t="s">
        <v>190</v>
      </c>
      <c r="D3958" t="s">
        <v>688</v>
      </c>
      <c r="E3958" t="s">
        <v>125</v>
      </c>
      <c r="F3958" t="s">
        <v>268</v>
      </c>
      <c r="G3958">
        <v>2</v>
      </c>
    </row>
    <row r="3959" spans="2:7">
      <c r="B3959" s="2">
        <v>44841</v>
      </c>
      <c r="C3959" t="s">
        <v>190</v>
      </c>
      <c r="D3959" t="s">
        <v>688</v>
      </c>
      <c r="E3959" t="s">
        <v>125</v>
      </c>
      <c r="F3959" t="s">
        <v>274</v>
      </c>
      <c r="G3959">
        <v>40</v>
      </c>
    </row>
    <row r="3960" spans="2:7">
      <c r="B3960" s="2">
        <v>44841</v>
      </c>
      <c r="C3960" t="s">
        <v>190</v>
      </c>
      <c r="D3960" t="s">
        <v>688</v>
      </c>
      <c r="E3960" t="s">
        <v>125</v>
      </c>
      <c r="F3960" t="s">
        <v>422</v>
      </c>
      <c r="G3960">
        <v>2</v>
      </c>
    </row>
    <row r="3961" spans="2:7">
      <c r="B3961" s="2">
        <v>44841</v>
      </c>
      <c r="C3961" t="s">
        <v>190</v>
      </c>
      <c r="D3961" t="s">
        <v>688</v>
      </c>
      <c r="E3961" t="s">
        <v>125</v>
      </c>
      <c r="F3961" t="s">
        <v>425</v>
      </c>
      <c r="G3961">
        <v>2</v>
      </c>
    </row>
    <row r="3962" spans="2:7">
      <c r="B3962" s="2">
        <v>44842</v>
      </c>
      <c r="C3962" t="s">
        <v>253</v>
      </c>
      <c r="D3962" t="s">
        <v>686</v>
      </c>
      <c r="E3962" t="s">
        <v>125</v>
      </c>
      <c r="F3962" t="s">
        <v>306</v>
      </c>
      <c r="G3962">
        <v>2</v>
      </c>
    </row>
    <row r="3963" spans="2:7">
      <c r="B3963" s="2">
        <v>44842</v>
      </c>
      <c r="C3963" t="s">
        <v>253</v>
      </c>
      <c r="D3963" t="s">
        <v>686</v>
      </c>
      <c r="E3963" t="s">
        <v>125</v>
      </c>
      <c r="F3963" t="s">
        <v>316</v>
      </c>
      <c r="G3963">
        <v>32</v>
      </c>
    </row>
    <row r="3964" spans="2:7">
      <c r="B3964" s="2">
        <v>44842</v>
      </c>
      <c r="C3964" t="s">
        <v>253</v>
      </c>
      <c r="D3964" t="s">
        <v>686</v>
      </c>
      <c r="E3964" t="s">
        <v>125</v>
      </c>
      <c r="F3964" t="s">
        <v>320</v>
      </c>
      <c r="G3964">
        <v>2</v>
      </c>
    </row>
    <row r="3965" spans="2:7">
      <c r="B3965" s="2">
        <v>44842</v>
      </c>
      <c r="C3965" t="s">
        <v>253</v>
      </c>
      <c r="D3965" t="s">
        <v>686</v>
      </c>
      <c r="E3965" t="s">
        <v>125</v>
      </c>
      <c r="F3965" t="s">
        <v>444</v>
      </c>
      <c r="G3965">
        <v>4</v>
      </c>
    </row>
    <row r="3966" spans="2:7">
      <c r="B3966" s="2">
        <v>44842</v>
      </c>
      <c r="C3966" t="s">
        <v>253</v>
      </c>
      <c r="D3966" t="s">
        <v>686</v>
      </c>
      <c r="E3966" t="s">
        <v>125</v>
      </c>
      <c r="F3966" t="s">
        <v>446</v>
      </c>
      <c r="G3966">
        <v>2</v>
      </c>
    </row>
    <row r="3967" spans="2:7">
      <c r="B3967" s="2">
        <v>44842</v>
      </c>
      <c r="C3967" t="s">
        <v>319</v>
      </c>
      <c r="D3967" t="s">
        <v>687</v>
      </c>
      <c r="E3967" t="s">
        <v>125</v>
      </c>
      <c r="F3967" t="s">
        <v>392</v>
      </c>
      <c r="G3967">
        <v>1</v>
      </c>
    </row>
    <row r="3968" spans="2:7">
      <c r="B3968" s="2">
        <v>44842</v>
      </c>
      <c r="C3968" t="s">
        <v>319</v>
      </c>
      <c r="D3968" t="s">
        <v>687</v>
      </c>
      <c r="E3968" t="s">
        <v>125</v>
      </c>
      <c r="F3968" t="s">
        <v>395</v>
      </c>
      <c r="G3968">
        <v>2</v>
      </c>
    </row>
    <row r="3969" spans="2:7">
      <c r="B3969" s="2">
        <v>44842</v>
      </c>
      <c r="C3969" t="s">
        <v>319</v>
      </c>
      <c r="D3969" t="s">
        <v>687</v>
      </c>
      <c r="E3969" t="s">
        <v>125</v>
      </c>
      <c r="F3969" t="s">
        <v>398</v>
      </c>
      <c r="G3969">
        <v>24</v>
      </c>
    </row>
    <row r="3970" spans="2:7">
      <c r="B3970" s="2">
        <v>44842</v>
      </c>
      <c r="C3970" t="s">
        <v>319</v>
      </c>
      <c r="D3970" t="s">
        <v>687</v>
      </c>
      <c r="E3970" t="s">
        <v>125</v>
      </c>
      <c r="F3970" t="s">
        <v>482</v>
      </c>
      <c r="G3970">
        <v>2</v>
      </c>
    </row>
    <row r="3971" spans="2:7">
      <c r="B3971" s="2">
        <v>44842</v>
      </c>
      <c r="C3971" t="s">
        <v>319</v>
      </c>
      <c r="D3971" t="s">
        <v>687</v>
      </c>
      <c r="E3971" t="s">
        <v>125</v>
      </c>
      <c r="F3971" t="s">
        <v>484</v>
      </c>
      <c r="G3971">
        <v>2</v>
      </c>
    </row>
    <row r="3972" spans="2:7">
      <c r="B3972" s="2">
        <v>44842</v>
      </c>
      <c r="C3972" t="s">
        <v>190</v>
      </c>
      <c r="D3972" t="s">
        <v>688</v>
      </c>
      <c r="E3972" t="s">
        <v>125</v>
      </c>
      <c r="F3972" t="s">
        <v>262</v>
      </c>
      <c r="G3972">
        <v>1</v>
      </c>
    </row>
    <row r="3973" spans="2:7">
      <c r="B3973" s="2">
        <v>44842</v>
      </c>
      <c r="C3973" t="s">
        <v>190</v>
      </c>
      <c r="D3973" t="s">
        <v>688</v>
      </c>
      <c r="E3973" t="s">
        <v>125</v>
      </c>
      <c r="F3973" t="s">
        <v>268</v>
      </c>
      <c r="G3973">
        <v>2</v>
      </c>
    </row>
    <row r="3974" spans="2:7">
      <c r="B3974" s="2">
        <v>44842</v>
      </c>
      <c r="C3974" t="s">
        <v>190</v>
      </c>
      <c r="D3974" t="s">
        <v>688</v>
      </c>
      <c r="E3974" t="s">
        <v>125</v>
      </c>
      <c r="F3974" t="s">
        <v>274</v>
      </c>
      <c r="G3974">
        <v>32</v>
      </c>
    </row>
    <row r="3975" spans="2:7">
      <c r="B3975" s="2">
        <v>44842</v>
      </c>
      <c r="C3975" t="s">
        <v>190</v>
      </c>
      <c r="D3975" t="s">
        <v>688</v>
      </c>
      <c r="E3975" t="s">
        <v>125</v>
      </c>
      <c r="F3975" t="s">
        <v>422</v>
      </c>
      <c r="G3975">
        <v>2</v>
      </c>
    </row>
    <row r="3976" spans="2:7">
      <c r="B3976" s="2">
        <v>44842</v>
      </c>
      <c r="C3976" t="s">
        <v>190</v>
      </c>
      <c r="D3976" t="s">
        <v>688</v>
      </c>
      <c r="E3976" t="s">
        <v>125</v>
      </c>
      <c r="F3976" t="s">
        <v>425</v>
      </c>
      <c r="G3976">
        <v>2</v>
      </c>
    </row>
    <row r="3977" spans="2:7">
      <c r="B3977" s="2">
        <v>44842</v>
      </c>
      <c r="C3977" t="s">
        <v>202</v>
      </c>
      <c r="D3977" t="s">
        <v>689</v>
      </c>
      <c r="E3977" t="s">
        <v>125</v>
      </c>
      <c r="F3977" t="s">
        <v>237</v>
      </c>
      <c r="G3977">
        <v>1</v>
      </c>
    </row>
    <row r="3978" spans="2:7">
      <c r="B3978" s="2">
        <v>44842</v>
      </c>
      <c r="C3978" t="s">
        <v>202</v>
      </c>
      <c r="D3978" t="s">
        <v>689</v>
      </c>
      <c r="E3978" t="s">
        <v>125</v>
      </c>
      <c r="F3978" t="s">
        <v>250</v>
      </c>
      <c r="G3978">
        <v>16</v>
      </c>
    </row>
    <row r="3979" spans="2:7">
      <c r="B3979" s="2">
        <v>44842</v>
      </c>
      <c r="C3979" t="s">
        <v>202</v>
      </c>
      <c r="D3979" t="s">
        <v>689</v>
      </c>
      <c r="E3979" t="s">
        <v>125</v>
      </c>
      <c r="F3979" t="s">
        <v>280</v>
      </c>
      <c r="G3979">
        <v>1</v>
      </c>
    </row>
    <row r="3980" spans="2:7">
      <c r="B3980" s="2">
        <v>44842</v>
      </c>
      <c r="C3980" t="s">
        <v>202</v>
      </c>
      <c r="D3980" t="s">
        <v>689</v>
      </c>
      <c r="E3980" t="s">
        <v>125</v>
      </c>
      <c r="F3980" t="s">
        <v>428</v>
      </c>
      <c r="G3980">
        <v>2</v>
      </c>
    </row>
    <row r="3981" spans="2:7">
      <c r="B3981" s="2">
        <v>44842</v>
      </c>
      <c r="C3981" t="s">
        <v>202</v>
      </c>
      <c r="D3981" t="s">
        <v>689</v>
      </c>
      <c r="E3981" t="s">
        <v>125</v>
      </c>
      <c r="F3981" t="s">
        <v>430</v>
      </c>
      <c r="G3981">
        <v>2</v>
      </c>
    </row>
    <row r="3982" spans="2:7">
      <c r="B3982" s="2">
        <v>44842</v>
      </c>
      <c r="C3982" t="s">
        <v>226</v>
      </c>
      <c r="D3982" t="s">
        <v>690</v>
      </c>
      <c r="E3982" t="s">
        <v>125</v>
      </c>
      <c r="F3982" t="s">
        <v>79</v>
      </c>
      <c r="G3982">
        <v>1</v>
      </c>
    </row>
    <row r="3983" spans="2:7">
      <c r="B3983" s="2">
        <v>44842</v>
      </c>
      <c r="C3983" t="s">
        <v>226</v>
      </c>
      <c r="D3983" t="s">
        <v>690</v>
      </c>
      <c r="E3983" t="s">
        <v>125</v>
      </c>
      <c r="F3983" t="s">
        <v>132</v>
      </c>
      <c r="G3983">
        <v>24</v>
      </c>
    </row>
    <row r="3984" spans="2:7">
      <c r="B3984" s="2">
        <v>44842</v>
      </c>
      <c r="C3984" t="s">
        <v>226</v>
      </c>
      <c r="D3984" t="s">
        <v>690</v>
      </c>
      <c r="E3984" t="s">
        <v>125</v>
      </c>
      <c r="F3984" t="s">
        <v>292</v>
      </c>
      <c r="G3984">
        <v>2</v>
      </c>
    </row>
    <row r="3985" spans="2:7">
      <c r="B3985" s="2">
        <v>44842</v>
      </c>
      <c r="C3985" t="s">
        <v>226</v>
      </c>
      <c r="D3985" t="s">
        <v>690</v>
      </c>
      <c r="E3985" t="s">
        <v>125</v>
      </c>
      <c r="F3985" t="s">
        <v>434</v>
      </c>
      <c r="G3985">
        <v>2</v>
      </c>
    </row>
    <row r="3986" spans="2:7">
      <c r="B3986" s="2">
        <v>44842</v>
      </c>
      <c r="C3986" t="s">
        <v>226</v>
      </c>
      <c r="D3986" t="s">
        <v>690</v>
      </c>
      <c r="E3986" t="s">
        <v>125</v>
      </c>
      <c r="F3986" t="s">
        <v>436</v>
      </c>
      <c r="G3986">
        <v>2</v>
      </c>
    </row>
    <row r="3987" spans="2:7">
      <c r="B3987" s="2">
        <v>44843</v>
      </c>
      <c r="C3987" t="s">
        <v>253</v>
      </c>
      <c r="D3987" t="s">
        <v>686</v>
      </c>
      <c r="E3987" t="s">
        <v>125</v>
      </c>
      <c r="F3987" t="s">
        <v>306</v>
      </c>
      <c r="G3987">
        <v>2</v>
      </c>
    </row>
    <row r="3988" spans="2:7">
      <c r="B3988" s="2">
        <v>44843</v>
      </c>
      <c r="C3988" t="s">
        <v>253</v>
      </c>
      <c r="D3988" t="s">
        <v>686</v>
      </c>
      <c r="E3988" t="s">
        <v>125</v>
      </c>
      <c r="F3988" t="s">
        <v>316</v>
      </c>
      <c r="G3988">
        <v>32</v>
      </c>
    </row>
    <row r="3989" spans="2:7">
      <c r="B3989" s="2">
        <v>44843</v>
      </c>
      <c r="C3989" t="s">
        <v>253</v>
      </c>
      <c r="D3989" t="s">
        <v>686</v>
      </c>
      <c r="E3989" t="s">
        <v>125</v>
      </c>
      <c r="F3989" t="s">
        <v>320</v>
      </c>
      <c r="G3989">
        <v>2</v>
      </c>
    </row>
    <row r="3990" spans="2:7">
      <c r="B3990" s="2">
        <v>44843</v>
      </c>
      <c r="C3990" t="s">
        <v>253</v>
      </c>
      <c r="D3990" t="s">
        <v>686</v>
      </c>
      <c r="E3990" t="s">
        <v>125</v>
      </c>
      <c r="F3990" t="s">
        <v>444</v>
      </c>
      <c r="G3990">
        <v>4</v>
      </c>
    </row>
    <row r="3991" spans="2:7">
      <c r="B3991" s="2">
        <v>44843</v>
      </c>
      <c r="C3991" t="s">
        <v>253</v>
      </c>
      <c r="D3991" t="s">
        <v>686</v>
      </c>
      <c r="E3991" t="s">
        <v>125</v>
      </c>
      <c r="F3991" t="s">
        <v>446</v>
      </c>
      <c r="G3991">
        <v>2</v>
      </c>
    </row>
    <row r="3992" spans="2:7">
      <c r="B3992" s="2">
        <v>44843</v>
      </c>
      <c r="C3992" t="s">
        <v>202</v>
      </c>
      <c r="D3992" t="s">
        <v>689</v>
      </c>
      <c r="E3992" t="s">
        <v>125</v>
      </c>
      <c r="F3992" t="s">
        <v>237</v>
      </c>
      <c r="G3992">
        <v>2</v>
      </c>
    </row>
    <row r="3993" spans="2:7">
      <c r="B3993" s="2">
        <v>44843</v>
      </c>
      <c r="C3993" t="s">
        <v>202</v>
      </c>
      <c r="D3993" t="s">
        <v>689</v>
      </c>
      <c r="E3993" t="s">
        <v>125</v>
      </c>
      <c r="F3993" t="s">
        <v>250</v>
      </c>
      <c r="G3993">
        <v>32</v>
      </c>
    </row>
    <row r="3994" spans="2:7">
      <c r="B3994" s="2">
        <v>44843</v>
      </c>
      <c r="C3994" t="s">
        <v>202</v>
      </c>
      <c r="D3994" t="s">
        <v>689</v>
      </c>
      <c r="E3994" t="s">
        <v>125</v>
      </c>
      <c r="F3994" t="s">
        <v>280</v>
      </c>
      <c r="G3994">
        <v>2</v>
      </c>
    </row>
    <row r="3995" spans="2:7">
      <c r="B3995" s="2">
        <v>44843</v>
      </c>
      <c r="C3995" t="s">
        <v>202</v>
      </c>
      <c r="D3995" t="s">
        <v>689</v>
      </c>
      <c r="E3995" t="s">
        <v>125</v>
      </c>
      <c r="F3995" t="s">
        <v>428</v>
      </c>
      <c r="G3995">
        <v>2</v>
      </c>
    </row>
    <row r="3996" spans="2:7">
      <c r="B3996" s="2">
        <v>44843</v>
      </c>
      <c r="C3996" t="s">
        <v>202</v>
      </c>
      <c r="D3996" t="s">
        <v>689</v>
      </c>
      <c r="E3996" t="s">
        <v>125</v>
      </c>
      <c r="F3996" t="s">
        <v>430</v>
      </c>
      <c r="G3996">
        <v>2</v>
      </c>
    </row>
    <row r="3997" spans="2:7">
      <c r="B3997" s="2">
        <v>44843</v>
      </c>
      <c r="C3997" t="s">
        <v>226</v>
      </c>
      <c r="D3997" t="s">
        <v>690</v>
      </c>
      <c r="E3997" t="s">
        <v>125</v>
      </c>
      <c r="F3997" t="s">
        <v>79</v>
      </c>
      <c r="G3997">
        <v>2</v>
      </c>
    </row>
    <row r="3998" spans="2:7">
      <c r="B3998" s="2">
        <v>44843</v>
      </c>
      <c r="C3998" t="s">
        <v>226</v>
      </c>
      <c r="D3998" t="s">
        <v>690</v>
      </c>
      <c r="E3998" t="s">
        <v>125</v>
      </c>
      <c r="F3998" t="s">
        <v>132</v>
      </c>
      <c r="G3998">
        <v>40</v>
      </c>
    </row>
    <row r="3999" spans="2:7">
      <c r="B3999" s="2">
        <v>44843</v>
      </c>
      <c r="C3999" t="s">
        <v>226</v>
      </c>
      <c r="D3999" t="s">
        <v>690</v>
      </c>
      <c r="E3999" t="s">
        <v>125</v>
      </c>
      <c r="F3999" t="s">
        <v>292</v>
      </c>
      <c r="G3999">
        <v>3</v>
      </c>
    </row>
    <row r="4000" spans="2:7">
      <c r="B4000" s="2">
        <v>44843</v>
      </c>
      <c r="C4000" t="s">
        <v>226</v>
      </c>
      <c r="D4000" t="s">
        <v>690</v>
      </c>
      <c r="E4000" t="s">
        <v>125</v>
      </c>
      <c r="F4000" t="s">
        <v>434</v>
      </c>
      <c r="G4000">
        <v>4</v>
      </c>
    </row>
    <row r="4001" spans="2:7">
      <c r="B4001" s="2">
        <v>44843</v>
      </c>
      <c r="C4001" t="s">
        <v>226</v>
      </c>
      <c r="D4001" t="s">
        <v>690</v>
      </c>
      <c r="E4001" t="s">
        <v>125</v>
      </c>
      <c r="F4001" t="s">
        <v>436</v>
      </c>
      <c r="G4001">
        <v>4</v>
      </c>
    </row>
    <row r="4002" spans="2:7">
      <c r="B4002" s="2">
        <v>44844</v>
      </c>
      <c r="C4002" t="s">
        <v>289</v>
      </c>
      <c r="D4002" t="s">
        <v>691</v>
      </c>
      <c r="E4002" t="s">
        <v>125</v>
      </c>
      <c r="F4002" t="s">
        <v>323</v>
      </c>
      <c r="G4002">
        <v>1</v>
      </c>
    </row>
    <row r="4003" spans="2:7">
      <c r="B4003" s="2">
        <v>44844</v>
      </c>
      <c r="C4003" t="s">
        <v>289</v>
      </c>
      <c r="D4003" t="s">
        <v>691</v>
      </c>
      <c r="E4003" t="s">
        <v>125</v>
      </c>
      <c r="F4003" t="s">
        <v>329</v>
      </c>
      <c r="G4003">
        <v>24</v>
      </c>
    </row>
    <row r="4004" spans="2:7">
      <c r="B4004" s="2">
        <v>44844</v>
      </c>
      <c r="C4004" t="s">
        <v>289</v>
      </c>
      <c r="D4004" t="s">
        <v>691</v>
      </c>
      <c r="E4004" t="s">
        <v>125</v>
      </c>
      <c r="F4004" t="s">
        <v>350</v>
      </c>
      <c r="G4004">
        <v>1</v>
      </c>
    </row>
    <row r="4005" spans="2:7">
      <c r="B4005" s="2">
        <v>44844</v>
      </c>
      <c r="C4005" t="s">
        <v>289</v>
      </c>
      <c r="D4005" t="s">
        <v>691</v>
      </c>
      <c r="E4005" t="s">
        <v>125</v>
      </c>
      <c r="F4005" t="s">
        <v>460</v>
      </c>
      <c r="G4005">
        <v>2</v>
      </c>
    </row>
    <row r="4006" spans="2:7">
      <c r="B4006" s="2">
        <v>44844</v>
      </c>
      <c r="C4006" t="s">
        <v>289</v>
      </c>
      <c r="D4006" t="s">
        <v>691</v>
      </c>
      <c r="E4006" t="s">
        <v>125</v>
      </c>
      <c r="F4006" t="s">
        <v>462</v>
      </c>
      <c r="G4006">
        <v>2</v>
      </c>
    </row>
    <row r="4007" spans="2:7">
      <c r="B4007" s="2">
        <v>44844</v>
      </c>
      <c r="C4007" t="s">
        <v>319</v>
      </c>
      <c r="D4007" t="s">
        <v>687</v>
      </c>
      <c r="E4007" t="s">
        <v>125</v>
      </c>
      <c r="F4007" t="s">
        <v>392</v>
      </c>
      <c r="G4007">
        <v>1</v>
      </c>
    </row>
    <row r="4008" spans="2:7">
      <c r="B4008" s="2">
        <v>44844</v>
      </c>
      <c r="C4008" t="s">
        <v>319</v>
      </c>
      <c r="D4008" t="s">
        <v>687</v>
      </c>
      <c r="E4008" t="s">
        <v>125</v>
      </c>
      <c r="F4008" t="s">
        <v>395</v>
      </c>
      <c r="G4008">
        <v>2</v>
      </c>
    </row>
    <row r="4009" spans="2:7">
      <c r="B4009" s="2">
        <v>44844</v>
      </c>
      <c r="C4009" t="s">
        <v>319</v>
      </c>
      <c r="D4009" t="s">
        <v>687</v>
      </c>
      <c r="E4009" t="s">
        <v>125</v>
      </c>
      <c r="F4009" t="s">
        <v>398</v>
      </c>
      <c r="G4009">
        <v>24</v>
      </c>
    </row>
    <row r="4010" spans="2:7">
      <c r="B4010" s="2">
        <v>44844</v>
      </c>
      <c r="C4010" t="s">
        <v>319</v>
      </c>
      <c r="D4010" t="s">
        <v>687</v>
      </c>
      <c r="E4010" t="s">
        <v>125</v>
      </c>
      <c r="F4010" t="s">
        <v>482</v>
      </c>
      <c r="G4010">
        <v>2</v>
      </c>
    </row>
    <row r="4011" spans="2:7">
      <c r="B4011" s="2">
        <v>44844</v>
      </c>
      <c r="C4011" t="s">
        <v>319</v>
      </c>
      <c r="D4011" t="s">
        <v>687</v>
      </c>
      <c r="E4011" t="s">
        <v>125</v>
      </c>
      <c r="F4011" t="s">
        <v>484</v>
      </c>
      <c r="G4011">
        <v>2</v>
      </c>
    </row>
    <row r="4012" spans="2:7">
      <c r="B4012" s="2">
        <v>44844</v>
      </c>
      <c r="C4012" t="s">
        <v>226</v>
      </c>
      <c r="D4012" t="s">
        <v>690</v>
      </c>
      <c r="E4012" t="s">
        <v>125</v>
      </c>
      <c r="F4012" t="s">
        <v>79</v>
      </c>
      <c r="G4012">
        <v>1</v>
      </c>
    </row>
    <row r="4013" spans="2:7">
      <c r="B4013" s="2">
        <v>44844</v>
      </c>
      <c r="C4013" t="s">
        <v>226</v>
      </c>
      <c r="D4013" t="s">
        <v>690</v>
      </c>
      <c r="E4013" t="s">
        <v>125</v>
      </c>
      <c r="F4013" t="s">
        <v>132</v>
      </c>
      <c r="G4013">
        <v>24</v>
      </c>
    </row>
    <row r="4014" spans="2:7">
      <c r="B4014" s="2">
        <v>44844</v>
      </c>
      <c r="C4014" t="s">
        <v>226</v>
      </c>
      <c r="D4014" t="s">
        <v>690</v>
      </c>
      <c r="E4014" t="s">
        <v>125</v>
      </c>
      <c r="F4014" t="s">
        <v>292</v>
      </c>
      <c r="G4014">
        <v>2</v>
      </c>
    </row>
    <row r="4015" spans="2:7">
      <c r="B4015" s="2">
        <v>44844</v>
      </c>
      <c r="C4015" t="s">
        <v>226</v>
      </c>
      <c r="D4015" t="s">
        <v>690</v>
      </c>
      <c r="E4015" t="s">
        <v>125</v>
      </c>
      <c r="F4015" t="s">
        <v>434</v>
      </c>
      <c r="G4015">
        <v>2</v>
      </c>
    </row>
    <row r="4016" spans="2:7">
      <c r="B4016" s="2">
        <v>44844</v>
      </c>
      <c r="C4016" t="s">
        <v>226</v>
      </c>
      <c r="D4016" t="s">
        <v>690</v>
      </c>
      <c r="E4016" t="s">
        <v>125</v>
      </c>
      <c r="F4016" t="s">
        <v>436</v>
      </c>
      <c r="G4016">
        <v>2</v>
      </c>
    </row>
    <row r="4017" spans="2:7">
      <c r="B4017" s="2">
        <v>44845</v>
      </c>
      <c r="C4017" t="s">
        <v>289</v>
      </c>
      <c r="D4017" t="s">
        <v>691</v>
      </c>
      <c r="E4017" t="s">
        <v>125</v>
      </c>
      <c r="F4017" t="s">
        <v>323</v>
      </c>
      <c r="G4017">
        <v>1</v>
      </c>
    </row>
    <row r="4018" spans="2:7">
      <c r="B4018" s="2">
        <v>44845</v>
      </c>
      <c r="C4018" t="s">
        <v>289</v>
      </c>
      <c r="D4018" t="s">
        <v>691</v>
      </c>
      <c r="E4018" t="s">
        <v>125</v>
      </c>
      <c r="F4018" t="s">
        <v>329</v>
      </c>
      <c r="G4018">
        <v>24</v>
      </c>
    </row>
    <row r="4019" spans="2:7">
      <c r="B4019" s="2">
        <v>44845</v>
      </c>
      <c r="C4019" t="s">
        <v>289</v>
      </c>
      <c r="D4019" t="s">
        <v>691</v>
      </c>
      <c r="E4019" t="s">
        <v>125</v>
      </c>
      <c r="F4019" t="s">
        <v>350</v>
      </c>
      <c r="G4019">
        <v>1</v>
      </c>
    </row>
    <row r="4020" spans="2:7">
      <c r="B4020" s="2">
        <v>44845</v>
      </c>
      <c r="C4020" t="s">
        <v>289</v>
      </c>
      <c r="D4020" t="s">
        <v>691</v>
      </c>
      <c r="E4020" t="s">
        <v>125</v>
      </c>
      <c r="F4020" t="s">
        <v>460</v>
      </c>
      <c r="G4020">
        <v>2</v>
      </c>
    </row>
    <row r="4021" spans="2:7">
      <c r="B4021" s="2">
        <v>44845</v>
      </c>
      <c r="C4021" t="s">
        <v>289</v>
      </c>
      <c r="D4021" t="s">
        <v>691</v>
      </c>
      <c r="E4021" t="s">
        <v>125</v>
      </c>
      <c r="F4021" t="s">
        <v>462</v>
      </c>
      <c r="G4021">
        <v>2</v>
      </c>
    </row>
    <row r="4022" spans="2:7">
      <c r="B4022" s="2">
        <v>44845</v>
      </c>
      <c r="C4022" t="s">
        <v>319</v>
      </c>
      <c r="D4022" t="s">
        <v>687</v>
      </c>
      <c r="E4022" t="s">
        <v>125</v>
      </c>
      <c r="F4022" t="s">
        <v>392</v>
      </c>
      <c r="G4022">
        <v>1</v>
      </c>
    </row>
    <row r="4023" spans="2:7">
      <c r="B4023" s="2">
        <v>44845</v>
      </c>
      <c r="C4023" t="s">
        <v>319</v>
      </c>
      <c r="D4023" t="s">
        <v>687</v>
      </c>
      <c r="E4023" t="s">
        <v>125</v>
      </c>
      <c r="F4023" t="s">
        <v>395</v>
      </c>
      <c r="G4023">
        <v>1</v>
      </c>
    </row>
    <row r="4024" spans="2:7">
      <c r="B4024" s="2">
        <v>44845</v>
      </c>
      <c r="C4024" t="s">
        <v>319</v>
      </c>
      <c r="D4024" t="s">
        <v>687</v>
      </c>
      <c r="E4024" t="s">
        <v>125</v>
      </c>
      <c r="F4024" t="s">
        <v>398</v>
      </c>
      <c r="G4024">
        <v>8</v>
      </c>
    </row>
    <row r="4025" spans="2:7">
      <c r="B4025" s="2">
        <v>44845</v>
      </c>
      <c r="C4025" t="s">
        <v>319</v>
      </c>
      <c r="D4025" t="s">
        <v>687</v>
      </c>
      <c r="E4025" t="s">
        <v>125</v>
      </c>
      <c r="F4025" t="s">
        <v>482</v>
      </c>
      <c r="G4025">
        <v>2</v>
      </c>
    </row>
    <row r="4026" spans="2:7">
      <c r="B4026" s="2">
        <v>44845</v>
      </c>
      <c r="C4026" t="s">
        <v>319</v>
      </c>
      <c r="D4026" t="s">
        <v>687</v>
      </c>
      <c r="E4026" t="s">
        <v>125</v>
      </c>
      <c r="F4026" t="s">
        <v>484</v>
      </c>
      <c r="G4026">
        <v>2</v>
      </c>
    </row>
    <row r="4027" spans="2:7">
      <c r="B4027" s="2">
        <v>44845</v>
      </c>
      <c r="C4027" t="s">
        <v>152</v>
      </c>
      <c r="D4027" t="s">
        <v>692</v>
      </c>
      <c r="E4027" t="s">
        <v>125</v>
      </c>
      <c r="F4027" t="s">
        <v>237</v>
      </c>
      <c r="G4027">
        <v>2</v>
      </c>
    </row>
    <row r="4028" spans="2:7">
      <c r="B4028" s="2">
        <v>44845</v>
      </c>
      <c r="C4028" t="s">
        <v>152</v>
      </c>
      <c r="D4028" t="s">
        <v>692</v>
      </c>
      <c r="E4028" t="s">
        <v>125</v>
      </c>
      <c r="F4028" t="s">
        <v>244</v>
      </c>
      <c r="G4028">
        <v>2</v>
      </c>
    </row>
    <row r="4029" spans="2:7">
      <c r="B4029" s="2">
        <v>44845</v>
      </c>
      <c r="C4029" t="s">
        <v>152</v>
      </c>
      <c r="D4029" t="s">
        <v>692</v>
      </c>
      <c r="E4029" t="s">
        <v>125</v>
      </c>
      <c r="F4029" t="s">
        <v>250</v>
      </c>
      <c r="G4029">
        <v>32</v>
      </c>
    </row>
    <row r="4030" spans="2:7">
      <c r="B4030" s="2">
        <v>44846</v>
      </c>
      <c r="C4030" t="s">
        <v>289</v>
      </c>
      <c r="D4030" t="s">
        <v>691</v>
      </c>
      <c r="E4030" t="s">
        <v>125</v>
      </c>
      <c r="F4030" t="s">
        <v>323</v>
      </c>
      <c r="G4030">
        <v>1</v>
      </c>
    </row>
    <row r="4031" spans="2:7">
      <c r="B4031" s="2">
        <v>44846</v>
      </c>
      <c r="C4031" t="s">
        <v>289</v>
      </c>
      <c r="D4031" t="s">
        <v>691</v>
      </c>
      <c r="E4031" t="s">
        <v>125</v>
      </c>
      <c r="F4031" t="s">
        <v>329</v>
      </c>
      <c r="G4031">
        <v>16</v>
      </c>
    </row>
    <row r="4032" spans="2:7">
      <c r="B4032" s="2">
        <v>44846</v>
      </c>
      <c r="C4032" t="s">
        <v>289</v>
      </c>
      <c r="D4032" t="s">
        <v>691</v>
      </c>
      <c r="E4032" t="s">
        <v>125</v>
      </c>
      <c r="F4032" t="s">
        <v>350</v>
      </c>
      <c r="G4032">
        <v>1</v>
      </c>
    </row>
    <row r="4033" spans="2:7">
      <c r="B4033" s="2">
        <v>44846</v>
      </c>
      <c r="C4033" t="s">
        <v>289</v>
      </c>
      <c r="D4033" t="s">
        <v>691</v>
      </c>
      <c r="E4033" t="s">
        <v>125</v>
      </c>
      <c r="F4033" t="s">
        <v>460</v>
      </c>
      <c r="G4033">
        <v>2</v>
      </c>
    </row>
    <row r="4034" spans="2:7">
      <c r="B4034" s="2">
        <v>44846</v>
      </c>
      <c r="C4034" t="s">
        <v>289</v>
      </c>
      <c r="D4034" t="s">
        <v>691</v>
      </c>
      <c r="E4034" t="s">
        <v>125</v>
      </c>
      <c r="F4034" t="s">
        <v>462</v>
      </c>
      <c r="G4034">
        <v>2</v>
      </c>
    </row>
    <row r="4035" spans="2:7">
      <c r="B4035" s="2">
        <v>44846</v>
      </c>
      <c r="C4035" t="s">
        <v>152</v>
      </c>
      <c r="D4035" t="s">
        <v>692</v>
      </c>
      <c r="E4035" t="s">
        <v>125</v>
      </c>
      <c r="F4035" t="s">
        <v>237</v>
      </c>
      <c r="G4035">
        <v>2</v>
      </c>
    </row>
    <row r="4036" spans="2:7">
      <c r="B4036" s="2">
        <v>44846</v>
      </c>
      <c r="C4036" t="s">
        <v>152</v>
      </c>
      <c r="D4036" t="s">
        <v>692</v>
      </c>
      <c r="E4036" t="s">
        <v>125</v>
      </c>
      <c r="F4036" t="s">
        <v>244</v>
      </c>
      <c r="G4036">
        <v>2</v>
      </c>
    </row>
    <row r="4037" spans="2:7">
      <c r="B4037" s="2">
        <v>44846</v>
      </c>
      <c r="C4037" t="s">
        <v>152</v>
      </c>
      <c r="D4037" t="s">
        <v>692</v>
      </c>
      <c r="E4037" t="s">
        <v>125</v>
      </c>
      <c r="F4037" t="s">
        <v>250</v>
      </c>
      <c r="G4037">
        <v>32</v>
      </c>
    </row>
    <row r="4038" spans="2:7">
      <c r="B4038" s="2">
        <v>44847</v>
      </c>
      <c r="C4038" t="s">
        <v>289</v>
      </c>
      <c r="D4038" t="s">
        <v>691</v>
      </c>
      <c r="E4038" t="s">
        <v>125</v>
      </c>
      <c r="F4038" t="s">
        <v>323</v>
      </c>
      <c r="G4038">
        <v>1</v>
      </c>
    </row>
    <row r="4039" spans="2:7">
      <c r="B4039" s="2">
        <v>44847</v>
      </c>
      <c r="C4039" t="s">
        <v>289</v>
      </c>
      <c r="D4039" t="s">
        <v>691</v>
      </c>
      <c r="E4039" t="s">
        <v>125</v>
      </c>
      <c r="F4039" t="s">
        <v>329</v>
      </c>
      <c r="G4039">
        <v>16</v>
      </c>
    </row>
    <row r="4040" spans="2:7">
      <c r="B4040" s="2">
        <v>44847</v>
      </c>
      <c r="C4040" t="s">
        <v>289</v>
      </c>
      <c r="D4040" t="s">
        <v>691</v>
      </c>
      <c r="E4040" t="s">
        <v>125</v>
      </c>
      <c r="F4040" t="s">
        <v>350</v>
      </c>
      <c r="G4040">
        <v>1</v>
      </c>
    </row>
    <row r="4041" spans="2:7">
      <c r="B4041" s="2">
        <v>44847</v>
      </c>
      <c r="C4041" t="s">
        <v>289</v>
      </c>
      <c r="D4041" t="s">
        <v>691</v>
      </c>
      <c r="E4041" t="s">
        <v>125</v>
      </c>
      <c r="F4041" t="s">
        <v>460</v>
      </c>
      <c r="G4041">
        <v>2</v>
      </c>
    </row>
    <row r="4042" spans="2:7">
      <c r="B4042" s="2">
        <v>44847</v>
      </c>
      <c r="C4042" t="s">
        <v>289</v>
      </c>
      <c r="D4042" t="s">
        <v>691</v>
      </c>
      <c r="E4042" t="s">
        <v>125</v>
      </c>
      <c r="F4042" t="s">
        <v>462</v>
      </c>
      <c r="G4042">
        <v>2</v>
      </c>
    </row>
    <row r="4043" spans="2:7">
      <c r="B4043" s="2">
        <v>44847</v>
      </c>
      <c r="C4043" t="s">
        <v>315</v>
      </c>
      <c r="D4043" t="s">
        <v>693</v>
      </c>
      <c r="E4043" t="s">
        <v>125</v>
      </c>
      <c r="F4043" t="s">
        <v>383</v>
      </c>
      <c r="G4043">
        <v>1</v>
      </c>
    </row>
    <row r="4044" spans="2:7">
      <c r="B4044" s="2">
        <v>44847</v>
      </c>
      <c r="C4044" t="s">
        <v>315</v>
      </c>
      <c r="D4044" t="s">
        <v>693</v>
      </c>
      <c r="E4044" t="s">
        <v>125</v>
      </c>
      <c r="F4044" t="s">
        <v>386</v>
      </c>
      <c r="G4044">
        <v>2</v>
      </c>
    </row>
    <row r="4045" spans="2:7">
      <c r="B4045" s="2">
        <v>44847</v>
      </c>
      <c r="C4045" t="s">
        <v>315</v>
      </c>
      <c r="D4045" t="s">
        <v>693</v>
      </c>
      <c r="E4045" t="s">
        <v>125</v>
      </c>
      <c r="F4045" t="s">
        <v>389</v>
      </c>
      <c r="G4045">
        <v>16</v>
      </c>
    </row>
    <row r="4046" spans="2:7">
      <c r="B4046" s="2">
        <v>44847</v>
      </c>
      <c r="C4046" t="s">
        <v>315</v>
      </c>
      <c r="D4046" t="s">
        <v>693</v>
      </c>
      <c r="E4046" t="s">
        <v>125</v>
      </c>
      <c r="F4046" t="s">
        <v>478</v>
      </c>
      <c r="G4046">
        <v>2</v>
      </c>
    </row>
    <row r="4047" spans="2:7">
      <c r="B4047" s="2">
        <v>44847</v>
      </c>
      <c r="C4047" t="s">
        <v>315</v>
      </c>
      <c r="D4047" t="s">
        <v>693</v>
      </c>
      <c r="E4047" t="s">
        <v>125</v>
      </c>
      <c r="F4047" t="s">
        <v>480</v>
      </c>
      <c r="G4047">
        <v>2</v>
      </c>
    </row>
    <row r="4048" spans="2:7">
      <c r="B4048" s="2">
        <v>44847</v>
      </c>
      <c r="C4048" t="s">
        <v>152</v>
      </c>
      <c r="D4048" t="s">
        <v>692</v>
      </c>
      <c r="E4048" t="s">
        <v>125</v>
      </c>
      <c r="F4048" t="s">
        <v>237</v>
      </c>
      <c r="G4048">
        <v>2</v>
      </c>
    </row>
    <row r="4049" spans="2:7">
      <c r="B4049" s="2">
        <v>44847</v>
      </c>
      <c r="C4049" t="s">
        <v>152</v>
      </c>
      <c r="D4049" t="s">
        <v>692</v>
      </c>
      <c r="E4049" t="s">
        <v>125</v>
      </c>
      <c r="F4049" t="s">
        <v>244</v>
      </c>
      <c r="G4049">
        <v>2</v>
      </c>
    </row>
    <row r="4050" spans="2:7">
      <c r="B4050" s="2">
        <v>44847</v>
      </c>
      <c r="C4050" t="s">
        <v>152</v>
      </c>
      <c r="D4050" t="s">
        <v>692</v>
      </c>
      <c r="E4050" t="s">
        <v>125</v>
      </c>
      <c r="F4050" t="s">
        <v>250</v>
      </c>
      <c r="G4050">
        <v>32</v>
      </c>
    </row>
    <row r="4051" spans="2:7">
      <c r="B4051" s="2">
        <v>44848</v>
      </c>
      <c r="C4051" t="s">
        <v>315</v>
      </c>
      <c r="D4051" t="s">
        <v>693</v>
      </c>
      <c r="E4051" t="s">
        <v>125</v>
      </c>
      <c r="F4051" t="s">
        <v>383</v>
      </c>
      <c r="G4051">
        <v>1</v>
      </c>
    </row>
    <row r="4052" spans="2:7">
      <c r="B4052" s="2">
        <v>44848</v>
      </c>
      <c r="C4052" t="s">
        <v>315</v>
      </c>
      <c r="D4052" t="s">
        <v>693</v>
      </c>
      <c r="E4052" t="s">
        <v>125</v>
      </c>
      <c r="F4052" t="s">
        <v>386</v>
      </c>
      <c r="G4052">
        <v>2</v>
      </c>
    </row>
    <row r="4053" spans="2:7">
      <c r="B4053" s="2">
        <v>44848</v>
      </c>
      <c r="C4053" t="s">
        <v>315</v>
      </c>
      <c r="D4053" t="s">
        <v>693</v>
      </c>
      <c r="E4053" t="s">
        <v>125</v>
      </c>
      <c r="F4053" t="s">
        <v>389</v>
      </c>
      <c r="G4053">
        <v>16</v>
      </c>
    </row>
    <row r="4054" spans="2:7">
      <c r="B4054" s="2">
        <v>44848</v>
      </c>
      <c r="C4054" t="s">
        <v>315</v>
      </c>
      <c r="D4054" t="s">
        <v>693</v>
      </c>
      <c r="E4054" t="s">
        <v>125</v>
      </c>
      <c r="F4054" t="s">
        <v>478</v>
      </c>
      <c r="G4054">
        <v>2</v>
      </c>
    </row>
    <row r="4055" spans="2:7">
      <c r="B4055" s="2">
        <v>44848</v>
      </c>
      <c r="C4055" t="s">
        <v>315</v>
      </c>
      <c r="D4055" t="s">
        <v>693</v>
      </c>
      <c r="E4055" t="s">
        <v>125</v>
      </c>
      <c r="F4055" t="s">
        <v>480</v>
      </c>
      <c r="G4055">
        <v>2</v>
      </c>
    </row>
    <row r="4056" spans="2:7">
      <c r="B4056" s="2">
        <v>44849</v>
      </c>
      <c r="C4056" t="s">
        <v>99</v>
      </c>
      <c r="D4056" t="s">
        <v>694</v>
      </c>
      <c r="E4056" t="s">
        <v>125</v>
      </c>
      <c r="F4056" t="s">
        <v>158</v>
      </c>
      <c r="G4056">
        <v>1</v>
      </c>
    </row>
    <row r="4057" spans="2:7">
      <c r="B4057" s="2">
        <v>44849</v>
      </c>
      <c r="C4057" t="s">
        <v>99</v>
      </c>
      <c r="D4057" t="s">
        <v>694</v>
      </c>
      <c r="E4057" t="s">
        <v>125</v>
      </c>
      <c r="F4057" t="s">
        <v>177</v>
      </c>
      <c r="G4057">
        <v>1</v>
      </c>
    </row>
    <row r="4058" spans="2:7">
      <c r="B4058" s="2">
        <v>44849</v>
      </c>
      <c r="C4058" t="s">
        <v>99</v>
      </c>
      <c r="D4058" t="s">
        <v>694</v>
      </c>
      <c r="E4058" t="s">
        <v>125</v>
      </c>
      <c r="F4058" t="s">
        <v>193</v>
      </c>
      <c r="G4058">
        <v>16</v>
      </c>
    </row>
    <row r="4059" spans="2:7">
      <c r="B4059" s="2">
        <v>44849</v>
      </c>
      <c r="C4059" t="s">
        <v>99</v>
      </c>
      <c r="D4059" t="s">
        <v>694</v>
      </c>
      <c r="E4059" t="s">
        <v>125</v>
      </c>
      <c r="F4059" t="s">
        <v>407</v>
      </c>
      <c r="G4059">
        <v>2</v>
      </c>
    </row>
    <row r="4060" spans="2:7">
      <c r="B4060" s="2">
        <v>44849</v>
      </c>
      <c r="C4060" t="s">
        <v>99</v>
      </c>
      <c r="D4060" t="s">
        <v>694</v>
      </c>
      <c r="E4060" t="s">
        <v>125</v>
      </c>
      <c r="F4060" t="s">
        <v>410</v>
      </c>
      <c r="G4060">
        <v>2</v>
      </c>
    </row>
    <row r="4061" spans="2:7">
      <c r="B4061" s="2">
        <v>44849</v>
      </c>
      <c r="C4061" t="s">
        <v>315</v>
      </c>
      <c r="D4061" t="s">
        <v>693</v>
      </c>
      <c r="E4061" t="s">
        <v>125</v>
      </c>
      <c r="F4061" t="s">
        <v>383</v>
      </c>
      <c r="G4061">
        <v>1</v>
      </c>
    </row>
    <row r="4062" spans="2:7">
      <c r="B4062" s="2">
        <v>44849</v>
      </c>
      <c r="C4062" t="s">
        <v>315</v>
      </c>
      <c r="D4062" t="s">
        <v>693</v>
      </c>
      <c r="E4062" t="s">
        <v>125</v>
      </c>
      <c r="F4062" t="s">
        <v>386</v>
      </c>
      <c r="G4062">
        <v>2</v>
      </c>
    </row>
    <row r="4063" spans="2:7">
      <c r="B4063" s="2">
        <v>44849</v>
      </c>
      <c r="C4063" t="s">
        <v>315</v>
      </c>
      <c r="D4063" t="s">
        <v>693</v>
      </c>
      <c r="E4063" t="s">
        <v>125</v>
      </c>
      <c r="F4063" t="s">
        <v>389</v>
      </c>
      <c r="G4063">
        <v>16</v>
      </c>
    </row>
    <row r="4064" spans="2:7">
      <c r="B4064" s="2">
        <v>44849</v>
      </c>
      <c r="C4064" t="s">
        <v>315</v>
      </c>
      <c r="D4064" t="s">
        <v>693</v>
      </c>
      <c r="E4064" t="s">
        <v>125</v>
      </c>
      <c r="F4064" t="s">
        <v>478</v>
      </c>
      <c r="G4064">
        <v>2</v>
      </c>
    </row>
    <row r="4065" spans="2:7">
      <c r="B4065" s="2">
        <v>44849</v>
      </c>
      <c r="C4065" t="s">
        <v>315</v>
      </c>
      <c r="D4065" t="s">
        <v>693</v>
      </c>
      <c r="E4065" t="s">
        <v>125</v>
      </c>
      <c r="F4065" t="s">
        <v>480</v>
      </c>
      <c r="G4065">
        <v>2</v>
      </c>
    </row>
    <row r="4066" spans="2:7">
      <c r="B4066" s="2">
        <v>44850</v>
      </c>
      <c r="C4066" t="s">
        <v>99</v>
      </c>
      <c r="D4066" t="s">
        <v>694</v>
      </c>
      <c r="E4066" t="s">
        <v>125</v>
      </c>
      <c r="F4066" t="s">
        <v>158</v>
      </c>
      <c r="G4066">
        <v>1</v>
      </c>
    </row>
    <row r="4067" spans="2:7">
      <c r="B4067" s="2">
        <v>44850</v>
      </c>
      <c r="C4067" t="s">
        <v>99</v>
      </c>
      <c r="D4067" t="s">
        <v>694</v>
      </c>
      <c r="E4067" t="s">
        <v>125</v>
      </c>
      <c r="F4067" t="s">
        <v>177</v>
      </c>
      <c r="G4067">
        <v>2</v>
      </c>
    </row>
    <row r="4068" spans="2:7">
      <c r="B4068" s="2">
        <v>44850</v>
      </c>
      <c r="C4068" t="s">
        <v>99</v>
      </c>
      <c r="D4068" t="s">
        <v>694</v>
      </c>
      <c r="E4068" t="s">
        <v>125</v>
      </c>
      <c r="F4068" t="s">
        <v>193</v>
      </c>
      <c r="G4068">
        <v>24</v>
      </c>
    </row>
    <row r="4069" spans="2:7">
      <c r="B4069" s="2">
        <v>44850</v>
      </c>
      <c r="C4069" t="s">
        <v>99</v>
      </c>
      <c r="D4069" t="s">
        <v>694</v>
      </c>
      <c r="E4069" t="s">
        <v>125</v>
      </c>
      <c r="F4069" t="s">
        <v>407</v>
      </c>
      <c r="G4069">
        <v>2</v>
      </c>
    </row>
    <row r="4070" spans="2:7">
      <c r="B4070" s="2">
        <v>44850</v>
      </c>
      <c r="C4070" t="s">
        <v>99</v>
      </c>
      <c r="D4070" t="s">
        <v>694</v>
      </c>
      <c r="E4070" t="s">
        <v>125</v>
      </c>
      <c r="F4070" t="s">
        <v>410</v>
      </c>
      <c r="G4070">
        <v>2</v>
      </c>
    </row>
    <row r="4071" spans="2:7">
      <c r="B4071" s="2">
        <v>44850</v>
      </c>
      <c r="C4071" t="s">
        <v>315</v>
      </c>
      <c r="D4071" t="s">
        <v>693</v>
      </c>
      <c r="E4071" t="s">
        <v>125</v>
      </c>
      <c r="F4071" t="s">
        <v>383</v>
      </c>
      <c r="G4071">
        <v>1</v>
      </c>
    </row>
    <row r="4072" spans="2:7">
      <c r="B4072" s="2">
        <v>44850</v>
      </c>
      <c r="C4072" t="s">
        <v>315</v>
      </c>
      <c r="D4072" t="s">
        <v>693</v>
      </c>
      <c r="E4072" t="s">
        <v>125</v>
      </c>
      <c r="F4072" t="s">
        <v>386</v>
      </c>
      <c r="G4072">
        <v>2</v>
      </c>
    </row>
    <row r="4073" spans="2:7">
      <c r="B4073" s="2">
        <v>44850</v>
      </c>
      <c r="C4073" t="s">
        <v>315</v>
      </c>
      <c r="D4073" t="s">
        <v>693</v>
      </c>
      <c r="E4073" t="s">
        <v>125</v>
      </c>
      <c r="F4073" t="s">
        <v>389</v>
      </c>
      <c r="G4073">
        <v>16</v>
      </c>
    </row>
    <row r="4074" spans="2:7">
      <c r="B4074" s="2">
        <v>44850</v>
      </c>
      <c r="C4074" t="s">
        <v>315</v>
      </c>
      <c r="D4074" t="s">
        <v>693</v>
      </c>
      <c r="E4074" t="s">
        <v>125</v>
      </c>
      <c r="F4074" t="s">
        <v>478</v>
      </c>
      <c r="G4074">
        <v>2</v>
      </c>
    </row>
    <row r="4075" spans="2:7">
      <c r="B4075" s="2">
        <v>44850</v>
      </c>
      <c r="C4075" t="s">
        <v>315</v>
      </c>
      <c r="D4075" t="s">
        <v>693</v>
      </c>
      <c r="E4075" t="s">
        <v>125</v>
      </c>
      <c r="F4075" t="s">
        <v>480</v>
      </c>
      <c r="G4075">
        <v>2</v>
      </c>
    </row>
    <row r="4076" spans="2:7">
      <c r="B4076" s="2">
        <v>44851</v>
      </c>
      <c r="C4076" t="s">
        <v>99</v>
      </c>
      <c r="D4076" t="s">
        <v>694</v>
      </c>
      <c r="E4076" t="s">
        <v>125</v>
      </c>
      <c r="F4076" t="s">
        <v>158</v>
      </c>
      <c r="G4076">
        <v>1</v>
      </c>
    </row>
    <row r="4077" spans="2:7">
      <c r="B4077" s="2">
        <v>44851</v>
      </c>
      <c r="C4077" t="s">
        <v>99</v>
      </c>
      <c r="D4077" t="s">
        <v>694</v>
      </c>
      <c r="E4077" t="s">
        <v>125</v>
      </c>
      <c r="F4077" t="s">
        <v>177</v>
      </c>
      <c r="G4077">
        <v>1</v>
      </c>
    </row>
    <row r="4078" spans="2:7">
      <c r="B4078" s="2">
        <v>44851</v>
      </c>
      <c r="C4078" t="s">
        <v>99</v>
      </c>
      <c r="D4078" t="s">
        <v>694</v>
      </c>
      <c r="E4078" t="s">
        <v>125</v>
      </c>
      <c r="F4078" t="s">
        <v>193</v>
      </c>
      <c r="G4078">
        <v>16</v>
      </c>
    </row>
    <row r="4079" spans="2:7">
      <c r="B4079" s="2">
        <v>44851</v>
      </c>
      <c r="C4079" t="s">
        <v>99</v>
      </c>
      <c r="D4079" t="s">
        <v>694</v>
      </c>
      <c r="E4079" t="s">
        <v>125</v>
      </c>
      <c r="F4079" t="s">
        <v>407</v>
      </c>
      <c r="G4079">
        <v>2</v>
      </c>
    </row>
    <row r="4080" spans="2:7">
      <c r="B4080" s="2">
        <v>44851</v>
      </c>
      <c r="C4080" t="s">
        <v>99</v>
      </c>
      <c r="D4080" t="s">
        <v>694</v>
      </c>
      <c r="E4080" t="s">
        <v>125</v>
      </c>
      <c r="F4080" t="s">
        <v>410</v>
      </c>
      <c r="G4080">
        <v>2</v>
      </c>
    </row>
    <row r="4081" spans="2:7">
      <c r="B4081" s="2">
        <v>44852</v>
      </c>
      <c r="C4081" t="s">
        <v>305</v>
      </c>
      <c r="D4081" t="s">
        <v>695</v>
      </c>
      <c r="E4081" t="s">
        <v>125</v>
      </c>
      <c r="F4081" t="s">
        <v>365</v>
      </c>
      <c r="G4081">
        <v>1</v>
      </c>
    </row>
    <row r="4082" spans="2:7">
      <c r="B4082" s="2">
        <v>44852</v>
      </c>
      <c r="C4082" t="s">
        <v>305</v>
      </c>
      <c r="D4082" t="s">
        <v>695</v>
      </c>
      <c r="E4082" t="s">
        <v>125</v>
      </c>
      <c r="F4082" t="s">
        <v>368</v>
      </c>
      <c r="G4082">
        <v>2</v>
      </c>
    </row>
    <row r="4083" spans="2:7">
      <c r="B4083" s="2">
        <v>44852</v>
      </c>
      <c r="C4083" t="s">
        <v>305</v>
      </c>
      <c r="D4083" t="s">
        <v>695</v>
      </c>
      <c r="E4083" t="s">
        <v>125</v>
      </c>
      <c r="F4083" t="s">
        <v>371</v>
      </c>
      <c r="G4083">
        <v>24</v>
      </c>
    </row>
    <row r="4084" spans="2:7">
      <c r="B4084" s="2">
        <v>44852</v>
      </c>
      <c r="C4084" t="s">
        <v>305</v>
      </c>
      <c r="D4084" t="s">
        <v>695</v>
      </c>
      <c r="E4084" t="s">
        <v>125</v>
      </c>
      <c r="F4084" t="s">
        <v>470</v>
      </c>
      <c r="G4084">
        <v>2</v>
      </c>
    </row>
    <row r="4085" spans="2:7">
      <c r="B4085" s="2">
        <v>44852</v>
      </c>
      <c r="C4085" t="s">
        <v>305</v>
      </c>
      <c r="D4085" t="s">
        <v>695</v>
      </c>
      <c r="E4085" t="s">
        <v>125</v>
      </c>
      <c r="F4085" t="s">
        <v>472</v>
      </c>
      <c r="G4085">
        <v>2</v>
      </c>
    </row>
    <row r="4086" spans="2:7">
      <c r="B4086" s="2">
        <v>44854</v>
      </c>
      <c r="C4086" t="s">
        <v>283</v>
      </c>
      <c r="D4086" t="s">
        <v>696</v>
      </c>
      <c r="E4086" t="s">
        <v>125</v>
      </c>
      <c r="F4086" t="s">
        <v>341</v>
      </c>
      <c r="G4086">
        <v>2</v>
      </c>
    </row>
    <row r="4087" spans="2:7">
      <c r="B4087" s="2">
        <v>44854</v>
      </c>
      <c r="C4087" t="s">
        <v>283</v>
      </c>
      <c r="D4087" t="s">
        <v>696</v>
      </c>
      <c r="E4087" t="s">
        <v>125</v>
      </c>
      <c r="F4087" t="s">
        <v>344</v>
      </c>
      <c r="G4087">
        <v>3</v>
      </c>
    </row>
    <row r="4088" spans="2:7">
      <c r="B4088" s="2">
        <v>44854</v>
      </c>
      <c r="C4088" t="s">
        <v>283</v>
      </c>
      <c r="D4088" t="s">
        <v>696</v>
      </c>
      <c r="E4088" t="s">
        <v>125</v>
      </c>
      <c r="F4088" t="s">
        <v>347</v>
      </c>
      <c r="G4088">
        <v>32</v>
      </c>
    </row>
    <row r="4089" spans="2:7">
      <c r="B4089" s="2">
        <v>44854</v>
      </c>
      <c r="C4089" t="s">
        <v>283</v>
      </c>
      <c r="D4089" t="s">
        <v>696</v>
      </c>
      <c r="E4089" t="s">
        <v>125</v>
      </c>
      <c r="F4089" t="s">
        <v>456</v>
      </c>
      <c r="G4089">
        <v>4</v>
      </c>
    </row>
    <row r="4090" spans="2:7">
      <c r="B4090" s="2">
        <v>44854</v>
      </c>
      <c r="C4090" t="s">
        <v>283</v>
      </c>
      <c r="D4090" t="s">
        <v>696</v>
      </c>
      <c r="E4090" t="s">
        <v>125</v>
      </c>
      <c r="F4090" t="s">
        <v>458</v>
      </c>
      <c r="G4090">
        <v>2</v>
      </c>
    </row>
    <row r="4091" spans="2:7">
      <c r="B4091" s="2">
        <v>44855</v>
      </c>
      <c r="C4091" t="s">
        <v>277</v>
      </c>
      <c r="D4091" t="s">
        <v>697</v>
      </c>
      <c r="E4091" t="s">
        <v>125</v>
      </c>
      <c r="F4091" t="s">
        <v>306</v>
      </c>
      <c r="G4091">
        <v>2</v>
      </c>
    </row>
    <row r="4092" spans="2:7">
      <c r="B4092" s="2">
        <v>44855</v>
      </c>
      <c r="C4092" t="s">
        <v>277</v>
      </c>
      <c r="D4092" t="s">
        <v>697</v>
      </c>
      <c r="E4092" t="s">
        <v>125</v>
      </c>
      <c r="F4092" t="s">
        <v>316</v>
      </c>
      <c r="G4092">
        <v>24</v>
      </c>
    </row>
    <row r="4093" spans="2:7">
      <c r="B4093" s="2">
        <v>44855</v>
      </c>
      <c r="C4093" t="s">
        <v>277</v>
      </c>
      <c r="D4093" t="s">
        <v>697</v>
      </c>
      <c r="E4093" t="s">
        <v>125</v>
      </c>
      <c r="F4093" t="s">
        <v>338</v>
      </c>
      <c r="G4093">
        <v>2</v>
      </c>
    </row>
    <row r="4094" spans="2:7">
      <c r="B4094" s="2">
        <v>44855</v>
      </c>
      <c r="C4094" t="s">
        <v>277</v>
      </c>
      <c r="D4094" t="s">
        <v>697</v>
      </c>
      <c r="E4094" t="s">
        <v>125</v>
      </c>
      <c r="F4094" t="s">
        <v>444</v>
      </c>
      <c r="G4094">
        <v>2</v>
      </c>
    </row>
    <row r="4095" spans="2:7">
      <c r="B4095" s="2">
        <v>44855</v>
      </c>
      <c r="C4095" t="s">
        <v>277</v>
      </c>
      <c r="D4095" t="s">
        <v>697</v>
      </c>
      <c r="E4095" t="s">
        <v>125</v>
      </c>
      <c r="F4095" t="s">
        <v>454</v>
      </c>
      <c r="G4095">
        <v>2</v>
      </c>
    </row>
    <row r="4096" spans="2:7">
      <c r="B4096" s="2">
        <v>44855</v>
      </c>
      <c r="C4096" t="s">
        <v>283</v>
      </c>
      <c r="D4096" t="s">
        <v>696</v>
      </c>
      <c r="E4096" t="s">
        <v>125</v>
      </c>
      <c r="F4096" t="s">
        <v>341</v>
      </c>
      <c r="G4096">
        <v>2</v>
      </c>
    </row>
    <row r="4097" spans="2:7">
      <c r="B4097" s="2">
        <v>44855</v>
      </c>
      <c r="C4097" t="s">
        <v>283</v>
      </c>
      <c r="D4097" t="s">
        <v>696</v>
      </c>
      <c r="E4097" t="s">
        <v>125</v>
      </c>
      <c r="F4097" t="s">
        <v>344</v>
      </c>
      <c r="G4097">
        <v>2</v>
      </c>
    </row>
    <row r="4098" spans="2:7">
      <c r="B4098" s="2">
        <v>44855</v>
      </c>
      <c r="C4098" t="s">
        <v>283</v>
      </c>
      <c r="D4098" t="s">
        <v>696</v>
      </c>
      <c r="E4098" t="s">
        <v>125</v>
      </c>
      <c r="F4098" t="s">
        <v>347</v>
      </c>
      <c r="G4098">
        <v>32</v>
      </c>
    </row>
    <row r="4099" spans="2:7">
      <c r="B4099" s="2">
        <v>44855</v>
      </c>
      <c r="C4099" t="s">
        <v>283</v>
      </c>
      <c r="D4099" t="s">
        <v>696</v>
      </c>
      <c r="E4099" t="s">
        <v>125</v>
      </c>
      <c r="F4099" t="s">
        <v>456</v>
      </c>
      <c r="G4099">
        <v>2</v>
      </c>
    </row>
    <row r="4100" spans="2:7">
      <c r="B4100" s="2">
        <v>44855</v>
      </c>
      <c r="C4100" t="s">
        <v>283</v>
      </c>
      <c r="D4100" t="s">
        <v>696</v>
      </c>
      <c r="E4100" t="s">
        <v>125</v>
      </c>
      <c r="F4100" t="s">
        <v>458</v>
      </c>
      <c r="G4100">
        <v>2</v>
      </c>
    </row>
    <row r="4101" spans="2:7">
      <c r="B4101" s="2">
        <v>44855</v>
      </c>
      <c r="C4101" t="s">
        <v>171</v>
      </c>
      <c r="D4101" t="s">
        <v>698</v>
      </c>
      <c r="E4101" t="s">
        <v>125</v>
      </c>
      <c r="F4101" t="s">
        <v>205</v>
      </c>
      <c r="G4101">
        <v>1</v>
      </c>
    </row>
    <row r="4102" spans="2:7">
      <c r="B4102" s="2">
        <v>44855</v>
      </c>
      <c r="C4102" t="s">
        <v>171</v>
      </c>
      <c r="D4102" t="s">
        <v>698</v>
      </c>
      <c r="E4102" t="s">
        <v>125</v>
      </c>
      <c r="F4102" t="s">
        <v>229</v>
      </c>
      <c r="G4102">
        <v>16</v>
      </c>
    </row>
    <row r="4103" spans="2:7">
      <c r="B4103" s="2">
        <v>44855</v>
      </c>
      <c r="C4103" t="s">
        <v>171</v>
      </c>
      <c r="D4103" t="s">
        <v>698</v>
      </c>
      <c r="E4103" t="s">
        <v>125</v>
      </c>
      <c r="F4103" t="s">
        <v>256</v>
      </c>
      <c r="G4103">
        <v>1</v>
      </c>
    </row>
    <row r="4104" spans="2:7">
      <c r="B4104" s="2">
        <v>44855</v>
      </c>
      <c r="C4104" t="s">
        <v>171</v>
      </c>
      <c r="D4104" t="s">
        <v>698</v>
      </c>
      <c r="E4104" t="s">
        <v>125</v>
      </c>
      <c r="F4104" t="s">
        <v>413</v>
      </c>
      <c r="G4104">
        <v>2</v>
      </c>
    </row>
    <row r="4105" spans="2:7">
      <c r="B4105" s="2">
        <v>44855</v>
      </c>
      <c r="C4105" t="s">
        <v>171</v>
      </c>
      <c r="D4105" t="s">
        <v>698</v>
      </c>
      <c r="E4105" t="s">
        <v>125</v>
      </c>
      <c r="F4105" t="s">
        <v>419</v>
      </c>
      <c r="G4105">
        <v>2</v>
      </c>
    </row>
    <row r="4106" spans="2:7">
      <c r="B4106" s="2">
        <v>44856</v>
      </c>
      <c r="C4106" t="s">
        <v>265</v>
      </c>
      <c r="D4106" t="s">
        <v>699</v>
      </c>
      <c r="E4106" t="s">
        <v>125</v>
      </c>
      <c r="F4106" t="s">
        <v>306</v>
      </c>
      <c r="G4106">
        <v>1</v>
      </c>
    </row>
    <row r="4107" spans="2:7">
      <c r="B4107" s="2">
        <v>44856</v>
      </c>
      <c r="C4107" t="s">
        <v>265</v>
      </c>
      <c r="D4107" t="s">
        <v>699</v>
      </c>
      <c r="E4107" t="s">
        <v>125</v>
      </c>
      <c r="F4107" t="s">
        <v>316</v>
      </c>
      <c r="G4107">
        <v>16</v>
      </c>
    </row>
    <row r="4108" spans="2:7">
      <c r="B4108" s="2">
        <v>44856</v>
      </c>
      <c r="C4108" t="s">
        <v>265</v>
      </c>
      <c r="D4108" t="s">
        <v>699</v>
      </c>
      <c r="E4108" t="s">
        <v>125</v>
      </c>
      <c r="F4108" t="s">
        <v>332</v>
      </c>
      <c r="G4108">
        <v>2</v>
      </c>
    </row>
    <row r="4109" spans="2:7">
      <c r="B4109" s="2">
        <v>44856</v>
      </c>
      <c r="C4109" t="s">
        <v>265</v>
      </c>
      <c r="D4109" t="s">
        <v>699</v>
      </c>
      <c r="E4109" t="s">
        <v>125</v>
      </c>
      <c r="F4109" t="s">
        <v>444</v>
      </c>
      <c r="G4109">
        <v>2</v>
      </c>
    </row>
    <row r="4110" spans="2:7">
      <c r="B4110" s="2">
        <v>44856</v>
      </c>
      <c r="C4110" t="s">
        <v>265</v>
      </c>
      <c r="D4110" t="s">
        <v>699</v>
      </c>
      <c r="E4110" t="s">
        <v>125</v>
      </c>
      <c r="F4110" t="s">
        <v>452</v>
      </c>
      <c r="G4110">
        <v>2</v>
      </c>
    </row>
    <row r="4111" spans="2:7">
      <c r="B4111" s="2">
        <v>44856</v>
      </c>
      <c r="C4111" t="s">
        <v>277</v>
      </c>
      <c r="D4111" t="s">
        <v>697</v>
      </c>
      <c r="E4111" t="s">
        <v>125</v>
      </c>
      <c r="F4111" t="s">
        <v>306</v>
      </c>
      <c r="G4111">
        <v>1</v>
      </c>
    </row>
    <row r="4112" spans="2:7">
      <c r="B4112" s="2">
        <v>44856</v>
      </c>
      <c r="C4112" t="s">
        <v>277</v>
      </c>
      <c r="D4112" t="s">
        <v>697</v>
      </c>
      <c r="E4112" t="s">
        <v>125</v>
      </c>
      <c r="F4112" t="s">
        <v>316</v>
      </c>
      <c r="G4112">
        <v>24</v>
      </c>
    </row>
    <row r="4113" spans="2:7">
      <c r="B4113" s="2">
        <v>44856</v>
      </c>
      <c r="C4113" t="s">
        <v>277</v>
      </c>
      <c r="D4113" t="s">
        <v>697</v>
      </c>
      <c r="E4113" t="s">
        <v>125</v>
      </c>
      <c r="F4113" t="s">
        <v>338</v>
      </c>
      <c r="G4113">
        <v>2</v>
      </c>
    </row>
    <row r="4114" spans="2:7">
      <c r="B4114" s="2">
        <v>44856</v>
      </c>
      <c r="C4114" t="s">
        <v>277</v>
      </c>
      <c r="D4114" t="s">
        <v>697</v>
      </c>
      <c r="E4114" t="s">
        <v>125</v>
      </c>
      <c r="F4114" t="s">
        <v>444</v>
      </c>
      <c r="G4114">
        <v>2</v>
      </c>
    </row>
    <row r="4115" spans="2:7">
      <c r="B4115" s="2">
        <v>44856</v>
      </c>
      <c r="C4115" t="s">
        <v>277</v>
      </c>
      <c r="D4115" t="s">
        <v>697</v>
      </c>
      <c r="E4115" t="s">
        <v>125</v>
      </c>
      <c r="F4115" t="s">
        <v>454</v>
      </c>
      <c r="G4115">
        <v>2</v>
      </c>
    </row>
    <row r="4116" spans="2:7">
      <c r="B4116" s="2">
        <v>44856</v>
      </c>
      <c r="C4116" t="s">
        <v>171</v>
      </c>
      <c r="D4116" t="s">
        <v>698</v>
      </c>
      <c r="E4116" t="s">
        <v>125</v>
      </c>
      <c r="F4116" t="s">
        <v>205</v>
      </c>
      <c r="G4116">
        <v>1</v>
      </c>
    </row>
    <row r="4117" spans="2:7">
      <c r="B4117" s="2">
        <v>44856</v>
      </c>
      <c r="C4117" t="s">
        <v>171</v>
      </c>
      <c r="D4117" t="s">
        <v>698</v>
      </c>
      <c r="E4117" t="s">
        <v>125</v>
      </c>
      <c r="F4117" t="s">
        <v>229</v>
      </c>
      <c r="G4117">
        <v>32</v>
      </c>
    </row>
    <row r="4118" spans="2:7">
      <c r="B4118" s="2">
        <v>44856</v>
      </c>
      <c r="C4118" t="s">
        <v>171</v>
      </c>
      <c r="D4118" t="s">
        <v>698</v>
      </c>
      <c r="E4118" t="s">
        <v>125</v>
      </c>
      <c r="F4118" t="s">
        <v>256</v>
      </c>
      <c r="G4118">
        <v>2</v>
      </c>
    </row>
    <row r="4119" spans="2:7">
      <c r="B4119" s="2">
        <v>44856</v>
      </c>
      <c r="C4119" t="s">
        <v>171</v>
      </c>
      <c r="D4119" t="s">
        <v>698</v>
      </c>
      <c r="E4119" t="s">
        <v>125</v>
      </c>
      <c r="F4119" t="s">
        <v>413</v>
      </c>
      <c r="G4119">
        <v>2</v>
      </c>
    </row>
    <row r="4120" spans="2:7">
      <c r="B4120" s="2">
        <v>44856</v>
      </c>
      <c r="C4120" t="s">
        <v>171</v>
      </c>
      <c r="D4120" t="s">
        <v>698</v>
      </c>
      <c r="E4120" t="s">
        <v>125</v>
      </c>
      <c r="F4120" t="s">
        <v>419</v>
      </c>
      <c r="G4120">
        <v>2</v>
      </c>
    </row>
    <row r="4121" spans="2:7">
      <c r="B4121" s="2">
        <v>44857</v>
      </c>
      <c r="C4121" t="s">
        <v>265</v>
      </c>
      <c r="D4121" t="s">
        <v>699</v>
      </c>
      <c r="E4121" t="s">
        <v>125</v>
      </c>
      <c r="F4121" t="s">
        <v>306</v>
      </c>
      <c r="G4121">
        <v>1</v>
      </c>
    </row>
    <row r="4122" spans="2:7">
      <c r="B4122" s="2">
        <v>44857</v>
      </c>
      <c r="C4122" t="s">
        <v>265</v>
      </c>
      <c r="D4122" t="s">
        <v>699</v>
      </c>
      <c r="E4122" t="s">
        <v>125</v>
      </c>
      <c r="F4122" t="s">
        <v>316</v>
      </c>
      <c r="G4122">
        <v>16</v>
      </c>
    </row>
    <row r="4123" spans="2:7">
      <c r="B4123" s="2">
        <v>44857</v>
      </c>
      <c r="C4123" t="s">
        <v>265</v>
      </c>
      <c r="D4123" t="s">
        <v>699</v>
      </c>
      <c r="E4123" t="s">
        <v>125</v>
      </c>
      <c r="F4123" t="s">
        <v>332</v>
      </c>
      <c r="G4123">
        <v>1</v>
      </c>
    </row>
    <row r="4124" spans="2:7">
      <c r="B4124" s="2">
        <v>44857</v>
      </c>
      <c r="C4124" t="s">
        <v>265</v>
      </c>
      <c r="D4124" t="s">
        <v>699</v>
      </c>
      <c r="E4124" t="s">
        <v>125</v>
      </c>
      <c r="F4124" t="s">
        <v>444</v>
      </c>
      <c r="G4124">
        <v>2</v>
      </c>
    </row>
    <row r="4125" spans="2:7">
      <c r="B4125" s="2">
        <v>44857</v>
      </c>
      <c r="C4125" t="s">
        <v>265</v>
      </c>
      <c r="D4125" t="s">
        <v>699</v>
      </c>
      <c r="E4125" t="s">
        <v>125</v>
      </c>
      <c r="F4125" t="s">
        <v>452</v>
      </c>
      <c r="G4125">
        <v>2</v>
      </c>
    </row>
    <row r="4126" spans="2:7">
      <c r="B4126" s="2">
        <v>44857</v>
      </c>
      <c r="C4126" t="s">
        <v>171</v>
      </c>
      <c r="D4126" t="s">
        <v>698</v>
      </c>
      <c r="E4126" t="s">
        <v>125</v>
      </c>
      <c r="F4126" t="s">
        <v>205</v>
      </c>
      <c r="G4126">
        <v>1</v>
      </c>
    </row>
    <row r="4127" spans="2:7">
      <c r="B4127" s="2">
        <v>44857</v>
      </c>
      <c r="C4127" t="s">
        <v>171</v>
      </c>
      <c r="D4127" t="s">
        <v>698</v>
      </c>
      <c r="E4127" t="s">
        <v>125</v>
      </c>
      <c r="F4127" t="s">
        <v>229</v>
      </c>
      <c r="G4127">
        <v>16</v>
      </c>
    </row>
    <row r="4128" spans="2:7">
      <c r="B4128" s="2">
        <v>44857</v>
      </c>
      <c r="C4128" t="s">
        <v>171</v>
      </c>
      <c r="D4128" t="s">
        <v>698</v>
      </c>
      <c r="E4128" t="s">
        <v>125</v>
      </c>
      <c r="F4128" t="s">
        <v>256</v>
      </c>
      <c r="G4128">
        <v>1</v>
      </c>
    </row>
    <row r="4129" spans="2:7">
      <c r="B4129" s="2">
        <v>44857</v>
      </c>
      <c r="C4129" t="s">
        <v>171</v>
      </c>
      <c r="D4129" t="s">
        <v>698</v>
      </c>
      <c r="E4129" t="s">
        <v>125</v>
      </c>
      <c r="F4129" t="s">
        <v>413</v>
      </c>
      <c r="G4129">
        <v>2</v>
      </c>
    </row>
    <row r="4130" spans="2:7">
      <c r="B4130" s="2">
        <v>44857</v>
      </c>
      <c r="C4130" t="s">
        <v>171</v>
      </c>
      <c r="D4130" t="s">
        <v>698</v>
      </c>
      <c r="E4130" t="s">
        <v>125</v>
      </c>
      <c r="F4130" t="s">
        <v>419</v>
      </c>
      <c r="G4130">
        <v>2</v>
      </c>
    </row>
    <row r="4131" spans="2:7">
      <c r="B4131" s="2">
        <v>44858</v>
      </c>
      <c r="C4131" t="s">
        <v>265</v>
      </c>
      <c r="D4131" t="s">
        <v>699</v>
      </c>
      <c r="E4131" t="s">
        <v>125</v>
      </c>
      <c r="F4131" t="s">
        <v>306</v>
      </c>
      <c r="G4131">
        <v>1</v>
      </c>
    </row>
    <row r="4132" spans="2:7">
      <c r="B4132" s="2">
        <v>44858</v>
      </c>
      <c r="C4132" t="s">
        <v>265</v>
      </c>
      <c r="D4132" t="s">
        <v>699</v>
      </c>
      <c r="E4132" t="s">
        <v>125</v>
      </c>
      <c r="F4132" t="s">
        <v>316</v>
      </c>
      <c r="G4132">
        <v>16</v>
      </c>
    </row>
    <row r="4133" spans="2:7">
      <c r="B4133" s="2">
        <v>44858</v>
      </c>
      <c r="C4133" t="s">
        <v>265</v>
      </c>
      <c r="D4133" t="s">
        <v>699</v>
      </c>
      <c r="E4133" t="s">
        <v>125</v>
      </c>
      <c r="F4133" t="s">
        <v>332</v>
      </c>
      <c r="G4133">
        <v>1</v>
      </c>
    </row>
    <row r="4134" spans="2:7">
      <c r="B4134" s="2">
        <v>44858</v>
      </c>
      <c r="C4134" t="s">
        <v>265</v>
      </c>
      <c r="D4134" t="s">
        <v>699</v>
      </c>
      <c r="E4134" t="s">
        <v>125</v>
      </c>
      <c r="F4134" t="s">
        <v>444</v>
      </c>
      <c r="G4134">
        <v>2</v>
      </c>
    </row>
    <row r="4135" spans="2:7">
      <c r="B4135" s="2">
        <v>44858</v>
      </c>
      <c r="C4135" t="s">
        <v>265</v>
      </c>
      <c r="D4135" t="s">
        <v>699</v>
      </c>
      <c r="E4135" t="s">
        <v>125</v>
      </c>
      <c r="F4135" t="s">
        <v>452</v>
      </c>
      <c r="G4135">
        <v>2</v>
      </c>
    </row>
    <row r="4136" spans="2:7">
      <c r="B4136" s="2">
        <v>44859</v>
      </c>
      <c r="C4136" t="s">
        <v>265</v>
      </c>
      <c r="D4136" t="s">
        <v>699</v>
      </c>
      <c r="E4136" t="s">
        <v>125</v>
      </c>
      <c r="F4136" t="s">
        <v>306</v>
      </c>
      <c r="G4136">
        <v>1</v>
      </c>
    </row>
    <row r="4137" spans="2:7">
      <c r="B4137" s="2">
        <v>44859</v>
      </c>
      <c r="C4137" t="s">
        <v>265</v>
      </c>
      <c r="D4137" t="s">
        <v>699</v>
      </c>
      <c r="E4137" t="s">
        <v>125</v>
      </c>
      <c r="F4137" t="s">
        <v>316</v>
      </c>
      <c r="G4137">
        <v>16</v>
      </c>
    </row>
    <row r="4138" spans="2:7">
      <c r="B4138" s="2">
        <v>44859</v>
      </c>
      <c r="C4138" t="s">
        <v>265</v>
      </c>
      <c r="D4138" t="s">
        <v>699</v>
      </c>
      <c r="E4138" t="s">
        <v>125</v>
      </c>
      <c r="F4138" t="s">
        <v>332</v>
      </c>
      <c r="G4138">
        <v>1</v>
      </c>
    </row>
    <row r="4139" spans="2:7">
      <c r="B4139" s="2">
        <v>44859</v>
      </c>
      <c r="C4139" t="s">
        <v>265</v>
      </c>
      <c r="D4139" t="s">
        <v>699</v>
      </c>
      <c r="E4139" t="s">
        <v>125</v>
      </c>
      <c r="F4139" t="s">
        <v>444</v>
      </c>
      <c r="G4139">
        <v>2</v>
      </c>
    </row>
    <row r="4140" spans="2:7">
      <c r="B4140" s="2">
        <v>44859</v>
      </c>
      <c r="C4140" t="s">
        <v>265</v>
      </c>
      <c r="D4140" t="s">
        <v>699</v>
      </c>
      <c r="E4140" t="s">
        <v>125</v>
      </c>
      <c r="F4140" t="s">
        <v>452</v>
      </c>
      <c r="G4140">
        <v>2</v>
      </c>
    </row>
  </sheetData>
  <phoneticPr fontId="2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B4BBB-36D9-4C05-A117-14A990810D01}">
  <dimension ref="A1:E162"/>
  <sheetViews>
    <sheetView workbookViewId="0">
      <selection activeCell="C5" sqref="C5"/>
    </sheetView>
  </sheetViews>
  <sheetFormatPr baseColWidth="10" defaultRowHeight="14.5"/>
  <cols>
    <col min="1" max="1" width="9.6328125" bestFit="1" customWidth="1"/>
    <col min="2" max="2" width="9.90625" bestFit="1" customWidth="1"/>
    <col min="3" max="3" width="14.1796875" bestFit="1" customWidth="1"/>
    <col min="4" max="4" width="9.81640625" bestFit="1" customWidth="1"/>
    <col min="5" max="5" width="8.54296875" bestFit="1" customWidth="1"/>
  </cols>
  <sheetData>
    <row r="1" spans="1:5">
      <c r="A1" t="s">
        <v>53</v>
      </c>
      <c r="B1" t="s">
        <v>712</v>
      </c>
      <c r="C1" t="s">
        <v>52</v>
      </c>
      <c r="D1" t="s">
        <v>2929</v>
      </c>
      <c r="E1" t="s">
        <v>2923</v>
      </c>
    </row>
    <row r="2" spans="1:5">
      <c r="A2" t="s">
        <v>79</v>
      </c>
      <c r="B2" t="s">
        <v>77</v>
      </c>
      <c r="C2" t="s">
        <v>78</v>
      </c>
      <c r="D2" t="s">
        <v>81</v>
      </c>
      <c r="E2">
        <v>86.02</v>
      </c>
    </row>
    <row r="3" spans="1:5">
      <c r="A3" t="s">
        <v>306</v>
      </c>
      <c r="B3" t="s">
        <v>77</v>
      </c>
      <c r="C3" t="s">
        <v>78</v>
      </c>
      <c r="D3" t="s">
        <v>179</v>
      </c>
      <c r="E3">
        <v>84.84</v>
      </c>
    </row>
    <row r="4" spans="1:5">
      <c r="A4" t="s">
        <v>323</v>
      </c>
      <c r="B4" t="s">
        <v>77</v>
      </c>
      <c r="C4" t="s">
        <v>78</v>
      </c>
      <c r="D4" t="s">
        <v>160</v>
      </c>
      <c r="E4">
        <v>77.23</v>
      </c>
    </row>
    <row r="5" spans="1:5">
      <c r="A5" t="s">
        <v>341</v>
      </c>
      <c r="B5" t="s">
        <v>77</v>
      </c>
      <c r="C5" t="s">
        <v>78</v>
      </c>
      <c r="D5" t="s">
        <v>179</v>
      </c>
      <c r="E5">
        <v>82.92</v>
      </c>
    </row>
    <row r="6" spans="1:5">
      <c r="A6" t="s">
        <v>158</v>
      </c>
      <c r="B6" t="s">
        <v>77</v>
      </c>
      <c r="C6" t="s">
        <v>78</v>
      </c>
      <c r="D6" t="s">
        <v>134</v>
      </c>
      <c r="E6">
        <v>69.59</v>
      </c>
    </row>
    <row r="7" spans="1:5">
      <c r="A7" t="s">
        <v>356</v>
      </c>
      <c r="B7" t="s">
        <v>77</v>
      </c>
      <c r="C7" t="s">
        <v>78</v>
      </c>
      <c r="D7" t="s">
        <v>160</v>
      </c>
      <c r="E7">
        <v>82.29</v>
      </c>
    </row>
    <row r="8" spans="1:5">
      <c r="A8" t="s">
        <v>365</v>
      </c>
      <c r="B8" t="s">
        <v>77</v>
      </c>
      <c r="C8" t="s">
        <v>78</v>
      </c>
      <c r="D8" t="s">
        <v>81</v>
      </c>
      <c r="E8">
        <v>82.41</v>
      </c>
    </row>
    <row r="9" spans="1:5">
      <c r="A9" t="s">
        <v>374</v>
      </c>
      <c r="B9" t="s">
        <v>77</v>
      </c>
      <c r="C9" t="s">
        <v>78</v>
      </c>
      <c r="D9" t="s">
        <v>81</v>
      </c>
      <c r="E9">
        <v>78.989999999999995</v>
      </c>
    </row>
    <row r="10" spans="1:5">
      <c r="A10" t="s">
        <v>383</v>
      </c>
      <c r="B10" t="s">
        <v>77</v>
      </c>
      <c r="C10" t="s">
        <v>78</v>
      </c>
      <c r="D10" t="s">
        <v>108</v>
      </c>
      <c r="E10">
        <v>66.599999999999994</v>
      </c>
    </row>
    <row r="11" spans="1:5">
      <c r="A11" t="s">
        <v>392</v>
      </c>
      <c r="B11" t="s">
        <v>77</v>
      </c>
      <c r="C11" t="s">
        <v>78</v>
      </c>
      <c r="D11" t="s">
        <v>108</v>
      </c>
      <c r="E11">
        <v>88.46</v>
      </c>
    </row>
    <row r="12" spans="1:5">
      <c r="A12" t="s">
        <v>205</v>
      </c>
      <c r="B12" t="s">
        <v>77</v>
      </c>
      <c r="C12" t="s">
        <v>78</v>
      </c>
      <c r="D12" t="s">
        <v>179</v>
      </c>
      <c r="E12">
        <v>66.88</v>
      </c>
    </row>
    <row r="13" spans="1:5">
      <c r="A13" t="s">
        <v>237</v>
      </c>
      <c r="B13" t="s">
        <v>77</v>
      </c>
      <c r="C13" t="s">
        <v>78</v>
      </c>
      <c r="D13" t="s">
        <v>179</v>
      </c>
      <c r="E13">
        <v>71.77</v>
      </c>
    </row>
    <row r="14" spans="1:5">
      <c r="A14" t="s">
        <v>262</v>
      </c>
      <c r="B14" t="s">
        <v>77</v>
      </c>
      <c r="C14" t="s">
        <v>78</v>
      </c>
      <c r="D14" t="s">
        <v>179</v>
      </c>
      <c r="E14">
        <v>88.26</v>
      </c>
    </row>
    <row r="15" spans="1:5">
      <c r="A15" t="s">
        <v>404</v>
      </c>
      <c r="B15" t="s">
        <v>77</v>
      </c>
      <c r="C15" t="s">
        <v>176</v>
      </c>
      <c r="D15" t="s">
        <v>160</v>
      </c>
      <c r="E15">
        <v>80.209999999999994</v>
      </c>
    </row>
    <row r="16" spans="1:5">
      <c r="A16" t="s">
        <v>438</v>
      </c>
      <c r="B16" t="s">
        <v>77</v>
      </c>
      <c r="C16" t="s">
        <v>176</v>
      </c>
      <c r="D16" t="s">
        <v>81</v>
      </c>
      <c r="E16">
        <v>107.26</v>
      </c>
    </row>
    <row r="17" spans="1:5">
      <c r="A17" t="s">
        <v>442</v>
      </c>
      <c r="B17" t="s">
        <v>77</v>
      </c>
      <c r="C17" t="s">
        <v>176</v>
      </c>
      <c r="D17" t="s">
        <v>160</v>
      </c>
      <c r="E17">
        <v>93.68</v>
      </c>
    </row>
    <row r="18" spans="1:5">
      <c r="A18" t="s">
        <v>446</v>
      </c>
      <c r="B18" t="s">
        <v>77</v>
      </c>
      <c r="C18" t="s">
        <v>176</v>
      </c>
      <c r="D18" t="s">
        <v>108</v>
      </c>
      <c r="E18">
        <v>100.42</v>
      </c>
    </row>
    <row r="19" spans="1:5">
      <c r="A19" t="s">
        <v>450</v>
      </c>
      <c r="B19" t="s">
        <v>77</v>
      </c>
      <c r="C19" t="s">
        <v>176</v>
      </c>
      <c r="D19" t="s">
        <v>81</v>
      </c>
      <c r="E19">
        <v>80.180000000000007</v>
      </c>
    </row>
    <row r="20" spans="1:5">
      <c r="A20" t="s">
        <v>452</v>
      </c>
      <c r="B20" t="s">
        <v>77</v>
      </c>
      <c r="C20" t="s">
        <v>176</v>
      </c>
      <c r="D20" t="s">
        <v>81</v>
      </c>
      <c r="E20">
        <v>106.42</v>
      </c>
    </row>
    <row r="21" spans="1:5">
      <c r="A21" t="s">
        <v>454</v>
      </c>
      <c r="B21" t="s">
        <v>77</v>
      </c>
      <c r="C21" t="s">
        <v>176</v>
      </c>
      <c r="D21" t="s">
        <v>81</v>
      </c>
      <c r="E21">
        <v>104.03</v>
      </c>
    </row>
    <row r="22" spans="1:5">
      <c r="A22" t="s">
        <v>458</v>
      </c>
      <c r="B22" t="s">
        <v>77</v>
      </c>
      <c r="C22" t="s">
        <v>176</v>
      </c>
      <c r="D22" t="s">
        <v>160</v>
      </c>
      <c r="E22">
        <v>95.09</v>
      </c>
    </row>
    <row r="23" spans="1:5">
      <c r="A23" t="s">
        <v>462</v>
      </c>
      <c r="B23" t="s">
        <v>77</v>
      </c>
      <c r="C23" t="s">
        <v>176</v>
      </c>
      <c r="D23" t="s">
        <v>81</v>
      </c>
      <c r="E23">
        <v>116.44</v>
      </c>
    </row>
    <row r="24" spans="1:5">
      <c r="A24" t="s">
        <v>410</v>
      </c>
      <c r="B24" t="s">
        <v>77</v>
      </c>
      <c r="C24" t="s">
        <v>176</v>
      </c>
      <c r="D24" t="s">
        <v>134</v>
      </c>
      <c r="E24">
        <v>101.04</v>
      </c>
    </row>
    <row r="25" spans="1:5">
      <c r="A25" t="s">
        <v>464</v>
      </c>
      <c r="B25" t="s">
        <v>77</v>
      </c>
      <c r="C25" t="s">
        <v>176</v>
      </c>
      <c r="D25" t="s">
        <v>134</v>
      </c>
      <c r="E25">
        <v>102.46</v>
      </c>
    </row>
    <row r="26" spans="1:5">
      <c r="A26" t="s">
        <v>468</v>
      </c>
      <c r="B26" t="s">
        <v>77</v>
      </c>
      <c r="C26" t="s">
        <v>176</v>
      </c>
      <c r="D26" t="s">
        <v>134</v>
      </c>
      <c r="E26">
        <v>98.53</v>
      </c>
    </row>
    <row r="27" spans="1:5">
      <c r="A27" t="s">
        <v>472</v>
      </c>
      <c r="B27" t="s">
        <v>77</v>
      </c>
      <c r="C27" t="s">
        <v>176</v>
      </c>
      <c r="D27" t="s">
        <v>160</v>
      </c>
      <c r="E27">
        <v>81.61</v>
      </c>
    </row>
    <row r="28" spans="1:5">
      <c r="A28" t="s">
        <v>476</v>
      </c>
      <c r="B28" t="s">
        <v>77</v>
      </c>
      <c r="C28" t="s">
        <v>176</v>
      </c>
      <c r="D28" t="s">
        <v>160</v>
      </c>
      <c r="E28">
        <v>84.49</v>
      </c>
    </row>
    <row r="29" spans="1:5">
      <c r="A29" t="s">
        <v>480</v>
      </c>
      <c r="B29" t="s">
        <v>77</v>
      </c>
      <c r="C29" t="s">
        <v>176</v>
      </c>
      <c r="D29" t="s">
        <v>108</v>
      </c>
      <c r="E29">
        <v>110.83</v>
      </c>
    </row>
    <row r="30" spans="1:5">
      <c r="A30" t="s">
        <v>484</v>
      </c>
      <c r="B30" t="s">
        <v>77</v>
      </c>
      <c r="C30" t="s">
        <v>176</v>
      </c>
      <c r="D30" t="s">
        <v>134</v>
      </c>
      <c r="E30">
        <v>117.74</v>
      </c>
    </row>
    <row r="31" spans="1:5">
      <c r="A31" t="s">
        <v>416</v>
      </c>
      <c r="B31" t="s">
        <v>77</v>
      </c>
      <c r="C31" t="s">
        <v>176</v>
      </c>
      <c r="D31" t="s">
        <v>108</v>
      </c>
      <c r="E31">
        <v>80.099999999999994</v>
      </c>
    </row>
    <row r="32" spans="1:5">
      <c r="A32" t="s">
        <v>419</v>
      </c>
      <c r="B32" t="s">
        <v>77</v>
      </c>
      <c r="C32" t="s">
        <v>176</v>
      </c>
      <c r="D32" t="s">
        <v>108</v>
      </c>
      <c r="E32">
        <v>100.35</v>
      </c>
    </row>
    <row r="33" spans="1:5">
      <c r="A33" t="s">
        <v>425</v>
      </c>
      <c r="B33" t="s">
        <v>77</v>
      </c>
      <c r="C33" t="s">
        <v>176</v>
      </c>
      <c r="D33" t="s">
        <v>179</v>
      </c>
      <c r="E33">
        <v>111.88</v>
      </c>
    </row>
    <row r="34" spans="1:5">
      <c r="A34" t="s">
        <v>430</v>
      </c>
      <c r="B34" t="s">
        <v>77</v>
      </c>
      <c r="C34" t="s">
        <v>176</v>
      </c>
      <c r="D34" t="s">
        <v>81</v>
      </c>
      <c r="E34">
        <v>84.74</v>
      </c>
    </row>
    <row r="35" spans="1:5">
      <c r="A35" t="s">
        <v>432</v>
      </c>
      <c r="B35" t="s">
        <v>77</v>
      </c>
      <c r="C35" t="s">
        <v>176</v>
      </c>
      <c r="D35" t="s">
        <v>81</v>
      </c>
      <c r="E35">
        <v>95.43</v>
      </c>
    </row>
    <row r="36" spans="1:5">
      <c r="A36" t="s">
        <v>436</v>
      </c>
      <c r="B36" t="s">
        <v>77</v>
      </c>
      <c r="C36" t="s">
        <v>176</v>
      </c>
      <c r="D36" t="s">
        <v>81</v>
      </c>
      <c r="E36">
        <v>82.63</v>
      </c>
    </row>
    <row r="37" spans="1:5">
      <c r="A37" t="s">
        <v>132</v>
      </c>
      <c r="B37" t="s">
        <v>77</v>
      </c>
      <c r="C37" t="s">
        <v>131</v>
      </c>
      <c r="D37" t="s">
        <v>160</v>
      </c>
      <c r="E37">
        <v>4.26</v>
      </c>
    </row>
    <row r="38" spans="1:5">
      <c r="A38" t="s">
        <v>316</v>
      </c>
      <c r="B38" t="s">
        <v>77</v>
      </c>
      <c r="C38" t="s">
        <v>131</v>
      </c>
      <c r="D38" t="s">
        <v>160</v>
      </c>
      <c r="E38">
        <v>4.76</v>
      </c>
    </row>
    <row r="39" spans="1:5">
      <c r="A39" t="s">
        <v>329</v>
      </c>
      <c r="B39" t="s">
        <v>77</v>
      </c>
      <c r="C39" t="s">
        <v>131</v>
      </c>
      <c r="D39" t="s">
        <v>179</v>
      </c>
      <c r="E39">
        <v>4.1100000000000003</v>
      </c>
    </row>
    <row r="40" spans="1:5">
      <c r="A40" t="s">
        <v>347</v>
      </c>
      <c r="B40" t="s">
        <v>77</v>
      </c>
      <c r="C40" t="s">
        <v>131</v>
      </c>
      <c r="D40" t="s">
        <v>179</v>
      </c>
      <c r="E40">
        <v>4.63</v>
      </c>
    </row>
    <row r="41" spans="1:5">
      <c r="A41" t="s">
        <v>193</v>
      </c>
      <c r="B41" t="s">
        <v>77</v>
      </c>
      <c r="C41" t="s">
        <v>131</v>
      </c>
      <c r="D41" t="s">
        <v>134</v>
      </c>
      <c r="E41">
        <v>2.65</v>
      </c>
    </row>
    <row r="42" spans="1:5">
      <c r="A42" t="s">
        <v>362</v>
      </c>
      <c r="B42" t="s">
        <v>77</v>
      </c>
      <c r="C42" t="s">
        <v>131</v>
      </c>
      <c r="D42" t="s">
        <v>81</v>
      </c>
      <c r="E42">
        <v>4.0199999999999996</v>
      </c>
    </row>
    <row r="43" spans="1:5">
      <c r="A43" t="s">
        <v>371</v>
      </c>
      <c r="B43" t="s">
        <v>77</v>
      </c>
      <c r="C43" t="s">
        <v>131</v>
      </c>
      <c r="D43" t="s">
        <v>179</v>
      </c>
      <c r="E43">
        <v>2.94</v>
      </c>
    </row>
    <row r="44" spans="1:5">
      <c r="A44" t="s">
        <v>380</v>
      </c>
      <c r="B44" t="s">
        <v>77</v>
      </c>
      <c r="C44" t="s">
        <v>131</v>
      </c>
      <c r="D44" t="s">
        <v>134</v>
      </c>
      <c r="E44">
        <v>3.52</v>
      </c>
    </row>
    <row r="45" spans="1:5">
      <c r="A45" t="s">
        <v>389</v>
      </c>
      <c r="B45" t="s">
        <v>77</v>
      </c>
      <c r="C45" t="s">
        <v>131</v>
      </c>
      <c r="D45" t="s">
        <v>81</v>
      </c>
      <c r="E45">
        <v>2.39</v>
      </c>
    </row>
    <row r="46" spans="1:5">
      <c r="A46" t="s">
        <v>398</v>
      </c>
      <c r="B46" t="s">
        <v>77</v>
      </c>
      <c r="C46" t="s">
        <v>131</v>
      </c>
      <c r="D46" t="s">
        <v>179</v>
      </c>
      <c r="E46">
        <v>2.54</v>
      </c>
    </row>
    <row r="47" spans="1:5">
      <c r="A47" t="s">
        <v>229</v>
      </c>
      <c r="B47" t="s">
        <v>77</v>
      </c>
      <c r="C47" t="s">
        <v>131</v>
      </c>
      <c r="D47" t="s">
        <v>81</v>
      </c>
      <c r="E47">
        <v>3.21</v>
      </c>
    </row>
    <row r="48" spans="1:5">
      <c r="A48" t="s">
        <v>250</v>
      </c>
      <c r="B48" t="s">
        <v>77</v>
      </c>
      <c r="C48" t="s">
        <v>131</v>
      </c>
      <c r="D48" t="s">
        <v>108</v>
      </c>
      <c r="E48">
        <v>4.9000000000000004</v>
      </c>
    </row>
    <row r="49" spans="1:5">
      <c r="A49" t="s">
        <v>274</v>
      </c>
      <c r="B49" t="s">
        <v>77</v>
      </c>
      <c r="C49" t="s">
        <v>131</v>
      </c>
      <c r="D49" t="s">
        <v>160</v>
      </c>
      <c r="E49">
        <v>2.84</v>
      </c>
    </row>
    <row r="50" spans="1:5">
      <c r="A50" t="s">
        <v>106</v>
      </c>
      <c r="B50" t="s">
        <v>77</v>
      </c>
      <c r="C50" t="s">
        <v>105</v>
      </c>
      <c r="D50" t="s">
        <v>108</v>
      </c>
      <c r="E50">
        <v>275.42</v>
      </c>
    </row>
    <row r="51" spans="1:5">
      <c r="A51" t="s">
        <v>297</v>
      </c>
      <c r="B51" t="s">
        <v>77</v>
      </c>
      <c r="C51" t="s">
        <v>105</v>
      </c>
      <c r="D51" t="s">
        <v>179</v>
      </c>
      <c r="E51">
        <v>338.47</v>
      </c>
    </row>
    <row r="52" spans="1:5">
      <c r="A52" t="s">
        <v>302</v>
      </c>
      <c r="B52" t="s">
        <v>77</v>
      </c>
      <c r="C52" t="s">
        <v>105</v>
      </c>
      <c r="D52" t="s">
        <v>134</v>
      </c>
      <c r="E52">
        <v>207</v>
      </c>
    </row>
    <row r="53" spans="1:5">
      <c r="A53" t="s">
        <v>311</v>
      </c>
      <c r="B53" t="s">
        <v>77</v>
      </c>
      <c r="C53" t="s">
        <v>105</v>
      </c>
      <c r="D53" t="s">
        <v>81</v>
      </c>
      <c r="E53">
        <v>230.52</v>
      </c>
    </row>
    <row r="54" spans="1:5">
      <c r="A54" t="s">
        <v>320</v>
      </c>
      <c r="B54" t="s">
        <v>77</v>
      </c>
      <c r="C54" t="s">
        <v>105</v>
      </c>
      <c r="D54" t="s">
        <v>160</v>
      </c>
      <c r="E54">
        <v>298.33999999999997</v>
      </c>
    </row>
    <row r="55" spans="1:5">
      <c r="A55" t="s">
        <v>326</v>
      </c>
      <c r="B55" t="s">
        <v>77</v>
      </c>
      <c r="C55" t="s">
        <v>105</v>
      </c>
      <c r="D55" t="s">
        <v>108</v>
      </c>
      <c r="E55">
        <v>278.39999999999998</v>
      </c>
    </row>
    <row r="56" spans="1:5">
      <c r="A56" t="s">
        <v>332</v>
      </c>
      <c r="B56" t="s">
        <v>77</v>
      </c>
      <c r="C56" t="s">
        <v>105</v>
      </c>
      <c r="D56" t="s">
        <v>160</v>
      </c>
      <c r="E56">
        <v>319.49</v>
      </c>
    </row>
    <row r="57" spans="1:5">
      <c r="A57" t="s">
        <v>335</v>
      </c>
      <c r="B57" t="s">
        <v>77</v>
      </c>
      <c r="C57" t="s">
        <v>105</v>
      </c>
      <c r="D57" t="s">
        <v>108</v>
      </c>
      <c r="E57">
        <v>202.98</v>
      </c>
    </row>
    <row r="58" spans="1:5">
      <c r="A58" t="s">
        <v>338</v>
      </c>
      <c r="B58" t="s">
        <v>77</v>
      </c>
      <c r="C58" t="s">
        <v>105</v>
      </c>
      <c r="D58" t="s">
        <v>108</v>
      </c>
      <c r="E58">
        <v>261.55</v>
      </c>
    </row>
    <row r="59" spans="1:5">
      <c r="A59" t="s">
        <v>344</v>
      </c>
      <c r="B59" t="s">
        <v>77</v>
      </c>
      <c r="C59" t="s">
        <v>105</v>
      </c>
      <c r="D59" t="s">
        <v>160</v>
      </c>
      <c r="E59">
        <v>222.71</v>
      </c>
    </row>
    <row r="60" spans="1:5">
      <c r="A60" t="s">
        <v>350</v>
      </c>
      <c r="B60" t="s">
        <v>77</v>
      </c>
      <c r="C60" t="s">
        <v>105</v>
      </c>
      <c r="D60" t="s">
        <v>179</v>
      </c>
      <c r="E60">
        <v>201.92</v>
      </c>
    </row>
    <row r="61" spans="1:5">
      <c r="A61" t="s">
        <v>177</v>
      </c>
      <c r="B61" t="s">
        <v>77</v>
      </c>
      <c r="C61" t="s">
        <v>105</v>
      </c>
      <c r="D61" t="s">
        <v>81</v>
      </c>
      <c r="E61">
        <v>339.11</v>
      </c>
    </row>
    <row r="62" spans="1:5">
      <c r="A62" t="s">
        <v>353</v>
      </c>
      <c r="B62" t="s">
        <v>77</v>
      </c>
      <c r="C62" t="s">
        <v>105</v>
      </c>
      <c r="D62" t="s">
        <v>81</v>
      </c>
      <c r="E62">
        <v>302.7</v>
      </c>
    </row>
    <row r="63" spans="1:5">
      <c r="A63" t="s">
        <v>359</v>
      </c>
      <c r="B63" t="s">
        <v>77</v>
      </c>
      <c r="C63" t="s">
        <v>105</v>
      </c>
      <c r="D63" t="s">
        <v>81</v>
      </c>
      <c r="E63">
        <v>262.98</v>
      </c>
    </row>
    <row r="64" spans="1:5">
      <c r="A64" t="s">
        <v>368</v>
      </c>
      <c r="B64" t="s">
        <v>77</v>
      </c>
      <c r="C64" t="s">
        <v>105</v>
      </c>
      <c r="D64" t="s">
        <v>134</v>
      </c>
      <c r="E64">
        <v>257.97000000000003</v>
      </c>
    </row>
    <row r="65" spans="1:5">
      <c r="A65" t="s">
        <v>377</v>
      </c>
      <c r="B65" t="s">
        <v>77</v>
      </c>
      <c r="C65" t="s">
        <v>105</v>
      </c>
      <c r="D65" t="s">
        <v>81</v>
      </c>
      <c r="E65">
        <v>283.97000000000003</v>
      </c>
    </row>
    <row r="66" spans="1:5">
      <c r="A66" t="s">
        <v>386</v>
      </c>
      <c r="B66" t="s">
        <v>77</v>
      </c>
      <c r="C66" t="s">
        <v>105</v>
      </c>
      <c r="D66" t="s">
        <v>108</v>
      </c>
      <c r="E66">
        <v>266.76</v>
      </c>
    </row>
    <row r="67" spans="1:5">
      <c r="A67" t="s">
        <v>395</v>
      </c>
      <c r="B67" t="s">
        <v>77</v>
      </c>
      <c r="C67" t="s">
        <v>105</v>
      </c>
      <c r="D67" t="s">
        <v>134</v>
      </c>
      <c r="E67">
        <v>239.29</v>
      </c>
    </row>
    <row r="68" spans="1:5">
      <c r="A68" t="s">
        <v>217</v>
      </c>
      <c r="B68" t="s">
        <v>77</v>
      </c>
      <c r="C68" t="s">
        <v>105</v>
      </c>
      <c r="D68" t="s">
        <v>81</v>
      </c>
      <c r="E68">
        <v>212.66</v>
      </c>
    </row>
    <row r="69" spans="1:5">
      <c r="A69" t="s">
        <v>244</v>
      </c>
      <c r="B69" t="s">
        <v>77</v>
      </c>
      <c r="C69" t="s">
        <v>105</v>
      </c>
      <c r="D69" t="s">
        <v>134</v>
      </c>
      <c r="E69">
        <v>319.05</v>
      </c>
    </row>
    <row r="70" spans="1:5">
      <c r="A70" t="s">
        <v>256</v>
      </c>
      <c r="B70" t="s">
        <v>77</v>
      </c>
      <c r="C70" t="s">
        <v>105</v>
      </c>
      <c r="D70" t="s">
        <v>179</v>
      </c>
      <c r="E70">
        <v>237.23</v>
      </c>
    </row>
    <row r="71" spans="1:5">
      <c r="A71" t="s">
        <v>268</v>
      </c>
      <c r="B71" t="s">
        <v>77</v>
      </c>
      <c r="C71" t="s">
        <v>105</v>
      </c>
      <c r="D71" t="s">
        <v>108</v>
      </c>
      <c r="E71">
        <v>213.35</v>
      </c>
    </row>
    <row r="72" spans="1:5">
      <c r="A72" t="s">
        <v>280</v>
      </c>
      <c r="B72" t="s">
        <v>77</v>
      </c>
      <c r="C72" t="s">
        <v>105</v>
      </c>
      <c r="D72" t="s">
        <v>81</v>
      </c>
      <c r="E72">
        <v>232.41</v>
      </c>
    </row>
    <row r="73" spans="1:5">
      <c r="A73" t="s">
        <v>286</v>
      </c>
      <c r="B73" t="s">
        <v>77</v>
      </c>
      <c r="C73" t="s">
        <v>105</v>
      </c>
      <c r="D73" t="s">
        <v>179</v>
      </c>
      <c r="E73">
        <v>303.69</v>
      </c>
    </row>
    <row r="74" spans="1:5">
      <c r="A74" t="s">
        <v>292</v>
      </c>
      <c r="B74" t="s">
        <v>77</v>
      </c>
      <c r="C74" t="s">
        <v>105</v>
      </c>
      <c r="D74" t="s">
        <v>160</v>
      </c>
      <c r="E74">
        <v>224.89</v>
      </c>
    </row>
    <row r="75" spans="1:5">
      <c r="A75" t="s">
        <v>401</v>
      </c>
      <c r="B75" t="s">
        <v>77</v>
      </c>
      <c r="C75" t="s">
        <v>157</v>
      </c>
      <c r="D75" t="s">
        <v>134</v>
      </c>
      <c r="E75">
        <v>366.05</v>
      </c>
    </row>
    <row r="76" spans="1:5">
      <c r="A76" t="s">
        <v>440</v>
      </c>
      <c r="B76" t="s">
        <v>77</v>
      </c>
      <c r="C76" t="s">
        <v>157</v>
      </c>
      <c r="D76" t="s">
        <v>160</v>
      </c>
      <c r="E76">
        <v>325.64</v>
      </c>
    </row>
    <row r="77" spans="1:5">
      <c r="A77" t="s">
        <v>444</v>
      </c>
      <c r="B77" t="s">
        <v>77</v>
      </c>
      <c r="C77" t="s">
        <v>157</v>
      </c>
      <c r="D77" t="s">
        <v>179</v>
      </c>
      <c r="E77">
        <v>422.09</v>
      </c>
    </row>
    <row r="78" spans="1:5">
      <c r="A78" t="s">
        <v>448</v>
      </c>
      <c r="B78" t="s">
        <v>77</v>
      </c>
      <c r="C78" t="s">
        <v>157</v>
      </c>
      <c r="D78" t="s">
        <v>81</v>
      </c>
      <c r="E78">
        <v>385.75</v>
      </c>
    </row>
    <row r="79" spans="1:5">
      <c r="A79" t="s">
        <v>456</v>
      </c>
      <c r="B79" t="s">
        <v>77</v>
      </c>
      <c r="C79" t="s">
        <v>157</v>
      </c>
      <c r="D79" t="s">
        <v>81</v>
      </c>
      <c r="E79">
        <v>489.45</v>
      </c>
    </row>
    <row r="80" spans="1:5">
      <c r="A80" t="s">
        <v>460</v>
      </c>
      <c r="B80" t="s">
        <v>77</v>
      </c>
      <c r="C80" t="s">
        <v>157</v>
      </c>
      <c r="D80" t="s">
        <v>108</v>
      </c>
      <c r="E80">
        <v>434.87</v>
      </c>
    </row>
    <row r="81" spans="1:5">
      <c r="A81" t="s">
        <v>407</v>
      </c>
      <c r="B81" t="s">
        <v>77</v>
      </c>
      <c r="C81" t="s">
        <v>157</v>
      </c>
      <c r="D81" t="s">
        <v>81</v>
      </c>
      <c r="E81">
        <v>357.25</v>
      </c>
    </row>
    <row r="82" spans="1:5">
      <c r="A82" t="s">
        <v>466</v>
      </c>
      <c r="B82" t="s">
        <v>77</v>
      </c>
      <c r="C82" t="s">
        <v>157</v>
      </c>
      <c r="D82" t="s">
        <v>108</v>
      </c>
      <c r="E82">
        <v>323.38</v>
      </c>
    </row>
    <row r="83" spans="1:5">
      <c r="A83" t="s">
        <v>470</v>
      </c>
      <c r="B83" t="s">
        <v>77</v>
      </c>
      <c r="C83" t="s">
        <v>157</v>
      </c>
      <c r="D83" t="s">
        <v>108</v>
      </c>
      <c r="E83">
        <v>466.96</v>
      </c>
    </row>
    <row r="84" spans="1:5">
      <c r="A84" t="s">
        <v>474</v>
      </c>
      <c r="B84" t="s">
        <v>77</v>
      </c>
      <c r="C84" t="s">
        <v>157</v>
      </c>
      <c r="D84" t="s">
        <v>160</v>
      </c>
      <c r="E84">
        <v>351.99</v>
      </c>
    </row>
    <row r="85" spans="1:5">
      <c r="A85" t="s">
        <v>478</v>
      </c>
      <c r="B85" t="s">
        <v>77</v>
      </c>
      <c r="C85" t="s">
        <v>157</v>
      </c>
      <c r="D85" t="s">
        <v>108</v>
      </c>
      <c r="E85">
        <v>450.66</v>
      </c>
    </row>
    <row r="86" spans="1:5">
      <c r="A86" t="s">
        <v>482</v>
      </c>
      <c r="B86" t="s">
        <v>77</v>
      </c>
      <c r="C86" t="s">
        <v>157</v>
      </c>
      <c r="D86" t="s">
        <v>179</v>
      </c>
      <c r="E86">
        <v>329.68</v>
      </c>
    </row>
    <row r="87" spans="1:5">
      <c r="A87" t="s">
        <v>413</v>
      </c>
      <c r="B87" t="s">
        <v>77</v>
      </c>
      <c r="C87" t="s">
        <v>157</v>
      </c>
      <c r="D87" t="s">
        <v>179</v>
      </c>
      <c r="E87">
        <v>351.59</v>
      </c>
    </row>
    <row r="88" spans="1:5">
      <c r="A88" t="s">
        <v>422</v>
      </c>
      <c r="B88" t="s">
        <v>77</v>
      </c>
      <c r="C88" t="s">
        <v>157</v>
      </c>
      <c r="D88" t="s">
        <v>179</v>
      </c>
      <c r="E88">
        <v>362.22</v>
      </c>
    </row>
    <row r="89" spans="1:5">
      <c r="A89" t="s">
        <v>428</v>
      </c>
      <c r="B89" t="s">
        <v>77</v>
      </c>
      <c r="C89" t="s">
        <v>157</v>
      </c>
      <c r="D89" t="s">
        <v>81</v>
      </c>
      <c r="E89">
        <v>393.71</v>
      </c>
    </row>
    <row r="90" spans="1:5">
      <c r="A90" t="s">
        <v>434</v>
      </c>
      <c r="B90" t="s">
        <v>77</v>
      </c>
      <c r="C90" t="s">
        <v>157</v>
      </c>
      <c r="D90" t="s">
        <v>179</v>
      </c>
      <c r="E90">
        <v>408.94</v>
      </c>
    </row>
    <row r="91" spans="1:5">
      <c r="A91" t="s">
        <v>486</v>
      </c>
      <c r="B91" t="s">
        <v>104</v>
      </c>
      <c r="C91" t="s">
        <v>192</v>
      </c>
      <c r="D91" t="s">
        <v>108</v>
      </c>
      <c r="E91">
        <v>82.45</v>
      </c>
    </row>
    <row r="92" spans="1:5">
      <c r="A92" t="s">
        <v>488</v>
      </c>
      <c r="B92" t="s">
        <v>104</v>
      </c>
      <c r="C92" t="s">
        <v>192</v>
      </c>
      <c r="D92" t="s">
        <v>160</v>
      </c>
      <c r="E92">
        <v>85.33</v>
      </c>
    </row>
    <row r="93" spans="1:5">
      <c r="A93" t="s">
        <v>490</v>
      </c>
      <c r="B93" t="s">
        <v>104</v>
      </c>
      <c r="C93" t="s">
        <v>192</v>
      </c>
      <c r="D93" t="s">
        <v>108</v>
      </c>
      <c r="E93">
        <v>44.05</v>
      </c>
    </row>
    <row r="94" spans="1:5">
      <c r="A94" t="s">
        <v>492</v>
      </c>
      <c r="B94" t="s">
        <v>104</v>
      </c>
      <c r="C94" t="s">
        <v>192</v>
      </c>
      <c r="D94" t="s">
        <v>179</v>
      </c>
      <c r="E94">
        <v>45.43</v>
      </c>
    </row>
    <row r="95" spans="1:5">
      <c r="A95" t="s">
        <v>494</v>
      </c>
      <c r="B95" t="s">
        <v>104</v>
      </c>
      <c r="C95" t="s">
        <v>192</v>
      </c>
      <c r="D95" t="s">
        <v>81</v>
      </c>
      <c r="E95">
        <v>70.75</v>
      </c>
    </row>
    <row r="96" spans="1:5">
      <c r="A96" t="s">
        <v>496</v>
      </c>
      <c r="B96" t="s">
        <v>104</v>
      </c>
      <c r="C96" t="s">
        <v>192</v>
      </c>
      <c r="D96" t="s">
        <v>134</v>
      </c>
      <c r="E96">
        <v>69.88</v>
      </c>
    </row>
    <row r="97" spans="1:5">
      <c r="A97" t="s">
        <v>498</v>
      </c>
      <c r="B97" t="s">
        <v>104</v>
      </c>
      <c r="C97" t="s">
        <v>204</v>
      </c>
      <c r="D97" t="s">
        <v>134</v>
      </c>
      <c r="E97">
        <v>62.49</v>
      </c>
    </row>
    <row r="98" spans="1:5">
      <c r="A98" t="s">
        <v>500</v>
      </c>
      <c r="B98" t="s">
        <v>104</v>
      </c>
      <c r="C98" t="s">
        <v>204</v>
      </c>
      <c r="D98" t="s">
        <v>108</v>
      </c>
      <c r="E98">
        <v>20.98</v>
      </c>
    </row>
    <row r="99" spans="1:5">
      <c r="A99" t="s">
        <v>502</v>
      </c>
      <c r="B99" t="s">
        <v>104</v>
      </c>
      <c r="C99" t="s">
        <v>204</v>
      </c>
      <c r="D99" t="s">
        <v>81</v>
      </c>
      <c r="E99">
        <v>30.04</v>
      </c>
    </row>
    <row r="100" spans="1:5">
      <c r="A100" t="s">
        <v>504</v>
      </c>
      <c r="B100" t="s">
        <v>104</v>
      </c>
      <c r="C100" t="s">
        <v>204</v>
      </c>
      <c r="D100" t="s">
        <v>134</v>
      </c>
      <c r="E100">
        <v>55.09</v>
      </c>
    </row>
    <row r="101" spans="1:5">
      <c r="A101" t="s">
        <v>506</v>
      </c>
      <c r="B101" t="s">
        <v>104</v>
      </c>
      <c r="C101" t="s">
        <v>204</v>
      </c>
      <c r="D101" t="s">
        <v>108</v>
      </c>
      <c r="E101">
        <v>21.06</v>
      </c>
    </row>
    <row r="102" spans="1:5">
      <c r="A102" t="s">
        <v>508</v>
      </c>
      <c r="B102" t="s">
        <v>104</v>
      </c>
      <c r="C102" t="s">
        <v>204</v>
      </c>
      <c r="D102" t="s">
        <v>179</v>
      </c>
      <c r="E102">
        <v>67.290000000000006</v>
      </c>
    </row>
    <row r="103" spans="1:5">
      <c r="A103" t="s">
        <v>510</v>
      </c>
      <c r="B103" t="s">
        <v>104</v>
      </c>
      <c r="C103" t="s">
        <v>204</v>
      </c>
      <c r="D103" t="s">
        <v>160</v>
      </c>
      <c r="E103">
        <v>41.3</v>
      </c>
    </row>
    <row r="104" spans="1:5">
      <c r="A104" t="s">
        <v>512</v>
      </c>
      <c r="B104" t="s">
        <v>104</v>
      </c>
      <c r="C104" t="s">
        <v>204</v>
      </c>
      <c r="D104" t="s">
        <v>160</v>
      </c>
      <c r="E104">
        <v>55.97</v>
      </c>
    </row>
    <row r="105" spans="1:5">
      <c r="A105" t="s">
        <v>514</v>
      </c>
      <c r="B105" t="s">
        <v>104</v>
      </c>
      <c r="C105" t="s">
        <v>216</v>
      </c>
      <c r="D105" t="s">
        <v>179</v>
      </c>
      <c r="E105">
        <v>65.069999999999993</v>
      </c>
    </row>
    <row r="106" spans="1:5">
      <c r="A106" t="s">
        <v>516</v>
      </c>
      <c r="B106" t="s">
        <v>104</v>
      </c>
      <c r="C106" t="s">
        <v>216</v>
      </c>
      <c r="D106" t="s">
        <v>108</v>
      </c>
      <c r="E106">
        <v>41.52</v>
      </c>
    </row>
    <row r="107" spans="1:5">
      <c r="A107" t="s">
        <v>518</v>
      </c>
      <c r="B107" t="s">
        <v>104</v>
      </c>
      <c r="C107" t="s">
        <v>216</v>
      </c>
      <c r="D107" t="s">
        <v>81</v>
      </c>
      <c r="E107">
        <v>64.849999999999994</v>
      </c>
    </row>
    <row r="108" spans="1:5">
      <c r="A108" t="s">
        <v>520</v>
      </c>
      <c r="B108" t="s">
        <v>104</v>
      </c>
      <c r="C108" t="s">
        <v>228</v>
      </c>
      <c r="D108" t="s">
        <v>134</v>
      </c>
      <c r="E108">
        <v>1919.34</v>
      </c>
    </row>
    <row r="109" spans="1:5">
      <c r="A109" t="s">
        <v>522</v>
      </c>
      <c r="B109" t="s">
        <v>104</v>
      </c>
      <c r="C109" t="s">
        <v>228</v>
      </c>
      <c r="D109" t="s">
        <v>160</v>
      </c>
      <c r="E109">
        <v>1275.57</v>
      </c>
    </row>
    <row r="110" spans="1:5">
      <c r="A110" t="s">
        <v>524</v>
      </c>
      <c r="B110" t="s">
        <v>104</v>
      </c>
      <c r="C110" t="s">
        <v>236</v>
      </c>
      <c r="D110" t="s">
        <v>108</v>
      </c>
      <c r="E110">
        <v>253.35</v>
      </c>
    </row>
    <row r="111" spans="1:5">
      <c r="A111" t="s">
        <v>526</v>
      </c>
      <c r="B111" t="s">
        <v>104</v>
      </c>
      <c r="C111" t="s">
        <v>236</v>
      </c>
      <c r="D111" t="s">
        <v>179</v>
      </c>
      <c r="E111">
        <v>363.4</v>
      </c>
    </row>
    <row r="112" spans="1:5">
      <c r="A112" t="s">
        <v>528</v>
      </c>
      <c r="B112" t="s">
        <v>104</v>
      </c>
      <c r="C112" t="s">
        <v>236</v>
      </c>
      <c r="D112" t="s">
        <v>81</v>
      </c>
      <c r="E112">
        <v>385.79</v>
      </c>
    </row>
    <row r="113" spans="1:5">
      <c r="A113" t="s">
        <v>530</v>
      </c>
      <c r="B113" t="s">
        <v>104</v>
      </c>
      <c r="C113" t="s">
        <v>236</v>
      </c>
      <c r="D113" t="s">
        <v>134</v>
      </c>
      <c r="E113">
        <v>292.58</v>
      </c>
    </row>
    <row r="114" spans="1:5">
      <c r="A114" t="s">
        <v>532</v>
      </c>
      <c r="B114" t="s">
        <v>104</v>
      </c>
      <c r="C114" t="s">
        <v>243</v>
      </c>
      <c r="D114" t="s">
        <v>179</v>
      </c>
      <c r="E114">
        <v>48.73</v>
      </c>
    </row>
    <row r="115" spans="1:5">
      <c r="A115" t="s">
        <v>534</v>
      </c>
      <c r="B115" t="s">
        <v>104</v>
      </c>
      <c r="C115" t="s">
        <v>243</v>
      </c>
      <c r="D115" t="s">
        <v>160</v>
      </c>
      <c r="E115">
        <v>46.41</v>
      </c>
    </row>
    <row r="116" spans="1:5">
      <c r="A116" t="s">
        <v>536</v>
      </c>
      <c r="B116" t="s">
        <v>104</v>
      </c>
      <c r="C116" t="s">
        <v>243</v>
      </c>
      <c r="D116" t="s">
        <v>108</v>
      </c>
      <c r="E116">
        <v>57.67</v>
      </c>
    </row>
    <row r="117" spans="1:5">
      <c r="A117" t="s">
        <v>538</v>
      </c>
      <c r="B117" t="s">
        <v>104</v>
      </c>
      <c r="C117" t="s">
        <v>243</v>
      </c>
      <c r="D117" t="s">
        <v>81</v>
      </c>
      <c r="E117">
        <v>27.76</v>
      </c>
    </row>
    <row r="118" spans="1:5">
      <c r="A118" t="s">
        <v>540</v>
      </c>
      <c r="B118" t="s">
        <v>104</v>
      </c>
      <c r="C118" t="s">
        <v>243</v>
      </c>
      <c r="D118" t="s">
        <v>160</v>
      </c>
      <c r="E118">
        <v>56.31</v>
      </c>
    </row>
    <row r="119" spans="1:5">
      <c r="A119" t="s">
        <v>542</v>
      </c>
      <c r="B119" t="s">
        <v>104</v>
      </c>
      <c r="C119" t="s">
        <v>243</v>
      </c>
      <c r="D119" t="s">
        <v>108</v>
      </c>
      <c r="E119">
        <v>39.82</v>
      </c>
    </row>
    <row r="120" spans="1:5">
      <c r="A120" t="s">
        <v>544</v>
      </c>
      <c r="B120" t="s">
        <v>104</v>
      </c>
      <c r="C120" t="s">
        <v>243</v>
      </c>
      <c r="D120" t="s">
        <v>179</v>
      </c>
      <c r="E120">
        <v>49.84</v>
      </c>
    </row>
    <row r="121" spans="1:5">
      <c r="A121" t="s">
        <v>546</v>
      </c>
      <c r="B121" t="s">
        <v>104</v>
      </c>
      <c r="C121" t="s">
        <v>243</v>
      </c>
      <c r="D121" t="s">
        <v>81</v>
      </c>
      <c r="E121">
        <v>41.08</v>
      </c>
    </row>
    <row r="122" spans="1:5">
      <c r="A122" t="s">
        <v>548</v>
      </c>
      <c r="B122" t="s">
        <v>104</v>
      </c>
      <c r="C122" t="s">
        <v>249</v>
      </c>
      <c r="D122" t="s">
        <v>160</v>
      </c>
      <c r="E122">
        <v>1785.98</v>
      </c>
    </row>
    <row r="123" spans="1:5">
      <c r="A123" t="s">
        <v>550</v>
      </c>
      <c r="B123" t="s">
        <v>104</v>
      </c>
      <c r="C123" t="s">
        <v>249</v>
      </c>
      <c r="D123" t="s">
        <v>134</v>
      </c>
      <c r="E123">
        <v>1231.03</v>
      </c>
    </row>
    <row r="124" spans="1:5">
      <c r="A124" t="s">
        <v>552</v>
      </c>
      <c r="B124" t="s">
        <v>104</v>
      </c>
      <c r="C124" t="s">
        <v>249</v>
      </c>
      <c r="D124" t="s">
        <v>179</v>
      </c>
      <c r="E124">
        <v>1866.63</v>
      </c>
    </row>
    <row r="125" spans="1:5">
      <c r="A125" t="s">
        <v>554</v>
      </c>
      <c r="B125" t="s">
        <v>104</v>
      </c>
      <c r="C125" t="s">
        <v>255</v>
      </c>
      <c r="D125" t="s">
        <v>108</v>
      </c>
      <c r="E125">
        <v>2840.25</v>
      </c>
    </row>
    <row r="126" spans="1:5">
      <c r="A126" t="s">
        <v>556</v>
      </c>
      <c r="B126" t="s">
        <v>104</v>
      </c>
      <c r="C126" t="s">
        <v>255</v>
      </c>
      <c r="D126" t="s">
        <v>160</v>
      </c>
      <c r="E126">
        <v>2533.2199999999998</v>
      </c>
    </row>
    <row r="127" spans="1:5">
      <c r="A127" t="s">
        <v>558</v>
      </c>
      <c r="B127" t="s">
        <v>104</v>
      </c>
      <c r="C127" t="s">
        <v>255</v>
      </c>
      <c r="D127" t="s">
        <v>134</v>
      </c>
      <c r="E127">
        <v>2297.91</v>
      </c>
    </row>
    <row r="128" spans="1:5">
      <c r="A128" t="s">
        <v>560</v>
      </c>
      <c r="B128" t="s">
        <v>104</v>
      </c>
      <c r="C128" t="s">
        <v>255</v>
      </c>
      <c r="D128" t="s">
        <v>160</v>
      </c>
      <c r="E128">
        <v>1775.38</v>
      </c>
    </row>
    <row r="129" spans="1:5">
      <c r="A129" t="s">
        <v>562</v>
      </c>
      <c r="B129" t="s">
        <v>104</v>
      </c>
      <c r="C129" t="s">
        <v>261</v>
      </c>
      <c r="D129" t="s">
        <v>81</v>
      </c>
      <c r="E129">
        <v>930.57</v>
      </c>
    </row>
    <row r="130" spans="1:5">
      <c r="A130" t="s">
        <v>564</v>
      </c>
      <c r="B130" t="s">
        <v>104</v>
      </c>
      <c r="C130" t="s">
        <v>261</v>
      </c>
      <c r="D130" t="s">
        <v>81</v>
      </c>
      <c r="E130">
        <v>926.94</v>
      </c>
    </row>
    <row r="131" spans="1:5">
      <c r="A131" t="s">
        <v>566</v>
      </c>
      <c r="B131" t="s">
        <v>104</v>
      </c>
      <c r="C131" t="s">
        <v>261</v>
      </c>
      <c r="D131" t="s">
        <v>134</v>
      </c>
      <c r="E131">
        <v>1125</v>
      </c>
    </row>
    <row r="132" spans="1:5">
      <c r="A132" t="s">
        <v>568</v>
      </c>
      <c r="B132" t="s">
        <v>104</v>
      </c>
      <c r="C132" t="s">
        <v>261</v>
      </c>
      <c r="D132" t="s">
        <v>108</v>
      </c>
      <c r="E132">
        <v>973.78</v>
      </c>
    </row>
    <row r="133" spans="1:5">
      <c r="A133" t="s">
        <v>570</v>
      </c>
      <c r="B133" t="s">
        <v>104</v>
      </c>
      <c r="C133" t="s">
        <v>267</v>
      </c>
      <c r="D133" t="s">
        <v>179</v>
      </c>
      <c r="E133">
        <v>1319.14</v>
      </c>
    </row>
    <row r="134" spans="1:5">
      <c r="A134" t="s">
        <v>572</v>
      </c>
      <c r="B134" t="s">
        <v>104</v>
      </c>
      <c r="C134" t="s">
        <v>267</v>
      </c>
      <c r="D134" t="s">
        <v>160</v>
      </c>
      <c r="E134">
        <v>1379.56</v>
      </c>
    </row>
    <row r="135" spans="1:5">
      <c r="A135" t="s">
        <v>574</v>
      </c>
      <c r="B135" t="s">
        <v>104</v>
      </c>
      <c r="C135" t="s">
        <v>267</v>
      </c>
      <c r="D135" t="s">
        <v>81</v>
      </c>
      <c r="E135">
        <v>1256.22</v>
      </c>
    </row>
    <row r="136" spans="1:5">
      <c r="A136" t="s">
        <v>576</v>
      </c>
      <c r="B136" t="s">
        <v>104</v>
      </c>
      <c r="C136" t="s">
        <v>267</v>
      </c>
      <c r="D136" t="s">
        <v>134</v>
      </c>
      <c r="E136">
        <v>1336.09</v>
      </c>
    </row>
    <row r="137" spans="1:5">
      <c r="A137" t="s">
        <v>578</v>
      </c>
      <c r="B137" t="s">
        <v>104</v>
      </c>
      <c r="C137" t="s">
        <v>273</v>
      </c>
      <c r="D137" t="s">
        <v>108</v>
      </c>
      <c r="E137">
        <v>33.75</v>
      </c>
    </row>
    <row r="138" spans="1:5">
      <c r="A138" t="s">
        <v>580</v>
      </c>
      <c r="B138" t="s">
        <v>104</v>
      </c>
      <c r="C138" t="s">
        <v>273</v>
      </c>
      <c r="D138" t="s">
        <v>108</v>
      </c>
      <c r="E138">
        <v>44.87</v>
      </c>
    </row>
    <row r="139" spans="1:5">
      <c r="A139" t="s">
        <v>582</v>
      </c>
      <c r="B139" t="s">
        <v>104</v>
      </c>
      <c r="C139" t="s">
        <v>273</v>
      </c>
      <c r="D139" t="s">
        <v>134</v>
      </c>
      <c r="E139">
        <v>33.020000000000003</v>
      </c>
    </row>
    <row r="140" spans="1:5">
      <c r="A140" t="s">
        <v>584</v>
      </c>
      <c r="B140" t="s">
        <v>104</v>
      </c>
      <c r="C140" t="s">
        <v>273</v>
      </c>
      <c r="D140" t="s">
        <v>81</v>
      </c>
      <c r="E140">
        <v>40.4</v>
      </c>
    </row>
    <row r="141" spans="1:5">
      <c r="A141" t="s">
        <v>586</v>
      </c>
      <c r="B141" t="s">
        <v>104</v>
      </c>
      <c r="C141" t="s">
        <v>273</v>
      </c>
      <c r="D141" t="s">
        <v>179</v>
      </c>
      <c r="E141">
        <v>38.75</v>
      </c>
    </row>
    <row r="142" spans="1:5">
      <c r="A142" t="s">
        <v>588</v>
      </c>
      <c r="B142" t="s">
        <v>104</v>
      </c>
      <c r="C142" t="s">
        <v>273</v>
      </c>
      <c r="D142" t="s">
        <v>134</v>
      </c>
      <c r="E142">
        <v>35.93</v>
      </c>
    </row>
    <row r="143" spans="1:5">
      <c r="A143" t="s">
        <v>590</v>
      </c>
      <c r="B143" t="s">
        <v>104</v>
      </c>
      <c r="C143" t="s">
        <v>279</v>
      </c>
      <c r="D143" t="s">
        <v>108</v>
      </c>
      <c r="E143">
        <v>38.94</v>
      </c>
    </row>
    <row r="144" spans="1:5">
      <c r="A144" t="s">
        <v>592</v>
      </c>
      <c r="B144" t="s">
        <v>104</v>
      </c>
      <c r="C144" t="s">
        <v>279</v>
      </c>
      <c r="D144" t="s">
        <v>179</v>
      </c>
      <c r="E144">
        <v>47.23</v>
      </c>
    </row>
    <row r="145" spans="1:5">
      <c r="A145" t="s">
        <v>594</v>
      </c>
      <c r="B145" t="s">
        <v>104</v>
      </c>
      <c r="C145" t="s">
        <v>279</v>
      </c>
      <c r="D145" t="s">
        <v>160</v>
      </c>
      <c r="E145">
        <v>21.73</v>
      </c>
    </row>
    <row r="146" spans="1:5">
      <c r="A146" t="s">
        <v>596</v>
      </c>
      <c r="B146" t="s">
        <v>104</v>
      </c>
      <c r="C146" t="s">
        <v>279</v>
      </c>
      <c r="D146" t="s">
        <v>81</v>
      </c>
      <c r="E146">
        <v>52.39</v>
      </c>
    </row>
    <row r="147" spans="1:5">
      <c r="A147" t="s">
        <v>598</v>
      </c>
      <c r="B147" t="s">
        <v>104</v>
      </c>
      <c r="C147" t="s">
        <v>279</v>
      </c>
      <c r="D147" t="s">
        <v>108</v>
      </c>
      <c r="E147">
        <v>26.65</v>
      </c>
    </row>
    <row r="148" spans="1:5">
      <c r="A148" t="s">
        <v>600</v>
      </c>
      <c r="B148" t="s">
        <v>104</v>
      </c>
      <c r="C148" t="s">
        <v>279</v>
      </c>
      <c r="D148" t="s">
        <v>179</v>
      </c>
      <c r="E148">
        <v>63.5</v>
      </c>
    </row>
    <row r="149" spans="1:5">
      <c r="A149" t="s">
        <v>602</v>
      </c>
      <c r="B149" t="s">
        <v>104</v>
      </c>
      <c r="C149" t="s">
        <v>285</v>
      </c>
      <c r="D149" t="s">
        <v>134</v>
      </c>
      <c r="E149">
        <v>327.14</v>
      </c>
    </row>
    <row r="150" spans="1:5">
      <c r="A150" t="s">
        <v>604</v>
      </c>
      <c r="B150" t="s">
        <v>104</v>
      </c>
      <c r="C150" t="s">
        <v>285</v>
      </c>
      <c r="D150" t="s">
        <v>134</v>
      </c>
      <c r="E150">
        <v>373.38</v>
      </c>
    </row>
    <row r="151" spans="1:5">
      <c r="A151" t="s">
        <v>606</v>
      </c>
      <c r="B151" t="s">
        <v>104</v>
      </c>
      <c r="C151" t="s">
        <v>285</v>
      </c>
      <c r="D151" t="s">
        <v>179</v>
      </c>
      <c r="E151">
        <v>300.22000000000003</v>
      </c>
    </row>
    <row r="152" spans="1:5">
      <c r="A152" t="s">
        <v>608</v>
      </c>
      <c r="B152" t="s">
        <v>104</v>
      </c>
      <c r="C152" t="s">
        <v>285</v>
      </c>
      <c r="D152" t="s">
        <v>108</v>
      </c>
      <c r="E152">
        <v>317.08999999999997</v>
      </c>
    </row>
    <row r="153" spans="1:5">
      <c r="A153" t="s">
        <v>610</v>
      </c>
      <c r="B153" t="s">
        <v>104</v>
      </c>
      <c r="C153" t="s">
        <v>285</v>
      </c>
      <c r="D153" t="s">
        <v>81</v>
      </c>
      <c r="E153">
        <v>389.32</v>
      </c>
    </row>
    <row r="154" spans="1:5">
      <c r="A154" t="s">
        <v>612</v>
      </c>
      <c r="B154" t="s">
        <v>104</v>
      </c>
      <c r="C154" t="s">
        <v>285</v>
      </c>
      <c r="D154" t="s">
        <v>160</v>
      </c>
      <c r="E154">
        <v>181.58</v>
      </c>
    </row>
    <row r="155" spans="1:5">
      <c r="A155" t="s">
        <v>614</v>
      </c>
      <c r="B155" t="s">
        <v>104</v>
      </c>
      <c r="C155" t="s">
        <v>291</v>
      </c>
      <c r="D155" t="s">
        <v>134</v>
      </c>
      <c r="E155">
        <v>40.630000000000003</v>
      </c>
    </row>
    <row r="156" spans="1:5">
      <c r="A156" t="s">
        <v>616</v>
      </c>
      <c r="B156" t="s">
        <v>104</v>
      </c>
      <c r="C156" t="s">
        <v>291</v>
      </c>
      <c r="D156" t="s">
        <v>160</v>
      </c>
      <c r="E156">
        <v>40.21</v>
      </c>
    </row>
    <row r="157" spans="1:5">
      <c r="A157" t="s">
        <v>618</v>
      </c>
      <c r="B157" t="s">
        <v>104</v>
      </c>
      <c r="C157" t="s">
        <v>291</v>
      </c>
      <c r="D157" t="s">
        <v>81</v>
      </c>
      <c r="E157">
        <v>48.36</v>
      </c>
    </row>
    <row r="158" spans="1:5">
      <c r="A158" t="s">
        <v>620</v>
      </c>
      <c r="B158" t="s">
        <v>104</v>
      </c>
      <c r="C158" t="s">
        <v>291</v>
      </c>
      <c r="D158" t="s">
        <v>179</v>
      </c>
      <c r="E158">
        <v>46.48</v>
      </c>
    </row>
    <row r="159" spans="1:5">
      <c r="A159" t="s">
        <v>622</v>
      </c>
      <c r="B159" t="s">
        <v>104</v>
      </c>
      <c r="C159" t="s">
        <v>291</v>
      </c>
      <c r="D159" t="s">
        <v>134</v>
      </c>
      <c r="E159">
        <v>36.64</v>
      </c>
    </row>
    <row r="160" spans="1:5">
      <c r="A160" t="s">
        <v>624</v>
      </c>
      <c r="B160" t="s">
        <v>104</v>
      </c>
      <c r="C160" t="s">
        <v>291</v>
      </c>
      <c r="D160" t="s">
        <v>108</v>
      </c>
      <c r="E160">
        <v>66.760000000000005</v>
      </c>
    </row>
    <row r="161" spans="1:5">
      <c r="A161" t="s">
        <v>626</v>
      </c>
      <c r="B161" t="s">
        <v>104</v>
      </c>
      <c r="C161" t="s">
        <v>291</v>
      </c>
      <c r="D161" t="s">
        <v>160</v>
      </c>
      <c r="E161">
        <v>28.34</v>
      </c>
    </row>
    <row r="162" spans="1:5">
      <c r="A162" t="s">
        <v>628</v>
      </c>
      <c r="B162" t="s">
        <v>104</v>
      </c>
      <c r="C162" t="s">
        <v>291</v>
      </c>
      <c r="D162" t="s">
        <v>81</v>
      </c>
      <c r="E162">
        <v>53.31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B2:AB2006"/>
  <sheetViews>
    <sheetView showGridLines="0" topLeftCell="G1" workbookViewId="0">
      <pane ySplit="6" topLeftCell="A7" activePane="bottomLeft" state="frozen"/>
      <selection pane="bottomLeft" activeCell="R12" sqref="R12"/>
    </sheetView>
  </sheetViews>
  <sheetFormatPr baseColWidth="10" defaultColWidth="11.453125" defaultRowHeight="14.5"/>
  <cols>
    <col min="1" max="1" width="4" customWidth="1"/>
    <col min="2" max="2" width="13.08984375" bestFit="1" customWidth="1"/>
    <col min="3" max="3" width="8" bestFit="1" customWidth="1"/>
    <col min="4" max="4" width="10" bestFit="1" customWidth="1"/>
    <col min="5" max="5" width="12.36328125" bestFit="1" customWidth="1"/>
    <col min="6" max="6" width="4" customWidth="1"/>
    <col min="7" max="7" width="12.36328125" bestFit="1" customWidth="1"/>
    <col min="8" max="8" width="13.36328125" bestFit="1" customWidth="1"/>
    <col min="9" max="9" width="4" customWidth="1"/>
    <col min="10" max="10" width="10" bestFit="1" customWidth="1"/>
    <col min="11" max="11" width="14.08984375" bestFit="1" customWidth="1"/>
    <col min="12" max="12" width="4" customWidth="1"/>
    <col min="13" max="13" width="7.453125" bestFit="1" customWidth="1"/>
    <col min="14" max="14" width="9.90625" bestFit="1" customWidth="1"/>
    <col min="15" max="15" width="11.08984375" bestFit="1" customWidth="1"/>
    <col min="16" max="16" width="4" customWidth="1"/>
    <col min="17" max="17" width="9.6328125" bestFit="1" customWidth="1"/>
    <col min="18" max="18" width="9.90625" customWidth="1"/>
    <col min="19" max="19" width="14.08984375" bestFit="1" customWidth="1"/>
    <col min="20" max="24" width="10.6328125" bestFit="1" customWidth="1"/>
    <col min="25" max="25" width="4" customWidth="1"/>
    <col min="26" max="26" width="63.6328125" bestFit="1" customWidth="1"/>
    <col min="28" max="28" width="55.08984375" customWidth="1"/>
  </cols>
  <sheetData>
    <row r="2" spans="2:28" ht="30" customHeight="1">
      <c r="B2" s="4"/>
      <c r="C2" s="4"/>
      <c r="D2" s="4" t="s">
        <v>700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 t="s">
        <v>47</v>
      </c>
      <c r="X2" s="4"/>
    </row>
    <row r="4" spans="2:28">
      <c r="B4" s="1" t="s">
        <v>701</v>
      </c>
      <c r="C4" s="1"/>
      <c r="D4" s="1"/>
      <c r="E4" s="1"/>
      <c r="G4" s="1" t="s">
        <v>702</v>
      </c>
      <c r="H4" s="1"/>
      <c r="J4" s="1" t="s">
        <v>703</v>
      </c>
      <c r="K4" s="1"/>
      <c r="M4" s="1" t="s">
        <v>704</v>
      </c>
      <c r="N4" s="1"/>
      <c r="O4" s="1"/>
      <c r="Q4" s="3" t="s">
        <v>705</v>
      </c>
      <c r="R4" s="3"/>
      <c r="S4" s="3"/>
      <c r="T4" s="3"/>
      <c r="U4" s="3"/>
      <c r="V4" s="3"/>
      <c r="W4" s="3"/>
      <c r="X4" s="3"/>
      <c r="Z4" s="73" t="s">
        <v>2821</v>
      </c>
      <c r="AA4" s="73"/>
      <c r="AB4" s="73"/>
    </row>
    <row r="5" spans="2:28">
      <c r="G5" s="2"/>
    </row>
    <row r="6" spans="2:28">
      <c r="B6" t="s">
        <v>706</v>
      </c>
      <c r="C6" t="s">
        <v>54</v>
      </c>
      <c r="D6" t="s">
        <v>48</v>
      </c>
      <c r="E6" t="s">
        <v>707</v>
      </c>
      <c r="G6" s="2" t="s">
        <v>2760</v>
      </c>
      <c r="H6" t="s">
        <v>708</v>
      </c>
      <c r="J6" t="s">
        <v>48</v>
      </c>
      <c r="K6" t="s">
        <v>709</v>
      </c>
      <c r="M6" t="s">
        <v>2765</v>
      </c>
      <c r="N6" t="s">
        <v>710</v>
      </c>
      <c r="O6" t="s">
        <v>711</v>
      </c>
      <c r="Q6" t="s">
        <v>53</v>
      </c>
      <c r="R6" t="s">
        <v>712</v>
      </c>
      <c r="S6" t="s">
        <v>52</v>
      </c>
      <c r="T6" t="s">
        <v>81</v>
      </c>
      <c r="U6" t="s">
        <v>108</v>
      </c>
      <c r="V6" t="s">
        <v>134</v>
      </c>
      <c r="W6" t="s">
        <v>160</v>
      </c>
      <c r="X6" t="s">
        <v>179</v>
      </c>
      <c r="Z6" t="s">
        <v>2753</v>
      </c>
      <c r="AA6" t="s">
        <v>2754</v>
      </c>
      <c r="AB6" t="s">
        <v>2755</v>
      </c>
    </row>
    <row r="7" spans="2:28">
      <c r="B7" s="2">
        <v>44562</v>
      </c>
      <c r="C7" t="s">
        <v>159</v>
      </c>
      <c r="D7" t="s">
        <v>265</v>
      </c>
      <c r="E7" s="8">
        <v>57812</v>
      </c>
      <c r="G7" t="s">
        <v>713</v>
      </c>
      <c r="H7" s="6">
        <v>50</v>
      </c>
      <c r="J7" t="s">
        <v>72</v>
      </c>
      <c r="K7" s="9">
        <v>13.847999999999999</v>
      </c>
      <c r="M7" t="s">
        <v>73</v>
      </c>
      <c r="N7" s="11">
        <v>1029</v>
      </c>
      <c r="O7" s="11" t="s">
        <v>714</v>
      </c>
      <c r="Q7" t="s">
        <v>79</v>
      </c>
      <c r="R7" t="s">
        <v>77</v>
      </c>
      <c r="S7" t="s">
        <v>78</v>
      </c>
      <c r="T7" s="12">
        <v>86.02</v>
      </c>
      <c r="U7" s="12"/>
      <c r="V7" s="12"/>
      <c r="W7" s="12"/>
      <c r="X7" s="12"/>
      <c r="Z7" t="s">
        <v>701</v>
      </c>
      <c r="AA7" t="s">
        <v>706</v>
      </c>
      <c r="AB7" t="s">
        <v>2756</v>
      </c>
    </row>
    <row r="8" spans="2:28">
      <c r="B8" s="2">
        <v>44563</v>
      </c>
      <c r="C8" t="s">
        <v>159</v>
      </c>
      <c r="D8" t="s">
        <v>295</v>
      </c>
      <c r="E8" s="8">
        <v>57417</v>
      </c>
      <c r="G8" t="s">
        <v>715</v>
      </c>
      <c r="H8" s="6">
        <v>45</v>
      </c>
      <c r="J8" t="s">
        <v>99</v>
      </c>
      <c r="K8" s="9">
        <v>11.472</v>
      </c>
      <c r="M8" t="s">
        <v>100</v>
      </c>
      <c r="N8" s="11">
        <v>1075</v>
      </c>
      <c r="O8" s="11" t="s">
        <v>714</v>
      </c>
      <c r="Q8" t="s">
        <v>306</v>
      </c>
      <c r="R8" t="s">
        <v>77</v>
      </c>
      <c r="S8" t="s">
        <v>78</v>
      </c>
      <c r="T8" s="12"/>
      <c r="U8" s="12"/>
      <c r="V8" s="12"/>
      <c r="W8" s="12"/>
      <c r="X8" s="12">
        <v>84.84</v>
      </c>
      <c r="Z8" t="s">
        <v>701</v>
      </c>
      <c r="AA8" t="s">
        <v>54</v>
      </c>
      <c r="AB8" t="s">
        <v>2757</v>
      </c>
    </row>
    <row r="9" spans="2:28">
      <c r="B9" s="2">
        <v>44563</v>
      </c>
      <c r="C9" t="s">
        <v>178</v>
      </c>
      <c r="D9" t="s">
        <v>214</v>
      </c>
      <c r="E9" s="8">
        <v>54529</v>
      </c>
      <c r="G9" t="s">
        <v>716</v>
      </c>
      <c r="H9" s="6">
        <v>80</v>
      </c>
      <c r="J9" t="s">
        <v>126</v>
      </c>
      <c r="K9" s="9">
        <v>13.056000000000001</v>
      </c>
      <c r="M9" t="s">
        <v>127</v>
      </c>
      <c r="N9" s="11">
        <v>1043</v>
      </c>
      <c r="O9" s="11" t="s">
        <v>714</v>
      </c>
      <c r="Q9" t="s">
        <v>323</v>
      </c>
      <c r="R9" t="s">
        <v>77</v>
      </c>
      <c r="S9" t="s">
        <v>78</v>
      </c>
      <c r="T9" s="12"/>
      <c r="U9" s="12"/>
      <c r="V9" s="12"/>
      <c r="W9" s="12">
        <v>77.23</v>
      </c>
      <c r="X9" s="12"/>
      <c r="Z9" t="s">
        <v>701</v>
      </c>
      <c r="AA9" t="s">
        <v>48</v>
      </c>
      <c r="AB9" t="s">
        <v>2758</v>
      </c>
    </row>
    <row r="10" spans="2:28">
      <c r="B10" s="2">
        <v>44563</v>
      </c>
      <c r="C10" t="s">
        <v>133</v>
      </c>
      <c r="D10" t="s">
        <v>202</v>
      </c>
      <c r="E10" s="8">
        <v>54222</v>
      </c>
      <c r="G10" t="s">
        <v>717</v>
      </c>
      <c r="H10" s="6">
        <v>85</v>
      </c>
      <c r="J10" t="s">
        <v>152</v>
      </c>
      <c r="K10" s="9">
        <v>9.5519999999999996</v>
      </c>
      <c r="M10" t="s">
        <v>153</v>
      </c>
      <c r="N10" s="11">
        <v>1001</v>
      </c>
      <c r="O10" s="11" t="s">
        <v>714</v>
      </c>
      <c r="Q10" t="s">
        <v>341</v>
      </c>
      <c r="R10" t="s">
        <v>77</v>
      </c>
      <c r="S10" t="s">
        <v>78</v>
      </c>
      <c r="T10" s="12"/>
      <c r="U10" s="12"/>
      <c r="V10" s="12"/>
      <c r="W10" s="12"/>
      <c r="X10" s="12">
        <v>82.92</v>
      </c>
      <c r="Z10" t="s">
        <v>701</v>
      </c>
      <c r="AA10" t="s">
        <v>707</v>
      </c>
      <c r="AB10" t="s">
        <v>2759</v>
      </c>
    </row>
    <row r="11" spans="2:28">
      <c r="B11" s="2">
        <v>44564</v>
      </c>
      <c r="C11" t="s">
        <v>178</v>
      </c>
      <c r="D11" t="s">
        <v>152</v>
      </c>
      <c r="E11" s="8">
        <v>38139</v>
      </c>
      <c r="G11" t="s">
        <v>718</v>
      </c>
      <c r="H11" s="6">
        <v>85</v>
      </c>
      <c r="J11" t="s">
        <v>171</v>
      </c>
      <c r="K11" s="9">
        <v>10.584</v>
      </c>
      <c r="M11" t="s">
        <v>172</v>
      </c>
      <c r="N11" s="11">
        <v>916</v>
      </c>
      <c r="O11" s="11" t="s">
        <v>714</v>
      </c>
      <c r="Q11" t="s">
        <v>158</v>
      </c>
      <c r="R11" t="s">
        <v>77</v>
      </c>
      <c r="S11" t="s">
        <v>78</v>
      </c>
      <c r="T11" s="12"/>
      <c r="U11" s="12"/>
      <c r="V11" s="12">
        <v>69.59</v>
      </c>
      <c r="W11" s="12"/>
      <c r="X11" s="12"/>
      <c r="Z11" t="s">
        <v>702</v>
      </c>
      <c r="AA11" t="s">
        <v>2760</v>
      </c>
      <c r="AB11" t="s">
        <v>2761</v>
      </c>
    </row>
    <row r="12" spans="2:28">
      <c r="B12" s="2">
        <v>44564</v>
      </c>
      <c r="C12" t="s">
        <v>80</v>
      </c>
      <c r="D12" t="s">
        <v>315</v>
      </c>
      <c r="E12" s="8">
        <v>67064</v>
      </c>
      <c r="G12" t="s">
        <v>719</v>
      </c>
      <c r="H12" s="6">
        <v>70</v>
      </c>
      <c r="J12" t="s">
        <v>190</v>
      </c>
      <c r="K12" s="9">
        <v>8.8800000000000008</v>
      </c>
      <c r="M12" t="s">
        <v>74</v>
      </c>
      <c r="N12" s="10">
        <v>3.74</v>
      </c>
      <c r="O12" s="11" t="s">
        <v>720</v>
      </c>
      <c r="Q12" t="s">
        <v>356</v>
      </c>
      <c r="R12" t="s">
        <v>77</v>
      </c>
      <c r="S12" t="s">
        <v>78</v>
      </c>
      <c r="T12" s="12"/>
      <c r="U12" s="12"/>
      <c r="V12" s="12"/>
      <c r="W12" s="12">
        <v>82.29</v>
      </c>
      <c r="X12" s="12"/>
      <c r="Z12" t="s">
        <v>702</v>
      </c>
      <c r="AA12" t="s">
        <v>708</v>
      </c>
      <c r="AB12" t="s">
        <v>2762</v>
      </c>
    </row>
    <row r="13" spans="2:28">
      <c r="B13" s="2">
        <v>44565</v>
      </c>
      <c r="C13" t="s">
        <v>107</v>
      </c>
      <c r="D13" t="s">
        <v>271</v>
      </c>
      <c r="E13" s="8">
        <v>57776</v>
      </c>
      <c r="G13" t="s">
        <v>721</v>
      </c>
      <c r="H13" s="6">
        <v>75</v>
      </c>
      <c r="J13" t="s">
        <v>202</v>
      </c>
      <c r="K13" s="9">
        <v>13.656000000000001</v>
      </c>
      <c r="M13" t="s">
        <v>101</v>
      </c>
      <c r="N13" s="10">
        <v>3.18</v>
      </c>
      <c r="O13" s="11" t="s">
        <v>720</v>
      </c>
      <c r="Q13" t="s">
        <v>365</v>
      </c>
      <c r="R13" t="s">
        <v>77</v>
      </c>
      <c r="S13" t="s">
        <v>78</v>
      </c>
      <c r="T13" s="12">
        <v>82.41</v>
      </c>
      <c r="U13" s="12"/>
      <c r="V13" s="12"/>
      <c r="W13" s="12"/>
      <c r="X13" s="12"/>
      <c r="Z13" t="s">
        <v>703</v>
      </c>
      <c r="AA13" t="s">
        <v>48</v>
      </c>
      <c r="AB13" t="s">
        <v>2763</v>
      </c>
    </row>
    <row r="14" spans="2:28">
      <c r="B14" s="2">
        <v>44565</v>
      </c>
      <c r="C14" t="s">
        <v>80</v>
      </c>
      <c r="D14" t="s">
        <v>259</v>
      </c>
      <c r="E14" s="8">
        <v>50176</v>
      </c>
      <c r="J14" t="s">
        <v>214</v>
      </c>
      <c r="K14" s="9">
        <v>10.415999999999999</v>
      </c>
      <c r="M14" t="s">
        <v>128</v>
      </c>
      <c r="N14" s="10">
        <v>4.2300000000000004</v>
      </c>
      <c r="O14" s="11" t="s">
        <v>720</v>
      </c>
      <c r="Q14" t="s">
        <v>374</v>
      </c>
      <c r="R14" t="s">
        <v>77</v>
      </c>
      <c r="S14" t="s">
        <v>78</v>
      </c>
      <c r="T14" s="12">
        <v>78.989999999999995</v>
      </c>
      <c r="U14" s="12"/>
      <c r="V14" s="12"/>
      <c r="W14" s="12"/>
      <c r="X14" s="12"/>
      <c r="Z14" t="s">
        <v>703</v>
      </c>
      <c r="AA14" t="s">
        <v>709</v>
      </c>
      <c r="AB14" t="s">
        <v>2764</v>
      </c>
    </row>
    <row r="15" spans="2:28">
      <c r="B15" s="2">
        <v>44565</v>
      </c>
      <c r="C15" t="s">
        <v>159</v>
      </c>
      <c r="D15" t="s">
        <v>171</v>
      </c>
      <c r="E15" s="8">
        <v>71592</v>
      </c>
      <c r="J15" t="s">
        <v>226</v>
      </c>
      <c r="K15" s="9">
        <v>12.215999999999999</v>
      </c>
      <c r="M15" t="s">
        <v>154</v>
      </c>
      <c r="N15" s="10">
        <v>4.9800000000000004</v>
      </c>
      <c r="O15" s="11" t="s">
        <v>720</v>
      </c>
      <c r="Q15" t="s">
        <v>383</v>
      </c>
      <c r="R15" t="s">
        <v>77</v>
      </c>
      <c r="S15" t="s">
        <v>78</v>
      </c>
      <c r="T15" s="12"/>
      <c r="U15" s="12">
        <v>66.599999999999994</v>
      </c>
      <c r="V15" s="12"/>
      <c r="W15" s="12"/>
      <c r="X15" s="12"/>
      <c r="Z15" t="s">
        <v>704</v>
      </c>
      <c r="AA15" t="s">
        <v>2765</v>
      </c>
      <c r="AB15" t="s">
        <v>2766</v>
      </c>
    </row>
    <row r="16" spans="2:28">
      <c r="B16" s="2">
        <v>44566</v>
      </c>
      <c r="C16" t="s">
        <v>159</v>
      </c>
      <c r="D16" t="s">
        <v>190</v>
      </c>
      <c r="E16" s="8">
        <v>37025</v>
      </c>
      <c r="J16" t="s">
        <v>234</v>
      </c>
      <c r="K16" s="9">
        <v>10.656000000000001</v>
      </c>
      <c r="M16" t="s">
        <v>173</v>
      </c>
      <c r="N16" s="10">
        <v>5.34</v>
      </c>
      <c r="O16" s="11" t="s">
        <v>720</v>
      </c>
      <c r="Q16" t="s">
        <v>392</v>
      </c>
      <c r="R16" t="s">
        <v>77</v>
      </c>
      <c r="S16" t="s">
        <v>78</v>
      </c>
      <c r="T16" s="12"/>
      <c r="U16" s="12">
        <v>88.46</v>
      </c>
      <c r="V16" s="12"/>
      <c r="W16" s="12"/>
      <c r="X16" s="12"/>
      <c r="Z16" t="s">
        <v>704</v>
      </c>
      <c r="AA16" t="s">
        <v>710</v>
      </c>
      <c r="AB16" t="s">
        <v>2767</v>
      </c>
    </row>
    <row r="17" spans="2:28">
      <c r="B17" s="2">
        <v>44566</v>
      </c>
      <c r="C17" t="s">
        <v>178</v>
      </c>
      <c r="D17" t="s">
        <v>310</v>
      </c>
      <c r="E17" s="8">
        <v>49241</v>
      </c>
      <c r="J17" t="s">
        <v>241</v>
      </c>
      <c r="K17" s="9">
        <v>12.047999999999998</v>
      </c>
      <c r="Q17" t="s">
        <v>205</v>
      </c>
      <c r="R17" t="s">
        <v>77</v>
      </c>
      <c r="S17" t="s">
        <v>78</v>
      </c>
      <c r="T17" s="12"/>
      <c r="U17" s="12"/>
      <c r="V17" s="12"/>
      <c r="W17" s="12"/>
      <c r="X17" s="12">
        <v>66.88</v>
      </c>
      <c r="Z17" t="s">
        <v>704</v>
      </c>
      <c r="AA17" t="s">
        <v>711</v>
      </c>
      <c r="AB17" t="s">
        <v>2768</v>
      </c>
    </row>
    <row r="18" spans="2:28">
      <c r="B18" s="2">
        <v>44566</v>
      </c>
      <c r="C18" t="s">
        <v>133</v>
      </c>
      <c r="D18" t="s">
        <v>289</v>
      </c>
      <c r="E18" s="8">
        <v>75601</v>
      </c>
      <c r="J18" t="s">
        <v>247</v>
      </c>
      <c r="K18" s="9">
        <v>17.352</v>
      </c>
      <c r="Q18" t="s">
        <v>237</v>
      </c>
      <c r="R18" t="s">
        <v>77</v>
      </c>
      <c r="S18" t="s">
        <v>78</v>
      </c>
      <c r="T18" s="12"/>
      <c r="U18" s="12"/>
      <c r="V18" s="12"/>
      <c r="W18" s="12"/>
      <c r="X18" s="12">
        <v>71.77</v>
      </c>
      <c r="Z18" t="s">
        <v>705</v>
      </c>
      <c r="AA18" t="s">
        <v>53</v>
      </c>
      <c r="AB18" t="s">
        <v>2769</v>
      </c>
    </row>
    <row r="19" spans="2:28">
      <c r="B19" s="2">
        <v>44566</v>
      </c>
      <c r="C19" t="s">
        <v>159</v>
      </c>
      <c r="D19" t="s">
        <v>226</v>
      </c>
      <c r="E19" s="8">
        <v>60061</v>
      </c>
      <c r="J19" t="s">
        <v>253</v>
      </c>
      <c r="K19" s="9">
        <v>15.407999999999999</v>
      </c>
      <c r="Q19" t="s">
        <v>262</v>
      </c>
      <c r="R19" t="s">
        <v>77</v>
      </c>
      <c r="S19" t="s">
        <v>78</v>
      </c>
      <c r="T19" s="12"/>
      <c r="U19" s="12"/>
      <c r="V19" s="12"/>
      <c r="W19" s="12"/>
      <c r="X19" s="12">
        <v>88.26</v>
      </c>
      <c r="Z19" t="s">
        <v>705</v>
      </c>
      <c r="AA19" t="s">
        <v>712</v>
      </c>
      <c r="AB19" t="s">
        <v>2770</v>
      </c>
    </row>
    <row r="20" spans="2:28">
      <c r="B20" s="2">
        <v>44566</v>
      </c>
      <c r="C20" t="s">
        <v>133</v>
      </c>
      <c r="D20" t="s">
        <v>315</v>
      </c>
      <c r="E20" s="8">
        <v>76572</v>
      </c>
      <c r="J20" t="s">
        <v>259</v>
      </c>
      <c r="K20" s="9">
        <v>15.047999999999998</v>
      </c>
      <c r="Q20" t="s">
        <v>404</v>
      </c>
      <c r="R20" t="s">
        <v>77</v>
      </c>
      <c r="S20" t="s">
        <v>176</v>
      </c>
      <c r="T20" s="12"/>
      <c r="U20" s="12"/>
      <c r="V20" s="12"/>
      <c r="W20" s="12">
        <v>80.209999999999994</v>
      </c>
      <c r="X20" s="12"/>
      <c r="Z20" t="s">
        <v>705</v>
      </c>
      <c r="AA20" t="s">
        <v>52</v>
      </c>
      <c r="AB20" t="s">
        <v>2771</v>
      </c>
    </row>
    <row r="21" spans="2:28">
      <c r="B21" s="2">
        <v>44567</v>
      </c>
      <c r="C21" t="s">
        <v>178</v>
      </c>
      <c r="D21" t="s">
        <v>72</v>
      </c>
      <c r="E21" s="8">
        <v>68196</v>
      </c>
      <c r="J21" t="s">
        <v>265</v>
      </c>
      <c r="K21" s="9">
        <v>16.247999999999998</v>
      </c>
      <c r="Q21" t="s">
        <v>438</v>
      </c>
      <c r="R21" t="s">
        <v>77</v>
      </c>
      <c r="S21" t="s">
        <v>176</v>
      </c>
      <c r="T21" s="12">
        <v>107.26</v>
      </c>
      <c r="U21" s="12"/>
      <c r="V21" s="12"/>
      <c r="W21" s="12"/>
      <c r="X21" s="12"/>
      <c r="Z21" t="s">
        <v>705</v>
      </c>
      <c r="AA21" t="s">
        <v>81</v>
      </c>
      <c r="AB21" t="s">
        <v>2772</v>
      </c>
    </row>
    <row r="22" spans="2:28">
      <c r="B22" s="2">
        <v>44567</v>
      </c>
      <c r="C22" t="s">
        <v>80</v>
      </c>
      <c r="D22" t="s">
        <v>152</v>
      </c>
      <c r="E22" s="8">
        <v>54246</v>
      </c>
      <c r="J22" t="s">
        <v>271</v>
      </c>
      <c r="K22" s="9">
        <v>19.943999999999999</v>
      </c>
      <c r="Q22" t="s">
        <v>442</v>
      </c>
      <c r="R22" t="s">
        <v>77</v>
      </c>
      <c r="S22" t="s">
        <v>176</v>
      </c>
      <c r="T22" s="12"/>
      <c r="U22" s="12"/>
      <c r="V22" s="12"/>
      <c r="W22" s="12">
        <v>93.68</v>
      </c>
      <c r="X22" s="12"/>
      <c r="Z22" t="s">
        <v>705</v>
      </c>
      <c r="AA22" t="s">
        <v>108</v>
      </c>
      <c r="AB22" t="s">
        <v>2773</v>
      </c>
    </row>
    <row r="23" spans="2:28">
      <c r="B23" s="2">
        <v>44567</v>
      </c>
      <c r="C23" t="s">
        <v>80</v>
      </c>
      <c r="D23" t="s">
        <v>295</v>
      </c>
      <c r="E23" s="8">
        <v>58601</v>
      </c>
      <c r="J23" t="s">
        <v>277</v>
      </c>
      <c r="K23" s="9">
        <v>17.735999999999997</v>
      </c>
      <c r="Q23" t="s">
        <v>446</v>
      </c>
      <c r="R23" t="s">
        <v>77</v>
      </c>
      <c r="S23" t="s">
        <v>176</v>
      </c>
      <c r="T23" s="12"/>
      <c r="U23" s="12">
        <v>100.42</v>
      </c>
      <c r="V23" s="12"/>
      <c r="W23" s="12"/>
      <c r="X23" s="12"/>
      <c r="Z23" t="s">
        <v>705</v>
      </c>
      <c r="AA23" t="s">
        <v>134</v>
      </c>
      <c r="AB23" t="s">
        <v>2774</v>
      </c>
    </row>
    <row r="24" spans="2:28">
      <c r="B24" s="2">
        <v>44567</v>
      </c>
      <c r="C24" t="s">
        <v>107</v>
      </c>
      <c r="D24" t="s">
        <v>315</v>
      </c>
      <c r="E24" s="8">
        <v>29660</v>
      </c>
      <c r="J24" t="s">
        <v>283</v>
      </c>
      <c r="K24" s="9">
        <v>14.904</v>
      </c>
      <c r="Q24" t="s">
        <v>450</v>
      </c>
      <c r="R24" t="s">
        <v>77</v>
      </c>
      <c r="S24" t="s">
        <v>176</v>
      </c>
      <c r="T24" s="12">
        <v>80.180000000000007</v>
      </c>
      <c r="U24" s="12"/>
      <c r="V24" s="12"/>
      <c r="W24" s="12"/>
      <c r="X24" s="12"/>
      <c r="Z24" t="s">
        <v>705</v>
      </c>
      <c r="AA24" t="s">
        <v>160</v>
      </c>
      <c r="AB24" t="s">
        <v>2775</v>
      </c>
    </row>
    <row r="25" spans="2:28">
      <c r="B25" s="2">
        <v>44568</v>
      </c>
      <c r="C25" t="s">
        <v>80</v>
      </c>
      <c r="D25" t="s">
        <v>295</v>
      </c>
      <c r="E25" s="8">
        <v>65438</v>
      </c>
      <c r="J25" t="s">
        <v>289</v>
      </c>
      <c r="K25" s="9">
        <v>14.927999999999999</v>
      </c>
      <c r="Q25" t="s">
        <v>452</v>
      </c>
      <c r="R25" t="s">
        <v>77</v>
      </c>
      <c r="S25" t="s">
        <v>176</v>
      </c>
      <c r="T25" s="12">
        <v>106.42</v>
      </c>
      <c r="U25" s="12"/>
      <c r="V25" s="12"/>
      <c r="W25" s="12"/>
      <c r="X25" s="12"/>
      <c r="Z25" t="s">
        <v>705</v>
      </c>
      <c r="AA25" t="s">
        <v>179</v>
      </c>
      <c r="AB25" t="s">
        <v>2776</v>
      </c>
    </row>
    <row r="26" spans="2:28">
      <c r="B26" s="2">
        <v>44568</v>
      </c>
      <c r="C26" t="s">
        <v>178</v>
      </c>
      <c r="D26" t="s">
        <v>190</v>
      </c>
      <c r="E26" s="8">
        <v>35183</v>
      </c>
      <c r="J26" t="s">
        <v>295</v>
      </c>
      <c r="K26" s="9">
        <v>15.864000000000001</v>
      </c>
      <c r="Q26" t="s">
        <v>454</v>
      </c>
      <c r="R26" t="s">
        <v>77</v>
      </c>
      <c r="S26" t="s">
        <v>176</v>
      </c>
      <c r="T26" s="12">
        <v>104.03</v>
      </c>
      <c r="U26" s="12"/>
      <c r="V26" s="12"/>
      <c r="W26" s="12"/>
      <c r="X26" s="12"/>
    </row>
    <row r="27" spans="2:28">
      <c r="B27" s="2">
        <v>44568</v>
      </c>
      <c r="C27" t="s">
        <v>133</v>
      </c>
      <c r="D27" t="s">
        <v>152</v>
      </c>
      <c r="E27" s="8">
        <v>34293</v>
      </c>
      <c r="J27" t="s">
        <v>300</v>
      </c>
      <c r="K27" s="9">
        <v>25.152000000000001</v>
      </c>
      <c r="Q27" t="s">
        <v>458</v>
      </c>
      <c r="R27" t="s">
        <v>77</v>
      </c>
      <c r="S27" t="s">
        <v>176</v>
      </c>
      <c r="T27" s="12"/>
      <c r="U27" s="12"/>
      <c r="V27" s="12"/>
      <c r="W27" s="12">
        <v>95.09</v>
      </c>
      <c r="X27" s="12"/>
    </row>
    <row r="28" spans="2:28">
      <c r="B28" s="2">
        <v>44569</v>
      </c>
      <c r="C28" t="s">
        <v>107</v>
      </c>
      <c r="D28" t="s">
        <v>190</v>
      </c>
      <c r="E28" s="8">
        <v>74539</v>
      </c>
      <c r="J28" t="s">
        <v>305</v>
      </c>
      <c r="K28" s="9">
        <v>24.504000000000001</v>
      </c>
      <c r="Q28" t="s">
        <v>462</v>
      </c>
      <c r="R28" t="s">
        <v>77</v>
      </c>
      <c r="S28" t="s">
        <v>176</v>
      </c>
      <c r="T28" s="12">
        <v>116.44</v>
      </c>
      <c r="U28" s="12"/>
      <c r="V28" s="12"/>
      <c r="W28" s="12"/>
      <c r="X28" s="12"/>
    </row>
    <row r="29" spans="2:28">
      <c r="B29" s="2">
        <v>44569</v>
      </c>
      <c r="C29" t="s">
        <v>80</v>
      </c>
      <c r="D29" t="s">
        <v>253</v>
      </c>
      <c r="E29" s="8">
        <v>20171</v>
      </c>
      <c r="J29" t="s">
        <v>310</v>
      </c>
      <c r="K29" s="9">
        <v>22.487999999999996</v>
      </c>
      <c r="Q29" t="s">
        <v>410</v>
      </c>
      <c r="R29" t="s">
        <v>77</v>
      </c>
      <c r="S29" t="s">
        <v>176</v>
      </c>
      <c r="T29" s="12"/>
      <c r="U29" s="12"/>
      <c r="V29" s="12">
        <v>101.04</v>
      </c>
      <c r="W29" s="12"/>
      <c r="X29" s="12"/>
    </row>
    <row r="30" spans="2:28">
      <c r="B30" s="2">
        <v>44570</v>
      </c>
      <c r="C30" t="s">
        <v>178</v>
      </c>
      <c r="D30" t="s">
        <v>190</v>
      </c>
      <c r="E30" s="8">
        <v>30248</v>
      </c>
      <c r="J30" t="s">
        <v>315</v>
      </c>
      <c r="K30" s="9">
        <v>24.36</v>
      </c>
      <c r="Q30" t="s">
        <v>464</v>
      </c>
      <c r="R30" t="s">
        <v>77</v>
      </c>
      <c r="S30" t="s">
        <v>176</v>
      </c>
      <c r="T30" s="12"/>
      <c r="U30" s="12"/>
      <c r="V30" s="12">
        <v>102.46</v>
      </c>
      <c r="W30" s="12"/>
      <c r="X30" s="12"/>
    </row>
    <row r="31" spans="2:28">
      <c r="B31" s="2">
        <v>44570</v>
      </c>
      <c r="C31" t="s">
        <v>133</v>
      </c>
      <c r="D31" t="s">
        <v>265</v>
      </c>
      <c r="E31" s="8">
        <v>65223</v>
      </c>
      <c r="J31" t="s">
        <v>319</v>
      </c>
      <c r="K31" s="9">
        <v>29.928000000000001</v>
      </c>
      <c r="Q31" t="s">
        <v>468</v>
      </c>
      <c r="R31" t="s">
        <v>77</v>
      </c>
      <c r="S31" t="s">
        <v>176</v>
      </c>
      <c r="T31" s="12"/>
      <c r="U31" s="12"/>
      <c r="V31" s="12">
        <v>98.53</v>
      </c>
      <c r="W31" s="12"/>
      <c r="X31" s="12"/>
    </row>
    <row r="32" spans="2:28">
      <c r="B32" s="2">
        <v>44570</v>
      </c>
      <c r="C32" t="s">
        <v>107</v>
      </c>
      <c r="D32" t="s">
        <v>126</v>
      </c>
      <c r="E32" s="8">
        <v>69275</v>
      </c>
      <c r="Q32" t="s">
        <v>472</v>
      </c>
      <c r="R32" t="s">
        <v>77</v>
      </c>
      <c r="S32" t="s">
        <v>176</v>
      </c>
      <c r="T32" s="12"/>
      <c r="U32" s="12"/>
      <c r="V32" s="12"/>
      <c r="W32" s="12">
        <v>81.61</v>
      </c>
      <c r="X32" s="12"/>
    </row>
    <row r="33" spans="2:24">
      <c r="B33" s="2">
        <v>44571</v>
      </c>
      <c r="C33" t="s">
        <v>80</v>
      </c>
      <c r="D33" t="s">
        <v>300</v>
      </c>
      <c r="E33" s="8">
        <v>76430</v>
      </c>
      <c r="Q33" t="s">
        <v>476</v>
      </c>
      <c r="R33" t="s">
        <v>77</v>
      </c>
      <c r="S33" t="s">
        <v>176</v>
      </c>
      <c r="T33" s="12"/>
      <c r="U33" s="12"/>
      <c r="V33" s="12"/>
      <c r="W33" s="12">
        <v>84.49</v>
      </c>
      <c r="X33" s="12"/>
    </row>
    <row r="34" spans="2:24">
      <c r="B34" s="2">
        <v>44572</v>
      </c>
      <c r="C34" t="s">
        <v>107</v>
      </c>
      <c r="D34" t="s">
        <v>300</v>
      </c>
      <c r="E34" s="8">
        <v>60071</v>
      </c>
      <c r="Q34" t="s">
        <v>480</v>
      </c>
      <c r="R34" t="s">
        <v>77</v>
      </c>
      <c r="S34" t="s">
        <v>176</v>
      </c>
      <c r="T34" s="12"/>
      <c r="U34" s="12">
        <v>110.83</v>
      </c>
      <c r="V34" s="12"/>
      <c r="W34" s="12"/>
      <c r="X34" s="12"/>
    </row>
    <row r="35" spans="2:24">
      <c r="B35" s="2">
        <v>44572</v>
      </c>
      <c r="C35" t="s">
        <v>107</v>
      </c>
      <c r="D35" t="s">
        <v>259</v>
      </c>
      <c r="E35" s="8">
        <v>55905</v>
      </c>
      <c r="Q35" t="s">
        <v>484</v>
      </c>
      <c r="R35" t="s">
        <v>77</v>
      </c>
      <c r="S35" t="s">
        <v>176</v>
      </c>
      <c r="T35" s="12"/>
      <c r="U35" s="12"/>
      <c r="V35" s="12">
        <v>117.74</v>
      </c>
      <c r="W35" s="12"/>
      <c r="X35" s="12"/>
    </row>
    <row r="36" spans="2:24">
      <c r="B36" s="2">
        <v>44573</v>
      </c>
      <c r="C36" t="s">
        <v>178</v>
      </c>
      <c r="D36" t="s">
        <v>271</v>
      </c>
      <c r="E36" s="8">
        <v>59333</v>
      </c>
      <c r="Q36" t="s">
        <v>416</v>
      </c>
      <c r="R36" t="s">
        <v>77</v>
      </c>
      <c r="S36" t="s">
        <v>176</v>
      </c>
      <c r="T36" s="12"/>
      <c r="U36" s="12">
        <v>80.099999999999994</v>
      </c>
      <c r="V36" s="12"/>
      <c r="W36" s="12"/>
      <c r="X36" s="12"/>
    </row>
    <row r="37" spans="2:24">
      <c r="B37" s="2">
        <v>44573</v>
      </c>
      <c r="C37" t="s">
        <v>107</v>
      </c>
      <c r="D37" t="s">
        <v>295</v>
      </c>
      <c r="E37" s="8">
        <v>28187</v>
      </c>
      <c r="Q37" t="s">
        <v>419</v>
      </c>
      <c r="R37" t="s">
        <v>77</v>
      </c>
      <c r="S37" t="s">
        <v>176</v>
      </c>
      <c r="T37" s="12"/>
      <c r="U37" s="12">
        <v>100.35</v>
      </c>
      <c r="V37" s="12"/>
      <c r="W37" s="12"/>
      <c r="X37" s="12"/>
    </row>
    <row r="38" spans="2:24">
      <c r="B38" s="2">
        <v>44573</v>
      </c>
      <c r="C38" t="s">
        <v>107</v>
      </c>
      <c r="D38" t="s">
        <v>265</v>
      </c>
      <c r="E38" s="8">
        <v>60833</v>
      </c>
      <c r="Q38" t="s">
        <v>425</v>
      </c>
      <c r="R38" t="s">
        <v>77</v>
      </c>
      <c r="S38" t="s">
        <v>176</v>
      </c>
      <c r="T38" s="12"/>
      <c r="U38" s="12"/>
      <c r="V38" s="12"/>
      <c r="W38" s="12"/>
      <c r="X38" s="12">
        <v>111.88</v>
      </c>
    </row>
    <row r="39" spans="2:24">
      <c r="B39" s="2">
        <v>44573</v>
      </c>
      <c r="C39" t="s">
        <v>159</v>
      </c>
      <c r="D39" t="s">
        <v>259</v>
      </c>
      <c r="E39" s="8">
        <v>58645</v>
      </c>
      <c r="Q39" t="s">
        <v>430</v>
      </c>
      <c r="R39" t="s">
        <v>77</v>
      </c>
      <c r="S39" t="s">
        <v>176</v>
      </c>
      <c r="T39" s="12">
        <v>84.74</v>
      </c>
      <c r="U39" s="12"/>
      <c r="V39" s="12"/>
      <c r="W39" s="12"/>
      <c r="X39" s="12"/>
    </row>
    <row r="40" spans="2:24">
      <c r="B40" s="2">
        <v>44574</v>
      </c>
      <c r="C40" t="s">
        <v>107</v>
      </c>
      <c r="D40" t="s">
        <v>247</v>
      </c>
      <c r="E40" s="8">
        <v>60668</v>
      </c>
      <c r="Q40" t="s">
        <v>432</v>
      </c>
      <c r="R40" t="s">
        <v>77</v>
      </c>
      <c r="S40" t="s">
        <v>176</v>
      </c>
      <c r="T40" s="12">
        <v>95.43</v>
      </c>
      <c r="U40" s="12"/>
      <c r="V40" s="12"/>
      <c r="W40" s="12"/>
      <c r="X40" s="12"/>
    </row>
    <row r="41" spans="2:24">
      <c r="B41" s="2">
        <v>44574</v>
      </c>
      <c r="C41" t="s">
        <v>80</v>
      </c>
      <c r="D41" t="s">
        <v>265</v>
      </c>
      <c r="E41" s="8">
        <v>42502</v>
      </c>
      <c r="Q41" t="s">
        <v>436</v>
      </c>
      <c r="R41" t="s">
        <v>77</v>
      </c>
      <c r="S41" t="s">
        <v>176</v>
      </c>
      <c r="T41" s="12">
        <v>82.63</v>
      </c>
      <c r="U41" s="12"/>
      <c r="V41" s="12"/>
      <c r="W41" s="12"/>
      <c r="X41" s="12"/>
    </row>
    <row r="42" spans="2:24">
      <c r="B42" s="2">
        <v>44574</v>
      </c>
      <c r="C42" t="s">
        <v>133</v>
      </c>
      <c r="D42" t="s">
        <v>295</v>
      </c>
      <c r="E42" s="8">
        <v>24730</v>
      </c>
      <c r="Q42" t="s">
        <v>132</v>
      </c>
      <c r="R42" t="s">
        <v>77</v>
      </c>
      <c r="S42" t="s">
        <v>131</v>
      </c>
      <c r="T42" s="12"/>
      <c r="U42" s="12"/>
      <c r="V42" s="12"/>
      <c r="W42" s="12">
        <v>4.26</v>
      </c>
      <c r="X42" s="12"/>
    </row>
    <row r="43" spans="2:24">
      <c r="B43" s="2">
        <v>44574</v>
      </c>
      <c r="C43" t="s">
        <v>178</v>
      </c>
      <c r="D43" t="s">
        <v>234</v>
      </c>
      <c r="E43" s="8">
        <v>72823</v>
      </c>
      <c r="Q43" t="s">
        <v>316</v>
      </c>
      <c r="R43" t="s">
        <v>77</v>
      </c>
      <c r="S43" t="s">
        <v>131</v>
      </c>
      <c r="T43" s="12"/>
      <c r="U43" s="12"/>
      <c r="V43" s="12"/>
      <c r="W43" s="12">
        <v>4.76</v>
      </c>
      <c r="X43" s="12"/>
    </row>
    <row r="44" spans="2:24">
      <c r="B44" s="2">
        <v>44575</v>
      </c>
      <c r="C44" t="s">
        <v>107</v>
      </c>
      <c r="D44" t="s">
        <v>226</v>
      </c>
      <c r="E44" s="8">
        <v>35004</v>
      </c>
      <c r="Q44" t="s">
        <v>329</v>
      </c>
      <c r="R44" t="s">
        <v>77</v>
      </c>
      <c r="S44" t="s">
        <v>131</v>
      </c>
      <c r="T44" s="12"/>
      <c r="U44" s="12"/>
      <c r="V44" s="12"/>
      <c r="W44" s="12"/>
      <c r="X44" s="12">
        <v>4.1100000000000003</v>
      </c>
    </row>
    <row r="45" spans="2:24">
      <c r="B45" s="2">
        <v>44575</v>
      </c>
      <c r="C45" t="s">
        <v>107</v>
      </c>
      <c r="D45" t="s">
        <v>310</v>
      </c>
      <c r="E45" s="8">
        <v>23383</v>
      </c>
      <c r="Q45" t="s">
        <v>347</v>
      </c>
      <c r="R45" t="s">
        <v>77</v>
      </c>
      <c r="S45" t="s">
        <v>131</v>
      </c>
      <c r="T45" s="12"/>
      <c r="U45" s="12"/>
      <c r="V45" s="12"/>
      <c r="W45" s="12"/>
      <c r="X45" s="12">
        <v>4.63</v>
      </c>
    </row>
    <row r="46" spans="2:24">
      <c r="B46" s="2">
        <v>44576</v>
      </c>
      <c r="C46" t="s">
        <v>178</v>
      </c>
      <c r="D46" t="s">
        <v>310</v>
      </c>
      <c r="E46" s="8">
        <v>74645</v>
      </c>
      <c r="Q46" t="s">
        <v>193</v>
      </c>
      <c r="R46" t="s">
        <v>77</v>
      </c>
      <c r="S46" t="s">
        <v>131</v>
      </c>
      <c r="T46" s="12"/>
      <c r="U46" s="12"/>
      <c r="V46" s="12">
        <v>2.65</v>
      </c>
      <c r="W46" s="12"/>
      <c r="X46" s="12"/>
    </row>
    <row r="47" spans="2:24">
      <c r="B47" s="2">
        <v>44577</v>
      </c>
      <c r="C47" t="s">
        <v>80</v>
      </c>
      <c r="D47" t="s">
        <v>214</v>
      </c>
      <c r="E47" s="8">
        <v>45110</v>
      </c>
      <c r="Q47" t="s">
        <v>362</v>
      </c>
      <c r="R47" t="s">
        <v>77</v>
      </c>
      <c r="S47" t="s">
        <v>131</v>
      </c>
      <c r="T47" s="12">
        <v>4.0199999999999996</v>
      </c>
      <c r="U47" s="12"/>
      <c r="V47" s="12"/>
      <c r="W47" s="12"/>
      <c r="X47" s="12"/>
    </row>
    <row r="48" spans="2:24">
      <c r="B48" s="2">
        <v>44577</v>
      </c>
      <c r="C48" t="s">
        <v>178</v>
      </c>
      <c r="D48" t="s">
        <v>226</v>
      </c>
      <c r="E48" s="8">
        <v>39294</v>
      </c>
      <c r="Q48" t="s">
        <v>371</v>
      </c>
      <c r="R48" t="s">
        <v>77</v>
      </c>
      <c r="S48" t="s">
        <v>131</v>
      </c>
      <c r="T48" s="12"/>
      <c r="U48" s="12"/>
      <c r="V48" s="12"/>
      <c r="W48" s="12"/>
      <c r="X48" s="12">
        <v>2.94</v>
      </c>
    </row>
    <row r="49" spans="2:24">
      <c r="B49" s="2">
        <v>44577</v>
      </c>
      <c r="C49" t="s">
        <v>107</v>
      </c>
      <c r="D49" t="s">
        <v>234</v>
      </c>
      <c r="E49" s="8">
        <v>71854</v>
      </c>
      <c r="Q49" t="s">
        <v>380</v>
      </c>
      <c r="R49" t="s">
        <v>77</v>
      </c>
      <c r="S49" t="s">
        <v>131</v>
      </c>
      <c r="T49" s="12"/>
      <c r="U49" s="12"/>
      <c r="V49" s="12">
        <v>3.52</v>
      </c>
      <c r="W49" s="12"/>
      <c r="X49" s="12"/>
    </row>
    <row r="50" spans="2:24">
      <c r="B50" s="2">
        <v>44579</v>
      </c>
      <c r="C50" t="s">
        <v>107</v>
      </c>
      <c r="D50" t="s">
        <v>190</v>
      </c>
      <c r="E50" s="8">
        <v>27740</v>
      </c>
      <c r="Q50" t="s">
        <v>389</v>
      </c>
      <c r="R50" t="s">
        <v>77</v>
      </c>
      <c r="S50" t="s">
        <v>131</v>
      </c>
      <c r="T50" s="12">
        <v>2.39</v>
      </c>
      <c r="U50" s="12"/>
      <c r="V50" s="12"/>
      <c r="W50" s="12"/>
      <c r="X50" s="12"/>
    </row>
    <row r="51" spans="2:24">
      <c r="B51" s="2">
        <v>44579</v>
      </c>
      <c r="C51" t="s">
        <v>107</v>
      </c>
      <c r="D51" t="s">
        <v>300</v>
      </c>
      <c r="E51" s="8">
        <v>59302</v>
      </c>
      <c r="Q51" t="s">
        <v>398</v>
      </c>
      <c r="R51" t="s">
        <v>77</v>
      </c>
      <c r="S51" t="s">
        <v>131</v>
      </c>
      <c r="T51" s="12"/>
      <c r="U51" s="12"/>
      <c r="V51" s="12"/>
      <c r="W51" s="12"/>
      <c r="X51" s="12">
        <v>2.54</v>
      </c>
    </row>
    <row r="52" spans="2:24">
      <c r="B52" s="2">
        <v>44579</v>
      </c>
      <c r="C52" t="s">
        <v>159</v>
      </c>
      <c r="D52" t="s">
        <v>234</v>
      </c>
      <c r="E52" s="8">
        <v>48942</v>
      </c>
      <c r="Q52" t="s">
        <v>229</v>
      </c>
      <c r="R52" t="s">
        <v>77</v>
      </c>
      <c r="S52" t="s">
        <v>131</v>
      </c>
      <c r="T52" s="12">
        <v>3.21</v>
      </c>
      <c r="U52" s="12"/>
      <c r="V52" s="12"/>
      <c r="W52" s="12"/>
      <c r="X52" s="12"/>
    </row>
    <row r="53" spans="2:24">
      <c r="B53" s="2">
        <v>44579</v>
      </c>
      <c r="C53" t="s">
        <v>133</v>
      </c>
      <c r="D53" t="s">
        <v>152</v>
      </c>
      <c r="E53" s="8">
        <v>75863</v>
      </c>
      <c r="Q53" t="s">
        <v>250</v>
      </c>
      <c r="R53" t="s">
        <v>77</v>
      </c>
      <c r="S53" t="s">
        <v>131</v>
      </c>
      <c r="T53" s="12"/>
      <c r="U53" s="12">
        <v>4.9000000000000004</v>
      </c>
      <c r="V53" s="12"/>
      <c r="W53" s="12"/>
      <c r="X53" s="12"/>
    </row>
    <row r="54" spans="2:24">
      <c r="B54" s="2">
        <v>44579</v>
      </c>
      <c r="C54" t="s">
        <v>107</v>
      </c>
      <c r="D54" t="s">
        <v>152</v>
      </c>
      <c r="E54" s="8">
        <v>26786</v>
      </c>
      <c r="Q54" t="s">
        <v>274</v>
      </c>
      <c r="R54" t="s">
        <v>77</v>
      </c>
      <c r="S54" t="s">
        <v>131</v>
      </c>
      <c r="T54" s="12"/>
      <c r="U54" s="12"/>
      <c r="V54" s="12"/>
      <c r="W54" s="12">
        <v>2.84</v>
      </c>
      <c r="X54" s="12"/>
    </row>
    <row r="55" spans="2:24">
      <c r="B55" s="2">
        <v>44581</v>
      </c>
      <c r="C55" t="s">
        <v>159</v>
      </c>
      <c r="D55" t="s">
        <v>247</v>
      </c>
      <c r="E55" s="8">
        <v>30927</v>
      </c>
      <c r="Q55" t="s">
        <v>106</v>
      </c>
      <c r="R55" t="s">
        <v>77</v>
      </c>
      <c r="S55" t="s">
        <v>105</v>
      </c>
      <c r="T55" s="12"/>
      <c r="U55" s="12">
        <v>275.42</v>
      </c>
      <c r="V55" s="12"/>
      <c r="W55" s="12"/>
      <c r="X55" s="12"/>
    </row>
    <row r="56" spans="2:24">
      <c r="B56" s="2">
        <v>44581</v>
      </c>
      <c r="C56" t="s">
        <v>159</v>
      </c>
      <c r="D56" t="s">
        <v>300</v>
      </c>
      <c r="E56" s="8">
        <v>54266</v>
      </c>
      <c r="Q56" t="s">
        <v>297</v>
      </c>
      <c r="R56" t="s">
        <v>77</v>
      </c>
      <c r="S56" t="s">
        <v>105</v>
      </c>
      <c r="T56" s="12"/>
      <c r="U56" s="12"/>
      <c r="V56" s="12"/>
      <c r="W56" s="12"/>
      <c r="X56" s="12">
        <v>338.47</v>
      </c>
    </row>
    <row r="57" spans="2:24">
      <c r="B57" s="2">
        <v>44581</v>
      </c>
      <c r="C57" t="s">
        <v>107</v>
      </c>
      <c r="D57" t="s">
        <v>126</v>
      </c>
      <c r="E57" s="8">
        <v>47146</v>
      </c>
      <c r="Q57" t="s">
        <v>302</v>
      </c>
      <c r="R57" t="s">
        <v>77</v>
      </c>
      <c r="S57" t="s">
        <v>105</v>
      </c>
      <c r="T57" s="12"/>
      <c r="U57" s="12"/>
      <c r="V57" s="12">
        <v>207</v>
      </c>
      <c r="W57" s="12"/>
      <c r="X57" s="12"/>
    </row>
    <row r="58" spans="2:24">
      <c r="B58" s="2">
        <v>44581</v>
      </c>
      <c r="C58" t="s">
        <v>178</v>
      </c>
      <c r="D58" t="s">
        <v>289</v>
      </c>
      <c r="E58" s="8">
        <v>35086</v>
      </c>
      <c r="Q58" t="s">
        <v>311</v>
      </c>
      <c r="R58" t="s">
        <v>77</v>
      </c>
      <c r="S58" t="s">
        <v>105</v>
      </c>
      <c r="T58" s="12">
        <v>230.52</v>
      </c>
      <c r="U58" s="12"/>
      <c r="V58" s="12"/>
      <c r="W58" s="12"/>
      <c r="X58" s="12"/>
    </row>
    <row r="59" spans="2:24">
      <c r="B59" s="2">
        <v>44582</v>
      </c>
      <c r="C59" t="s">
        <v>107</v>
      </c>
      <c r="D59" t="s">
        <v>247</v>
      </c>
      <c r="E59" s="8">
        <v>50635</v>
      </c>
      <c r="Q59" t="s">
        <v>320</v>
      </c>
      <c r="R59" t="s">
        <v>77</v>
      </c>
      <c r="S59" t="s">
        <v>105</v>
      </c>
      <c r="T59" s="12"/>
      <c r="U59" s="12"/>
      <c r="V59" s="12"/>
      <c r="W59" s="12">
        <v>298.33999999999997</v>
      </c>
      <c r="X59" s="12"/>
    </row>
    <row r="60" spans="2:24">
      <c r="B60" s="2">
        <v>44582</v>
      </c>
      <c r="C60" t="s">
        <v>133</v>
      </c>
      <c r="D60" t="s">
        <v>300</v>
      </c>
      <c r="E60" s="8">
        <v>53253</v>
      </c>
      <c r="Q60" t="s">
        <v>326</v>
      </c>
      <c r="R60" t="s">
        <v>77</v>
      </c>
      <c r="S60" t="s">
        <v>105</v>
      </c>
      <c r="T60" s="12"/>
      <c r="U60" s="12">
        <v>278.39999999999998</v>
      </c>
      <c r="V60" s="12"/>
      <c r="W60" s="12"/>
      <c r="X60" s="12"/>
    </row>
    <row r="61" spans="2:24">
      <c r="B61" s="2">
        <v>44583</v>
      </c>
      <c r="C61" t="s">
        <v>80</v>
      </c>
      <c r="D61" t="s">
        <v>171</v>
      </c>
      <c r="E61" s="8">
        <v>50975</v>
      </c>
      <c r="Q61" t="s">
        <v>332</v>
      </c>
      <c r="R61" t="s">
        <v>77</v>
      </c>
      <c r="S61" t="s">
        <v>105</v>
      </c>
      <c r="T61" s="12"/>
      <c r="U61" s="12"/>
      <c r="V61" s="12"/>
      <c r="W61" s="12">
        <v>319.49</v>
      </c>
      <c r="X61" s="12"/>
    </row>
    <row r="62" spans="2:24">
      <c r="B62" s="2">
        <v>44583</v>
      </c>
      <c r="C62" t="s">
        <v>133</v>
      </c>
      <c r="D62" t="s">
        <v>265</v>
      </c>
      <c r="E62" s="8">
        <v>51553</v>
      </c>
      <c r="Q62" t="s">
        <v>335</v>
      </c>
      <c r="R62" t="s">
        <v>77</v>
      </c>
      <c r="S62" t="s">
        <v>105</v>
      </c>
      <c r="T62" s="12"/>
      <c r="U62" s="12">
        <v>202.98</v>
      </c>
      <c r="V62" s="12"/>
      <c r="W62" s="12"/>
      <c r="X62" s="12"/>
    </row>
    <row r="63" spans="2:24">
      <c r="B63" s="2">
        <v>44583</v>
      </c>
      <c r="C63" t="s">
        <v>107</v>
      </c>
      <c r="D63" t="s">
        <v>202</v>
      </c>
      <c r="E63" s="8">
        <v>37795</v>
      </c>
      <c r="Q63" t="s">
        <v>338</v>
      </c>
      <c r="R63" t="s">
        <v>77</v>
      </c>
      <c r="S63" t="s">
        <v>105</v>
      </c>
      <c r="T63" s="12"/>
      <c r="U63" s="12">
        <v>261.55</v>
      </c>
      <c r="V63" s="12"/>
      <c r="W63" s="12"/>
      <c r="X63" s="12"/>
    </row>
    <row r="64" spans="2:24">
      <c r="B64" s="2">
        <v>44584</v>
      </c>
      <c r="C64" t="s">
        <v>178</v>
      </c>
      <c r="D64" t="s">
        <v>265</v>
      </c>
      <c r="E64" s="8">
        <v>44943</v>
      </c>
      <c r="Q64" t="s">
        <v>344</v>
      </c>
      <c r="R64" t="s">
        <v>77</v>
      </c>
      <c r="S64" t="s">
        <v>105</v>
      </c>
      <c r="T64" s="12"/>
      <c r="U64" s="12"/>
      <c r="V64" s="12"/>
      <c r="W64" s="12">
        <v>222.71</v>
      </c>
      <c r="X64" s="12"/>
    </row>
    <row r="65" spans="2:24">
      <c r="B65" s="2">
        <v>44585</v>
      </c>
      <c r="C65" t="s">
        <v>80</v>
      </c>
      <c r="D65" t="s">
        <v>315</v>
      </c>
      <c r="E65" s="8">
        <v>65884</v>
      </c>
      <c r="Q65" t="s">
        <v>350</v>
      </c>
      <c r="R65" t="s">
        <v>77</v>
      </c>
      <c r="S65" t="s">
        <v>105</v>
      </c>
      <c r="T65" s="12"/>
      <c r="U65" s="12"/>
      <c r="V65" s="12"/>
      <c r="W65" s="12"/>
      <c r="X65" s="12">
        <v>201.92</v>
      </c>
    </row>
    <row r="66" spans="2:24">
      <c r="B66" s="2">
        <v>44585</v>
      </c>
      <c r="C66" t="s">
        <v>107</v>
      </c>
      <c r="D66" t="s">
        <v>234</v>
      </c>
      <c r="E66" s="8">
        <v>57515</v>
      </c>
      <c r="Q66" t="s">
        <v>177</v>
      </c>
      <c r="R66" t="s">
        <v>77</v>
      </c>
      <c r="S66" t="s">
        <v>105</v>
      </c>
      <c r="T66" s="12">
        <v>339.11</v>
      </c>
      <c r="U66" s="12"/>
      <c r="V66" s="12"/>
      <c r="W66" s="12"/>
      <c r="X66" s="12"/>
    </row>
    <row r="67" spans="2:24">
      <c r="B67" s="2">
        <v>44585</v>
      </c>
      <c r="C67" t="s">
        <v>107</v>
      </c>
      <c r="D67" t="s">
        <v>99</v>
      </c>
      <c r="E67" s="8">
        <v>78918</v>
      </c>
      <c r="Q67" t="s">
        <v>353</v>
      </c>
      <c r="R67" t="s">
        <v>77</v>
      </c>
      <c r="S67" t="s">
        <v>105</v>
      </c>
      <c r="T67" s="12">
        <v>302.7</v>
      </c>
      <c r="U67" s="12"/>
      <c r="V67" s="12"/>
      <c r="W67" s="12"/>
      <c r="X67" s="12"/>
    </row>
    <row r="68" spans="2:24">
      <c r="B68" s="2">
        <v>44585</v>
      </c>
      <c r="C68" t="s">
        <v>159</v>
      </c>
      <c r="D68" t="s">
        <v>283</v>
      </c>
      <c r="E68" s="8">
        <v>56551</v>
      </c>
      <c r="Q68" t="s">
        <v>359</v>
      </c>
      <c r="R68" t="s">
        <v>77</v>
      </c>
      <c r="S68" t="s">
        <v>105</v>
      </c>
      <c r="T68" s="12">
        <v>262.98</v>
      </c>
      <c r="U68" s="12"/>
      <c r="V68" s="12"/>
      <c r="W68" s="12"/>
      <c r="X68" s="12"/>
    </row>
    <row r="69" spans="2:24">
      <c r="B69" s="2">
        <v>44586</v>
      </c>
      <c r="C69" t="s">
        <v>133</v>
      </c>
      <c r="D69" t="s">
        <v>283</v>
      </c>
      <c r="E69" s="8">
        <v>39763</v>
      </c>
      <c r="Q69" t="s">
        <v>368</v>
      </c>
      <c r="R69" t="s">
        <v>77</v>
      </c>
      <c r="S69" t="s">
        <v>105</v>
      </c>
      <c r="T69" s="12"/>
      <c r="U69" s="12"/>
      <c r="V69" s="12">
        <v>257.97000000000003</v>
      </c>
      <c r="W69" s="12"/>
      <c r="X69" s="12"/>
    </row>
    <row r="70" spans="2:24">
      <c r="B70" s="2">
        <v>44588</v>
      </c>
      <c r="C70" t="s">
        <v>178</v>
      </c>
      <c r="D70" t="s">
        <v>271</v>
      </c>
      <c r="E70" s="8">
        <v>42443</v>
      </c>
      <c r="Q70" t="s">
        <v>377</v>
      </c>
      <c r="R70" t="s">
        <v>77</v>
      </c>
      <c r="S70" t="s">
        <v>105</v>
      </c>
      <c r="T70" s="12">
        <v>283.97000000000003</v>
      </c>
      <c r="U70" s="12"/>
      <c r="V70" s="12"/>
      <c r="W70" s="12"/>
      <c r="X70" s="12"/>
    </row>
    <row r="71" spans="2:24">
      <c r="B71" s="2">
        <v>44588</v>
      </c>
      <c r="C71" t="s">
        <v>178</v>
      </c>
      <c r="D71" t="s">
        <v>247</v>
      </c>
      <c r="E71" s="8">
        <v>59828</v>
      </c>
      <c r="Q71" t="s">
        <v>386</v>
      </c>
      <c r="R71" t="s">
        <v>77</v>
      </c>
      <c r="S71" t="s">
        <v>105</v>
      </c>
      <c r="T71" s="12"/>
      <c r="U71" s="12">
        <v>266.76</v>
      </c>
      <c r="V71" s="12"/>
      <c r="W71" s="12"/>
      <c r="X71" s="12"/>
    </row>
    <row r="72" spans="2:24">
      <c r="B72" s="2">
        <v>44589</v>
      </c>
      <c r="C72" t="s">
        <v>178</v>
      </c>
      <c r="D72" t="s">
        <v>283</v>
      </c>
      <c r="E72" s="8">
        <v>38138</v>
      </c>
      <c r="Q72" t="s">
        <v>395</v>
      </c>
      <c r="R72" t="s">
        <v>77</v>
      </c>
      <c r="S72" t="s">
        <v>105</v>
      </c>
      <c r="T72" s="12"/>
      <c r="U72" s="12"/>
      <c r="V72" s="12">
        <v>239.29</v>
      </c>
      <c r="W72" s="12"/>
      <c r="X72" s="12"/>
    </row>
    <row r="73" spans="2:24">
      <c r="B73" s="2">
        <v>44590</v>
      </c>
      <c r="C73" t="s">
        <v>107</v>
      </c>
      <c r="D73" t="s">
        <v>253</v>
      </c>
      <c r="E73" s="8">
        <v>44481</v>
      </c>
      <c r="Q73" t="s">
        <v>217</v>
      </c>
      <c r="R73" t="s">
        <v>77</v>
      </c>
      <c r="S73" t="s">
        <v>105</v>
      </c>
      <c r="T73" s="12">
        <v>212.66</v>
      </c>
      <c r="U73" s="12"/>
      <c r="V73" s="12"/>
      <c r="W73" s="12"/>
      <c r="X73" s="12"/>
    </row>
    <row r="74" spans="2:24">
      <c r="B74" s="2">
        <v>44590</v>
      </c>
      <c r="C74" t="s">
        <v>107</v>
      </c>
      <c r="D74" t="s">
        <v>72</v>
      </c>
      <c r="E74" s="8">
        <v>41719</v>
      </c>
      <c r="Q74" t="s">
        <v>244</v>
      </c>
      <c r="R74" t="s">
        <v>77</v>
      </c>
      <c r="S74" t="s">
        <v>105</v>
      </c>
      <c r="T74" s="12"/>
      <c r="U74" s="12"/>
      <c r="V74" s="12">
        <v>319.05</v>
      </c>
      <c r="W74" s="12"/>
      <c r="X74" s="12"/>
    </row>
    <row r="75" spans="2:24">
      <c r="B75" s="2">
        <v>44591</v>
      </c>
      <c r="C75" t="s">
        <v>80</v>
      </c>
      <c r="D75" t="s">
        <v>265</v>
      </c>
      <c r="E75" s="8">
        <v>62247</v>
      </c>
      <c r="Q75" t="s">
        <v>256</v>
      </c>
      <c r="R75" t="s">
        <v>77</v>
      </c>
      <c r="S75" t="s">
        <v>105</v>
      </c>
      <c r="T75" s="12"/>
      <c r="U75" s="12"/>
      <c r="V75" s="12"/>
      <c r="W75" s="12"/>
      <c r="X75" s="12">
        <v>237.23</v>
      </c>
    </row>
    <row r="76" spans="2:24">
      <c r="B76" s="2">
        <v>44591</v>
      </c>
      <c r="C76" t="s">
        <v>107</v>
      </c>
      <c r="D76" t="s">
        <v>300</v>
      </c>
      <c r="E76" s="8">
        <v>33093</v>
      </c>
      <c r="Q76" t="s">
        <v>268</v>
      </c>
      <c r="R76" t="s">
        <v>77</v>
      </c>
      <c r="S76" t="s">
        <v>105</v>
      </c>
      <c r="T76" s="12"/>
      <c r="U76" s="12">
        <v>213.35</v>
      </c>
      <c r="V76" s="12"/>
      <c r="W76" s="12"/>
      <c r="X76" s="12"/>
    </row>
    <row r="77" spans="2:24">
      <c r="B77" s="2">
        <v>44591</v>
      </c>
      <c r="C77" t="s">
        <v>178</v>
      </c>
      <c r="D77" t="s">
        <v>190</v>
      </c>
      <c r="E77" s="8">
        <v>32866</v>
      </c>
      <c r="Q77" t="s">
        <v>280</v>
      </c>
      <c r="R77" t="s">
        <v>77</v>
      </c>
      <c r="S77" t="s">
        <v>105</v>
      </c>
      <c r="T77" s="12">
        <v>232.41</v>
      </c>
      <c r="U77" s="12"/>
      <c r="V77" s="12"/>
      <c r="W77" s="12"/>
      <c r="X77" s="12"/>
    </row>
    <row r="78" spans="2:24">
      <c r="B78" s="2">
        <v>44592</v>
      </c>
      <c r="C78" t="s">
        <v>178</v>
      </c>
      <c r="D78" t="s">
        <v>152</v>
      </c>
      <c r="E78" s="8">
        <v>43834</v>
      </c>
      <c r="Q78" t="s">
        <v>286</v>
      </c>
      <c r="R78" t="s">
        <v>77</v>
      </c>
      <c r="S78" t="s">
        <v>105</v>
      </c>
      <c r="T78" s="12"/>
      <c r="U78" s="12"/>
      <c r="V78" s="12"/>
      <c r="W78" s="12"/>
      <c r="X78" s="12">
        <v>303.69</v>
      </c>
    </row>
    <row r="79" spans="2:24">
      <c r="B79" s="2">
        <v>44594</v>
      </c>
      <c r="C79" t="s">
        <v>133</v>
      </c>
      <c r="D79" t="s">
        <v>214</v>
      </c>
      <c r="E79" s="8">
        <v>61620</v>
      </c>
      <c r="Q79" t="s">
        <v>292</v>
      </c>
      <c r="R79" t="s">
        <v>77</v>
      </c>
      <c r="S79" t="s">
        <v>105</v>
      </c>
      <c r="T79" s="12"/>
      <c r="U79" s="12"/>
      <c r="V79" s="12"/>
      <c r="W79" s="12">
        <v>224.89</v>
      </c>
      <c r="X79" s="12"/>
    </row>
    <row r="80" spans="2:24">
      <c r="B80" s="2">
        <v>44594</v>
      </c>
      <c r="C80" t="s">
        <v>80</v>
      </c>
      <c r="D80" t="s">
        <v>253</v>
      </c>
      <c r="E80" s="8">
        <v>26899</v>
      </c>
      <c r="Q80" t="s">
        <v>401</v>
      </c>
      <c r="R80" t="s">
        <v>77</v>
      </c>
      <c r="S80" t="s">
        <v>157</v>
      </c>
      <c r="T80" s="12"/>
      <c r="U80" s="12"/>
      <c r="V80" s="12">
        <v>366.05</v>
      </c>
      <c r="W80" s="12"/>
      <c r="X80" s="12"/>
    </row>
    <row r="81" spans="2:24">
      <c r="B81" s="2">
        <v>44594</v>
      </c>
      <c r="C81" t="s">
        <v>133</v>
      </c>
      <c r="D81" t="s">
        <v>72</v>
      </c>
      <c r="E81" s="8">
        <v>67632</v>
      </c>
      <c r="Q81" t="s">
        <v>440</v>
      </c>
      <c r="R81" t="s">
        <v>77</v>
      </c>
      <c r="S81" t="s">
        <v>157</v>
      </c>
      <c r="T81" s="12"/>
      <c r="U81" s="12"/>
      <c r="V81" s="12"/>
      <c r="W81" s="12">
        <v>325.64</v>
      </c>
      <c r="X81" s="12"/>
    </row>
    <row r="82" spans="2:24">
      <c r="B82" s="2">
        <v>44596</v>
      </c>
      <c r="C82" t="s">
        <v>80</v>
      </c>
      <c r="D82" t="s">
        <v>271</v>
      </c>
      <c r="E82" s="8">
        <v>52030</v>
      </c>
      <c r="Q82" t="s">
        <v>444</v>
      </c>
      <c r="R82" t="s">
        <v>77</v>
      </c>
      <c r="S82" t="s">
        <v>157</v>
      </c>
      <c r="T82" s="12"/>
      <c r="U82" s="12"/>
      <c r="V82" s="12"/>
      <c r="W82" s="12"/>
      <c r="X82" s="12">
        <v>422.09</v>
      </c>
    </row>
    <row r="83" spans="2:24">
      <c r="B83" s="2">
        <v>44597</v>
      </c>
      <c r="C83" t="s">
        <v>107</v>
      </c>
      <c r="D83" t="s">
        <v>202</v>
      </c>
      <c r="E83" s="8">
        <v>41096</v>
      </c>
      <c r="Q83" t="s">
        <v>448</v>
      </c>
      <c r="R83" t="s">
        <v>77</v>
      </c>
      <c r="S83" t="s">
        <v>157</v>
      </c>
      <c r="T83" s="12">
        <v>385.75</v>
      </c>
      <c r="U83" s="12"/>
      <c r="V83" s="12"/>
      <c r="W83" s="12"/>
      <c r="X83" s="12"/>
    </row>
    <row r="84" spans="2:24">
      <c r="B84" s="2">
        <v>44597</v>
      </c>
      <c r="C84" t="s">
        <v>133</v>
      </c>
      <c r="D84" t="s">
        <v>171</v>
      </c>
      <c r="E84" s="8">
        <v>58915</v>
      </c>
      <c r="Q84" t="s">
        <v>456</v>
      </c>
      <c r="R84" t="s">
        <v>77</v>
      </c>
      <c r="S84" t="s">
        <v>157</v>
      </c>
      <c r="T84" s="12">
        <v>489.45</v>
      </c>
      <c r="U84" s="12"/>
      <c r="V84" s="12"/>
      <c r="W84" s="12"/>
      <c r="X84" s="12"/>
    </row>
    <row r="85" spans="2:24">
      <c r="B85" s="2">
        <v>44597</v>
      </c>
      <c r="C85" t="s">
        <v>107</v>
      </c>
      <c r="D85" t="s">
        <v>241</v>
      </c>
      <c r="E85" s="8">
        <v>20720</v>
      </c>
      <c r="Q85" t="s">
        <v>460</v>
      </c>
      <c r="R85" t="s">
        <v>77</v>
      </c>
      <c r="S85" t="s">
        <v>157</v>
      </c>
      <c r="T85" s="12"/>
      <c r="U85" s="12">
        <v>434.87</v>
      </c>
      <c r="V85" s="12"/>
      <c r="W85" s="12"/>
      <c r="X85" s="12"/>
    </row>
    <row r="86" spans="2:24">
      <c r="B86" s="2">
        <v>44597</v>
      </c>
      <c r="C86" t="s">
        <v>178</v>
      </c>
      <c r="D86" t="s">
        <v>319</v>
      </c>
      <c r="E86" s="8">
        <v>58718</v>
      </c>
      <c r="Q86" t="s">
        <v>407</v>
      </c>
      <c r="R86" t="s">
        <v>77</v>
      </c>
      <c r="S86" t="s">
        <v>157</v>
      </c>
      <c r="T86" s="12">
        <v>357.25</v>
      </c>
      <c r="U86" s="12"/>
      <c r="V86" s="12"/>
      <c r="W86" s="12"/>
      <c r="X86" s="12"/>
    </row>
    <row r="87" spans="2:24">
      <c r="B87" s="2">
        <v>44597</v>
      </c>
      <c r="C87" t="s">
        <v>80</v>
      </c>
      <c r="D87" t="s">
        <v>300</v>
      </c>
      <c r="E87" s="8">
        <v>32612</v>
      </c>
      <c r="Q87" t="s">
        <v>466</v>
      </c>
      <c r="R87" t="s">
        <v>77</v>
      </c>
      <c r="S87" t="s">
        <v>157</v>
      </c>
      <c r="T87" s="12"/>
      <c r="U87" s="12">
        <v>323.38</v>
      </c>
      <c r="V87" s="12"/>
      <c r="W87" s="12"/>
      <c r="X87" s="12"/>
    </row>
    <row r="88" spans="2:24">
      <c r="B88" s="2">
        <v>44598</v>
      </c>
      <c r="C88" t="s">
        <v>133</v>
      </c>
      <c r="D88" t="s">
        <v>295</v>
      </c>
      <c r="E88" s="8">
        <v>25946</v>
      </c>
      <c r="Q88" t="s">
        <v>470</v>
      </c>
      <c r="R88" t="s">
        <v>77</v>
      </c>
      <c r="S88" t="s">
        <v>157</v>
      </c>
      <c r="T88" s="12"/>
      <c r="U88" s="12">
        <v>466.96</v>
      </c>
      <c r="V88" s="12"/>
      <c r="W88" s="12"/>
      <c r="X88" s="12"/>
    </row>
    <row r="89" spans="2:24">
      <c r="B89" s="2">
        <v>44598</v>
      </c>
      <c r="C89" t="s">
        <v>133</v>
      </c>
      <c r="D89" t="s">
        <v>289</v>
      </c>
      <c r="E89" s="8">
        <v>36154</v>
      </c>
      <c r="Q89" t="s">
        <v>474</v>
      </c>
      <c r="R89" t="s">
        <v>77</v>
      </c>
      <c r="S89" t="s">
        <v>157</v>
      </c>
      <c r="T89" s="12"/>
      <c r="U89" s="12"/>
      <c r="V89" s="12"/>
      <c r="W89" s="12">
        <v>351.99</v>
      </c>
      <c r="X89" s="12"/>
    </row>
    <row r="90" spans="2:24">
      <c r="B90" s="2">
        <v>44598</v>
      </c>
      <c r="C90" t="s">
        <v>133</v>
      </c>
      <c r="D90" t="s">
        <v>99</v>
      </c>
      <c r="E90" s="8">
        <v>33342</v>
      </c>
      <c r="Q90" t="s">
        <v>478</v>
      </c>
      <c r="R90" t="s">
        <v>77</v>
      </c>
      <c r="S90" t="s">
        <v>157</v>
      </c>
      <c r="T90" s="12"/>
      <c r="U90" s="12">
        <v>450.66</v>
      </c>
      <c r="V90" s="12"/>
      <c r="W90" s="12"/>
      <c r="X90" s="12"/>
    </row>
    <row r="91" spans="2:24">
      <c r="B91" s="2">
        <v>44598</v>
      </c>
      <c r="C91" t="s">
        <v>159</v>
      </c>
      <c r="D91" t="s">
        <v>171</v>
      </c>
      <c r="E91" s="8">
        <v>37910</v>
      </c>
      <c r="Q91" t="s">
        <v>482</v>
      </c>
      <c r="R91" t="s">
        <v>77</v>
      </c>
      <c r="S91" t="s">
        <v>157</v>
      </c>
      <c r="T91" s="12"/>
      <c r="U91" s="12"/>
      <c r="V91" s="12"/>
      <c r="W91" s="12"/>
      <c r="X91" s="12">
        <v>329.68</v>
      </c>
    </row>
    <row r="92" spans="2:24">
      <c r="B92" s="2">
        <v>44598</v>
      </c>
      <c r="C92" t="s">
        <v>107</v>
      </c>
      <c r="D92" t="s">
        <v>289</v>
      </c>
      <c r="E92" s="8">
        <v>52728</v>
      </c>
      <c r="Q92" t="s">
        <v>413</v>
      </c>
      <c r="R92" t="s">
        <v>77</v>
      </c>
      <c r="S92" t="s">
        <v>157</v>
      </c>
      <c r="T92" s="12"/>
      <c r="U92" s="12"/>
      <c r="V92" s="12"/>
      <c r="W92" s="12"/>
      <c r="X92" s="12">
        <v>351.59</v>
      </c>
    </row>
    <row r="93" spans="2:24">
      <c r="B93" s="2">
        <v>44598</v>
      </c>
      <c r="C93" t="s">
        <v>159</v>
      </c>
      <c r="D93" t="s">
        <v>126</v>
      </c>
      <c r="E93" s="8">
        <v>55605</v>
      </c>
      <c r="Q93" t="s">
        <v>422</v>
      </c>
      <c r="R93" t="s">
        <v>77</v>
      </c>
      <c r="S93" t="s">
        <v>157</v>
      </c>
      <c r="T93" s="12"/>
      <c r="U93" s="12"/>
      <c r="V93" s="12"/>
      <c r="W93" s="12"/>
      <c r="X93" s="12">
        <v>362.22</v>
      </c>
    </row>
    <row r="94" spans="2:24">
      <c r="B94" s="2">
        <v>44599</v>
      </c>
      <c r="C94" t="s">
        <v>80</v>
      </c>
      <c r="D94" t="s">
        <v>300</v>
      </c>
      <c r="E94" s="8">
        <v>47936</v>
      </c>
      <c r="Q94" t="s">
        <v>428</v>
      </c>
      <c r="R94" t="s">
        <v>77</v>
      </c>
      <c r="S94" t="s">
        <v>157</v>
      </c>
      <c r="T94" s="12">
        <v>393.71</v>
      </c>
      <c r="U94" s="12"/>
      <c r="V94" s="12"/>
      <c r="W94" s="12"/>
      <c r="X94" s="12"/>
    </row>
    <row r="95" spans="2:24">
      <c r="B95" s="2">
        <v>44599</v>
      </c>
      <c r="C95" t="s">
        <v>107</v>
      </c>
      <c r="D95" t="s">
        <v>72</v>
      </c>
      <c r="E95" s="8">
        <v>46267</v>
      </c>
      <c r="Q95" t="s">
        <v>434</v>
      </c>
      <c r="R95" t="s">
        <v>77</v>
      </c>
      <c r="S95" t="s">
        <v>157</v>
      </c>
      <c r="T95" s="12"/>
      <c r="U95" s="12"/>
      <c r="V95" s="12"/>
      <c r="W95" s="12"/>
      <c r="X95" s="12">
        <v>408.94</v>
      </c>
    </row>
    <row r="96" spans="2:24">
      <c r="B96" s="2">
        <v>44600</v>
      </c>
      <c r="C96" t="s">
        <v>159</v>
      </c>
      <c r="D96" t="s">
        <v>315</v>
      </c>
      <c r="E96" s="8">
        <v>40875</v>
      </c>
      <c r="Q96" t="s">
        <v>486</v>
      </c>
      <c r="R96" t="s">
        <v>104</v>
      </c>
      <c r="S96" t="s">
        <v>192</v>
      </c>
      <c r="T96" s="12"/>
      <c r="U96" s="12">
        <v>82.45</v>
      </c>
      <c r="V96" s="12"/>
      <c r="W96" s="12"/>
      <c r="X96" s="12"/>
    </row>
    <row r="97" spans="2:24">
      <c r="B97" s="2">
        <v>44600</v>
      </c>
      <c r="C97" t="s">
        <v>133</v>
      </c>
      <c r="D97" t="s">
        <v>277</v>
      </c>
      <c r="E97" s="8">
        <v>31880</v>
      </c>
      <c r="Q97" t="s">
        <v>488</v>
      </c>
      <c r="R97" t="s">
        <v>104</v>
      </c>
      <c r="S97" t="s">
        <v>192</v>
      </c>
      <c r="T97" s="12"/>
      <c r="U97" s="12"/>
      <c r="V97" s="12"/>
      <c r="W97" s="12">
        <v>85.33</v>
      </c>
      <c r="X97" s="12"/>
    </row>
    <row r="98" spans="2:24">
      <c r="B98" s="2">
        <v>44602</v>
      </c>
      <c r="C98" t="s">
        <v>80</v>
      </c>
      <c r="D98" t="s">
        <v>241</v>
      </c>
      <c r="E98" s="8">
        <v>47333</v>
      </c>
      <c r="Q98" t="s">
        <v>490</v>
      </c>
      <c r="R98" t="s">
        <v>104</v>
      </c>
      <c r="S98" t="s">
        <v>192</v>
      </c>
      <c r="T98" s="12"/>
      <c r="U98" s="12">
        <v>44.05</v>
      </c>
      <c r="V98" s="12"/>
      <c r="W98" s="12"/>
      <c r="X98" s="12"/>
    </row>
    <row r="99" spans="2:24">
      <c r="B99" s="2">
        <v>44602</v>
      </c>
      <c r="C99" t="s">
        <v>178</v>
      </c>
      <c r="D99" t="s">
        <v>289</v>
      </c>
      <c r="E99" s="8">
        <v>28893</v>
      </c>
      <c r="Q99" t="s">
        <v>492</v>
      </c>
      <c r="R99" t="s">
        <v>104</v>
      </c>
      <c r="S99" t="s">
        <v>192</v>
      </c>
      <c r="T99" s="12"/>
      <c r="U99" s="12"/>
      <c r="V99" s="12"/>
      <c r="W99" s="12"/>
      <c r="X99" s="12">
        <v>45.43</v>
      </c>
    </row>
    <row r="100" spans="2:24">
      <c r="B100" s="2">
        <v>44603</v>
      </c>
      <c r="C100" t="s">
        <v>178</v>
      </c>
      <c r="D100" t="s">
        <v>253</v>
      </c>
      <c r="E100" s="8">
        <v>22145</v>
      </c>
      <c r="Q100" t="s">
        <v>494</v>
      </c>
      <c r="R100" t="s">
        <v>104</v>
      </c>
      <c r="S100" t="s">
        <v>192</v>
      </c>
      <c r="T100" s="12">
        <v>70.75</v>
      </c>
      <c r="U100" s="12"/>
      <c r="V100" s="12"/>
      <c r="W100" s="12"/>
      <c r="X100" s="12"/>
    </row>
    <row r="101" spans="2:24">
      <c r="B101" s="2">
        <v>44604</v>
      </c>
      <c r="C101" t="s">
        <v>178</v>
      </c>
      <c r="D101" t="s">
        <v>214</v>
      </c>
      <c r="E101" s="8">
        <v>52136</v>
      </c>
      <c r="Q101" t="s">
        <v>496</v>
      </c>
      <c r="R101" t="s">
        <v>104</v>
      </c>
      <c r="S101" t="s">
        <v>192</v>
      </c>
      <c r="T101" s="12"/>
      <c r="U101" s="12"/>
      <c r="V101" s="12">
        <v>69.88</v>
      </c>
      <c r="W101" s="12"/>
      <c r="X101" s="12"/>
    </row>
    <row r="102" spans="2:24">
      <c r="B102" s="2">
        <v>44604</v>
      </c>
      <c r="C102" t="s">
        <v>178</v>
      </c>
      <c r="D102" t="s">
        <v>295</v>
      </c>
      <c r="E102" s="8">
        <v>64668</v>
      </c>
      <c r="Q102" t="s">
        <v>498</v>
      </c>
      <c r="R102" t="s">
        <v>104</v>
      </c>
      <c r="S102" t="s">
        <v>204</v>
      </c>
      <c r="T102" s="12"/>
      <c r="U102" s="12"/>
      <c r="V102" s="12">
        <v>62.49</v>
      </c>
      <c r="W102" s="12"/>
      <c r="X102" s="12"/>
    </row>
    <row r="103" spans="2:24">
      <c r="B103" s="2">
        <v>44605</v>
      </c>
      <c r="C103" t="s">
        <v>107</v>
      </c>
      <c r="D103" t="s">
        <v>295</v>
      </c>
      <c r="E103" s="8">
        <v>48340</v>
      </c>
      <c r="Q103" t="s">
        <v>500</v>
      </c>
      <c r="R103" t="s">
        <v>104</v>
      </c>
      <c r="S103" t="s">
        <v>204</v>
      </c>
      <c r="T103" s="12"/>
      <c r="U103" s="12">
        <v>20.98</v>
      </c>
      <c r="V103" s="12"/>
      <c r="W103" s="12"/>
      <c r="X103" s="12"/>
    </row>
    <row r="104" spans="2:24">
      <c r="B104" s="2">
        <v>44606</v>
      </c>
      <c r="C104" t="s">
        <v>159</v>
      </c>
      <c r="D104" t="s">
        <v>72</v>
      </c>
      <c r="E104" s="8">
        <v>24471</v>
      </c>
      <c r="Q104" t="s">
        <v>502</v>
      </c>
      <c r="R104" t="s">
        <v>104</v>
      </c>
      <c r="S104" t="s">
        <v>204</v>
      </c>
      <c r="T104" s="12">
        <v>30.04</v>
      </c>
      <c r="U104" s="12"/>
      <c r="V104" s="12"/>
      <c r="W104" s="12"/>
      <c r="X104" s="12"/>
    </row>
    <row r="105" spans="2:24">
      <c r="B105" s="2">
        <v>44606</v>
      </c>
      <c r="C105" t="s">
        <v>133</v>
      </c>
      <c r="D105" t="s">
        <v>315</v>
      </c>
      <c r="E105" s="8">
        <v>26946</v>
      </c>
      <c r="Q105" t="s">
        <v>504</v>
      </c>
      <c r="R105" t="s">
        <v>104</v>
      </c>
      <c r="S105" t="s">
        <v>204</v>
      </c>
      <c r="T105" s="12"/>
      <c r="U105" s="12"/>
      <c r="V105" s="12">
        <v>55.09</v>
      </c>
      <c r="W105" s="12"/>
      <c r="X105" s="12"/>
    </row>
    <row r="106" spans="2:24">
      <c r="B106" s="2">
        <v>44607</v>
      </c>
      <c r="C106" t="s">
        <v>159</v>
      </c>
      <c r="D106" t="s">
        <v>265</v>
      </c>
      <c r="E106" s="8">
        <v>70434</v>
      </c>
      <c r="Q106" t="s">
        <v>506</v>
      </c>
      <c r="R106" t="s">
        <v>104</v>
      </c>
      <c r="S106" t="s">
        <v>204</v>
      </c>
      <c r="T106" s="12"/>
      <c r="U106" s="12">
        <v>21.06</v>
      </c>
      <c r="V106" s="12"/>
      <c r="W106" s="12"/>
      <c r="X106" s="12"/>
    </row>
    <row r="107" spans="2:24">
      <c r="B107" s="2">
        <v>44607</v>
      </c>
      <c r="C107" t="s">
        <v>80</v>
      </c>
      <c r="D107" t="s">
        <v>99</v>
      </c>
      <c r="E107" s="8">
        <v>47750</v>
      </c>
      <c r="Q107" t="s">
        <v>508</v>
      </c>
      <c r="R107" t="s">
        <v>104</v>
      </c>
      <c r="S107" t="s">
        <v>204</v>
      </c>
      <c r="T107" s="12"/>
      <c r="U107" s="12"/>
      <c r="V107" s="12"/>
      <c r="W107" s="12"/>
      <c r="X107" s="12">
        <v>67.290000000000006</v>
      </c>
    </row>
    <row r="108" spans="2:24">
      <c r="B108" s="2">
        <v>44607</v>
      </c>
      <c r="C108" t="s">
        <v>107</v>
      </c>
      <c r="D108" t="s">
        <v>126</v>
      </c>
      <c r="E108" s="8">
        <v>64797</v>
      </c>
      <c r="Q108" t="s">
        <v>510</v>
      </c>
      <c r="R108" t="s">
        <v>104</v>
      </c>
      <c r="S108" t="s">
        <v>204</v>
      </c>
      <c r="T108" s="12"/>
      <c r="U108" s="12"/>
      <c r="V108" s="12"/>
      <c r="W108" s="12">
        <v>41.3</v>
      </c>
      <c r="X108" s="12"/>
    </row>
    <row r="109" spans="2:24">
      <c r="B109" s="2">
        <v>44607</v>
      </c>
      <c r="C109" t="s">
        <v>107</v>
      </c>
      <c r="D109" t="s">
        <v>171</v>
      </c>
      <c r="E109" s="8">
        <v>45424</v>
      </c>
      <c r="Q109" t="s">
        <v>512</v>
      </c>
      <c r="R109" t="s">
        <v>104</v>
      </c>
      <c r="S109" t="s">
        <v>204</v>
      </c>
      <c r="T109" s="12"/>
      <c r="U109" s="12"/>
      <c r="V109" s="12"/>
      <c r="W109" s="12">
        <v>55.97</v>
      </c>
      <c r="X109" s="12"/>
    </row>
    <row r="110" spans="2:24">
      <c r="B110" s="2">
        <v>44607</v>
      </c>
      <c r="C110" t="s">
        <v>80</v>
      </c>
      <c r="D110" t="s">
        <v>289</v>
      </c>
      <c r="E110" s="8">
        <v>72457</v>
      </c>
      <c r="Q110" t="s">
        <v>514</v>
      </c>
      <c r="R110" t="s">
        <v>104</v>
      </c>
      <c r="S110" t="s">
        <v>216</v>
      </c>
      <c r="T110" s="12"/>
      <c r="U110" s="12"/>
      <c r="V110" s="12"/>
      <c r="W110" s="12"/>
      <c r="X110" s="12">
        <v>65.069999999999993</v>
      </c>
    </row>
    <row r="111" spans="2:24">
      <c r="B111" s="2">
        <v>44607</v>
      </c>
      <c r="C111" t="s">
        <v>178</v>
      </c>
      <c r="D111" t="s">
        <v>277</v>
      </c>
      <c r="E111" s="8">
        <v>69672</v>
      </c>
      <c r="Q111" t="s">
        <v>516</v>
      </c>
      <c r="R111" t="s">
        <v>104</v>
      </c>
      <c r="S111" t="s">
        <v>216</v>
      </c>
      <c r="T111" s="12"/>
      <c r="U111" s="12">
        <v>41.52</v>
      </c>
      <c r="V111" s="12"/>
      <c r="W111" s="12"/>
      <c r="X111" s="12"/>
    </row>
    <row r="112" spans="2:24">
      <c r="B112" s="2">
        <v>44607</v>
      </c>
      <c r="C112" t="s">
        <v>80</v>
      </c>
      <c r="D112" t="s">
        <v>72</v>
      </c>
      <c r="E112" s="8">
        <v>32449</v>
      </c>
      <c r="Q112" t="s">
        <v>518</v>
      </c>
      <c r="R112" t="s">
        <v>104</v>
      </c>
      <c r="S112" t="s">
        <v>216</v>
      </c>
      <c r="T112" s="12">
        <v>64.849999999999994</v>
      </c>
      <c r="U112" s="12"/>
      <c r="V112" s="12"/>
      <c r="W112" s="12"/>
      <c r="X112" s="12"/>
    </row>
    <row r="113" spans="2:24">
      <c r="B113" s="2">
        <v>44608</v>
      </c>
      <c r="C113" t="s">
        <v>159</v>
      </c>
      <c r="D113" t="s">
        <v>234</v>
      </c>
      <c r="E113" s="8">
        <v>28130</v>
      </c>
      <c r="Q113" t="s">
        <v>520</v>
      </c>
      <c r="R113" t="s">
        <v>104</v>
      </c>
      <c r="S113" t="s">
        <v>228</v>
      </c>
      <c r="T113" s="12"/>
      <c r="U113" s="12"/>
      <c r="V113" s="12">
        <v>1919.34</v>
      </c>
      <c r="W113" s="12"/>
      <c r="X113" s="12"/>
    </row>
    <row r="114" spans="2:24">
      <c r="B114" s="2">
        <v>44609</v>
      </c>
      <c r="C114" t="s">
        <v>159</v>
      </c>
      <c r="D114" t="s">
        <v>283</v>
      </c>
      <c r="E114" s="8">
        <v>36535</v>
      </c>
      <c r="Q114" t="s">
        <v>522</v>
      </c>
      <c r="R114" t="s">
        <v>104</v>
      </c>
      <c r="S114" t="s">
        <v>228</v>
      </c>
      <c r="T114" s="12"/>
      <c r="U114" s="12"/>
      <c r="V114" s="12"/>
      <c r="W114" s="12">
        <v>1275.57</v>
      </c>
      <c r="X114" s="12"/>
    </row>
    <row r="115" spans="2:24">
      <c r="B115" s="2">
        <v>44609</v>
      </c>
      <c r="C115" t="s">
        <v>178</v>
      </c>
      <c r="D115" t="s">
        <v>295</v>
      </c>
      <c r="E115" s="8">
        <v>52970</v>
      </c>
      <c r="Q115" t="s">
        <v>524</v>
      </c>
      <c r="R115" t="s">
        <v>104</v>
      </c>
      <c r="S115" t="s">
        <v>236</v>
      </c>
      <c r="T115" s="12"/>
      <c r="U115" s="12">
        <v>253.35</v>
      </c>
      <c r="V115" s="12"/>
      <c r="W115" s="12"/>
      <c r="X115" s="12"/>
    </row>
    <row r="116" spans="2:24">
      <c r="B116" s="2">
        <v>44609</v>
      </c>
      <c r="C116" t="s">
        <v>107</v>
      </c>
      <c r="D116" t="s">
        <v>300</v>
      </c>
      <c r="E116" s="8">
        <v>22138</v>
      </c>
      <c r="Q116" t="s">
        <v>526</v>
      </c>
      <c r="R116" t="s">
        <v>104</v>
      </c>
      <c r="S116" t="s">
        <v>236</v>
      </c>
      <c r="T116" s="12"/>
      <c r="U116" s="12"/>
      <c r="V116" s="12"/>
      <c r="W116" s="12"/>
      <c r="X116" s="12">
        <v>363.4</v>
      </c>
    </row>
    <row r="117" spans="2:24">
      <c r="B117" s="2">
        <v>44609</v>
      </c>
      <c r="C117" t="s">
        <v>159</v>
      </c>
      <c r="D117" t="s">
        <v>277</v>
      </c>
      <c r="E117" s="8">
        <v>20107</v>
      </c>
      <c r="Q117" t="s">
        <v>528</v>
      </c>
      <c r="R117" t="s">
        <v>104</v>
      </c>
      <c r="S117" t="s">
        <v>236</v>
      </c>
      <c r="T117" s="12">
        <v>385.79</v>
      </c>
      <c r="U117" s="12"/>
      <c r="V117" s="12"/>
      <c r="W117" s="12"/>
      <c r="X117" s="12"/>
    </row>
    <row r="118" spans="2:24">
      <c r="B118" s="2">
        <v>44609</v>
      </c>
      <c r="C118" t="s">
        <v>80</v>
      </c>
      <c r="D118" t="s">
        <v>300</v>
      </c>
      <c r="E118" s="8">
        <v>37828</v>
      </c>
      <c r="Q118" t="s">
        <v>530</v>
      </c>
      <c r="R118" t="s">
        <v>104</v>
      </c>
      <c r="S118" t="s">
        <v>236</v>
      </c>
      <c r="T118" s="12"/>
      <c r="U118" s="12"/>
      <c r="V118" s="12">
        <v>292.58</v>
      </c>
      <c r="W118" s="12"/>
      <c r="X118" s="12"/>
    </row>
    <row r="119" spans="2:24">
      <c r="B119" s="2">
        <v>44609</v>
      </c>
      <c r="C119" t="s">
        <v>133</v>
      </c>
      <c r="D119" t="s">
        <v>289</v>
      </c>
      <c r="E119" s="8">
        <v>49444</v>
      </c>
      <c r="Q119" t="s">
        <v>532</v>
      </c>
      <c r="R119" t="s">
        <v>104</v>
      </c>
      <c r="S119" t="s">
        <v>243</v>
      </c>
      <c r="T119" s="12"/>
      <c r="U119" s="12"/>
      <c r="V119" s="12"/>
      <c r="W119" s="12"/>
      <c r="X119" s="12">
        <v>48.73</v>
      </c>
    </row>
    <row r="120" spans="2:24">
      <c r="B120" s="2">
        <v>44610</v>
      </c>
      <c r="C120" t="s">
        <v>133</v>
      </c>
      <c r="D120" t="s">
        <v>253</v>
      </c>
      <c r="E120" s="8">
        <v>26484</v>
      </c>
      <c r="Q120" t="s">
        <v>534</v>
      </c>
      <c r="R120" t="s">
        <v>104</v>
      </c>
      <c r="S120" t="s">
        <v>243</v>
      </c>
      <c r="T120" s="12"/>
      <c r="U120" s="12"/>
      <c r="V120" s="12"/>
      <c r="W120" s="12">
        <v>46.41</v>
      </c>
      <c r="X120" s="12"/>
    </row>
    <row r="121" spans="2:24">
      <c r="B121" s="2">
        <v>44611</v>
      </c>
      <c r="C121" t="s">
        <v>107</v>
      </c>
      <c r="D121" t="s">
        <v>283</v>
      </c>
      <c r="E121" s="8">
        <v>28504</v>
      </c>
      <c r="Q121" t="s">
        <v>536</v>
      </c>
      <c r="R121" t="s">
        <v>104</v>
      </c>
      <c r="S121" t="s">
        <v>243</v>
      </c>
      <c r="T121" s="12"/>
      <c r="U121" s="12">
        <v>57.67</v>
      </c>
      <c r="V121" s="12"/>
      <c r="W121" s="12"/>
      <c r="X121" s="12"/>
    </row>
    <row r="122" spans="2:24">
      <c r="B122" s="2">
        <v>44611</v>
      </c>
      <c r="C122" t="s">
        <v>159</v>
      </c>
      <c r="D122" t="s">
        <v>315</v>
      </c>
      <c r="E122" s="8">
        <v>21149</v>
      </c>
      <c r="Q122" t="s">
        <v>538</v>
      </c>
      <c r="R122" t="s">
        <v>104</v>
      </c>
      <c r="S122" t="s">
        <v>243</v>
      </c>
      <c r="T122" s="12">
        <v>27.76</v>
      </c>
      <c r="U122" s="12"/>
      <c r="V122" s="12"/>
      <c r="W122" s="12"/>
      <c r="X122" s="12"/>
    </row>
    <row r="123" spans="2:24">
      <c r="B123" s="2">
        <v>44611</v>
      </c>
      <c r="C123" t="s">
        <v>133</v>
      </c>
      <c r="D123" t="s">
        <v>234</v>
      </c>
      <c r="E123" s="8">
        <v>33446</v>
      </c>
      <c r="Q123" t="s">
        <v>540</v>
      </c>
      <c r="R123" t="s">
        <v>104</v>
      </c>
      <c r="S123" t="s">
        <v>243</v>
      </c>
      <c r="T123" s="12"/>
      <c r="U123" s="12"/>
      <c r="V123" s="12"/>
      <c r="W123" s="12">
        <v>56.31</v>
      </c>
      <c r="X123" s="12"/>
    </row>
    <row r="124" spans="2:24">
      <c r="B124" s="2">
        <v>44612</v>
      </c>
      <c r="C124" t="s">
        <v>178</v>
      </c>
      <c r="D124" t="s">
        <v>300</v>
      </c>
      <c r="E124" s="8">
        <v>71920</v>
      </c>
      <c r="Q124" t="s">
        <v>542</v>
      </c>
      <c r="R124" t="s">
        <v>104</v>
      </c>
      <c r="S124" t="s">
        <v>243</v>
      </c>
      <c r="T124" s="12"/>
      <c r="U124" s="12">
        <v>39.82</v>
      </c>
      <c r="V124" s="12"/>
      <c r="W124" s="12"/>
      <c r="X124" s="12"/>
    </row>
    <row r="125" spans="2:24">
      <c r="B125" s="2">
        <v>44612</v>
      </c>
      <c r="C125" t="s">
        <v>80</v>
      </c>
      <c r="D125" t="s">
        <v>126</v>
      </c>
      <c r="E125" s="8">
        <v>75790</v>
      </c>
      <c r="Q125" t="s">
        <v>544</v>
      </c>
      <c r="R125" t="s">
        <v>104</v>
      </c>
      <c r="S125" t="s">
        <v>243</v>
      </c>
      <c r="T125" s="12"/>
      <c r="U125" s="12"/>
      <c r="V125" s="12"/>
      <c r="W125" s="12"/>
      <c r="X125" s="12">
        <v>49.84</v>
      </c>
    </row>
    <row r="126" spans="2:24">
      <c r="B126" s="2">
        <v>44613</v>
      </c>
      <c r="C126" t="s">
        <v>159</v>
      </c>
      <c r="D126" t="s">
        <v>253</v>
      </c>
      <c r="E126" s="8">
        <v>27620</v>
      </c>
      <c r="Q126" t="s">
        <v>546</v>
      </c>
      <c r="R126" t="s">
        <v>104</v>
      </c>
      <c r="S126" t="s">
        <v>243</v>
      </c>
      <c r="T126" s="12">
        <v>41.08</v>
      </c>
      <c r="U126" s="12"/>
      <c r="V126" s="12"/>
      <c r="W126" s="12"/>
      <c r="X126" s="12"/>
    </row>
    <row r="127" spans="2:24">
      <c r="B127" s="2">
        <v>44613</v>
      </c>
      <c r="C127" t="s">
        <v>133</v>
      </c>
      <c r="D127" t="s">
        <v>126</v>
      </c>
      <c r="E127" s="8">
        <v>57685</v>
      </c>
      <c r="Q127" t="s">
        <v>548</v>
      </c>
      <c r="R127" t="s">
        <v>104</v>
      </c>
      <c r="S127" t="s">
        <v>249</v>
      </c>
      <c r="T127" s="12"/>
      <c r="U127" s="12"/>
      <c r="V127" s="12"/>
      <c r="W127" s="12">
        <v>1785.98</v>
      </c>
      <c r="X127" s="12"/>
    </row>
    <row r="128" spans="2:24">
      <c r="B128" s="2">
        <v>44613</v>
      </c>
      <c r="C128" t="s">
        <v>133</v>
      </c>
      <c r="D128" t="s">
        <v>171</v>
      </c>
      <c r="E128" s="8">
        <v>44807</v>
      </c>
      <c r="Q128" t="s">
        <v>550</v>
      </c>
      <c r="R128" t="s">
        <v>104</v>
      </c>
      <c r="S128" t="s">
        <v>249</v>
      </c>
      <c r="T128" s="12"/>
      <c r="U128" s="12"/>
      <c r="V128" s="12">
        <v>1231.03</v>
      </c>
      <c r="W128" s="12"/>
      <c r="X128" s="12"/>
    </row>
    <row r="129" spans="2:24">
      <c r="B129" s="2">
        <v>44613</v>
      </c>
      <c r="C129" t="s">
        <v>133</v>
      </c>
      <c r="D129" t="s">
        <v>190</v>
      </c>
      <c r="E129" s="8">
        <v>77185</v>
      </c>
      <c r="Q129" t="s">
        <v>552</v>
      </c>
      <c r="R129" t="s">
        <v>104</v>
      </c>
      <c r="S129" t="s">
        <v>249</v>
      </c>
      <c r="T129" s="12"/>
      <c r="U129" s="12"/>
      <c r="V129" s="12"/>
      <c r="W129" s="12"/>
      <c r="X129" s="12">
        <v>1866.63</v>
      </c>
    </row>
    <row r="130" spans="2:24">
      <c r="B130" s="2">
        <v>44613</v>
      </c>
      <c r="C130" t="s">
        <v>178</v>
      </c>
      <c r="D130" t="s">
        <v>241</v>
      </c>
      <c r="E130" s="8">
        <v>35915</v>
      </c>
      <c r="Q130" t="s">
        <v>554</v>
      </c>
      <c r="R130" t="s">
        <v>104</v>
      </c>
      <c r="S130" t="s">
        <v>255</v>
      </c>
      <c r="T130" s="12"/>
      <c r="U130" s="12">
        <v>2840.25</v>
      </c>
      <c r="V130" s="12"/>
      <c r="W130" s="12"/>
      <c r="X130" s="12"/>
    </row>
    <row r="131" spans="2:24">
      <c r="B131" s="2">
        <v>44613</v>
      </c>
      <c r="C131" t="s">
        <v>107</v>
      </c>
      <c r="D131" t="s">
        <v>72</v>
      </c>
      <c r="E131" s="8">
        <v>24144</v>
      </c>
      <c r="Q131" t="s">
        <v>556</v>
      </c>
      <c r="R131" t="s">
        <v>104</v>
      </c>
      <c r="S131" t="s">
        <v>255</v>
      </c>
      <c r="T131" s="12"/>
      <c r="U131" s="12"/>
      <c r="V131" s="12"/>
      <c r="W131" s="12">
        <v>2533.2199999999998</v>
      </c>
      <c r="X131" s="12"/>
    </row>
    <row r="132" spans="2:24">
      <c r="B132" s="2">
        <v>44614</v>
      </c>
      <c r="C132" t="s">
        <v>80</v>
      </c>
      <c r="D132" t="s">
        <v>226</v>
      </c>
      <c r="E132" s="8">
        <v>68093</v>
      </c>
      <c r="Q132" t="s">
        <v>558</v>
      </c>
      <c r="R132" t="s">
        <v>104</v>
      </c>
      <c r="S132" t="s">
        <v>255</v>
      </c>
      <c r="T132" s="12"/>
      <c r="U132" s="12"/>
      <c r="V132" s="12">
        <v>2297.91</v>
      </c>
      <c r="W132" s="12"/>
      <c r="X132" s="12"/>
    </row>
    <row r="133" spans="2:24">
      <c r="B133" s="2">
        <v>44614</v>
      </c>
      <c r="C133" t="s">
        <v>80</v>
      </c>
      <c r="D133" t="s">
        <v>190</v>
      </c>
      <c r="E133" s="8">
        <v>28511</v>
      </c>
      <c r="Q133" t="s">
        <v>560</v>
      </c>
      <c r="R133" t="s">
        <v>104</v>
      </c>
      <c r="S133" t="s">
        <v>255</v>
      </c>
      <c r="T133" s="12"/>
      <c r="U133" s="12"/>
      <c r="V133" s="12"/>
      <c r="W133" s="12">
        <v>1775.38</v>
      </c>
      <c r="X133" s="12"/>
    </row>
    <row r="134" spans="2:24">
      <c r="B134" s="2">
        <v>44614</v>
      </c>
      <c r="C134" t="s">
        <v>159</v>
      </c>
      <c r="D134" t="s">
        <v>190</v>
      </c>
      <c r="E134" s="8">
        <v>76475</v>
      </c>
      <c r="Q134" t="s">
        <v>562</v>
      </c>
      <c r="R134" t="s">
        <v>104</v>
      </c>
      <c r="S134" t="s">
        <v>261</v>
      </c>
      <c r="T134" s="12">
        <v>930.57</v>
      </c>
      <c r="U134" s="12"/>
      <c r="V134" s="12"/>
      <c r="W134" s="12"/>
      <c r="X134" s="12"/>
    </row>
    <row r="135" spans="2:24">
      <c r="B135" s="2">
        <v>44615</v>
      </c>
      <c r="C135" t="s">
        <v>107</v>
      </c>
      <c r="D135" t="s">
        <v>289</v>
      </c>
      <c r="E135" s="8">
        <v>42300</v>
      </c>
      <c r="Q135" t="s">
        <v>564</v>
      </c>
      <c r="R135" t="s">
        <v>104</v>
      </c>
      <c r="S135" t="s">
        <v>261</v>
      </c>
      <c r="T135" s="12">
        <v>926.94</v>
      </c>
      <c r="U135" s="12"/>
      <c r="V135" s="12"/>
      <c r="W135" s="12"/>
      <c r="X135" s="12"/>
    </row>
    <row r="136" spans="2:24">
      <c r="B136" s="2">
        <v>44615</v>
      </c>
      <c r="C136" t="s">
        <v>159</v>
      </c>
      <c r="D136" t="s">
        <v>319</v>
      </c>
      <c r="E136" s="8">
        <v>59826</v>
      </c>
      <c r="Q136" t="s">
        <v>566</v>
      </c>
      <c r="R136" t="s">
        <v>104</v>
      </c>
      <c r="S136" t="s">
        <v>261</v>
      </c>
      <c r="T136" s="12"/>
      <c r="U136" s="12"/>
      <c r="V136" s="12">
        <v>1125</v>
      </c>
      <c r="W136" s="12"/>
      <c r="X136" s="12"/>
    </row>
    <row r="137" spans="2:24">
      <c r="B137" s="2">
        <v>44615</v>
      </c>
      <c r="C137" t="s">
        <v>133</v>
      </c>
      <c r="D137" t="s">
        <v>315</v>
      </c>
      <c r="E137" s="8">
        <v>42090</v>
      </c>
      <c r="Q137" t="s">
        <v>568</v>
      </c>
      <c r="R137" t="s">
        <v>104</v>
      </c>
      <c r="S137" t="s">
        <v>261</v>
      </c>
      <c r="T137" s="12"/>
      <c r="U137" s="12">
        <v>973.78</v>
      </c>
      <c r="V137" s="12"/>
      <c r="W137" s="12"/>
      <c r="X137" s="12"/>
    </row>
    <row r="138" spans="2:24">
      <c r="B138" s="2">
        <v>44615</v>
      </c>
      <c r="C138" t="s">
        <v>80</v>
      </c>
      <c r="D138" t="s">
        <v>99</v>
      </c>
      <c r="E138" s="8">
        <v>66980</v>
      </c>
      <c r="Q138" t="s">
        <v>570</v>
      </c>
      <c r="R138" t="s">
        <v>104</v>
      </c>
      <c r="S138" t="s">
        <v>267</v>
      </c>
      <c r="T138" s="12"/>
      <c r="U138" s="12"/>
      <c r="V138" s="12"/>
      <c r="W138" s="12"/>
      <c r="X138" s="12">
        <v>1319.14</v>
      </c>
    </row>
    <row r="139" spans="2:24">
      <c r="B139" s="2">
        <v>44616</v>
      </c>
      <c r="C139" t="s">
        <v>159</v>
      </c>
      <c r="D139" t="s">
        <v>295</v>
      </c>
      <c r="E139" s="8">
        <v>53227</v>
      </c>
      <c r="Q139" t="s">
        <v>572</v>
      </c>
      <c r="R139" t="s">
        <v>104</v>
      </c>
      <c r="S139" t="s">
        <v>267</v>
      </c>
      <c r="T139" s="12"/>
      <c r="U139" s="12"/>
      <c r="V139" s="12"/>
      <c r="W139" s="12">
        <v>1379.56</v>
      </c>
      <c r="X139" s="12"/>
    </row>
    <row r="140" spans="2:24">
      <c r="B140" s="2">
        <v>44616</v>
      </c>
      <c r="C140" t="s">
        <v>107</v>
      </c>
      <c r="D140" t="s">
        <v>171</v>
      </c>
      <c r="E140" s="8">
        <v>56904</v>
      </c>
      <c r="Q140" t="s">
        <v>574</v>
      </c>
      <c r="R140" t="s">
        <v>104</v>
      </c>
      <c r="S140" t="s">
        <v>267</v>
      </c>
      <c r="T140" s="12">
        <v>1256.22</v>
      </c>
      <c r="U140" s="12"/>
      <c r="V140" s="12"/>
      <c r="W140" s="12"/>
      <c r="X140" s="12"/>
    </row>
    <row r="141" spans="2:24">
      <c r="B141" s="2">
        <v>44617</v>
      </c>
      <c r="C141" t="s">
        <v>159</v>
      </c>
      <c r="D141" t="s">
        <v>295</v>
      </c>
      <c r="E141" s="8">
        <v>41094</v>
      </c>
      <c r="Q141" t="s">
        <v>576</v>
      </c>
      <c r="R141" t="s">
        <v>104</v>
      </c>
      <c r="S141" t="s">
        <v>267</v>
      </c>
      <c r="T141" s="12"/>
      <c r="U141" s="12"/>
      <c r="V141" s="12">
        <v>1336.09</v>
      </c>
      <c r="W141" s="12"/>
      <c r="X141" s="12"/>
    </row>
    <row r="142" spans="2:24">
      <c r="B142" s="2">
        <v>44618</v>
      </c>
      <c r="C142" t="s">
        <v>107</v>
      </c>
      <c r="D142" t="s">
        <v>126</v>
      </c>
      <c r="E142" s="8">
        <v>61811</v>
      </c>
      <c r="Q142" t="s">
        <v>578</v>
      </c>
      <c r="R142" t="s">
        <v>104</v>
      </c>
      <c r="S142" t="s">
        <v>273</v>
      </c>
      <c r="T142" s="12"/>
      <c r="U142" s="12">
        <v>33.75</v>
      </c>
      <c r="V142" s="12"/>
      <c r="W142" s="12"/>
      <c r="X142" s="12"/>
    </row>
    <row r="143" spans="2:24">
      <c r="B143" s="2">
        <v>44618</v>
      </c>
      <c r="C143" t="s">
        <v>133</v>
      </c>
      <c r="D143" t="s">
        <v>241</v>
      </c>
      <c r="E143" s="8">
        <v>68818</v>
      </c>
      <c r="Q143" t="s">
        <v>580</v>
      </c>
      <c r="R143" t="s">
        <v>104</v>
      </c>
      <c r="S143" t="s">
        <v>273</v>
      </c>
      <c r="T143" s="12"/>
      <c r="U143" s="12">
        <v>44.87</v>
      </c>
      <c r="V143" s="12"/>
      <c r="W143" s="12"/>
      <c r="X143" s="12"/>
    </row>
    <row r="144" spans="2:24">
      <c r="B144" s="2">
        <v>44618</v>
      </c>
      <c r="C144" t="s">
        <v>133</v>
      </c>
      <c r="D144" t="s">
        <v>152</v>
      </c>
      <c r="E144" s="8">
        <v>66778</v>
      </c>
      <c r="Q144" t="s">
        <v>582</v>
      </c>
      <c r="R144" t="s">
        <v>104</v>
      </c>
      <c r="S144" t="s">
        <v>273</v>
      </c>
      <c r="T144" s="12"/>
      <c r="U144" s="12"/>
      <c r="V144" s="12">
        <v>33.020000000000003</v>
      </c>
      <c r="W144" s="12"/>
      <c r="X144" s="12"/>
    </row>
    <row r="145" spans="2:24">
      <c r="B145" s="2">
        <v>44619</v>
      </c>
      <c r="C145" t="s">
        <v>178</v>
      </c>
      <c r="D145" t="s">
        <v>241</v>
      </c>
      <c r="E145" s="8">
        <v>33632</v>
      </c>
      <c r="Q145" t="s">
        <v>584</v>
      </c>
      <c r="R145" t="s">
        <v>104</v>
      </c>
      <c r="S145" t="s">
        <v>273</v>
      </c>
      <c r="T145" s="12">
        <v>40.4</v>
      </c>
      <c r="U145" s="12"/>
      <c r="V145" s="12"/>
      <c r="W145" s="12"/>
      <c r="X145" s="12"/>
    </row>
    <row r="146" spans="2:24">
      <c r="B146" s="2">
        <v>44619</v>
      </c>
      <c r="C146" t="s">
        <v>159</v>
      </c>
      <c r="D146" t="s">
        <v>253</v>
      </c>
      <c r="E146" s="8">
        <v>53539</v>
      </c>
      <c r="Q146" t="s">
        <v>586</v>
      </c>
      <c r="R146" t="s">
        <v>104</v>
      </c>
      <c r="S146" t="s">
        <v>273</v>
      </c>
      <c r="T146" s="12"/>
      <c r="U146" s="12"/>
      <c r="V146" s="12"/>
      <c r="W146" s="12"/>
      <c r="X146" s="12">
        <v>38.75</v>
      </c>
    </row>
    <row r="147" spans="2:24">
      <c r="B147" s="2">
        <v>44619</v>
      </c>
      <c r="C147" t="s">
        <v>178</v>
      </c>
      <c r="D147" t="s">
        <v>289</v>
      </c>
      <c r="E147" s="8">
        <v>71806</v>
      </c>
      <c r="Q147" t="s">
        <v>588</v>
      </c>
      <c r="R147" t="s">
        <v>104</v>
      </c>
      <c r="S147" t="s">
        <v>273</v>
      </c>
      <c r="T147" s="12"/>
      <c r="U147" s="12"/>
      <c r="V147" s="12">
        <v>35.93</v>
      </c>
      <c r="W147" s="12"/>
      <c r="X147" s="12"/>
    </row>
    <row r="148" spans="2:24">
      <c r="B148" s="2">
        <v>44619</v>
      </c>
      <c r="C148" t="s">
        <v>133</v>
      </c>
      <c r="D148" t="s">
        <v>152</v>
      </c>
      <c r="E148" s="8">
        <v>25403</v>
      </c>
      <c r="Q148" t="s">
        <v>590</v>
      </c>
      <c r="R148" t="s">
        <v>104</v>
      </c>
      <c r="S148" t="s">
        <v>279</v>
      </c>
      <c r="T148" s="12"/>
      <c r="U148" s="12">
        <v>38.94</v>
      </c>
      <c r="V148" s="12"/>
      <c r="W148" s="12"/>
      <c r="X148" s="12"/>
    </row>
    <row r="149" spans="2:24">
      <c r="B149" s="2">
        <v>44620</v>
      </c>
      <c r="C149" t="s">
        <v>159</v>
      </c>
      <c r="D149" t="s">
        <v>289</v>
      </c>
      <c r="E149" s="8">
        <v>30071</v>
      </c>
      <c r="Q149" t="s">
        <v>592</v>
      </c>
      <c r="R149" t="s">
        <v>104</v>
      </c>
      <c r="S149" t="s">
        <v>279</v>
      </c>
      <c r="T149" s="12"/>
      <c r="U149" s="12"/>
      <c r="V149" s="12"/>
      <c r="W149" s="12"/>
      <c r="X149" s="12">
        <v>47.23</v>
      </c>
    </row>
    <row r="150" spans="2:24">
      <c r="B150" s="2">
        <v>44621</v>
      </c>
      <c r="C150" t="s">
        <v>178</v>
      </c>
      <c r="D150" t="s">
        <v>152</v>
      </c>
      <c r="E150" s="8">
        <v>69476</v>
      </c>
      <c r="Q150" t="s">
        <v>594</v>
      </c>
      <c r="R150" t="s">
        <v>104</v>
      </c>
      <c r="S150" t="s">
        <v>279</v>
      </c>
      <c r="T150" s="12"/>
      <c r="U150" s="12"/>
      <c r="V150" s="12"/>
      <c r="W150" s="12">
        <v>21.73</v>
      </c>
      <c r="X150" s="12"/>
    </row>
    <row r="151" spans="2:24">
      <c r="B151" s="2">
        <v>44621</v>
      </c>
      <c r="C151" t="s">
        <v>159</v>
      </c>
      <c r="D151" t="s">
        <v>126</v>
      </c>
      <c r="E151" s="8">
        <v>75160</v>
      </c>
      <c r="Q151" t="s">
        <v>596</v>
      </c>
      <c r="R151" t="s">
        <v>104</v>
      </c>
      <c r="S151" t="s">
        <v>279</v>
      </c>
      <c r="T151" s="12">
        <v>52.39</v>
      </c>
      <c r="U151" s="12"/>
      <c r="V151" s="12"/>
      <c r="W151" s="12"/>
      <c r="X151" s="12"/>
    </row>
    <row r="152" spans="2:24">
      <c r="B152" s="2">
        <v>44622</v>
      </c>
      <c r="C152" t="s">
        <v>133</v>
      </c>
      <c r="D152" t="s">
        <v>295</v>
      </c>
      <c r="E152" s="8">
        <v>55526</v>
      </c>
      <c r="Q152" t="s">
        <v>598</v>
      </c>
      <c r="R152" t="s">
        <v>104</v>
      </c>
      <c r="S152" t="s">
        <v>279</v>
      </c>
      <c r="T152" s="12"/>
      <c r="U152" s="12">
        <v>26.65</v>
      </c>
      <c r="V152" s="12"/>
      <c r="W152" s="12"/>
      <c r="X152" s="12"/>
    </row>
    <row r="153" spans="2:24">
      <c r="B153" s="2">
        <v>44622</v>
      </c>
      <c r="C153" t="s">
        <v>107</v>
      </c>
      <c r="D153" t="s">
        <v>226</v>
      </c>
      <c r="E153" s="8">
        <v>40582</v>
      </c>
      <c r="Q153" t="s">
        <v>600</v>
      </c>
      <c r="R153" t="s">
        <v>104</v>
      </c>
      <c r="S153" t="s">
        <v>279</v>
      </c>
      <c r="T153" s="12"/>
      <c r="U153" s="12"/>
      <c r="V153" s="12"/>
      <c r="W153" s="12"/>
      <c r="X153" s="12">
        <v>63.5</v>
      </c>
    </row>
    <row r="154" spans="2:24">
      <c r="B154" s="2">
        <v>44623</v>
      </c>
      <c r="C154" t="s">
        <v>107</v>
      </c>
      <c r="D154" t="s">
        <v>72</v>
      </c>
      <c r="E154" s="8">
        <v>36315</v>
      </c>
      <c r="Q154" t="s">
        <v>602</v>
      </c>
      <c r="R154" t="s">
        <v>104</v>
      </c>
      <c r="S154" t="s">
        <v>285</v>
      </c>
      <c r="T154" s="12"/>
      <c r="U154" s="12"/>
      <c r="V154" s="12">
        <v>327.14</v>
      </c>
      <c r="W154" s="12"/>
      <c r="X154" s="12"/>
    </row>
    <row r="155" spans="2:24">
      <c r="B155" s="2">
        <v>44623</v>
      </c>
      <c r="C155" t="s">
        <v>159</v>
      </c>
      <c r="D155" t="s">
        <v>253</v>
      </c>
      <c r="E155" s="8">
        <v>21540</v>
      </c>
      <c r="Q155" t="s">
        <v>604</v>
      </c>
      <c r="R155" t="s">
        <v>104</v>
      </c>
      <c r="S155" t="s">
        <v>285</v>
      </c>
      <c r="T155" s="12"/>
      <c r="U155" s="12"/>
      <c r="V155" s="12">
        <v>373.38</v>
      </c>
      <c r="W155" s="12"/>
      <c r="X155" s="12"/>
    </row>
    <row r="156" spans="2:24">
      <c r="B156" s="2">
        <v>44623</v>
      </c>
      <c r="C156" t="s">
        <v>159</v>
      </c>
      <c r="D156" t="s">
        <v>202</v>
      </c>
      <c r="E156" s="8">
        <v>48181</v>
      </c>
      <c r="Q156" t="s">
        <v>606</v>
      </c>
      <c r="R156" t="s">
        <v>104</v>
      </c>
      <c r="S156" t="s">
        <v>285</v>
      </c>
      <c r="T156" s="12"/>
      <c r="U156" s="12"/>
      <c r="V156" s="12"/>
      <c r="W156" s="12"/>
      <c r="X156" s="12">
        <v>300.22000000000003</v>
      </c>
    </row>
    <row r="157" spans="2:24">
      <c r="B157" s="2">
        <v>44623</v>
      </c>
      <c r="C157" t="s">
        <v>159</v>
      </c>
      <c r="D157" t="s">
        <v>271</v>
      </c>
      <c r="E157" s="8">
        <v>70507</v>
      </c>
      <c r="Q157" t="s">
        <v>608</v>
      </c>
      <c r="R157" t="s">
        <v>104</v>
      </c>
      <c r="S157" t="s">
        <v>285</v>
      </c>
      <c r="T157" s="12"/>
      <c r="U157" s="12">
        <v>317.08999999999997</v>
      </c>
      <c r="V157" s="12"/>
      <c r="W157" s="12"/>
      <c r="X157" s="12"/>
    </row>
    <row r="158" spans="2:24">
      <c r="B158" s="2">
        <v>44624</v>
      </c>
      <c r="C158" t="s">
        <v>133</v>
      </c>
      <c r="D158" t="s">
        <v>283</v>
      </c>
      <c r="E158" s="8">
        <v>68174</v>
      </c>
      <c r="Q158" t="s">
        <v>610</v>
      </c>
      <c r="R158" t="s">
        <v>104</v>
      </c>
      <c r="S158" t="s">
        <v>285</v>
      </c>
      <c r="T158" s="12">
        <v>389.32</v>
      </c>
      <c r="U158" s="12"/>
      <c r="V158" s="12"/>
      <c r="W158" s="12"/>
      <c r="X158" s="12"/>
    </row>
    <row r="159" spans="2:24">
      <c r="B159" s="2">
        <v>44625</v>
      </c>
      <c r="C159" t="s">
        <v>159</v>
      </c>
      <c r="D159" t="s">
        <v>315</v>
      </c>
      <c r="E159" s="8">
        <v>30992</v>
      </c>
      <c r="Q159" t="s">
        <v>612</v>
      </c>
      <c r="R159" t="s">
        <v>104</v>
      </c>
      <c r="S159" t="s">
        <v>285</v>
      </c>
      <c r="T159" s="12"/>
      <c r="U159" s="12"/>
      <c r="V159" s="12"/>
      <c r="W159" s="12">
        <v>181.58</v>
      </c>
      <c r="X159" s="12"/>
    </row>
    <row r="160" spans="2:24">
      <c r="B160" s="2">
        <v>44625</v>
      </c>
      <c r="C160" t="s">
        <v>107</v>
      </c>
      <c r="D160" t="s">
        <v>171</v>
      </c>
      <c r="E160" s="8">
        <v>32628</v>
      </c>
      <c r="Q160" t="s">
        <v>614</v>
      </c>
      <c r="R160" t="s">
        <v>104</v>
      </c>
      <c r="S160" t="s">
        <v>291</v>
      </c>
      <c r="T160" s="12"/>
      <c r="U160" s="12"/>
      <c r="V160" s="12">
        <v>40.630000000000003</v>
      </c>
      <c r="W160" s="12"/>
      <c r="X160" s="12"/>
    </row>
    <row r="161" spans="2:24">
      <c r="B161" s="2">
        <v>44626</v>
      </c>
      <c r="C161" t="s">
        <v>107</v>
      </c>
      <c r="D161" t="s">
        <v>247</v>
      </c>
      <c r="E161" s="8">
        <v>64338</v>
      </c>
      <c r="Q161" t="s">
        <v>616</v>
      </c>
      <c r="R161" t="s">
        <v>104</v>
      </c>
      <c r="S161" t="s">
        <v>291</v>
      </c>
      <c r="T161" s="12"/>
      <c r="U161" s="12"/>
      <c r="V161" s="12"/>
      <c r="W161" s="12">
        <v>40.21</v>
      </c>
      <c r="X161" s="12"/>
    </row>
    <row r="162" spans="2:24">
      <c r="B162" s="2">
        <v>44626</v>
      </c>
      <c r="C162" t="s">
        <v>159</v>
      </c>
      <c r="D162" t="s">
        <v>253</v>
      </c>
      <c r="E162" s="8">
        <v>69822</v>
      </c>
      <c r="Q162" t="s">
        <v>618</v>
      </c>
      <c r="R162" t="s">
        <v>104</v>
      </c>
      <c r="S162" t="s">
        <v>291</v>
      </c>
      <c r="T162" s="12">
        <v>48.36</v>
      </c>
      <c r="U162" s="12"/>
      <c r="V162" s="12"/>
      <c r="W162" s="12"/>
      <c r="X162" s="12"/>
    </row>
    <row r="163" spans="2:24">
      <c r="B163" s="2">
        <v>44626</v>
      </c>
      <c r="C163" t="s">
        <v>178</v>
      </c>
      <c r="D163" t="s">
        <v>315</v>
      </c>
      <c r="E163" s="8">
        <v>77176</v>
      </c>
      <c r="Q163" t="s">
        <v>620</v>
      </c>
      <c r="R163" t="s">
        <v>104</v>
      </c>
      <c r="S163" t="s">
        <v>291</v>
      </c>
      <c r="T163" s="12"/>
      <c r="U163" s="12"/>
      <c r="V163" s="12"/>
      <c r="W163" s="12"/>
      <c r="X163" s="12">
        <v>46.48</v>
      </c>
    </row>
    <row r="164" spans="2:24">
      <c r="B164" s="2">
        <v>44626</v>
      </c>
      <c r="C164" t="s">
        <v>80</v>
      </c>
      <c r="D164" t="s">
        <v>226</v>
      </c>
      <c r="E164" s="8">
        <v>23137</v>
      </c>
      <c r="Q164" t="s">
        <v>622</v>
      </c>
      <c r="R164" t="s">
        <v>104</v>
      </c>
      <c r="S164" t="s">
        <v>291</v>
      </c>
      <c r="T164" s="12"/>
      <c r="U164" s="12"/>
      <c r="V164" s="12">
        <v>36.64</v>
      </c>
      <c r="W164" s="12"/>
      <c r="X164" s="12"/>
    </row>
    <row r="165" spans="2:24">
      <c r="B165" s="2">
        <v>44627</v>
      </c>
      <c r="C165" t="s">
        <v>178</v>
      </c>
      <c r="D165" t="s">
        <v>72</v>
      </c>
      <c r="E165" s="8">
        <v>57850</v>
      </c>
      <c r="Q165" t="s">
        <v>624</v>
      </c>
      <c r="R165" t="s">
        <v>104</v>
      </c>
      <c r="S165" t="s">
        <v>291</v>
      </c>
      <c r="T165" s="12"/>
      <c r="U165" s="12">
        <v>66.760000000000005</v>
      </c>
      <c r="V165" s="12"/>
      <c r="W165" s="12"/>
      <c r="X165" s="12"/>
    </row>
    <row r="166" spans="2:24">
      <c r="B166" s="2">
        <v>44627</v>
      </c>
      <c r="C166" t="s">
        <v>159</v>
      </c>
      <c r="D166" t="s">
        <v>99</v>
      </c>
      <c r="E166" s="8">
        <v>67342</v>
      </c>
      <c r="Q166" t="s">
        <v>626</v>
      </c>
      <c r="R166" t="s">
        <v>104</v>
      </c>
      <c r="S166" t="s">
        <v>291</v>
      </c>
      <c r="T166" s="12"/>
      <c r="U166" s="12"/>
      <c r="V166" s="12"/>
      <c r="W166" s="12">
        <v>28.34</v>
      </c>
      <c r="X166" s="12"/>
    </row>
    <row r="167" spans="2:24">
      <c r="B167" s="2">
        <v>44627</v>
      </c>
      <c r="C167" t="s">
        <v>133</v>
      </c>
      <c r="D167" t="s">
        <v>305</v>
      </c>
      <c r="E167" s="8">
        <v>66531</v>
      </c>
      <c r="Q167" t="s">
        <v>628</v>
      </c>
      <c r="R167" t="s">
        <v>104</v>
      </c>
      <c r="S167" t="s">
        <v>291</v>
      </c>
      <c r="T167" s="12">
        <v>53.31</v>
      </c>
      <c r="U167" s="12"/>
      <c r="V167" s="12"/>
      <c r="W167" s="12"/>
      <c r="X167" s="12"/>
    </row>
    <row r="168" spans="2:24">
      <c r="B168" s="2">
        <v>44627</v>
      </c>
      <c r="C168" t="s">
        <v>133</v>
      </c>
      <c r="D168" t="s">
        <v>253</v>
      </c>
      <c r="E168" s="8">
        <v>21547</v>
      </c>
    </row>
    <row r="169" spans="2:24">
      <c r="B169" s="2">
        <v>44628</v>
      </c>
      <c r="C169" t="s">
        <v>178</v>
      </c>
      <c r="D169" t="s">
        <v>247</v>
      </c>
      <c r="E169" s="8">
        <v>69881</v>
      </c>
    </row>
    <row r="170" spans="2:24">
      <c r="B170" s="2">
        <v>44628</v>
      </c>
      <c r="C170" t="s">
        <v>107</v>
      </c>
      <c r="D170" t="s">
        <v>253</v>
      </c>
      <c r="E170" s="8">
        <v>37463</v>
      </c>
    </row>
    <row r="171" spans="2:24">
      <c r="B171" s="2">
        <v>44629</v>
      </c>
      <c r="C171" t="s">
        <v>133</v>
      </c>
      <c r="D171" t="s">
        <v>310</v>
      </c>
      <c r="E171" s="8">
        <v>71626</v>
      </c>
    </row>
    <row r="172" spans="2:24">
      <c r="B172" s="2">
        <v>44629</v>
      </c>
      <c r="C172" t="s">
        <v>80</v>
      </c>
      <c r="D172" t="s">
        <v>214</v>
      </c>
      <c r="E172" s="8">
        <v>20283</v>
      </c>
    </row>
    <row r="173" spans="2:24">
      <c r="B173" s="2">
        <v>44629</v>
      </c>
      <c r="C173" t="s">
        <v>178</v>
      </c>
      <c r="D173" t="s">
        <v>226</v>
      </c>
      <c r="E173" s="8">
        <v>79448</v>
      </c>
    </row>
    <row r="174" spans="2:24">
      <c r="B174" s="2">
        <v>44630</v>
      </c>
      <c r="C174" t="s">
        <v>178</v>
      </c>
      <c r="D174" t="s">
        <v>277</v>
      </c>
      <c r="E174" s="8">
        <v>48466</v>
      </c>
    </row>
    <row r="175" spans="2:24">
      <c r="B175" s="2">
        <v>44630</v>
      </c>
      <c r="C175" t="s">
        <v>159</v>
      </c>
      <c r="D175" t="s">
        <v>72</v>
      </c>
      <c r="E175" s="8">
        <v>40237</v>
      </c>
    </row>
    <row r="176" spans="2:24">
      <c r="B176" s="2">
        <v>44630</v>
      </c>
      <c r="C176" t="s">
        <v>80</v>
      </c>
      <c r="D176" t="s">
        <v>190</v>
      </c>
      <c r="E176" s="8">
        <v>67104</v>
      </c>
    </row>
    <row r="177" spans="2:5">
      <c r="B177" s="2">
        <v>44630</v>
      </c>
      <c r="C177" t="s">
        <v>159</v>
      </c>
      <c r="D177" t="s">
        <v>315</v>
      </c>
      <c r="E177" s="8">
        <v>48751</v>
      </c>
    </row>
    <row r="178" spans="2:5">
      <c r="B178" s="2">
        <v>44630</v>
      </c>
      <c r="C178" t="s">
        <v>159</v>
      </c>
      <c r="D178" t="s">
        <v>271</v>
      </c>
      <c r="E178" s="8">
        <v>68503</v>
      </c>
    </row>
    <row r="179" spans="2:5">
      <c r="B179" s="2">
        <v>44631</v>
      </c>
      <c r="C179" t="s">
        <v>133</v>
      </c>
      <c r="D179" t="s">
        <v>99</v>
      </c>
      <c r="E179" s="8">
        <v>64985</v>
      </c>
    </row>
    <row r="180" spans="2:5">
      <c r="B180" s="2">
        <v>44632</v>
      </c>
      <c r="C180" t="s">
        <v>159</v>
      </c>
      <c r="D180" t="s">
        <v>72</v>
      </c>
      <c r="E180" s="8">
        <v>64436</v>
      </c>
    </row>
    <row r="181" spans="2:5">
      <c r="B181" s="2">
        <v>44632</v>
      </c>
      <c r="C181" t="s">
        <v>133</v>
      </c>
      <c r="D181" t="s">
        <v>247</v>
      </c>
      <c r="E181" s="8">
        <v>21799</v>
      </c>
    </row>
    <row r="182" spans="2:5">
      <c r="B182" s="2">
        <v>44633</v>
      </c>
      <c r="C182" t="s">
        <v>107</v>
      </c>
      <c r="D182" t="s">
        <v>99</v>
      </c>
      <c r="E182" s="8">
        <v>60318</v>
      </c>
    </row>
    <row r="183" spans="2:5">
      <c r="B183" s="2">
        <v>44633</v>
      </c>
      <c r="C183" t="s">
        <v>178</v>
      </c>
      <c r="D183" t="s">
        <v>234</v>
      </c>
      <c r="E183" s="8">
        <v>66468</v>
      </c>
    </row>
    <row r="184" spans="2:5">
      <c r="B184" s="2">
        <v>44633</v>
      </c>
      <c r="C184" t="s">
        <v>159</v>
      </c>
      <c r="D184" t="s">
        <v>234</v>
      </c>
      <c r="E184" s="8">
        <v>29320</v>
      </c>
    </row>
    <row r="185" spans="2:5">
      <c r="B185" s="2">
        <v>44634</v>
      </c>
      <c r="C185" t="s">
        <v>159</v>
      </c>
      <c r="D185" t="s">
        <v>319</v>
      </c>
      <c r="E185" s="8">
        <v>77544</v>
      </c>
    </row>
    <row r="186" spans="2:5">
      <c r="B186" s="2">
        <v>44634</v>
      </c>
      <c r="C186" t="s">
        <v>133</v>
      </c>
      <c r="D186" t="s">
        <v>126</v>
      </c>
      <c r="E186" s="8">
        <v>36700</v>
      </c>
    </row>
    <row r="187" spans="2:5">
      <c r="B187" s="2">
        <v>44635</v>
      </c>
      <c r="C187" t="s">
        <v>178</v>
      </c>
      <c r="D187" t="s">
        <v>99</v>
      </c>
      <c r="E187" s="8">
        <v>64925</v>
      </c>
    </row>
    <row r="188" spans="2:5">
      <c r="B188" s="2">
        <v>44635</v>
      </c>
      <c r="C188" t="s">
        <v>80</v>
      </c>
      <c r="D188" t="s">
        <v>241</v>
      </c>
      <c r="E188" s="8">
        <v>30082</v>
      </c>
    </row>
    <row r="189" spans="2:5">
      <c r="B189" s="2">
        <v>44636</v>
      </c>
      <c r="C189" t="s">
        <v>80</v>
      </c>
      <c r="D189" t="s">
        <v>319</v>
      </c>
      <c r="E189" s="8">
        <v>26061</v>
      </c>
    </row>
    <row r="190" spans="2:5">
      <c r="B190" s="2">
        <v>44636</v>
      </c>
      <c r="C190" t="s">
        <v>133</v>
      </c>
      <c r="D190" t="s">
        <v>190</v>
      </c>
      <c r="E190" s="8">
        <v>62936</v>
      </c>
    </row>
    <row r="191" spans="2:5">
      <c r="B191" s="2">
        <v>44636</v>
      </c>
      <c r="C191" t="s">
        <v>133</v>
      </c>
      <c r="D191" t="s">
        <v>271</v>
      </c>
      <c r="E191" s="8">
        <v>34006</v>
      </c>
    </row>
    <row r="192" spans="2:5">
      <c r="B192" s="2">
        <v>44638</v>
      </c>
      <c r="C192" t="s">
        <v>107</v>
      </c>
      <c r="D192" t="s">
        <v>241</v>
      </c>
      <c r="E192" s="8">
        <v>60952</v>
      </c>
    </row>
    <row r="193" spans="2:5">
      <c r="B193" s="2">
        <v>44638</v>
      </c>
      <c r="C193" t="s">
        <v>133</v>
      </c>
      <c r="D193" t="s">
        <v>171</v>
      </c>
      <c r="E193" s="8">
        <v>38878</v>
      </c>
    </row>
    <row r="194" spans="2:5">
      <c r="B194" s="2">
        <v>44639</v>
      </c>
      <c r="C194" t="s">
        <v>80</v>
      </c>
      <c r="D194" t="s">
        <v>310</v>
      </c>
      <c r="E194" s="8">
        <v>43749</v>
      </c>
    </row>
    <row r="195" spans="2:5">
      <c r="B195" s="2">
        <v>44640</v>
      </c>
      <c r="C195" t="s">
        <v>178</v>
      </c>
      <c r="D195" t="s">
        <v>247</v>
      </c>
      <c r="E195" s="8">
        <v>30394</v>
      </c>
    </row>
    <row r="196" spans="2:5">
      <c r="B196" s="2">
        <v>44640</v>
      </c>
      <c r="C196" t="s">
        <v>80</v>
      </c>
      <c r="D196" t="s">
        <v>310</v>
      </c>
      <c r="E196" s="8">
        <v>75733</v>
      </c>
    </row>
    <row r="197" spans="2:5">
      <c r="B197" s="2">
        <v>44640</v>
      </c>
      <c r="C197" t="s">
        <v>159</v>
      </c>
      <c r="D197" t="s">
        <v>277</v>
      </c>
      <c r="E197" s="8">
        <v>71442</v>
      </c>
    </row>
    <row r="198" spans="2:5">
      <c r="B198" s="2">
        <v>44640</v>
      </c>
      <c r="C198" t="s">
        <v>107</v>
      </c>
      <c r="D198" t="s">
        <v>310</v>
      </c>
      <c r="E198" s="8">
        <v>61721</v>
      </c>
    </row>
    <row r="199" spans="2:5">
      <c r="B199" s="2">
        <v>44640</v>
      </c>
      <c r="C199" t="s">
        <v>178</v>
      </c>
      <c r="D199" t="s">
        <v>214</v>
      </c>
      <c r="E199" s="8">
        <v>58814</v>
      </c>
    </row>
    <row r="200" spans="2:5">
      <c r="B200" s="2">
        <v>44641</v>
      </c>
      <c r="C200" t="s">
        <v>133</v>
      </c>
      <c r="D200" t="s">
        <v>295</v>
      </c>
      <c r="E200" s="8">
        <v>46065</v>
      </c>
    </row>
    <row r="201" spans="2:5">
      <c r="B201" s="2">
        <v>44642</v>
      </c>
      <c r="C201" t="s">
        <v>80</v>
      </c>
      <c r="D201" t="s">
        <v>202</v>
      </c>
      <c r="E201" s="8">
        <v>75373</v>
      </c>
    </row>
    <row r="202" spans="2:5">
      <c r="B202" s="2">
        <v>44642</v>
      </c>
      <c r="C202" t="s">
        <v>107</v>
      </c>
      <c r="D202" t="s">
        <v>226</v>
      </c>
      <c r="E202" s="8">
        <v>45655</v>
      </c>
    </row>
    <row r="203" spans="2:5">
      <c r="B203" s="2">
        <v>44642</v>
      </c>
      <c r="C203" t="s">
        <v>178</v>
      </c>
      <c r="D203" t="s">
        <v>289</v>
      </c>
      <c r="E203" s="8">
        <v>41078</v>
      </c>
    </row>
    <row r="204" spans="2:5">
      <c r="B204" s="2">
        <v>44643</v>
      </c>
      <c r="C204" t="s">
        <v>133</v>
      </c>
      <c r="D204" t="s">
        <v>289</v>
      </c>
      <c r="E204" s="8">
        <v>38012</v>
      </c>
    </row>
    <row r="205" spans="2:5">
      <c r="B205" s="2">
        <v>44643</v>
      </c>
      <c r="C205" t="s">
        <v>107</v>
      </c>
      <c r="D205" t="s">
        <v>152</v>
      </c>
      <c r="E205" s="8">
        <v>70746</v>
      </c>
    </row>
    <row r="206" spans="2:5">
      <c r="B206" s="2">
        <v>44643</v>
      </c>
      <c r="C206" t="s">
        <v>80</v>
      </c>
      <c r="D206" t="s">
        <v>234</v>
      </c>
      <c r="E206" s="8">
        <v>73393</v>
      </c>
    </row>
    <row r="207" spans="2:5">
      <c r="B207" s="2">
        <v>44643</v>
      </c>
      <c r="C207" t="s">
        <v>80</v>
      </c>
      <c r="D207" t="s">
        <v>277</v>
      </c>
      <c r="E207" s="8">
        <v>25570</v>
      </c>
    </row>
    <row r="208" spans="2:5">
      <c r="B208" s="2">
        <v>44643</v>
      </c>
      <c r="C208" t="s">
        <v>159</v>
      </c>
      <c r="D208" t="s">
        <v>259</v>
      </c>
      <c r="E208" s="8">
        <v>57885</v>
      </c>
    </row>
    <row r="209" spans="2:5">
      <c r="B209" s="2">
        <v>44643</v>
      </c>
      <c r="C209" t="s">
        <v>80</v>
      </c>
      <c r="D209" t="s">
        <v>283</v>
      </c>
      <c r="E209" s="8">
        <v>63712</v>
      </c>
    </row>
    <row r="210" spans="2:5">
      <c r="B210" s="2">
        <v>44643</v>
      </c>
      <c r="C210" t="s">
        <v>133</v>
      </c>
      <c r="D210" t="s">
        <v>152</v>
      </c>
      <c r="E210" s="8">
        <v>65312</v>
      </c>
    </row>
    <row r="211" spans="2:5">
      <c r="B211" s="2">
        <v>44644</v>
      </c>
      <c r="C211" t="s">
        <v>80</v>
      </c>
      <c r="D211" t="s">
        <v>152</v>
      </c>
      <c r="E211" s="8">
        <v>42271</v>
      </c>
    </row>
    <row r="212" spans="2:5">
      <c r="B212" s="2">
        <v>44644</v>
      </c>
      <c r="C212" t="s">
        <v>178</v>
      </c>
      <c r="D212" t="s">
        <v>234</v>
      </c>
      <c r="E212" s="8">
        <v>39492</v>
      </c>
    </row>
    <row r="213" spans="2:5">
      <c r="B213" s="2">
        <v>44644</v>
      </c>
      <c r="C213" t="s">
        <v>133</v>
      </c>
      <c r="D213" t="s">
        <v>126</v>
      </c>
      <c r="E213" s="8">
        <v>31437</v>
      </c>
    </row>
    <row r="214" spans="2:5">
      <c r="B214" s="2">
        <v>44645</v>
      </c>
      <c r="C214" t="s">
        <v>178</v>
      </c>
      <c r="D214" t="s">
        <v>241</v>
      </c>
      <c r="E214" s="8">
        <v>48964</v>
      </c>
    </row>
    <row r="215" spans="2:5">
      <c r="B215" s="2">
        <v>44645</v>
      </c>
      <c r="C215" t="s">
        <v>133</v>
      </c>
      <c r="D215" t="s">
        <v>234</v>
      </c>
      <c r="E215" s="8">
        <v>76717</v>
      </c>
    </row>
    <row r="216" spans="2:5">
      <c r="B216" s="2">
        <v>44645</v>
      </c>
      <c r="C216" t="s">
        <v>178</v>
      </c>
      <c r="D216" t="s">
        <v>259</v>
      </c>
      <c r="E216" s="8">
        <v>61366</v>
      </c>
    </row>
    <row r="217" spans="2:5">
      <c r="B217" s="2">
        <v>44646</v>
      </c>
      <c r="C217" t="s">
        <v>178</v>
      </c>
      <c r="D217" t="s">
        <v>226</v>
      </c>
      <c r="E217" s="8">
        <v>71440</v>
      </c>
    </row>
    <row r="218" spans="2:5">
      <c r="B218" s="2">
        <v>44647</v>
      </c>
      <c r="C218" t="s">
        <v>178</v>
      </c>
      <c r="D218" t="s">
        <v>289</v>
      </c>
      <c r="E218" s="8">
        <v>58630</v>
      </c>
    </row>
    <row r="219" spans="2:5">
      <c r="B219" s="2">
        <v>44647</v>
      </c>
      <c r="C219" t="s">
        <v>107</v>
      </c>
      <c r="D219" t="s">
        <v>319</v>
      </c>
      <c r="E219" s="8">
        <v>60180</v>
      </c>
    </row>
    <row r="220" spans="2:5">
      <c r="B220" s="2">
        <v>44647</v>
      </c>
      <c r="C220" t="s">
        <v>80</v>
      </c>
      <c r="D220" t="s">
        <v>277</v>
      </c>
      <c r="E220" s="8">
        <v>41997</v>
      </c>
    </row>
    <row r="221" spans="2:5">
      <c r="B221" s="2">
        <v>44648</v>
      </c>
      <c r="C221" t="s">
        <v>107</v>
      </c>
      <c r="D221" t="s">
        <v>295</v>
      </c>
      <c r="E221" s="8">
        <v>27474</v>
      </c>
    </row>
    <row r="222" spans="2:5">
      <c r="B222" s="2">
        <v>44648</v>
      </c>
      <c r="C222" t="s">
        <v>159</v>
      </c>
      <c r="D222" t="s">
        <v>315</v>
      </c>
      <c r="E222" s="8">
        <v>22010</v>
      </c>
    </row>
    <row r="223" spans="2:5">
      <c r="B223" s="2">
        <v>44648</v>
      </c>
      <c r="C223" t="s">
        <v>107</v>
      </c>
      <c r="D223" t="s">
        <v>171</v>
      </c>
      <c r="E223" s="8">
        <v>46398</v>
      </c>
    </row>
    <row r="224" spans="2:5">
      <c r="B224" s="2">
        <v>44649</v>
      </c>
      <c r="C224" t="s">
        <v>178</v>
      </c>
      <c r="D224" t="s">
        <v>277</v>
      </c>
      <c r="E224" s="8">
        <v>28207</v>
      </c>
    </row>
    <row r="225" spans="2:5">
      <c r="B225" s="2">
        <v>44649</v>
      </c>
      <c r="C225" t="s">
        <v>133</v>
      </c>
      <c r="D225" t="s">
        <v>126</v>
      </c>
      <c r="E225" s="8">
        <v>42869</v>
      </c>
    </row>
    <row r="226" spans="2:5">
      <c r="B226" s="2">
        <v>44649</v>
      </c>
      <c r="C226" t="s">
        <v>80</v>
      </c>
      <c r="D226" t="s">
        <v>305</v>
      </c>
      <c r="E226" s="8">
        <v>29555</v>
      </c>
    </row>
    <row r="227" spans="2:5">
      <c r="B227" s="2">
        <v>44649</v>
      </c>
      <c r="C227" t="s">
        <v>133</v>
      </c>
      <c r="D227" t="s">
        <v>247</v>
      </c>
      <c r="E227" s="8">
        <v>49759</v>
      </c>
    </row>
    <row r="228" spans="2:5">
      <c r="B228" s="2">
        <v>44650</v>
      </c>
      <c r="C228" t="s">
        <v>107</v>
      </c>
      <c r="D228" t="s">
        <v>265</v>
      </c>
      <c r="E228" s="8">
        <v>48119</v>
      </c>
    </row>
    <row r="229" spans="2:5">
      <c r="B229" s="2">
        <v>44650</v>
      </c>
      <c r="C229" t="s">
        <v>178</v>
      </c>
      <c r="D229" t="s">
        <v>72</v>
      </c>
      <c r="E229" s="8">
        <v>64621</v>
      </c>
    </row>
    <row r="230" spans="2:5">
      <c r="B230" s="2">
        <v>44651</v>
      </c>
      <c r="C230" t="s">
        <v>80</v>
      </c>
      <c r="D230" t="s">
        <v>171</v>
      </c>
      <c r="E230" s="8">
        <v>79697</v>
      </c>
    </row>
    <row r="231" spans="2:5">
      <c r="B231" s="2">
        <v>44651</v>
      </c>
      <c r="C231" t="s">
        <v>178</v>
      </c>
      <c r="D231" t="s">
        <v>72</v>
      </c>
      <c r="E231" s="8">
        <v>45034</v>
      </c>
    </row>
    <row r="232" spans="2:5">
      <c r="B232" s="2">
        <v>44651</v>
      </c>
      <c r="C232" t="s">
        <v>80</v>
      </c>
      <c r="D232" t="s">
        <v>305</v>
      </c>
      <c r="E232" s="8">
        <v>71214</v>
      </c>
    </row>
    <row r="233" spans="2:5">
      <c r="B233" s="2">
        <v>44652</v>
      </c>
      <c r="C233" t="s">
        <v>80</v>
      </c>
      <c r="D233" t="s">
        <v>72</v>
      </c>
      <c r="E233" s="8">
        <v>25086</v>
      </c>
    </row>
    <row r="234" spans="2:5">
      <c r="B234" s="2">
        <v>44652</v>
      </c>
      <c r="C234" t="s">
        <v>80</v>
      </c>
      <c r="D234" t="s">
        <v>283</v>
      </c>
      <c r="E234" s="8">
        <v>47390</v>
      </c>
    </row>
    <row r="235" spans="2:5">
      <c r="B235" s="2">
        <v>44653</v>
      </c>
      <c r="C235" t="s">
        <v>107</v>
      </c>
      <c r="D235" t="s">
        <v>315</v>
      </c>
      <c r="E235" s="8">
        <v>67470</v>
      </c>
    </row>
    <row r="236" spans="2:5">
      <c r="B236" s="2">
        <v>44653</v>
      </c>
      <c r="C236" t="s">
        <v>107</v>
      </c>
      <c r="D236" t="s">
        <v>265</v>
      </c>
      <c r="E236" s="8">
        <v>65443</v>
      </c>
    </row>
    <row r="237" spans="2:5">
      <c r="B237" s="2">
        <v>44653</v>
      </c>
      <c r="C237" t="s">
        <v>178</v>
      </c>
      <c r="D237" t="s">
        <v>171</v>
      </c>
      <c r="E237" s="8">
        <v>39723</v>
      </c>
    </row>
    <row r="238" spans="2:5">
      <c r="B238" s="2">
        <v>44653</v>
      </c>
      <c r="C238" t="s">
        <v>178</v>
      </c>
      <c r="D238" t="s">
        <v>310</v>
      </c>
      <c r="E238" s="8">
        <v>63837</v>
      </c>
    </row>
    <row r="239" spans="2:5">
      <c r="B239" s="2">
        <v>44653</v>
      </c>
      <c r="C239" t="s">
        <v>133</v>
      </c>
      <c r="D239" t="s">
        <v>265</v>
      </c>
      <c r="E239" s="8">
        <v>65933</v>
      </c>
    </row>
    <row r="240" spans="2:5">
      <c r="B240" s="2">
        <v>44654</v>
      </c>
      <c r="C240" t="s">
        <v>80</v>
      </c>
      <c r="D240" t="s">
        <v>72</v>
      </c>
      <c r="E240" s="8">
        <v>75364</v>
      </c>
    </row>
    <row r="241" spans="2:5">
      <c r="B241" s="2">
        <v>44654</v>
      </c>
      <c r="C241" t="s">
        <v>178</v>
      </c>
      <c r="D241" t="s">
        <v>152</v>
      </c>
      <c r="E241" s="8">
        <v>73576</v>
      </c>
    </row>
    <row r="242" spans="2:5">
      <c r="B242" s="2">
        <v>44654</v>
      </c>
      <c r="C242" t="s">
        <v>178</v>
      </c>
      <c r="D242" t="s">
        <v>310</v>
      </c>
      <c r="E242" s="8">
        <v>76582</v>
      </c>
    </row>
    <row r="243" spans="2:5">
      <c r="B243" s="2">
        <v>44656</v>
      </c>
      <c r="C243" t="s">
        <v>107</v>
      </c>
      <c r="D243" t="s">
        <v>126</v>
      </c>
      <c r="E243" s="8">
        <v>52677</v>
      </c>
    </row>
    <row r="244" spans="2:5">
      <c r="B244" s="2">
        <v>44656</v>
      </c>
      <c r="C244" t="s">
        <v>133</v>
      </c>
      <c r="D244" t="s">
        <v>241</v>
      </c>
      <c r="E244" s="8">
        <v>23888</v>
      </c>
    </row>
    <row r="245" spans="2:5">
      <c r="B245" s="2">
        <v>44657</v>
      </c>
      <c r="C245" t="s">
        <v>159</v>
      </c>
      <c r="D245" t="s">
        <v>289</v>
      </c>
      <c r="E245" s="8">
        <v>54570</v>
      </c>
    </row>
    <row r="246" spans="2:5">
      <c r="B246" s="2">
        <v>44658</v>
      </c>
      <c r="C246" t="s">
        <v>107</v>
      </c>
      <c r="D246" t="s">
        <v>171</v>
      </c>
      <c r="E246" s="8">
        <v>23042</v>
      </c>
    </row>
    <row r="247" spans="2:5">
      <c r="B247" s="2">
        <v>44658</v>
      </c>
      <c r="C247" t="s">
        <v>178</v>
      </c>
      <c r="D247" t="s">
        <v>315</v>
      </c>
      <c r="E247" s="8">
        <v>42807</v>
      </c>
    </row>
    <row r="248" spans="2:5">
      <c r="B248" s="2">
        <v>44658</v>
      </c>
      <c r="C248" t="s">
        <v>80</v>
      </c>
      <c r="D248" t="s">
        <v>300</v>
      </c>
      <c r="E248" s="8">
        <v>54338</v>
      </c>
    </row>
    <row r="249" spans="2:5">
      <c r="B249" s="2">
        <v>44659</v>
      </c>
      <c r="C249" t="s">
        <v>178</v>
      </c>
      <c r="D249" t="s">
        <v>247</v>
      </c>
      <c r="E249" s="8">
        <v>79472</v>
      </c>
    </row>
    <row r="250" spans="2:5">
      <c r="B250" s="2">
        <v>44661</v>
      </c>
      <c r="C250" t="s">
        <v>107</v>
      </c>
      <c r="D250" t="s">
        <v>72</v>
      </c>
      <c r="E250" s="8">
        <v>54246</v>
      </c>
    </row>
    <row r="251" spans="2:5">
      <c r="B251" s="2">
        <v>44661</v>
      </c>
      <c r="C251" t="s">
        <v>159</v>
      </c>
      <c r="D251" t="s">
        <v>171</v>
      </c>
      <c r="E251" s="8">
        <v>22527</v>
      </c>
    </row>
    <row r="252" spans="2:5">
      <c r="B252" s="2">
        <v>44661</v>
      </c>
      <c r="C252" t="s">
        <v>133</v>
      </c>
      <c r="D252" t="s">
        <v>152</v>
      </c>
      <c r="E252" s="8">
        <v>30191</v>
      </c>
    </row>
    <row r="253" spans="2:5">
      <c r="B253" s="2">
        <v>44661</v>
      </c>
      <c r="C253" t="s">
        <v>80</v>
      </c>
      <c r="D253" t="s">
        <v>271</v>
      </c>
      <c r="E253" s="8">
        <v>37592</v>
      </c>
    </row>
    <row r="254" spans="2:5">
      <c r="B254" s="2">
        <v>44661</v>
      </c>
      <c r="C254" t="s">
        <v>80</v>
      </c>
      <c r="D254" t="s">
        <v>319</v>
      </c>
      <c r="E254" s="8">
        <v>77571</v>
      </c>
    </row>
    <row r="255" spans="2:5">
      <c r="B255" s="2">
        <v>44662</v>
      </c>
      <c r="C255" t="s">
        <v>133</v>
      </c>
      <c r="D255" t="s">
        <v>234</v>
      </c>
      <c r="E255" s="8">
        <v>76336</v>
      </c>
    </row>
    <row r="256" spans="2:5">
      <c r="B256" s="2">
        <v>44662</v>
      </c>
      <c r="C256" t="s">
        <v>107</v>
      </c>
      <c r="D256" t="s">
        <v>226</v>
      </c>
      <c r="E256" s="8">
        <v>28689</v>
      </c>
    </row>
    <row r="257" spans="2:5">
      <c r="B257" s="2">
        <v>44663</v>
      </c>
      <c r="C257" t="s">
        <v>80</v>
      </c>
      <c r="D257" t="s">
        <v>300</v>
      </c>
      <c r="E257" s="8">
        <v>32595</v>
      </c>
    </row>
    <row r="258" spans="2:5">
      <c r="B258" s="2">
        <v>44663</v>
      </c>
      <c r="C258" t="s">
        <v>178</v>
      </c>
      <c r="D258" t="s">
        <v>283</v>
      </c>
      <c r="E258" s="8">
        <v>44752</v>
      </c>
    </row>
    <row r="259" spans="2:5">
      <c r="B259" s="2">
        <v>44663</v>
      </c>
      <c r="C259" t="s">
        <v>178</v>
      </c>
      <c r="D259" t="s">
        <v>305</v>
      </c>
      <c r="E259" s="8">
        <v>69031</v>
      </c>
    </row>
    <row r="260" spans="2:5">
      <c r="B260" s="2">
        <v>44663</v>
      </c>
      <c r="C260" t="s">
        <v>80</v>
      </c>
      <c r="D260" t="s">
        <v>171</v>
      </c>
      <c r="E260" s="8">
        <v>50936</v>
      </c>
    </row>
    <row r="261" spans="2:5">
      <c r="B261" s="2">
        <v>44664</v>
      </c>
      <c r="C261" t="s">
        <v>178</v>
      </c>
      <c r="D261" t="s">
        <v>315</v>
      </c>
      <c r="E261" s="8">
        <v>50304</v>
      </c>
    </row>
    <row r="262" spans="2:5">
      <c r="B262" s="2">
        <v>44665</v>
      </c>
      <c r="C262" t="s">
        <v>133</v>
      </c>
      <c r="D262" t="s">
        <v>202</v>
      </c>
      <c r="E262" s="8">
        <v>41578</v>
      </c>
    </row>
    <row r="263" spans="2:5">
      <c r="B263" s="2">
        <v>44665</v>
      </c>
      <c r="C263" t="s">
        <v>178</v>
      </c>
      <c r="D263" t="s">
        <v>305</v>
      </c>
      <c r="E263" s="8">
        <v>43801</v>
      </c>
    </row>
    <row r="264" spans="2:5">
      <c r="B264" s="2">
        <v>44666</v>
      </c>
      <c r="C264" t="s">
        <v>133</v>
      </c>
      <c r="D264" t="s">
        <v>289</v>
      </c>
      <c r="E264" s="8">
        <v>75369</v>
      </c>
    </row>
    <row r="265" spans="2:5">
      <c r="B265" s="2">
        <v>44666</v>
      </c>
      <c r="C265" t="s">
        <v>159</v>
      </c>
      <c r="D265" t="s">
        <v>190</v>
      </c>
      <c r="E265" s="8">
        <v>46033</v>
      </c>
    </row>
    <row r="266" spans="2:5">
      <c r="B266" s="2">
        <v>44667</v>
      </c>
      <c r="C266" t="s">
        <v>133</v>
      </c>
      <c r="D266" t="s">
        <v>126</v>
      </c>
      <c r="E266" s="8">
        <v>43408</v>
      </c>
    </row>
    <row r="267" spans="2:5">
      <c r="B267" s="2">
        <v>44667</v>
      </c>
      <c r="C267" t="s">
        <v>80</v>
      </c>
      <c r="D267" t="s">
        <v>190</v>
      </c>
      <c r="E267" s="8">
        <v>78002</v>
      </c>
    </row>
    <row r="268" spans="2:5">
      <c r="B268" s="2">
        <v>44667</v>
      </c>
      <c r="C268" t="s">
        <v>133</v>
      </c>
      <c r="D268" t="s">
        <v>247</v>
      </c>
      <c r="E268" s="8">
        <v>61368</v>
      </c>
    </row>
    <row r="269" spans="2:5">
      <c r="B269" s="2">
        <v>44667</v>
      </c>
      <c r="C269" t="s">
        <v>178</v>
      </c>
      <c r="D269" t="s">
        <v>72</v>
      </c>
      <c r="E269" s="8">
        <v>51002</v>
      </c>
    </row>
    <row r="270" spans="2:5">
      <c r="B270" s="2">
        <v>44668</v>
      </c>
      <c r="C270" t="s">
        <v>178</v>
      </c>
      <c r="D270" t="s">
        <v>152</v>
      </c>
      <c r="E270" s="8">
        <v>40340</v>
      </c>
    </row>
    <row r="271" spans="2:5">
      <c r="B271" s="2">
        <v>44668</v>
      </c>
      <c r="C271" t="s">
        <v>178</v>
      </c>
      <c r="D271" t="s">
        <v>214</v>
      </c>
      <c r="E271" s="8">
        <v>56715</v>
      </c>
    </row>
    <row r="272" spans="2:5">
      <c r="B272" s="2">
        <v>44668</v>
      </c>
      <c r="C272" t="s">
        <v>133</v>
      </c>
      <c r="D272" t="s">
        <v>247</v>
      </c>
      <c r="E272" s="8">
        <v>45857</v>
      </c>
    </row>
    <row r="273" spans="2:5">
      <c r="B273" s="2">
        <v>44670</v>
      </c>
      <c r="C273" t="s">
        <v>80</v>
      </c>
      <c r="D273" t="s">
        <v>253</v>
      </c>
      <c r="E273" s="8">
        <v>29560</v>
      </c>
    </row>
    <row r="274" spans="2:5">
      <c r="B274" s="2">
        <v>44670</v>
      </c>
      <c r="C274" t="s">
        <v>178</v>
      </c>
      <c r="D274" t="s">
        <v>226</v>
      </c>
      <c r="E274" s="8">
        <v>53067</v>
      </c>
    </row>
    <row r="275" spans="2:5">
      <c r="B275" s="2">
        <v>44671</v>
      </c>
      <c r="C275" t="s">
        <v>178</v>
      </c>
      <c r="D275" t="s">
        <v>300</v>
      </c>
      <c r="E275" s="8">
        <v>63691</v>
      </c>
    </row>
    <row r="276" spans="2:5">
      <c r="B276" s="2">
        <v>44671</v>
      </c>
      <c r="C276" t="s">
        <v>178</v>
      </c>
      <c r="D276" t="s">
        <v>152</v>
      </c>
      <c r="E276" s="8">
        <v>54223</v>
      </c>
    </row>
    <row r="277" spans="2:5">
      <c r="B277" s="2">
        <v>44671</v>
      </c>
      <c r="C277" t="s">
        <v>80</v>
      </c>
      <c r="D277" t="s">
        <v>319</v>
      </c>
      <c r="E277" s="8">
        <v>48440</v>
      </c>
    </row>
    <row r="278" spans="2:5">
      <c r="B278" s="2">
        <v>44672</v>
      </c>
      <c r="C278" t="s">
        <v>80</v>
      </c>
      <c r="D278" t="s">
        <v>310</v>
      </c>
      <c r="E278" s="8">
        <v>69660</v>
      </c>
    </row>
    <row r="279" spans="2:5">
      <c r="B279" s="2">
        <v>44672</v>
      </c>
      <c r="C279" t="s">
        <v>107</v>
      </c>
      <c r="D279" t="s">
        <v>171</v>
      </c>
      <c r="E279" s="8">
        <v>54301</v>
      </c>
    </row>
    <row r="280" spans="2:5">
      <c r="B280" s="2">
        <v>44672</v>
      </c>
      <c r="C280" t="s">
        <v>159</v>
      </c>
      <c r="D280" t="s">
        <v>247</v>
      </c>
      <c r="E280" s="8">
        <v>77533</v>
      </c>
    </row>
    <row r="281" spans="2:5">
      <c r="B281" s="2">
        <v>44672</v>
      </c>
      <c r="C281" t="s">
        <v>178</v>
      </c>
      <c r="D281" t="s">
        <v>277</v>
      </c>
      <c r="E281" s="8">
        <v>22402</v>
      </c>
    </row>
    <row r="282" spans="2:5">
      <c r="B282" s="2">
        <v>44672</v>
      </c>
      <c r="C282" t="s">
        <v>133</v>
      </c>
      <c r="D282" t="s">
        <v>241</v>
      </c>
      <c r="E282" s="8">
        <v>30125</v>
      </c>
    </row>
    <row r="283" spans="2:5">
      <c r="B283" s="2">
        <v>44672</v>
      </c>
      <c r="C283" t="s">
        <v>159</v>
      </c>
      <c r="D283" t="s">
        <v>271</v>
      </c>
      <c r="E283" s="8">
        <v>44878</v>
      </c>
    </row>
    <row r="284" spans="2:5">
      <c r="B284" s="2">
        <v>44672</v>
      </c>
      <c r="C284" t="s">
        <v>80</v>
      </c>
      <c r="D284" t="s">
        <v>253</v>
      </c>
      <c r="E284" s="8">
        <v>69813</v>
      </c>
    </row>
    <row r="285" spans="2:5">
      <c r="B285" s="2">
        <v>44673</v>
      </c>
      <c r="C285" t="s">
        <v>80</v>
      </c>
      <c r="D285" t="s">
        <v>283</v>
      </c>
      <c r="E285" s="8">
        <v>31218</v>
      </c>
    </row>
    <row r="286" spans="2:5">
      <c r="B286" s="2">
        <v>44673</v>
      </c>
      <c r="C286" t="s">
        <v>133</v>
      </c>
      <c r="D286" t="s">
        <v>226</v>
      </c>
      <c r="E286" s="8">
        <v>75249</v>
      </c>
    </row>
    <row r="287" spans="2:5">
      <c r="B287" s="2">
        <v>44673</v>
      </c>
      <c r="C287" t="s">
        <v>159</v>
      </c>
      <c r="D287" t="s">
        <v>319</v>
      </c>
      <c r="E287" s="8">
        <v>63261</v>
      </c>
    </row>
    <row r="288" spans="2:5">
      <c r="B288" s="2">
        <v>44673</v>
      </c>
      <c r="C288" t="s">
        <v>80</v>
      </c>
      <c r="D288" t="s">
        <v>259</v>
      </c>
      <c r="E288" s="8">
        <v>26952</v>
      </c>
    </row>
    <row r="289" spans="2:5">
      <c r="B289" s="2">
        <v>44674</v>
      </c>
      <c r="C289" t="s">
        <v>133</v>
      </c>
      <c r="D289" t="s">
        <v>271</v>
      </c>
      <c r="E289" s="8">
        <v>27324</v>
      </c>
    </row>
    <row r="290" spans="2:5">
      <c r="B290" s="2">
        <v>44674</v>
      </c>
      <c r="C290" t="s">
        <v>80</v>
      </c>
      <c r="D290" t="s">
        <v>202</v>
      </c>
      <c r="E290" s="8">
        <v>50707</v>
      </c>
    </row>
    <row r="291" spans="2:5">
      <c r="B291" s="2">
        <v>44674</v>
      </c>
      <c r="C291" t="s">
        <v>80</v>
      </c>
      <c r="D291" t="s">
        <v>190</v>
      </c>
      <c r="E291" s="8">
        <v>73320</v>
      </c>
    </row>
    <row r="292" spans="2:5">
      <c r="B292" s="2">
        <v>44676</v>
      </c>
      <c r="C292" t="s">
        <v>80</v>
      </c>
      <c r="D292" t="s">
        <v>234</v>
      </c>
      <c r="E292" s="8">
        <v>23469</v>
      </c>
    </row>
    <row r="293" spans="2:5">
      <c r="B293" s="2">
        <v>44676</v>
      </c>
      <c r="C293" t="s">
        <v>178</v>
      </c>
      <c r="D293" t="s">
        <v>126</v>
      </c>
      <c r="E293" s="8">
        <v>72936</v>
      </c>
    </row>
    <row r="294" spans="2:5">
      <c r="B294" s="2">
        <v>44676</v>
      </c>
      <c r="C294" t="s">
        <v>80</v>
      </c>
      <c r="D294" t="s">
        <v>214</v>
      </c>
      <c r="E294" s="8">
        <v>62222</v>
      </c>
    </row>
    <row r="295" spans="2:5">
      <c r="B295" s="2">
        <v>44677</v>
      </c>
      <c r="C295" t="s">
        <v>133</v>
      </c>
      <c r="D295" t="s">
        <v>152</v>
      </c>
      <c r="E295" s="8">
        <v>73051</v>
      </c>
    </row>
    <row r="296" spans="2:5">
      <c r="B296" s="2">
        <v>44678</v>
      </c>
      <c r="C296" t="s">
        <v>178</v>
      </c>
      <c r="D296" t="s">
        <v>99</v>
      </c>
      <c r="E296" s="8">
        <v>68147</v>
      </c>
    </row>
    <row r="297" spans="2:5">
      <c r="B297" s="2">
        <v>44678</v>
      </c>
      <c r="C297" t="s">
        <v>80</v>
      </c>
      <c r="D297" t="s">
        <v>241</v>
      </c>
      <c r="E297" s="8">
        <v>70810</v>
      </c>
    </row>
    <row r="298" spans="2:5">
      <c r="B298" s="2">
        <v>44678</v>
      </c>
      <c r="C298" t="s">
        <v>159</v>
      </c>
      <c r="D298" t="s">
        <v>214</v>
      </c>
      <c r="E298" s="8">
        <v>47835</v>
      </c>
    </row>
    <row r="299" spans="2:5">
      <c r="B299" s="2">
        <v>44678</v>
      </c>
      <c r="C299" t="s">
        <v>133</v>
      </c>
      <c r="D299" t="s">
        <v>283</v>
      </c>
      <c r="E299" s="8">
        <v>60838</v>
      </c>
    </row>
    <row r="300" spans="2:5">
      <c r="B300" s="2">
        <v>44679</v>
      </c>
      <c r="C300" t="s">
        <v>107</v>
      </c>
      <c r="D300" t="s">
        <v>310</v>
      </c>
      <c r="E300" s="8">
        <v>39685</v>
      </c>
    </row>
    <row r="301" spans="2:5">
      <c r="B301" s="2">
        <v>44679</v>
      </c>
      <c r="C301" t="s">
        <v>159</v>
      </c>
      <c r="D301" t="s">
        <v>271</v>
      </c>
      <c r="E301" s="8">
        <v>48365</v>
      </c>
    </row>
    <row r="302" spans="2:5">
      <c r="B302" s="2">
        <v>44680</v>
      </c>
      <c r="C302" t="s">
        <v>159</v>
      </c>
      <c r="D302" t="s">
        <v>214</v>
      </c>
      <c r="E302" s="8">
        <v>20904</v>
      </c>
    </row>
    <row r="303" spans="2:5">
      <c r="B303" s="2">
        <v>44680</v>
      </c>
      <c r="C303" t="s">
        <v>80</v>
      </c>
      <c r="D303" t="s">
        <v>277</v>
      </c>
      <c r="E303" s="8">
        <v>48862</v>
      </c>
    </row>
    <row r="304" spans="2:5">
      <c r="B304" s="2">
        <v>44680</v>
      </c>
      <c r="C304" t="s">
        <v>80</v>
      </c>
      <c r="D304" t="s">
        <v>300</v>
      </c>
      <c r="E304" s="8">
        <v>36433</v>
      </c>
    </row>
    <row r="305" spans="2:5">
      <c r="B305" s="2">
        <v>44681</v>
      </c>
      <c r="C305" t="s">
        <v>178</v>
      </c>
      <c r="D305" t="s">
        <v>289</v>
      </c>
      <c r="E305" s="8">
        <v>44239</v>
      </c>
    </row>
    <row r="306" spans="2:5">
      <c r="B306" s="2">
        <v>44681</v>
      </c>
      <c r="C306" t="s">
        <v>107</v>
      </c>
      <c r="D306" t="s">
        <v>271</v>
      </c>
      <c r="E306" s="8">
        <v>78683</v>
      </c>
    </row>
    <row r="307" spans="2:5">
      <c r="B307" s="2">
        <v>44681</v>
      </c>
      <c r="C307" t="s">
        <v>80</v>
      </c>
      <c r="D307" t="s">
        <v>171</v>
      </c>
      <c r="E307" s="8">
        <v>65746</v>
      </c>
    </row>
    <row r="308" spans="2:5">
      <c r="B308" s="2">
        <v>44682</v>
      </c>
      <c r="C308" t="s">
        <v>107</v>
      </c>
      <c r="D308" t="s">
        <v>310</v>
      </c>
      <c r="E308" s="8">
        <v>24172</v>
      </c>
    </row>
    <row r="309" spans="2:5">
      <c r="B309" s="2">
        <v>44682</v>
      </c>
      <c r="C309" t="s">
        <v>159</v>
      </c>
      <c r="D309" t="s">
        <v>126</v>
      </c>
      <c r="E309" s="8">
        <v>46461</v>
      </c>
    </row>
    <row r="310" spans="2:5">
      <c r="B310" s="2">
        <v>44682</v>
      </c>
      <c r="C310" t="s">
        <v>133</v>
      </c>
      <c r="D310" t="s">
        <v>253</v>
      </c>
      <c r="E310" s="8">
        <v>20688</v>
      </c>
    </row>
    <row r="311" spans="2:5">
      <c r="B311" s="2">
        <v>44682</v>
      </c>
      <c r="C311" t="s">
        <v>80</v>
      </c>
      <c r="D311" t="s">
        <v>315</v>
      </c>
      <c r="E311" s="8">
        <v>45830</v>
      </c>
    </row>
    <row r="312" spans="2:5">
      <c r="B312" s="2">
        <v>44682</v>
      </c>
      <c r="C312" t="s">
        <v>178</v>
      </c>
      <c r="D312" t="s">
        <v>315</v>
      </c>
      <c r="E312" s="8">
        <v>63834</v>
      </c>
    </row>
    <row r="313" spans="2:5">
      <c r="B313" s="2">
        <v>44683</v>
      </c>
      <c r="C313" t="s">
        <v>107</v>
      </c>
      <c r="D313" t="s">
        <v>99</v>
      </c>
      <c r="E313" s="8">
        <v>39506</v>
      </c>
    </row>
    <row r="314" spans="2:5">
      <c r="B314" s="2">
        <v>44683</v>
      </c>
      <c r="C314" t="s">
        <v>80</v>
      </c>
      <c r="D314" t="s">
        <v>300</v>
      </c>
      <c r="E314" s="8">
        <v>29454</v>
      </c>
    </row>
    <row r="315" spans="2:5">
      <c r="B315" s="2">
        <v>44683</v>
      </c>
      <c r="C315" t="s">
        <v>159</v>
      </c>
      <c r="D315" t="s">
        <v>152</v>
      </c>
      <c r="E315" s="8">
        <v>37562</v>
      </c>
    </row>
    <row r="316" spans="2:5">
      <c r="B316" s="2">
        <v>44683</v>
      </c>
      <c r="C316" t="s">
        <v>178</v>
      </c>
      <c r="D316" t="s">
        <v>265</v>
      </c>
      <c r="E316" s="8">
        <v>52411</v>
      </c>
    </row>
    <row r="317" spans="2:5">
      <c r="B317" s="2">
        <v>44684</v>
      </c>
      <c r="C317" t="s">
        <v>133</v>
      </c>
      <c r="D317" t="s">
        <v>241</v>
      </c>
      <c r="E317" s="8">
        <v>72279</v>
      </c>
    </row>
    <row r="318" spans="2:5">
      <c r="B318" s="2">
        <v>44684</v>
      </c>
      <c r="C318" t="s">
        <v>159</v>
      </c>
      <c r="D318" t="s">
        <v>259</v>
      </c>
      <c r="E318" s="8">
        <v>45769</v>
      </c>
    </row>
    <row r="319" spans="2:5">
      <c r="B319" s="2">
        <v>44684</v>
      </c>
      <c r="C319" t="s">
        <v>159</v>
      </c>
      <c r="D319" t="s">
        <v>259</v>
      </c>
      <c r="E319" s="8">
        <v>30129</v>
      </c>
    </row>
    <row r="320" spans="2:5">
      <c r="B320" s="2">
        <v>44684</v>
      </c>
      <c r="C320" t="s">
        <v>107</v>
      </c>
      <c r="D320" t="s">
        <v>72</v>
      </c>
      <c r="E320" s="8">
        <v>57204</v>
      </c>
    </row>
    <row r="321" spans="2:5">
      <c r="B321" s="2">
        <v>44684</v>
      </c>
      <c r="C321" t="s">
        <v>159</v>
      </c>
      <c r="D321" t="s">
        <v>271</v>
      </c>
      <c r="E321" s="8">
        <v>24904</v>
      </c>
    </row>
    <row r="322" spans="2:5">
      <c r="B322" s="2">
        <v>44684</v>
      </c>
      <c r="C322" t="s">
        <v>159</v>
      </c>
      <c r="D322" t="s">
        <v>310</v>
      </c>
      <c r="E322" s="8">
        <v>50933</v>
      </c>
    </row>
    <row r="323" spans="2:5">
      <c r="B323" s="2">
        <v>44684</v>
      </c>
      <c r="C323" t="s">
        <v>178</v>
      </c>
      <c r="D323" t="s">
        <v>253</v>
      </c>
      <c r="E323" s="8">
        <v>71355</v>
      </c>
    </row>
    <row r="324" spans="2:5">
      <c r="B324" s="2">
        <v>44684</v>
      </c>
      <c r="C324" t="s">
        <v>133</v>
      </c>
      <c r="D324" t="s">
        <v>305</v>
      </c>
      <c r="E324" s="8">
        <v>69015</v>
      </c>
    </row>
    <row r="325" spans="2:5">
      <c r="B325" s="2">
        <v>44685</v>
      </c>
      <c r="C325" t="s">
        <v>80</v>
      </c>
      <c r="D325" t="s">
        <v>310</v>
      </c>
      <c r="E325" s="8">
        <v>72022</v>
      </c>
    </row>
    <row r="326" spans="2:5">
      <c r="B326" s="2">
        <v>44685</v>
      </c>
      <c r="C326" t="s">
        <v>159</v>
      </c>
      <c r="D326" t="s">
        <v>190</v>
      </c>
      <c r="E326" s="8">
        <v>57973</v>
      </c>
    </row>
    <row r="327" spans="2:5">
      <c r="B327" s="2">
        <v>44685</v>
      </c>
      <c r="C327" t="s">
        <v>80</v>
      </c>
      <c r="D327" t="s">
        <v>315</v>
      </c>
      <c r="E327" s="8">
        <v>74743</v>
      </c>
    </row>
    <row r="328" spans="2:5">
      <c r="B328" s="2">
        <v>44686</v>
      </c>
      <c r="C328" t="s">
        <v>159</v>
      </c>
      <c r="D328" t="s">
        <v>72</v>
      </c>
      <c r="E328" s="8">
        <v>77268</v>
      </c>
    </row>
    <row r="329" spans="2:5">
      <c r="B329" s="2">
        <v>44686</v>
      </c>
      <c r="C329" t="s">
        <v>178</v>
      </c>
      <c r="D329" t="s">
        <v>271</v>
      </c>
      <c r="E329" s="8">
        <v>35273</v>
      </c>
    </row>
    <row r="330" spans="2:5">
      <c r="B330" s="2">
        <v>44687</v>
      </c>
      <c r="C330" t="s">
        <v>133</v>
      </c>
      <c r="D330" t="s">
        <v>265</v>
      </c>
      <c r="E330" s="8">
        <v>39817</v>
      </c>
    </row>
    <row r="331" spans="2:5">
      <c r="B331" s="2">
        <v>44687</v>
      </c>
      <c r="C331" t="s">
        <v>107</v>
      </c>
      <c r="D331" t="s">
        <v>300</v>
      </c>
      <c r="E331" s="8">
        <v>76929</v>
      </c>
    </row>
    <row r="332" spans="2:5">
      <c r="B332" s="2">
        <v>44687</v>
      </c>
      <c r="C332" t="s">
        <v>178</v>
      </c>
      <c r="D332" t="s">
        <v>226</v>
      </c>
      <c r="E332" s="8">
        <v>41446</v>
      </c>
    </row>
    <row r="333" spans="2:5">
      <c r="B333" s="2">
        <v>44688</v>
      </c>
      <c r="C333" t="s">
        <v>107</v>
      </c>
      <c r="D333" t="s">
        <v>152</v>
      </c>
      <c r="E333" s="8">
        <v>36798</v>
      </c>
    </row>
    <row r="334" spans="2:5">
      <c r="B334" s="2">
        <v>44688</v>
      </c>
      <c r="C334" t="s">
        <v>133</v>
      </c>
      <c r="D334" t="s">
        <v>289</v>
      </c>
      <c r="E334" s="8">
        <v>77696</v>
      </c>
    </row>
    <row r="335" spans="2:5">
      <c r="B335" s="2">
        <v>44688</v>
      </c>
      <c r="C335" t="s">
        <v>159</v>
      </c>
      <c r="D335" t="s">
        <v>234</v>
      </c>
      <c r="E335" s="8">
        <v>34007</v>
      </c>
    </row>
    <row r="336" spans="2:5">
      <c r="B336" s="2">
        <v>44689</v>
      </c>
      <c r="C336" t="s">
        <v>80</v>
      </c>
      <c r="D336" t="s">
        <v>241</v>
      </c>
      <c r="E336" s="8">
        <v>27755</v>
      </c>
    </row>
    <row r="337" spans="2:5">
      <c r="B337" s="2">
        <v>44689</v>
      </c>
      <c r="C337" t="s">
        <v>133</v>
      </c>
      <c r="D337" t="s">
        <v>241</v>
      </c>
      <c r="E337" s="8">
        <v>34565</v>
      </c>
    </row>
    <row r="338" spans="2:5">
      <c r="B338" s="2">
        <v>44689</v>
      </c>
      <c r="C338" t="s">
        <v>107</v>
      </c>
      <c r="D338" t="s">
        <v>259</v>
      </c>
      <c r="E338" s="8">
        <v>40999</v>
      </c>
    </row>
    <row r="339" spans="2:5">
      <c r="B339" s="2">
        <v>44689</v>
      </c>
      <c r="C339" t="s">
        <v>159</v>
      </c>
      <c r="D339" t="s">
        <v>259</v>
      </c>
      <c r="E339" s="8">
        <v>63440</v>
      </c>
    </row>
    <row r="340" spans="2:5">
      <c r="B340" s="2">
        <v>44689</v>
      </c>
      <c r="C340" t="s">
        <v>133</v>
      </c>
      <c r="D340" t="s">
        <v>271</v>
      </c>
      <c r="E340" s="8">
        <v>62870</v>
      </c>
    </row>
    <row r="341" spans="2:5">
      <c r="B341" s="2">
        <v>44689</v>
      </c>
      <c r="C341" t="s">
        <v>178</v>
      </c>
      <c r="D341" t="s">
        <v>315</v>
      </c>
      <c r="E341" s="8">
        <v>44063</v>
      </c>
    </row>
    <row r="342" spans="2:5">
      <c r="B342" s="2">
        <v>44690</v>
      </c>
      <c r="C342" t="s">
        <v>133</v>
      </c>
      <c r="D342" t="s">
        <v>99</v>
      </c>
      <c r="E342" s="8">
        <v>30406</v>
      </c>
    </row>
    <row r="343" spans="2:5">
      <c r="B343" s="2">
        <v>44690</v>
      </c>
      <c r="C343" t="s">
        <v>80</v>
      </c>
      <c r="D343" t="s">
        <v>300</v>
      </c>
      <c r="E343" s="8">
        <v>38072</v>
      </c>
    </row>
    <row r="344" spans="2:5">
      <c r="B344" s="2">
        <v>44690</v>
      </c>
      <c r="C344" t="s">
        <v>107</v>
      </c>
      <c r="D344" t="s">
        <v>202</v>
      </c>
      <c r="E344" s="8">
        <v>53664</v>
      </c>
    </row>
    <row r="345" spans="2:5">
      <c r="B345" s="2">
        <v>44691</v>
      </c>
      <c r="C345" t="s">
        <v>107</v>
      </c>
      <c r="D345" t="s">
        <v>247</v>
      </c>
      <c r="E345" s="8">
        <v>52561</v>
      </c>
    </row>
    <row r="346" spans="2:5">
      <c r="B346" s="2">
        <v>44691</v>
      </c>
      <c r="C346" t="s">
        <v>178</v>
      </c>
      <c r="D346" t="s">
        <v>126</v>
      </c>
      <c r="E346" s="8">
        <v>25316</v>
      </c>
    </row>
    <row r="347" spans="2:5">
      <c r="B347" s="2">
        <v>44692</v>
      </c>
      <c r="C347" t="s">
        <v>107</v>
      </c>
      <c r="D347" t="s">
        <v>99</v>
      </c>
      <c r="E347" s="8">
        <v>73533</v>
      </c>
    </row>
    <row r="348" spans="2:5">
      <c r="B348" s="2">
        <v>44692</v>
      </c>
      <c r="C348" t="s">
        <v>159</v>
      </c>
      <c r="D348" t="s">
        <v>277</v>
      </c>
      <c r="E348" s="8">
        <v>37249</v>
      </c>
    </row>
    <row r="349" spans="2:5">
      <c r="B349" s="2">
        <v>44692</v>
      </c>
      <c r="C349" t="s">
        <v>133</v>
      </c>
      <c r="D349" t="s">
        <v>226</v>
      </c>
      <c r="E349" s="8">
        <v>63244</v>
      </c>
    </row>
    <row r="350" spans="2:5">
      <c r="B350" s="2">
        <v>44692</v>
      </c>
      <c r="C350" t="s">
        <v>178</v>
      </c>
      <c r="D350" t="s">
        <v>202</v>
      </c>
      <c r="E350" s="8">
        <v>24168</v>
      </c>
    </row>
    <row r="351" spans="2:5">
      <c r="B351" s="2">
        <v>44693</v>
      </c>
      <c r="C351" t="s">
        <v>107</v>
      </c>
      <c r="D351" t="s">
        <v>126</v>
      </c>
      <c r="E351" s="8">
        <v>44729</v>
      </c>
    </row>
    <row r="352" spans="2:5">
      <c r="B352" s="2">
        <v>44693</v>
      </c>
      <c r="C352" t="s">
        <v>133</v>
      </c>
      <c r="D352" t="s">
        <v>234</v>
      </c>
      <c r="E352" s="8">
        <v>66396</v>
      </c>
    </row>
    <row r="353" spans="2:5">
      <c r="B353" s="2">
        <v>44694</v>
      </c>
      <c r="C353" t="s">
        <v>178</v>
      </c>
      <c r="D353" t="s">
        <v>265</v>
      </c>
      <c r="E353" s="8">
        <v>44697</v>
      </c>
    </row>
    <row r="354" spans="2:5">
      <c r="B354" s="2">
        <v>44694</v>
      </c>
      <c r="C354" t="s">
        <v>133</v>
      </c>
      <c r="D354" t="s">
        <v>99</v>
      </c>
      <c r="E354" s="8">
        <v>58347</v>
      </c>
    </row>
    <row r="355" spans="2:5">
      <c r="B355" s="2">
        <v>44694</v>
      </c>
      <c r="C355" t="s">
        <v>159</v>
      </c>
      <c r="D355" t="s">
        <v>289</v>
      </c>
      <c r="E355" s="8">
        <v>21078</v>
      </c>
    </row>
    <row r="356" spans="2:5">
      <c r="B356" s="2">
        <v>44694</v>
      </c>
      <c r="C356" t="s">
        <v>178</v>
      </c>
      <c r="D356" t="s">
        <v>300</v>
      </c>
      <c r="E356" s="8">
        <v>54755</v>
      </c>
    </row>
    <row r="357" spans="2:5">
      <c r="B357" s="2">
        <v>44694</v>
      </c>
      <c r="C357" t="s">
        <v>133</v>
      </c>
      <c r="D357" t="s">
        <v>247</v>
      </c>
      <c r="E357" s="8">
        <v>75774</v>
      </c>
    </row>
    <row r="358" spans="2:5">
      <c r="B358" s="2">
        <v>44694</v>
      </c>
      <c r="C358" t="s">
        <v>178</v>
      </c>
      <c r="D358" t="s">
        <v>72</v>
      </c>
      <c r="E358" s="8">
        <v>42871</v>
      </c>
    </row>
    <row r="359" spans="2:5">
      <c r="B359" s="2">
        <v>44695</v>
      </c>
      <c r="C359" t="s">
        <v>107</v>
      </c>
      <c r="D359" t="s">
        <v>152</v>
      </c>
      <c r="E359" s="8">
        <v>52894</v>
      </c>
    </row>
    <row r="360" spans="2:5">
      <c r="B360" s="2">
        <v>44695</v>
      </c>
      <c r="C360" t="s">
        <v>80</v>
      </c>
      <c r="D360" t="s">
        <v>190</v>
      </c>
      <c r="E360" s="8">
        <v>52850</v>
      </c>
    </row>
    <row r="361" spans="2:5">
      <c r="B361" s="2">
        <v>44695</v>
      </c>
      <c r="C361" t="s">
        <v>107</v>
      </c>
      <c r="D361" t="s">
        <v>99</v>
      </c>
      <c r="E361" s="8">
        <v>68912</v>
      </c>
    </row>
    <row r="362" spans="2:5">
      <c r="B362" s="2">
        <v>44696</v>
      </c>
      <c r="C362" t="s">
        <v>178</v>
      </c>
      <c r="D362" t="s">
        <v>241</v>
      </c>
      <c r="E362" s="8">
        <v>58313</v>
      </c>
    </row>
    <row r="363" spans="2:5">
      <c r="B363" s="2">
        <v>44696</v>
      </c>
      <c r="C363" t="s">
        <v>133</v>
      </c>
      <c r="D363" t="s">
        <v>171</v>
      </c>
      <c r="E363" s="8">
        <v>26531</v>
      </c>
    </row>
    <row r="364" spans="2:5">
      <c r="B364" s="2">
        <v>44697</v>
      </c>
      <c r="C364" t="s">
        <v>178</v>
      </c>
      <c r="D364" t="s">
        <v>234</v>
      </c>
      <c r="E364" s="8">
        <v>41271</v>
      </c>
    </row>
    <row r="365" spans="2:5">
      <c r="B365" s="2">
        <v>44698</v>
      </c>
      <c r="C365" t="s">
        <v>80</v>
      </c>
      <c r="D365" t="s">
        <v>305</v>
      </c>
      <c r="E365" s="8">
        <v>49582</v>
      </c>
    </row>
    <row r="366" spans="2:5">
      <c r="B366" s="2">
        <v>44698</v>
      </c>
      <c r="C366" t="s">
        <v>159</v>
      </c>
      <c r="D366" t="s">
        <v>226</v>
      </c>
      <c r="E366" s="8">
        <v>50840</v>
      </c>
    </row>
    <row r="367" spans="2:5">
      <c r="B367" s="2">
        <v>44698</v>
      </c>
      <c r="C367" t="s">
        <v>107</v>
      </c>
      <c r="D367" t="s">
        <v>126</v>
      </c>
      <c r="E367" s="8">
        <v>66830</v>
      </c>
    </row>
    <row r="368" spans="2:5">
      <c r="B368" s="2">
        <v>44699</v>
      </c>
      <c r="C368" t="s">
        <v>178</v>
      </c>
      <c r="D368" t="s">
        <v>190</v>
      </c>
      <c r="E368" s="8">
        <v>78365</v>
      </c>
    </row>
    <row r="369" spans="2:5">
      <c r="B369" s="2">
        <v>44699</v>
      </c>
      <c r="C369" t="s">
        <v>80</v>
      </c>
      <c r="D369" t="s">
        <v>315</v>
      </c>
      <c r="E369" s="8">
        <v>30848</v>
      </c>
    </row>
    <row r="370" spans="2:5">
      <c r="B370" s="2">
        <v>44699</v>
      </c>
      <c r="C370" t="s">
        <v>178</v>
      </c>
      <c r="D370" t="s">
        <v>271</v>
      </c>
      <c r="E370" s="8">
        <v>34427</v>
      </c>
    </row>
    <row r="371" spans="2:5">
      <c r="B371" s="2">
        <v>44700</v>
      </c>
      <c r="C371" t="s">
        <v>80</v>
      </c>
      <c r="D371" t="s">
        <v>152</v>
      </c>
      <c r="E371" s="8">
        <v>66256</v>
      </c>
    </row>
    <row r="372" spans="2:5">
      <c r="B372" s="2">
        <v>44700</v>
      </c>
      <c r="C372" t="s">
        <v>80</v>
      </c>
      <c r="D372" t="s">
        <v>253</v>
      </c>
      <c r="E372" s="8">
        <v>70164</v>
      </c>
    </row>
    <row r="373" spans="2:5">
      <c r="B373" s="2">
        <v>44700</v>
      </c>
      <c r="C373" t="s">
        <v>107</v>
      </c>
      <c r="D373" t="s">
        <v>72</v>
      </c>
      <c r="E373" s="8">
        <v>27345</v>
      </c>
    </row>
    <row r="374" spans="2:5">
      <c r="B374" s="2">
        <v>44700</v>
      </c>
      <c r="C374" t="s">
        <v>80</v>
      </c>
      <c r="D374" t="s">
        <v>171</v>
      </c>
      <c r="E374" s="8">
        <v>27058</v>
      </c>
    </row>
    <row r="375" spans="2:5">
      <c r="B375" s="2">
        <v>44700</v>
      </c>
      <c r="C375" t="s">
        <v>107</v>
      </c>
      <c r="D375" t="s">
        <v>310</v>
      </c>
      <c r="E375" s="8">
        <v>50946</v>
      </c>
    </row>
    <row r="376" spans="2:5">
      <c r="B376" s="2">
        <v>44700</v>
      </c>
      <c r="C376" t="s">
        <v>159</v>
      </c>
      <c r="D376" t="s">
        <v>265</v>
      </c>
      <c r="E376" s="8">
        <v>56546</v>
      </c>
    </row>
    <row r="377" spans="2:5">
      <c r="B377" s="2">
        <v>44701</v>
      </c>
      <c r="C377" t="s">
        <v>178</v>
      </c>
      <c r="D377" t="s">
        <v>265</v>
      </c>
      <c r="E377" s="8">
        <v>37847</v>
      </c>
    </row>
    <row r="378" spans="2:5">
      <c r="B378" s="2">
        <v>44701</v>
      </c>
      <c r="C378" t="s">
        <v>178</v>
      </c>
      <c r="D378" t="s">
        <v>247</v>
      </c>
      <c r="E378" s="8">
        <v>28234</v>
      </c>
    </row>
    <row r="379" spans="2:5">
      <c r="B379" s="2">
        <v>44701</v>
      </c>
      <c r="C379" t="s">
        <v>133</v>
      </c>
      <c r="D379" t="s">
        <v>202</v>
      </c>
      <c r="E379" s="8">
        <v>67537</v>
      </c>
    </row>
    <row r="380" spans="2:5">
      <c r="B380" s="2">
        <v>44701</v>
      </c>
      <c r="C380" t="s">
        <v>133</v>
      </c>
      <c r="D380" t="s">
        <v>171</v>
      </c>
      <c r="E380" s="8">
        <v>42925</v>
      </c>
    </row>
    <row r="381" spans="2:5">
      <c r="B381" s="2">
        <v>44701</v>
      </c>
      <c r="C381" t="s">
        <v>178</v>
      </c>
      <c r="D381" t="s">
        <v>277</v>
      </c>
      <c r="E381" s="8">
        <v>24362</v>
      </c>
    </row>
    <row r="382" spans="2:5">
      <c r="B382" s="2">
        <v>44702</v>
      </c>
      <c r="C382" t="s">
        <v>80</v>
      </c>
      <c r="D382" t="s">
        <v>305</v>
      </c>
      <c r="E382" s="8">
        <v>53409</v>
      </c>
    </row>
    <row r="383" spans="2:5">
      <c r="B383" s="2">
        <v>44702</v>
      </c>
      <c r="C383" t="s">
        <v>159</v>
      </c>
      <c r="D383" t="s">
        <v>319</v>
      </c>
      <c r="E383" s="8">
        <v>26315</v>
      </c>
    </row>
    <row r="384" spans="2:5">
      <c r="B384" s="2">
        <v>44702</v>
      </c>
      <c r="C384" t="s">
        <v>107</v>
      </c>
      <c r="D384" t="s">
        <v>319</v>
      </c>
      <c r="E384" s="8">
        <v>61619</v>
      </c>
    </row>
    <row r="385" spans="2:5">
      <c r="B385" s="2">
        <v>44702</v>
      </c>
      <c r="C385" t="s">
        <v>107</v>
      </c>
      <c r="D385" t="s">
        <v>265</v>
      </c>
      <c r="E385" s="8">
        <v>26539</v>
      </c>
    </row>
    <row r="386" spans="2:5">
      <c r="B386" s="2">
        <v>44703</v>
      </c>
      <c r="C386" t="s">
        <v>107</v>
      </c>
      <c r="D386" t="s">
        <v>310</v>
      </c>
      <c r="E386" s="8">
        <v>77145</v>
      </c>
    </row>
    <row r="387" spans="2:5">
      <c r="B387" s="2">
        <v>44703</v>
      </c>
      <c r="C387" t="s">
        <v>107</v>
      </c>
      <c r="D387" t="s">
        <v>171</v>
      </c>
      <c r="E387" s="8">
        <v>61335</v>
      </c>
    </row>
    <row r="388" spans="2:5">
      <c r="B388" s="2">
        <v>44704</v>
      </c>
      <c r="C388" t="s">
        <v>107</v>
      </c>
      <c r="D388" t="s">
        <v>190</v>
      </c>
      <c r="E388" s="8">
        <v>30408</v>
      </c>
    </row>
    <row r="389" spans="2:5">
      <c r="B389" s="2">
        <v>44704</v>
      </c>
      <c r="C389" t="s">
        <v>159</v>
      </c>
      <c r="D389" t="s">
        <v>214</v>
      </c>
      <c r="E389" s="8">
        <v>37888</v>
      </c>
    </row>
    <row r="390" spans="2:5">
      <c r="B390" s="2">
        <v>44704</v>
      </c>
      <c r="C390" t="s">
        <v>107</v>
      </c>
      <c r="D390" t="s">
        <v>295</v>
      </c>
      <c r="E390" s="8">
        <v>37734</v>
      </c>
    </row>
    <row r="391" spans="2:5">
      <c r="B391" s="2">
        <v>44704</v>
      </c>
      <c r="C391" t="s">
        <v>133</v>
      </c>
      <c r="D391" t="s">
        <v>99</v>
      </c>
      <c r="E391" s="8">
        <v>40738</v>
      </c>
    </row>
    <row r="392" spans="2:5">
      <c r="B392" s="2">
        <v>44705</v>
      </c>
      <c r="C392" t="s">
        <v>107</v>
      </c>
      <c r="D392" t="s">
        <v>171</v>
      </c>
      <c r="E392" s="8">
        <v>62945</v>
      </c>
    </row>
    <row r="393" spans="2:5">
      <c r="B393" s="2">
        <v>44705</v>
      </c>
      <c r="C393" t="s">
        <v>133</v>
      </c>
      <c r="D393" t="s">
        <v>283</v>
      </c>
      <c r="E393" s="8">
        <v>59696</v>
      </c>
    </row>
    <row r="394" spans="2:5">
      <c r="B394" s="2">
        <v>44705</v>
      </c>
      <c r="C394" t="s">
        <v>133</v>
      </c>
      <c r="D394" t="s">
        <v>253</v>
      </c>
      <c r="E394" s="8">
        <v>46285</v>
      </c>
    </row>
    <row r="395" spans="2:5">
      <c r="B395" s="2">
        <v>44705</v>
      </c>
      <c r="C395" t="s">
        <v>80</v>
      </c>
      <c r="D395" t="s">
        <v>126</v>
      </c>
      <c r="E395" s="8">
        <v>49812</v>
      </c>
    </row>
    <row r="396" spans="2:5">
      <c r="B396" s="2">
        <v>44706</v>
      </c>
      <c r="C396" t="s">
        <v>107</v>
      </c>
      <c r="D396" t="s">
        <v>241</v>
      </c>
      <c r="E396" s="8">
        <v>32399</v>
      </c>
    </row>
    <row r="397" spans="2:5">
      <c r="B397" s="2">
        <v>44706</v>
      </c>
      <c r="C397" t="s">
        <v>133</v>
      </c>
      <c r="D397" t="s">
        <v>234</v>
      </c>
      <c r="E397" s="8">
        <v>55852</v>
      </c>
    </row>
    <row r="398" spans="2:5">
      <c r="B398" s="2">
        <v>44706</v>
      </c>
      <c r="C398" t="s">
        <v>107</v>
      </c>
      <c r="D398" t="s">
        <v>234</v>
      </c>
      <c r="E398" s="8">
        <v>64276</v>
      </c>
    </row>
    <row r="399" spans="2:5">
      <c r="B399" s="2">
        <v>44706</v>
      </c>
      <c r="C399" t="s">
        <v>107</v>
      </c>
      <c r="D399" t="s">
        <v>126</v>
      </c>
      <c r="E399" s="8">
        <v>37321</v>
      </c>
    </row>
    <row r="400" spans="2:5">
      <c r="B400" s="2">
        <v>44706</v>
      </c>
      <c r="C400" t="s">
        <v>178</v>
      </c>
      <c r="D400" t="s">
        <v>253</v>
      </c>
      <c r="E400" s="8">
        <v>50643</v>
      </c>
    </row>
    <row r="401" spans="2:5">
      <c r="B401" s="2">
        <v>44707</v>
      </c>
      <c r="C401" t="s">
        <v>107</v>
      </c>
      <c r="D401" t="s">
        <v>310</v>
      </c>
      <c r="E401" s="8">
        <v>56221</v>
      </c>
    </row>
    <row r="402" spans="2:5">
      <c r="B402" s="2">
        <v>44707</v>
      </c>
      <c r="C402" t="s">
        <v>159</v>
      </c>
      <c r="D402" t="s">
        <v>214</v>
      </c>
      <c r="E402" s="8">
        <v>64786</v>
      </c>
    </row>
    <row r="403" spans="2:5">
      <c r="B403" s="2">
        <v>44707</v>
      </c>
      <c r="C403" t="s">
        <v>178</v>
      </c>
      <c r="D403" t="s">
        <v>234</v>
      </c>
      <c r="E403" s="8">
        <v>62872</v>
      </c>
    </row>
    <row r="404" spans="2:5">
      <c r="B404" s="2">
        <v>44708</v>
      </c>
      <c r="C404" t="s">
        <v>107</v>
      </c>
      <c r="D404" t="s">
        <v>226</v>
      </c>
      <c r="E404" s="8">
        <v>51647</v>
      </c>
    </row>
    <row r="405" spans="2:5">
      <c r="B405" s="2">
        <v>44708</v>
      </c>
      <c r="C405" t="s">
        <v>80</v>
      </c>
      <c r="D405" t="s">
        <v>99</v>
      </c>
      <c r="E405" s="8">
        <v>56838</v>
      </c>
    </row>
    <row r="406" spans="2:5">
      <c r="B406" s="2">
        <v>44708</v>
      </c>
      <c r="C406" t="s">
        <v>159</v>
      </c>
      <c r="D406" t="s">
        <v>283</v>
      </c>
      <c r="E406" s="8">
        <v>51372</v>
      </c>
    </row>
    <row r="407" spans="2:5">
      <c r="B407" s="2">
        <v>44708</v>
      </c>
      <c r="C407" t="s">
        <v>107</v>
      </c>
      <c r="D407" t="s">
        <v>265</v>
      </c>
      <c r="E407" s="8">
        <v>39230</v>
      </c>
    </row>
    <row r="408" spans="2:5">
      <c r="B408" s="2">
        <v>44708</v>
      </c>
      <c r="C408" t="s">
        <v>178</v>
      </c>
      <c r="D408" t="s">
        <v>241</v>
      </c>
      <c r="E408" s="8">
        <v>61790</v>
      </c>
    </row>
    <row r="409" spans="2:5">
      <c r="B409" s="2">
        <v>44708</v>
      </c>
      <c r="C409" t="s">
        <v>133</v>
      </c>
      <c r="D409" t="s">
        <v>295</v>
      </c>
      <c r="E409" s="8">
        <v>50609</v>
      </c>
    </row>
    <row r="410" spans="2:5">
      <c r="B410" s="2">
        <v>44708</v>
      </c>
      <c r="C410" t="s">
        <v>107</v>
      </c>
      <c r="D410" t="s">
        <v>259</v>
      </c>
      <c r="E410" s="8">
        <v>52185</v>
      </c>
    </row>
    <row r="411" spans="2:5">
      <c r="B411" s="2">
        <v>44709</v>
      </c>
      <c r="C411" t="s">
        <v>178</v>
      </c>
      <c r="D411" t="s">
        <v>253</v>
      </c>
      <c r="E411" s="8">
        <v>21381</v>
      </c>
    </row>
    <row r="412" spans="2:5">
      <c r="B412" s="2">
        <v>44710</v>
      </c>
      <c r="C412" t="s">
        <v>107</v>
      </c>
      <c r="D412" t="s">
        <v>271</v>
      </c>
      <c r="E412" s="8">
        <v>37322</v>
      </c>
    </row>
    <row r="413" spans="2:5">
      <c r="B413" s="2">
        <v>44710</v>
      </c>
      <c r="C413" t="s">
        <v>80</v>
      </c>
      <c r="D413" t="s">
        <v>289</v>
      </c>
      <c r="E413" s="8">
        <v>45132</v>
      </c>
    </row>
    <row r="414" spans="2:5">
      <c r="B414" s="2">
        <v>44711</v>
      </c>
      <c r="C414" t="s">
        <v>159</v>
      </c>
      <c r="D414" t="s">
        <v>283</v>
      </c>
      <c r="E414" s="8">
        <v>31491</v>
      </c>
    </row>
    <row r="415" spans="2:5">
      <c r="B415" s="2">
        <v>44712</v>
      </c>
      <c r="C415" t="s">
        <v>133</v>
      </c>
      <c r="D415" t="s">
        <v>171</v>
      </c>
      <c r="E415" s="8">
        <v>45836</v>
      </c>
    </row>
    <row r="416" spans="2:5">
      <c r="B416" s="2">
        <v>44712</v>
      </c>
      <c r="C416" t="s">
        <v>80</v>
      </c>
      <c r="D416" t="s">
        <v>247</v>
      </c>
      <c r="E416" s="8">
        <v>37777</v>
      </c>
    </row>
    <row r="417" spans="2:5">
      <c r="B417" s="2">
        <v>44712</v>
      </c>
      <c r="C417" t="s">
        <v>80</v>
      </c>
      <c r="D417" t="s">
        <v>259</v>
      </c>
      <c r="E417" s="8">
        <v>51231</v>
      </c>
    </row>
    <row r="418" spans="2:5">
      <c r="B418" s="2">
        <v>44712</v>
      </c>
      <c r="C418" t="s">
        <v>159</v>
      </c>
      <c r="D418" t="s">
        <v>253</v>
      </c>
      <c r="E418" s="8">
        <v>46410</v>
      </c>
    </row>
    <row r="419" spans="2:5">
      <c r="B419" s="2">
        <v>44712</v>
      </c>
      <c r="C419" t="s">
        <v>133</v>
      </c>
      <c r="D419" t="s">
        <v>265</v>
      </c>
      <c r="E419" s="8">
        <v>33254</v>
      </c>
    </row>
    <row r="420" spans="2:5">
      <c r="B420" s="2">
        <v>44713</v>
      </c>
      <c r="C420" t="s">
        <v>80</v>
      </c>
      <c r="D420" t="s">
        <v>283</v>
      </c>
      <c r="E420" s="8">
        <v>71729</v>
      </c>
    </row>
    <row r="421" spans="2:5">
      <c r="B421" s="2">
        <v>44713</v>
      </c>
      <c r="C421" t="s">
        <v>178</v>
      </c>
      <c r="D421" t="s">
        <v>190</v>
      </c>
      <c r="E421" s="8">
        <v>35384</v>
      </c>
    </row>
    <row r="422" spans="2:5">
      <c r="B422" s="2">
        <v>44714</v>
      </c>
      <c r="C422" t="s">
        <v>107</v>
      </c>
      <c r="D422" t="s">
        <v>277</v>
      </c>
      <c r="E422" s="8">
        <v>73846</v>
      </c>
    </row>
    <row r="423" spans="2:5">
      <c r="B423" s="2">
        <v>44714</v>
      </c>
      <c r="C423" t="s">
        <v>133</v>
      </c>
      <c r="D423" t="s">
        <v>319</v>
      </c>
      <c r="E423" s="8">
        <v>52164</v>
      </c>
    </row>
    <row r="424" spans="2:5">
      <c r="B424" s="2">
        <v>44714</v>
      </c>
      <c r="C424" t="s">
        <v>178</v>
      </c>
      <c r="D424" t="s">
        <v>99</v>
      </c>
      <c r="E424" s="8">
        <v>25326</v>
      </c>
    </row>
    <row r="425" spans="2:5">
      <c r="B425" s="2">
        <v>44714</v>
      </c>
      <c r="C425" t="s">
        <v>178</v>
      </c>
      <c r="D425" t="s">
        <v>190</v>
      </c>
      <c r="E425" s="8">
        <v>34625</v>
      </c>
    </row>
    <row r="426" spans="2:5">
      <c r="B426" s="2">
        <v>44715</v>
      </c>
      <c r="C426" t="s">
        <v>159</v>
      </c>
      <c r="D426" t="s">
        <v>202</v>
      </c>
      <c r="E426" s="8">
        <v>35917</v>
      </c>
    </row>
    <row r="427" spans="2:5">
      <c r="B427" s="2">
        <v>44715</v>
      </c>
      <c r="C427" t="s">
        <v>80</v>
      </c>
      <c r="D427" t="s">
        <v>190</v>
      </c>
      <c r="E427" s="8">
        <v>73376</v>
      </c>
    </row>
    <row r="428" spans="2:5">
      <c r="B428" s="2">
        <v>44715</v>
      </c>
      <c r="C428" t="s">
        <v>80</v>
      </c>
      <c r="D428" t="s">
        <v>241</v>
      </c>
      <c r="E428" s="8">
        <v>26812</v>
      </c>
    </row>
    <row r="429" spans="2:5">
      <c r="B429" s="2">
        <v>44716</v>
      </c>
      <c r="C429" t="s">
        <v>178</v>
      </c>
      <c r="D429" t="s">
        <v>99</v>
      </c>
      <c r="E429" s="8">
        <v>79726</v>
      </c>
    </row>
    <row r="430" spans="2:5">
      <c r="B430" s="2">
        <v>44717</v>
      </c>
      <c r="C430" t="s">
        <v>178</v>
      </c>
      <c r="D430" t="s">
        <v>319</v>
      </c>
      <c r="E430" s="8">
        <v>53683</v>
      </c>
    </row>
    <row r="431" spans="2:5">
      <c r="B431" s="2">
        <v>44717</v>
      </c>
      <c r="C431" t="s">
        <v>107</v>
      </c>
      <c r="D431" t="s">
        <v>126</v>
      </c>
      <c r="E431" s="8">
        <v>45825</v>
      </c>
    </row>
    <row r="432" spans="2:5">
      <c r="B432" s="2">
        <v>44718</v>
      </c>
      <c r="C432" t="s">
        <v>133</v>
      </c>
      <c r="D432" t="s">
        <v>202</v>
      </c>
      <c r="E432" s="8">
        <v>42082</v>
      </c>
    </row>
    <row r="433" spans="2:5">
      <c r="B433" s="2">
        <v>44718</v>
      </c>
      <c r="C433" t="s">
        <v>80</v>
      </c>
      <c r="D433" t="s">
        <v>126</v>
      </c>
      <c r="E433" s="8">
        <v>66506</v>
      </c>
    </row>
    <row r="434" spans="2:5">
      <c r="B434" s="2">
        <v>44718</v>
      </c>
      <c r="C434" t="s">
        <v>80</v>
      </c>
      <c r="D434" t="s">
        <v>305</v>
      </c>
      <c r="E434" s="8">
        <v>55361</v>
      </c>
    </row>
    <row r="435" spans="2:5">
      <c r="B435" s="2">
        <v>44719</v>
      </c>
      <c r="C435" t="s">
        <v>80</v>
      </c>
      <c r="D435" t="s">
        <v>241</v>
      </c>
      <c r="E435" s="8">
        <v>40871</v>
      </c>
    </row>
    <row r="436" spans="2:5">
      <c r="B436" s="2">
        <v>44719</v>
      </c>
      <c r="C436" t="s">
        <v>107</v>
      </c>
      <c r="D436" t="s">
        <v>234</v>
      </c>
      <c r="E436" s="8">
        <v>45448</v>
      </c>
    </row>
    <row r="437" spans="2:5">
      <c r="B437" s="2">
        <v>44720</v>
      </c>
      <c r="C437" t="s">
        <v>159</v>
      </c>
      <c r="D437" t="s">
        <v>283</v>
      </c>
      <c r="E437" s="8">
        <v>21070</v>
      </c>
    </row>
    <row r="438" spans="2:5">
      <c r="B438" s="2">
        <v>44720</v>
      </c>
      <c r="C438" t="s">
        <v>159</v>
      </c>
      <c r="D438" t="s">
        <v>190</v>
      </c>
      <c r="E438" s="8">
        <v>52931</v>
      </c>
    </row>
    <row r="439" spans="2:5">
      <c r="B439" s="2">
        <v>44721</v>
      </c>
      <c r="C439" t="s">
        <v>159</v>
      </c>
      <c r="D439" t="s">
        <v>72</v>
      </c>
      <c r="E439" s="8">
        <v>27423</v>
      </c>
    </row>
    <row r="440" spans="2:5">
      <c r="B440" s="2">
        <v>44721</v>
      </c>
      <c r="C440" t="s">
        <v>80</v>
      </c>
      <c r="D440" t="s">
        <v>214</v>
      </c>
      <c r="E440" s="8">
        <v>29441</v>
      </c>
    </row>
    <row r="441" spans="2:5">
      <c r="B441" s="2">
        <v>44721</v>
      </c>
      <c r="C441" t="s">
        <v>107</v>
      </c>
      <c r="D441" t="s">
        <v>214</v>
      </c>
      <c r="E441" s="8">
        <v>47250</v>
      </c>
    </row>
    <row r="442" spans="2:5">
      <c r="B442" s="2">
        <v>44721</v>
      </c>
      <c r="C442" t="s">
        <v>133</v>
      </c>
      <c r="D442" t="s">
        <v>226</v>
      </c>
      <c r="E442" s="8">
        <v>46018</v>
      </c>
    </row>
    <row r="443" spans="2:5">
      <c r="B443" s="2">
        <v>44721</v>
      </c>
      <c r="C443" t="s">
        <v>133</v>
      </c>
      <c r="D443" t="s">
        <v>214</v>
      </c>
      <c r="E443" s="8">
        <v>32657</v>
      </c>
    </row>
    <row r="444" spans="2:5">
      <c r="B444" s="2">
        <v>44722</v>
      </c>
      <c r="C444" t="s">
        <v>80</v>
      </c>
      <c r="D444" t="s">
        <v>214</v>
      </c>
      <c r="E444" s="8">
        <v>46295</v>
      </c>
    </row>
    <row r="445" spans="2:5">
      <c r="B445" s="2">
        <v>44722</v>
      </c>
      <c r="C445" t="s">
        <v>107</v>
      </c>
      <c r="D445" t="s">
        <v>152</v>
      </c>
      <c r="E445" s="8">
        <v>77361</v>
      </c>
    </row>
    <row r="446" spans="2:5">
      <c r="B446" s="2">
        <v>44723</v>
      </c>
      <c r="C446" t="s">
        <v>107</v>
      </c>
      <c r="D446" t="s">
        <v>214</v>
      </c>
      <c r="E446" s="8">
        <v>58606</v>
      </c>
    </row>
    <row r="447" spans="2:5">
      <c r="B447" s="2">
        <v>44724</v>
      </c>
      <c r="C447" t="s">
        <v>159</v>
      </c>
      <c r="D447" t="s">
        <v>126</v>
      </c>
      <c r="E447" s="8">
        <v>66402</v>
      </c>
    </row>
    <row r="448" spans="2:5">
      <c r="B448" s="2">
        <v>44725</v>
      </c>
      <c r="C448" t="s">
        <v>80</v>
      </c>
      <c r="D448" t="s">
        <v>259</v>
      </c>
      <c r="E448" s="8">
        <v>27454</v>
      </c>
    </row>
    <row r="449" spans="2:5">
      <c r="B449" s="2">
        <v>44726</v>
      </c>
      <c r="C449" t="s">
        <v>178</v>
      </c>
      <c r="D449" t="s">
        <v>234</v>
      </c>
      <c r="E449" s="8">
        <v>46833</v>
      </c>
    </row>
    <row r="450" spans="2:5">
      <c r="B450" s="2">
        <v>44727</v>
      </c>
      <c r="C450" t="s">
        <v>133</v>
      </c>
      <c r="D450" t="s">
        <v>265</v>
      </c>
      <c r="E450" s="8">
        <v>64512</v>
      </c>
    </row>
    <row r="451" spans="2:5">
      <c r="B451" s="2">
        <v>44727</v>
      </c>
      <c r="C451" t="s">
        <v>133</v>
      </c>
      <c r="D451" t="s">
        <v>271</v>
      </c>
      <c r="E451" s="8">
        <v>55257</v>
      </c>
    </row>
    <row r="452" spans="2:5">
      <c r="B452" s="2">
        <v>44727</v>
      </c>
      <c r="C452" t="s">
        <v>133</v>
      </c>
      <c r="D452" t="s">
        <v>72</v>
      </c>
      <c r="E452" s="8">
        <v>78136</v>
      </c>
    </row>
    <row r="453" spans="2:5">
      <c r="B453" s="2">
        <v>44728</v>
      </c>
      <c r="C453" t="s">
        <v>159</v>
      </c>
      <c r="D453" t="s">
        <v>265</v>
      </c>
      <c r="E453" s="8">
        <v>71499</v>
      </c>
    </row>
    <row r="454" spans="2:5">
      <c r="B454" s="2">
        <v>44728</v>
      </c>
      <c r="C454" t="s">
        <v>133</v>
      </c>
      <c r="D454" t="s">
        <v>99</v>
      </c>
      <c r="E454" s="8">
        <v>21869</v>
      </c>
    </row>
    <row r="455" spans="2:5">
      <c r="B455" s="2">
        <v>44728</v>
      </c>
      <c r="C455" t="s">
        <v>133</v>
      </c>
      <c r="D455" t="s">
        <v>319</v>
      </c>
      <c r="E455" s="8">
        <v>68917</v>
      </c>
    </row>
    <row r="456" spans="2:5">
      <c r="B456" s="2">
        <v>44729</v>
      </c>
      <c r="C456" t="s">
        <v>133</v>
      </c>
      <c r="D456" t="s">
        <v>214</v>
      </c>
      <c r="E456" s="8">
        <v>74887</v>
      </c>
    </row>
    <row r="457" spans="2:5">
      <c r="B457" s="2">
        <v>44729</v>
      </c>
      <c r="C457" t="s">
        <v>159</v>
      </c>
      <c r="D457" t="s">
        <v>126</v>
      </c>
      <c r="E457" s="8">
        <v>34315</v>
      </c>
    </row>
    <row r="458" spans="2:5">
      <c r="B458" s="2">
        <v>44730</v>
      </c>
      <c r="C458" t="s">
        <v>178</v>
      </c>
      <c r="D458" t="s">
        <v>295</v>
      </c>
      <c r="E458" s="8">
        <v>46227</v>
      </c>
    </row>
    <row r="459" spans="2:5">
      <c r="B459" s="2">
        <v>44730</v>
      </c>
      <c r="C459" t="s">
        <v>107</v>
      </c>
      <c r="D459" t="s">
        <v>289</v>
      </c>
      <c r="E459" s="8">
        <v>37376</v>
      </c>
    </row>
    <row r="460" spans="2:5">
      <c r="B460" s="2">
        <v>44731</v>
      </c>
      <c r="C460" t="s">
        <v>80</v>
      </c>
      <c r="D460" t="s">
        <v>247</v>
      </c>
      <c r="E460" s="8">
        <v>31151</v>
      </c>
    </row>
    <row r="461" spans="2:5">
      <c r="B461" s="2">
        <v>44731</v>
      </c>
      <c r="C461" t="s">
        <v>107</v>
      </c>
      <c r="D461" t="s">
        <v>171</v>
      </c>
      <c r="E461" s="8">
        <v>58061</v>
      </c>
    </row>
    <row r="462" spans="2:5">
      <c r="B462" s="2">
        <v>44732</v>
      </c>
      <c r="C462" t="s">
        <v>133</v>
      </c>
      <c r="D462" t="s">
        <v>289</v>
      </c>
      <c r="E462" s="8">
        <v>72342</v>
      </c>
    </row>
    <row r="463" spans="2:5">
      <c r="B463" s="2">
        <v>44732</v>
      </c>
      <c r="C463" t="s">
        <v>178</v>
      </c>
      <c r="D463" t="s">
        <v>214</v>
      </c>
      <c r="E463" s="8">
        <v>30460</v>
      </c>
    </row>
    <row r="464" spans="2:5">
      <c r="B464" s="2">
        <v>44732</v>
      </c>
      <c r="C464" t="s">
        <v>178</v>
      </c>
      <c r="D464" t="s">
        <v>126</v>
      </c>
      <c r="E464" s="8">
        <v>59660</v>
      </c>
    </row>
    <row r="465" spans="2:5">
      <c r="B465" s="2">
        <v>44733</v>
      </c>
      <c r="C465" t="s">
        <v>178</v>
      </c>
      <c r="D465" t="s">
        <v>277</v>
      </c>
      <c r="E465" s="8">
        <v>51691</v>
      </c>
    </row>
    <row r="466" spans="2:5">
      <c r="B466" s="2">
        <v>44733</v>
      </c>
      <c r="C466" t="s">
        <v>178</v>
      </c>
      <c r="D466" t="s">
        <v>202</v>
      </c>
      <c r="E466" s="8">
        <v>41111</v>
      </c>
    </row>
    <row r="467" spans="2:5">
      <c r="B467" s="2">
        <v>44733</v>
      </c>
      <c r="C467" t="s">
        <v>159</v>
      </c>
      <c r="D467" t="s">
        <v>300</v>
      </c>
      <c r="E467" s="8">
        <v>55820</v>
      </c>
    </row>
    <row r="468" spans="2:5">
      <c r="B468" s="2">
        <v>44734</v>
      </c>
      <c r="C468" t="s">
        <v>178</v>
      </c>
      <c r="D468" t="s">
        <v>202</v>
      </c>
      <c r="E468" s="8">
        <v>30921</v>
      </c>
    </row>
    <row r="469" spans="2:5">
      <c r="B469" s="2">
        <v>44734</v>
      </c>
      <c r="C469" t="s">
        <v>107</v>
      </c>
      <c r="D469" t="s">
        <v>152</v>
      </c>
      <c r="E469" s="8">
        <v>36627</v>
      </c>
    </row>
    <row r="470" spans="2:5">
      <c r="B470" s="2">
        <v>44734</v>
      </c>
      <c r="C470" t="s">
        <v>159</v>
      </c>
      <c r="D470" t="s">
        <v>234</v>
      </c>
      <c r="E470" s="8">
        <v>76785</v>
      </c>
    </row>
    <row r="471" spans="2:5">
      <c r="B471" s="2">
        <v>44734</v>
      </c>
      <c r="C471" t="s">
        <v>133</v>
      </c>
      <c r="D471" t="s">
        <v>319</v>
      </c>
      <c r="E471" s="8">
        <v>79692</v>
      </c>
    </row>
    <row r="472" spans="2:5">
      <c r="B472" s="2">
        <v>44735</v>
      </c>
      <c r="C472" t="s">
        <v>178</v>
      </c>
      <c r="D472" t="s">
        <v>310</v>
      </c>
      <c r="E472" s="8">
        <v>44094</v>
      </c>
    </row>
    <row r="473" spans="2:5">
      <c r="B473" s="2">
        <v>44735</v>
      </c>
      <c r="C473" t="s">
        <v>178</v>
      </c>
      <c r="D473" t="s">
        <v>72</v>
      </c>
      <c r="E473" s="8">
        <v>73714</v>
      </c>
    </row>
    <row r="474" spans="2:5">
      <c r="B474" s="2">
        <v>44735</v>
      </c>
      <c r="C474" t="s">
        <v>159</v>
      </c>
      <c r="D474" t="s">
        <v>300</v>
      </c>
      <c r="E474" s="8">
        <v>30929</v>
      </c>
    </row>
    <row r="475" spans="2:5">
      <c r="B475" s="2">
        <v>44736</v>
      </c>
      <c r="C475" t="s">
        <v>159</v>
      </c>
      <c r="D475" t="s">
        <v>241</v>
      </c>
      <c r="E475" s="8">
        <v>57680</v>
      </c>
    </row>
    <row r="476" spans="2:5">
      <c r="B476" s="2">
        <v>44736</v>
      </c>
      <c r="C476" t="s">
        <v>159</v>
      </c>
      <c r="D476" t="s">
        <v>202</v>
      </c>
      <c r="E476" s="8">
        <v>20629</v>
      </c>
    </row>
    <row r="477" spans="2:5">
      <c r="B477" s="2">
        <v>44737</v>
      </c>
      <c r="C477" t="s">
        <v>80</v>
      </c>
      <c r="D477" t="s">
        <v>226</v>
      </c>
      <c r="E477" s="8">
        <v>46446</v>
      </c>
    </row>
    <row r="478" spans="2:5">
      <c r="B478" s="2">
        <v>44737</v>
      </c>
      <c r="C478" t="s">
        <v>178</v>
      </c>
      <c r="D478" t="s">
        <v>99</v>
      </c>
      <c r="E478" s="8">
        <v>37365</v>
      </c>
    </row>
    <row r="479" spans="2:5">
      <c r="B479" s="2">
        <v>44739</v>
      </c>
      <c r="C479" t="s">
        <v>178</v>
      </c>
      <c r="D479" t="s">
        <v>300</v>
      </c>
      <c r="E479" s="8">
        <v>55560</v>
      </c>
    </row>
    <row r="480" spans="2:5">
      <c r="B480" s="2">
        <v>44739</v>
      </c>
      <c r="C480" t="s">
        <v>159</v>
      </c>
      <c r="D480" t="s">
        <v>259</v>
      </c>
      <c r="E480" s="8">
        <v>71128</v>
      </c>
    </row>
    <row r="481" spans="2:5">
      <c r="B481" s="2">
        <v>44739</v>
      </c>
      <c r="C481" t="s">
        <v>178</v>
      </c>
      <c r="D481" t="s">
        <v>214</v>
      </c>
      <c r="E481" s="8">
        <v>57638</v>
      </c>
    </row>
    <row r="482" spans="2:5">
      <c r="B482" s="2">
        <v>44739</v>
      </c>
      <c r="C482" t="s">
        <v>159</v>
      </c>
      <c r="D482" t="s">
        <v>277</v>
      </c>
      <c r="E482" s="8">
        <v>63562</v>
      </c>
    </row>
    <row r="483" spans="2:5">
      <c r="B483" s="2">
        <v>44739</v>
      </c>
      <c r="C483" t="s">
        <v>178</v>
      </c>
      <c r="D483" t="s">
        <v>283</v>
      </c>
      <c r="E483" s="8">
        <v>25264</v>
      </c>
    </row>
    <row r="484" spans="2:5">
      <c r="B484" s="2">
        <v>44739</v>
      </c>
      <c r="C484" t="s">
        <v>80</v>
      </c>
      <c r="D484" t="s">
        <v>202</v>
      </c>
      <c r="E484" s="8">
        <v>73449</v>
      </c>
    </row>
    <row r="485" spans="2:5">
      <c r="B485" s="2">
        <v>44739</v>
      </c>
      <c r="C485" t="s">
        <v>107</v>
      </c>
      <c r="D485" t="s">
        <v>300</v>
      </c>
      <c r="E485" s="8">
        <v>38700</v>
      </c>
    </row>
    <row r="486" spans="2:5">
      <c r="B486" s="2">
        <v>44740</v>
      </c>
      <c r="C486" t="s">
        <v>107</v>
      </c>
      <c r="D486" t="s">
        <v>305</v>
      </c>
      <c r="E486" s="8">
        <v>55408</v>
      </c>
    </row>
    <row r="487" spans="2:5">
      <c r="B487" s="2">
        <v>44740</v>
      </c>
      <c r="C487" t="s">
        <v>178</v>
      </c>
      <c r="D487" t="s">
        <v>300</v>
      </c>
      <c r="E487" s="8">
        <v>56195</v>
      </c>
    </row>
    <row r="488" spans="2:5">
      <c r="B488" s="2">
        <v>44740</v>
      </c>
      <c r="C488" t="s">
        <v>178</v>
      </c>
      <c r="D488" t="s">
        <v>171</v>
      </c>
      <c r="E488" s="8">
        <v>50680</v>
      </c>
    </row>
    <row r="489" spans="2:5">
      <c r="B489" s="2">
        <v>44740</v>
      </c>
      <c r="C489" t="s">
        <v>159</v>
      </c>
      <c r="D489" t="s">
        <v>152</v>
      </c>
      <c r="E489" s="8">
        <v>24418</v>
      </c>
    </row>
    <row r="490" spans="2:5">
      <c r="B490" s="2">
        <v>44741</v>
      </c>
      <c r="C490" t="s">
        <v>133</v>
      </c>
      <c r="D490" t="s">
        <v>289</v>
      </c>
      <c r="E490" s="8">
        <v>63734</v>
      </c>
    </row>
    <row r="491" spans="2:5">
      <c r="B491" s="2">
        <v>44741</v>
      </c>
      <c r="C491" t="s">
        <v>133</v>
      </c>
      <c r="D491" t="s">
        <v>234</v>
      </c>
      <c r="E491" s="8">
        <v>56713</v>
      </c>
    </row>
    <row r="492" spans="2:5">
      <c r="B492" s="2">
        <v>44742</v>
      </c>
      <c r="C492" t="s">
        <v>80</v>
      </c>
      <c r="D492" t="s">
        <v>319</v>
      </c>
      <c r="E492" s="8">
        <v>42202</v>
      </c>
    </row>
    <row r="493" spans="2:5">
      <c r="B493" s="2">
        <v>44742</v>
      </c>
      <c r="C493" t="s">
        <v>159</v>
      </c>
      <c r="D493" t="s">
        <v>72</v>
      </c>
      <c r="E493" s="8">
        <v>20808</v>
      </c>
    </row>
    <row r="494" spans="2:5">
      <c r="B494" s="2">
        <v>44743</v>
      </c>
      <c r="C494" t="s">
        <v>107</v>
      </c>
      <c r="D494" t="s">
        <v>305</v>
      </c>
      <c r="E494" s="8">
        <v>50545</v>
      </c>
    </row>
    <row r="495" spans="2:5">
      <c r="B495" s="2">
        <v>44743</v>
      </c>
      <c r="C495" t="s">
        <v>159</v>
      </c>
      <c r="D495" t="s">
        <v>202</v>
      </c>
      <c r="E495" s="8">
        <v>67537</v>
      </c>
    </row>
    <row r="496" spans="2:5">
      <c r="B496" s="2">
        <v>44744</v>
      </c>
      <c r="C496" t="s">
        <v>107</v>
      </c>
      <c r="D496" t="s">
        <v>265</v>
      </c>
      <c r="E496" s="8">
        <v>77746</v>
      </c>
    </row>
    <row r="497" spans="2:5">
      <c r="B497" s="2">
        <v>44744</v>
      </c>
      <c r="C497" t="s">
        <v>178</v>
      </c>
      <c r="D497" t="s">
        <v>277</v>
      </c>
      <c r="E497" s="8">
        <v>46716</v>
      </c>
    </row>
    <row r="498" spans="2:5">
      <c r="B498" s="2">
        <v>44744</v>
      </c>
      <c r="C498" t="s">
        <v>107</v>
      </c>
      <c r="D498" t="s">
        <v>265</v>
      </c>
      <c r="E498" s="8">
        <v>60534</v>
      </c>
    </row>
    <row r="499" spans="2:5">
      <c r="B499" s="2">
        <v>44746</v>
      </c>
      <c r="C499" t="s">
        <v>159</v>
      </c>
      <c r="D499" t="s">
        <v>190</v>
      </c>
      <c r="E499" s="8">
        <v>61438</v>
      </c>
    </row>
    <row r="500" spans="2:5">
      <c r="B500" s="2">
        <v>44747</v>
      </c>
      <c r="C500" t="s">
        <v>80</v>
      </c>
      <c r="D500" t="s">
        <v>72</v>
      </c>
      <c r="E500" s="8">
        <v>52795</v>
      </c>
    </row>
    <row r="501" spans="2:5">
      <c r="B501" s="2">
        <v>44748</v>
      </c>
      <c r="C501" t="s">
        <v>80</v>
      </c>
      <c r="D501" t="s">
        <v>234</v>
      </c>
      <c r="E501" s="8">
        <v>40720</v>
      </c>
    </row>
    <row r="502" spans="2:5">
      <c r="B502" s="2">
        <v>44748</v>
      </c>
      <c r="C502" t="s">
        <v>178</v>
      </c>
      <c r="D502" t="s">
        <v>310</v>
      </c>
      <c r="E502" s="8">
        <v>74512</v>
      </c>
    </row>
    <row r="503" spans="2:5">
      <c r="B503" s="2">
        <v>44749</v>
      </c>
      <c r="C503" t="s">
        <v>178</v>
      </c>
      <c r="D503" t="s">
        <v>190</v>
      </c>
      <c r="E503" s="8">
        <v>65548</v>
      </c>
    </row>
    <row r="504" spans="2:5">
      <c r="B504" s="2">
        <v>44749</v>
      </c>
      <c r="C504" t="s">
        <v>80</v>
      </c>
      <c r="D504" t="s">
        <v>319</v>
      </c>
      <c r="E504" s="8">
        <v>67054</v>
      </c>
    </row>
    <row r="505" spans="2:5">
      <c r="B505" s="2">
        <v>44749</v>
      </c>
      <c r="C505" t="s">
        <v>80</v>
      </c>
      <c r="D505" t="s">
        <v>214</v>
      </c>
      <c r="E505" s="8">
        <v>73945</v>
      </c>
    </row>
    <row r="506" spans="2:5">
      <c r="B506" s="2">
        <v>44749</v>
      </c>
      <c r="C506" t="s">
        <v>178</v>
      </c>
      <c r="D506" t="s">
        <v>289</v>
      </c>
      <c r="E506" s="8">
        <v>37369</v>
      </c>
    </row>
    <row r="507" spans="2:5">
      <c r="B507" s="2">
        <v>44750</v>
      </c>
      <c r="C507" t="s">
        <v>133</v>
      </c>
      <c r="D507" t="s">
        <v>126</v>
      </c>
      <c r="E507" s="8">
        <v>62904</v>
      </c>
    </row>
    <row r="508" spans="2:5">
      <c r="B508" s="2">
        <v>44750</v>
      </c>
      <c r="C508" t="s">
        <v>178</v>
      </c>
      <c r="D508" t="s">
        <v>152</v>
      </c>
      <c r="E508" s="8">
        <v>29451</v>
      </c>
    </row>
    <row r="509" spans="2:5">
      <c r="B509" s="2">
        <v>44750</v>
      </c>
      <c r="C509" t="s">
        <v>159</v>
      </c>
      <c r="D509" t="s">
        <v>190</v>
      </c>
      <c r="E509" s="8">
        <v>25965</v>
      </c>
    </row>
    <row r="510" spans="2:5">
      <c r="B510" s="2">
        <v>44750</v>
      </c>
      <c r="C510" t="s">
        <v>80</v>
      </c>
      <c r="D510" t="s">
        <v>289</v>
      </c>
      <c r="E510" s="8">
        <v>79419</v>
      </c>
    </row>
    <row r="511" spans="2:5">
      <c r="B511" s="2">
        <v>44750</v>
      </c>
      <c r="C511" t="s">
        <v>107</v>
      </c>
      <c r="D511" t="s">
        <v>319</v>
      </c>
      <c r="E511" s="8">
        <v>70183</v>
      </c>
    </row>
    <row r="512" spans="2:5">
      <c r="B512" s="2">
        <v>44750</v>
      </c>
      <c r="C512" t="s">
        <v>178</v>
      </c>
      <c r="D512" t="s">
        <v>283</v>
      </c>
      <c r="E512" s="8">
        <v>54396</v>
      </c>
    </row>
    <row r="513" spans="2:5">
      <c r="B513" s="2">
        <v>44751</v>
      </c>
      <c r="C513" t="s">
        <v>80</v>
      </c>
      <c r="D513" t="s">
        <v>305</v>
      </c>
      <c r="E513" s="8">
        <v>33089</v>
      </c>
    </row>
    <row r="514" spans="2:5">
      <c r="B514" s="2">
        <v>44751</v>
      </c>
      <c r="C514" t="s">
        <v>133</v>
      </c>
      <c r="D514" t="s">
        <v>315</v>
      </c>
      <c r="E514" s="8">
        <v>58397</v>
      </c>
    </row>
    <row r="515" spans="2:5">
      <c r="B515" s="2">
        <v>44752</v>
      </c>
      <c r="C515" t="s">
        <v>133</v>
      </c>
      <c r="D515" t="s">
        <v>126</v>
      </c>
      <c r="E515" s="8">
        <v>72322</v>
      </c>
    </row>
    <row r="516" spans="2:5">
      <c r="B516" s="2">
        <v>44753</v>
      </c>
      <c r="C516" t="s">
        <v>178</v>
      </c>
      <c r="D516" t="s">
        <v>265</v>
      </c>
      <c r="E516" s="8">
        <v>67634</v>
      </c>
    </row>
    <row r="517" spans="2:5">
      <c r="B517" s="2">
        <v>44753</v>
      </c>
      <c r="C517" t="s">
        <v>159</v>
      </c>
      <c r="D517" t="s">
        <v>295</v>
      </c>
      <c r="E517" s="8">
        <v>56065</v>
      </c>
    </row>
    <row r="518" spans="2:5">
      <c r="B518" s="2">
        <v>44754</v>
      </c>
      <c r="C518" t="s">
        <v>80</v>
      </c>
      <c r="D518" t="s">
        <v>259</v>
      </c>
      <c r="E518" s="8">
        <v>55589</v>
      </c>
    </row>
    <row r="519" spans="2:5">
      <c r="B519" s="2">
        <v>44754</v>
      </c>
      <c r="C519" t="s">
        <v>80</v>
      </c>
      <c r="D519" t="s">
        <v>99</v>
      </c>
      <c r="E519" s="8">
        <v>27746</v>
      </c>
    </row>
    <row r="520" spans="2:5">
      <c r="B520" s="2">
        <v>44754</v>
      </c>
      <c r="C520" t="s">
        <v>178</v>
      </c>
      <c r="D520" t="s">
        <v>253</v>
      </c>
      <c r="E520" s="8">
        <v>70247</v>
      </c>
    </row>
    <row r="521" spans="2:5">
      <c r="B521" s="2">
        <v>44754</v>
      </c>
      <c r="C521" t="s">
        <v>133</v>
      </c>
      <c r="D521" t="s">
        <v>190</v>
      </c>
      <c r="E521" s="8">
        <v>75881</v>
      </c>
    </row>
    <row r="522" spans="2:5">
      <c r="B522" s="2">
        <v>44755</v>
      </c>
      <c r="C522" t="s">
        <v>159</v>
      </c>
      <c r="D522" t="s">
        <v>126</v>
      </c>
      <c r="E522" s="8">
        <v>25884</v>
      </c>
    </row>
    <row r="523" spans="2:5">
      <c r="B523" s="2">
        <v>44755</v>
      </c>
      <c r="C523" t="s">
        <v>178</v>
      </c>
      <c r="D523" t="s">
        <v>126</v>
      </c>
      <c r="E523" s="8">
        <v>24516</v>
      </c>
    </row>
    <row r="524" spans="2:5">
      <c r="B524" s="2">
        <v>44755</v>
      </c>
      <c r="C524" t="s">
        <v>178</v>
      </c>
      <c r="D524" t="s">
        <v>289</v>
      </c>
      <c r="E524" s="8">
        <v>58581</v>
      </c>
    </row>
    <row r="525" spans="2:5">
      <c r="B525" s="2">
        <v>44756</v>
      </c>
      <c r="C525" t="s">
        <v>159</v>
      </c>
      <c r="D525" t="s">
        <v>214</v>
      </c>
      <c r="E525" s="8">
        <v>61766</v>
      </c>
    </row>
    <row r="526" spans="2:5">
      <c r="B526" s="2">
        <v>44756</v>
      </c>
      <c r="C526" t="s">
        <v>133</v>
      </c>
      <c r="D526" t="s">
        <v>310</v>
      </c>
      <c r="E526" s="8">
        <v>71215</v>
      </c>
    </row>
    <row r="527" spans="2:5">
      <c r="B527" s="2">
        <v>44756</v>
      </c>
      <c r="C527" t="s">
        <v>159</v>
      </c>
      <c r="D527" t="s">
        <v>283</v>
      </c>
      <c r="E527" s="8">
        <v>22575</v>
      </c>
    </row>
    <row r="528" spans="2:5">
      <c r="B528" s="2">
        <v>44756</v>
      </c>
      <c r="C528" t="s">
        <v>178</v>
      </c>
      <c r="D528" t="s">
        <v>126</v>
      </c>
      <c r="E528" s="8">
        <v>67659</v>
      </c>
    </row>
    <row r="529" spans="2:5">
      <c r="B529" s="2">
        <v>44756</v>
      </c>
      <c r="C529" t="s">
        <v>107</v>
      </c>
      <c r="D529" t="s">
        <v>171</v>
      </c>
      <c r="E529" s="8">
        <v>72277</v>
      </c>
    </row>
    <row r="530" spans="2:5">
      <c r="B530" s="2">
        <v>44757</v>
      </c>
      <c r="C530" t="s">
        <v>133</v>
      </c>
      <c r="D530" t="s">
        <v>253</v>
      </c>
      <c r="E530" s="8">
        <v>29122</v>
      </c>
    </row>
    <row r="531" spans="2:5">
      <c r="B531" s="2">
        <v>44757</v>
      </c>
      <c r="C531" t="s">
        <v>178</v>
      </c>
      <c r="D531" t="s">
        <v>271</v>
      </c>
      <c r="E531" s="8">
        <v>77353</v>
      </c>
    </row>
    <row r="532" spans="2:5">
      <c r="B532" s="2">
        <v>44757</v>
      </c>
      <c r="C532" t="s">
        <v>107</v>
      </c>
      <c r="D532" t="s">
        <v>295</v>
      </c>
      <c r="E532" s="8">
        <v>72878</v>
      </c>
    </row>
    <row r="533" spans="2:5">
      <c r="B533" s="2">
        <v>44758</v>
      </c>
      <c r="C533" t="s">
        <v>159</v>
      </c>
      <c r="D533" t="s">
        <v>72</v>
      </c>
      <c r="E533" s="8">
        <v>57699</v>
      </c>
    </row>
    <row r="534" spans="2:5">
      <c r="B534" s="2">
        <v>44758</v>
      </c>
      <c r="C534" t="s">
        <v>107</v>
      </c>
      <c r="D534" t="s">
        <v>126</v>
      </c>
      <c r="E534" s="8">
        <v>28222</v>
      </c>
    </row>
    <row r="535" spans="2:5">
      <c r="B535" s="2">
        <v>44760</v>
      </c>
      <c r="C535" t="s">
        <v>133</v>
      </c>
      <c r="D535" t="s">
        <v>300</v>
      </c>
      <c r="E535" s="8">
        <v>56244</v>
      </c>
    </row>
    <row r="536" spans="2:5">
      <c r="B536" s="2">
        <v>44760</v>
      </c>
      <c r="C536" t="s">
        <v>159</v>
      </c>
      <c r="D536" t="s">
        <v>277</v>
      </c>
      <c r="E536" s="8">
        <v>21272</v>
      </c>
    </row>
    <row r="537" spans="2:5">
      <c r="B537" s="2">
        <v>44760</v>
      </c>
      <c r="C537" t="s">
        <v>80</v>
      </c>
      <c r="D537" t="s">
        <v>271</v>
      </c>
      <c r="E537" s="8">
        <v>73020</v>
      </c>
    </row>
    <row r="538" spans="2:5">
      <c r="B538" s="2">
        <v>44761</v>
      </c>
      <c r="C538" t="s">
        <v>178</v>
      </c>
      <c r="D538" t="s">
        <v>241</v>
      </c>
      <c r="E538" s="8">
        <v>33487</v>
      </c>
    </row>
    <row r="539" spans="2:5">
      <c r="B539" s="2">
        <v>44762</v>
      </c>
      <c r="C539" t="s">
        <v>133</v>
      </c>
      <c r="D539" t="s">
        <v>319</v>
      </c>
      <c r="E539" s="8">
        <v>54503</v>
      </c>
    </row>
    <row r="540" spans="2:5">
      <c r="B540" s="2">
        <v>44763</v>
      </c>
      <c r="C540" t="s">
        <v>107</v>
      </c>
      <c r="D540" t="s">
        <v>247</v>
      </c>
      <c r="E540" s="8">
        <v>48988</v>
      </c>
    </row>
    <row r="541" spans="2:5">
      <c r="B541" s="2">
        <v>44764</v>
      </c>
      <c r="C541" t="s">
        <v>159</v>
      </c>
      <c r="D541" t="s">
        <v>295</v>
      </c>
      <c r="E541" s="8">
        <v>77092</v>
      </c>
    </row>
    <row r="542" spans="2:5">
      <c r="B542" s="2">
        <v>44764</v>
      </c>
      <c r="C542" t="s">
        <v>107</v>
      </c>
      <c r="D542" t="s">
        <v>315</v>
      </c>
      <c r="E542" s="8">
        <v>32085</v>
      </c>
    </row>
    <row r="543" spans="2:5">
      <c r="B543" s="2">
        <v>44765</v>
      </c>
      <c r="C543" t="s">
        <v>107</v>
      </c>
      <c r="D543" t="s">
        <v>259</v>
      </c>
      <c r="E543" s="8">
        <v>38499</v>
      </c>
    </row>
    <row r="544" spans="2:5">
      <c r="B544" s="2">
        <v>44766</v>
      </c>
      <c r="C544" t="s">
        <v>107</v>
      </c>
      <c r="D544" t="s">
        <v>305</v>
      </c>
      <c r="E544" s="8">
        <v>68741</v>
      </c>
    </row>
    <row r="545" spans="2:5">
      <c r="B545" s="2">
        <v>44766</v>
      </c>
      <c r="C545" t="s">
        <v>80</v>
      </c>
      <c r="D545" t="s">
        <v>259</v>
      </c>
      <c r="E545" s="8">
        <v>73689</v>
      </c>
    </row>
    <row r="546" spans="2:5">
      <c r="B546" s="2">
        <v>44766</v>
      </c>
      <c r="C546" t="s">
        <v>159</v>
      </c>
      <c r="D546" t="s">
        <v>202</v>
      </c>
      <c r="E546" s="8">
        <v>45937</v>
      </c>
    </row>
    <row r="547" spans="2:5">
      <c r="B547" s="2">
        <v>44767</v>
      </c>
      <c r="C547" t="s">
        <v>133</v>
      </c>
      <c r="D547" t="s">
        <v>190</v>
      </c>
      <c r="E547" s="8">
        <v>60699</v>
      </c>
    </row>
    <row r="548" spans="2:5">
      <c r="B548" s="2">
        <v>44767</v>
      </c>
      <c r="C548" t="s">
        <v>178</v>
      </c>
      <c r="D548" t="s">
        <v>295</v>
      </c>
      <c r="E548" s="8">
        <v>47376</v>
      </c>
    </row>
    <row r="549" spans="2:5">
      <c r="B549" s="2">
        <v>44767</v>
      </c>
      <c r="C549" t="s">
        <v>80</v>
      </c>
      <c r="D549" t="s">
        <v>190</v>
      </c>
      <c r="E549" s="8">
        <v>27675</v>
      </c>
    </row>
    <row r="550" spans="2:5">
      <c r="B550" s="2">
        <v>44767</v>
      </c>
      <c r="C550" t="s">
        <v>178</v>
      </c>
      <c r="D550" t="s">
        <v>247</v>
      </c>
      <c r="E550" s="8">
        <v>55582</v>
      </c>
    </row>
    <row r="551" spans="2:5">
      <c r="B551" s="2">
        <v>44768</v>
      </c>
      <c r="C551" t="s">
        <v>133</v>
      </c>
      <c r="D551" t="s">
        <v>171</v>
      </c>
      <c r="E551" s="8">
        <v>41601</v>
      </c>
    </row>
    <row r="552" spans="2:5">
      <c r="B552" s="2">
        <v>44768</v>
      </c>
      <c r="C552" t="s">
        <v>80</v>
      </c>
      <c r="D552" t="s">
        <v>171</v>
      </c>
      <c r="E552" s="8">
        <v>52843</v>
      </c>
    </row>
    <row r="553" spans="2:5">
      <c r="B553" s="2">
        <v>44768</v>
      </c>
      <c r="C553" t="s">
        <v>178</v>
      </c>
      <c r="D553" t="s">
        <v>310</v>
      </c>
      <c r="E553" s="8">
        <v>22836</v>
      </c>
    </row>
    <row r="554" spans="2:5">
      <c r="B554" s="2">
        <v>44768</v>
      </c>
      <c r="C554" t="s">
        <v>178</v>
      </c>
      <c r="D554" t="s">
        <v>202</v>
      </c>
      <c r="E554" s="8">
        <v>40050</v>
      </c>
    </row>
    <row r="555" spans="2:5">
      <c r="B555" s="2">
        <v>44768</v>
      </c>
      <c r="C555" t="s">
        <v>159</v>
      </c>
      <c r="D555" t="s">
        <v>300</v>
      </c>
      <c r="E555" s="8">
        <v>47631</v>
      </c>
    </row>
    <row r="556" spans="2:5">
      <c r="B556" s="2">
        <v>44770</v>
      </c>
      <c r="C556" t="s">
        <v>159</v>
      </c>
      <c r="D556" t="s">
        <v>241</v>
      </c>
      <c r="E556" s="8">
        <v>50472</v>
      </c>
    </row>
    <row r="557" spans="2:5">
      <c r="B557" s="2">
        <v>44770</v>
      </c>
      <c r="C557" t="s">
        <v>80</v>
      </c>
      <c r="D557" t="s">
        <v>126</v>
      </c>
      <c r="E557" s="8">
        <v>40103</v>
      </c>
    </row>
    <row r="558" spans="2:5">
      <c r="B558" s="2">
        <v>44770</v>
      </c>
      <c r="C558" t="s">
        <v>80</v>
      </c>
      <c r="D558" t="s">
        <v>202</v>
      </c>
      <c r="E558" s="8">
        <v>79632</v>
      </c>
    </row>
    <row r="559" spans="2:5">
      <c r="B559" s="2">
        <v>44770</v>
      </c>
      <c r="C559" t="s">
        <v>133</v>
      </c>
      <c r="D559" t="s">
        <v>277</v>
      </c>
      <c r="E559" s="8">
        <v>75097</v>
      </c>
    </row>
    <row r="560" spans="2:5">
      <c r="B560" s="2">
        <v>44771</v>
      </c>
      <c r="C560" t="s">
        <v>80</v>
      </c>
      <c r="D560" t="s">
        <v>253</v>
      </c>
      <c r="E560" s="8">
        <v>25430</v>
      </c>
    </row>
    <row r="561" spans="2:5">
      <c r="B561" s="2">
        <v>44771</v>
      </c>
      <c r="C561" t="s">
        <v>159</v>
      </c>
      <c r="D561" t="s">
        <v>265</v>
      </c>
      <c r="E561" s="8">
        <v>61543</v>
      </c>
    </row>
    <row r="562" spans="2:5">
      <c r="B562" s="2">
        <v>44771</v>
      </c>
      <c r="C562" t="s">
        <v>133</v>
      </c>
      <c r="D562" t="s">
        <v>271</v>
      </c>
      <c r="E562" s="8">
        <v>62670</v>
      </c>
    </row>
    <row r="563" spans="2:5">
      <c r="B563" s="2">
        <v>44771</v>
      </c>
      <c r="C563" t="s">
        <v>133</v>
      </c>
      <c r="D563" t="s">
        <v>259</v>
      </c>
      <c r="E563" s="8">
        <v>54696</v>
      </c>
    </row>
    <row r="564" spans="2:5">
      <c r="B564" s="2">
        <v>44772</v>
      </c>
      <c r="C564" t="s">
        <v>159</v>
      </c>
      <c r="D564" t="s">
        <v>310</v>
      </c>
      <c r="E564" s="8">
        <v>52067</v>
      </c>
    </row>
    <row r="565" spans="2:5">
      <c r="B565" s="2">
        <v>44772</v>
      </c>
      <c r="C565" t="s">
        <v>178</v>
      </c>
      <c r="D565" t="s">
        <v>226</v>
      </c>
      <c r="E565" s="8">
        <v>62778</v>
      </c>
    </row>
    <row r="566" spans="2:5">
      <c r="B566" s="2">
        <v>44773</v>
      </c>
      <c r="C566" t="s">
        <v>80</v>
      </c>
      <c r="D566" t="s">
        <v>99</v>
      </c>
      <c r="E566" s="8">
        <v>64753</v>
      </c>
    </row>
    <row r="567" spans="2:5">
      <c r="B567" s="2">
        <v>44773</v>
      </c>
      <c r="C567" t="s">
        <v>107</v>
      </c>
      <c r="D567" t="s">
        <v>99</v>
      </c>
      <c r="E567" s="8">
        <v>21430</v>
      </c>
    </row>
    <row r="568" spans="2:5">
      <c r="B568" s="2">
        <v>44773</v>
      </c>
      <c r="C568" t="s">
        <v>80</v>
      </c>
      <c r="D568" t="s">
        <v>202</v>
      </c>
      <c r="E568" s="8">
        <v>42780</v>
      </c>
    </row>
    <row r="569" spans="2:5">
      <c r="B569" s="2">
        <v>44774</v>
      </c>
      <c r="C569" t="s">
        <v>159</v>
      </c>
      <c r="D569" t="s">
        <v>265</v>
      </c>
      <c r="E569" s="8">
        <v>20024</v>
      </c>
    </row>
    <row r="570" spans="2:5">
      <c r="B570" s="2">
        <v>44774</v>
      </c>
      <c r="C570" t="s">
        <v>107</v>
      </c>
      <c r="D570" t="s">
        <v>202</v>
      </c>
      <c r="E570" s="8">
        <v>61039</v>
      </c>
    </row>
    <row r="571" spans="2:5">
      <c r="B571" s="2">
        <v>44775</v>
      </c>
      <c r="C571" t="s">
        <v>178</v>
      </c>
      <c r="D571" t="s">
        <v>241</v>
      </c>
      <c r="E571" s="8">
        <v>29182</v>
      </c>
    </row>
    <row r="572" spans="2:5">
      <c r="B572" s="2">
        <v>44776</v>
      </c>
      <c r="C572" t="s">
        <v>178</v>
      </c>
      <c r="D572" t="s">
        <v>152</v>
      </c>
      <c r="E572" s="8">
        <v>24257</v>
      </c>
    </row>
    <row r="573" spans="2:5">
      <c r="B573" s="2">
        <v>44776</v>
      </c>
      <c r="C573" t="s">
        <v>107</v>
      </c>
      <c r="D573" t="s">
        <v>265</v>
      </c>
      <c r="E573" s="8">
        <v>40568</v>
      </c>
    </row>
    <row r="574" spans="2:5">
      <c r="B574" s="2">
        <v>44777</v>
      </c>
      <c r="C574" t="s">
        <v>133</v>
      </c>
      <c r="D574" t="s">
        <v>271</v>
      </c>
      <c r="E574" s="8">
        <v>25929</v>
      </c>
    </row>
    <row r="575" spans="2:5">
      <c r="B575" s="2">
        <v>44777</v>
      </c>
      <c r="C575" t="s">
        <v>107</v>
      </c>
      <c r="D575" t="s">
        <v>99</v>
      </c>
      <c r="E575" s="8">
        <v>69141</v>
      </c>
    </row>
    <row r="576" spans="2:5">
      <c r="B576" s="2">
        <v>44778</v>
      </c>
      <c r="C576" t="s">
        <v>159</v>
      </c>
      <c r="D576" t="s">
        <v>289</v>
      </c>
      <c r="E576" s="8">
        <v>76001</v>
      </c>
    </row>
    <row r="577" spans="2:5">
      <c r="B577" s="2">
        <v>44778</v>
      </c>
      <c r="C577" t="s">
        <v>80</v>
      </c>
      <c r="D577" t="s">
        <v>126</v>
      </c>
      <c r="E577" s="8">
        <v>30273</v>
      </c>
    </row>
    <row r="578" spans="2:5">
      <c r="B578" s="2">
        <v>44778</v>
      </c>
      <c r="C578" t="s">
        <v>159</v>
      </c>
      <c r="D578" t="s">
        <v>247</v>
      </c>
      <c r="E578" s="8">
        <v>32054</v>
      </c>
    </row>
    <row r="579" spans="2:5">
      <c r="B579" s="2">
        <v>44779</v>
      </c>
      <c r="C579" t="s">
        <v>107</v>
      </c>
      <c r="D579" t="s">
        <v>190</v>
      </c>
      <c r="E579" s="8">
        <v>54129</v>
      </c>
    </row>
    <row r="580" spans="2:5">
      <c r="B580" s="2">
        <v>44779</v>
      </c>
      <c r="C580" t="s">
        <v>133</v>
      </c>
      <c r="D580" t="s">
        <v>99</v>
      </c>
      <c r="E580" s="8">
        <v>45304</v>
      </c>
    </row>
    <row r="581" spans="2:5">
      <c r="B581" s="2">
        <v>44779</v>
      </c>
      <c r="C581" t="s">
        <v>159</v>
      </c>
      <c r="D581" t="s">
        <v>99</v>
      </c>
      <c r="E581" s="8">
        <v>38955</v>
      </c>
    </row>
    <row r="582" spans="2:5">
      <c r="B582" s="2">
        <v>44780</v>
      </c>
      <c r="C582" t="s">
        <v>107</v>
      </c>
      <c r="D582" t="s">
        <v>305</v>
      </c>
      <c r="E582" s="8">
        <v>23011</v>
      </c>
    </row>
    <row r="583" spans="2:5">
      <c r="B583" s="2">
        <v>44780</v>
      </c>
      <c r="C583" t="s">
        <v>178</v>
      </c>
      <c r="D583" t="s">
        <v>253</v>
      </c>
      <c r="E583" s="8">
        <v>22193</v>
      </c>
    </row>
    <row r="584" spans="2:5">
      <c r="B584" s="2">
        <v>44780</v>
      </c>
      <c r="C584" t="s">
        <v>159</v>
      </c>
      <c r="D584" t="s">
        <v>152</v>
      </c>
      <c r="E584" s="8">
        <v>32868</v>
      </c>
    </row>
    <row r="585" spans="2:5">
      <c r="B585" s="2">
        <v>44781</v>
      </c>
      <c r="C585" t="s">
        <v>159</v>
      </c>
      <c r="D585" t="s">
        <v>289</v>
      </c>
      <c r="E585" s="8">
        <v>38920</v>
      </c>
    </row>
    <row r="586" spans="2:5">
      <c r="B586" s="2">
        <v>44782</v>
      </c>
      <c r="C586" t="s">
        <v>178</v>
      </c>
      <c r="D586" t="s">
        <v>234</v>
      </c>
      <c r="E586" s="8">
        <v>42614</v>
      </c>
    </row>
    <row r="587" spans="2:5">
      <c r="B587" s="2">
        <v>44782</v>
      </c>
      <c r="C587" t="s">
        <v>133</v>
      </c>
      <c r="D587" t="s">
        <v>265</v>
      </c>
      <c r="E587" s="8">
        <v>50337</v>
      </c>
    </row>
    <row r="588" spans="2:5">
      <c r="B588" s="2">
        <v>44782</v>
      </c>
      <c r="C588" t="s">
        <v>159</v>
      </c>
      <c r="D588" t="s">
        <v>202</v>
      </c>
      <c r="E588" s="8">
        <v>67083</v>
      </c>
    </row>
    <row r="589" spans="2:5">
      <c r="B589" s="2">
        <v>44782</v>
      </c>
      <c r="C589" t="s">
        <v>178</v>
      </c>
      <c r="D589" t="s">
        <v>241</v>
      </c>
      <c r="E589" s="8">
        <v>76621</v>
      </c>
    </row>
    <row r="590" spans="2:5">
      <c r="B590" s="2">
        <v>44782</v>
      </c>
      <c r="C590" t="s">
        <v>107</v>
      </c>
      <c r="D590" t="s">
        <v>265</v>
      </c>
      <c r="E590" s="8">
        <v>28762</v>
      </c>
    </row>
    <row r="591" spans="2:5">
      <c r="B591" s="2">
        <v>44783</v>
      </c>
      <c r="C591" t="s">
        <v>80</v>
      </c>
      <c r="D591" t="s">
        <v>300</v>
      </c>
      <c r="E591" s="8">
        <v>35681</v>
      </c>
    </row>
    <row r="592" spans="2:5">
      <c r="B592" s="2">
        <v>44783</v>
      </c>
      <c r="C592" t="s">
        <v>159</v>
      </c>
      <c r="D592" t="s">
        <v>259</v>
      </c>
      <c r="E592" s="8">
        <v>67501</v>
      </c>
    </row>
    <row r="593" spans="2:5">
      <c r="B593" s="2">
        <v>44783</v>
      </c>
      <c r="C593" t="s">
        <v>159</v>
      </c>
      <c r="D593" t="s">
        <v>99</v>
      </c>
      <c r="E593" s="8">
        <v>43436</v>
      </c>
    </row>
    <row r="594" spans="2:5">
      <c r="B594" s="2">
        <v>44783</v>
      </c>
      <c r="C594" t="s">
        <v>178</v>
      </c>
      <c r="D594" t="s">
        <v>310</v>
      </c>
      <c r="E594" s="8">
        <v>42579</v>
      </c>
    </row>
    <row r="595" spans="2:5">
      <c r="B595" s="2">
        <v>44784</v>
      </c>
      <c r="C595" t="s">
        <v>159</v>
      </c>
      <c r="D595" t="s">
        <v>300</v>
      </c>
      <c r="E595" s="8">
        <v>66429</v>
      </c>
    </row>
    <row r="596" spans="2:5">
      <c r="B596" s="2">
        <v>44784</v>
      </c>
      <c r="C596" t="s">
        <v>133</v>
      </c>
      <c r="D596" t="s">
        <v>259</v>
      </c>
      <c r="E596" s="8">
        <v>57407</v>
      </c>
    </row>
    <row r="597" spans="2:5">
      <c r="B597" s="2">
        <v>44785</v>
      </c>
      <c r="C597" t="s">
        <v>133</v>
      </c>
      <c r="D597" t="s">
        <v>277</v>
      </c>
      <c r="E597" s="8">
        <v>32573</v>
      </c>
    </row>
    <row r="598" spans="2:5">
      <c r="B598" s="2">
        <v>44786</v>
      </c>
      <c r="C598" t="s">
        <v>80</v>
      </c>
      <c r="D598" t="s">
        <v>171</v>
      </c>
      <c r="E598" s="8">
        <v>46904</v>
      </c>
    </row>
    <row r="599" spans="2:5">
      <c r="B599" s="2">
        <v>44786</v>
      </c>
      <c r="C599" t="s">
        <v>107</v>
      </c>
      <c r="D599" t="s">
        <v>259</v>
      </c>
      <c r="E599" s="8">
        <v>67154</v>
      </c>
    </row>
    <row r="600" spans="2:5">
      <c r="B600" s="2">
        <v>44786</v>
      </c>
      <c r="C600" t="s">
        <v>159</v>
      </c>
      <c r="D600" t="s">
        <v>226</v>
      </c>
      <c r="E600" s="8">
        <v>20494</v>
      </c>
    </row>
    <row r="601" spans="2:5">
      <c r="B601" s="2">
        <v>44786</v>
      </c>
      <c r="C601" t="s">
        <v>107</v>
      </c>
      <c r="D601" t="s">
        <v>234</v>
      </c>
      <c r="E601" s="8">
        <v>40961</v>
      </c>
    </row>
    <row r="602" spans="2:5">
      <c r="B602" s="2">
        <v>44787</v>
      </c>
      <c r="C602" t="s">
        <v>133</v>
      </c>
      <c r="D602" t="s">
        <v>315</v>
      </c>
      <c r="E602" s="8">
        <v>22532</v>
      </c>
    </row>
    <row r="603" spans="2:5">
      <c r="B603" s="2">
        <v>44787</v>
      </c>
      <c r="C603" t="s">
        <v>80</v>
      </c>
      <c r="D603" t="s">
        <v>247</v>
      </c>
      <c r="E603" s="8">
        <v>63618</v>
      </c>
    </row>
    <row r="604" spans="2:5">
      <c r="B604" s="2">
        <v>44788</v>
      </c>
      <c r="C604" t="s">
        <v>178</v>
      </c>
      <c r="D604" t="s">
        <v>253</v>
      </c>
      <c r="E604" s="8">
        <v>66682</v>
      </c>
    </row>
    <row r="605" spans="2:5">
      <c r="B605" s="2">
        <v>44789</v>
      </c>
      <c r="C605" t="s">
        <v>178</v>
      </c>
      <c r="D605" t="s">
        <v>152</v>
      </c>
      <c r="E605" s="8">
        <v>61772</v>
      </c>
    </row>
    <row r="606" spans="2:5">
      <c r="B606" s="2">
        <v>44789</v>
      </c>
      <c r="C606" t="s">
        <v>133</v>
      </c>
      <c r="D606" t="s">
        <v>283</v>
      </c>
      <c r="E606" s="8">
        <v>68715</v>
      </c>
    </row>
    <row r="607" spans="2:5">
      <c r="B607" s="2">
        <v>44789</v>
      </c>
      <c r="C607" t="s">
        <v>80</v>
      </c>
      <c r="D607" t="s">
        <v>99</v>
      </c>
      <c r="E607" s="8">
        <v>42065</v>
      </c>
    </row>
    <row r="608" spans="2:5">
      <c r="B608" s="2">
        <v>44789</v>
      </c>
      <c r="C608" t="s">
        <v>178</v>
      </c>
      <c r="D608" t="s">
        <v>152</v>
      </c>
      <c r="E608" s="8">
        <v>45100</v>
      </c>
    </row>
    <row r="609" spans="2:5">
      <c r="B609" s="2">
        <v>44790</v>
      </c>
      <c r="C609" t="s">
        <v>133</v>
      </c>
      <c r="D609" t="s">
        <v>295</v>
      </c>
      <c r="E609" s="8">
        <v>64436</v>
      </c>
    </row>
    <row r="610" spans="2:5">
      <c r="B610" s="2">
        <v>44790</v>
      </c>
      <c r="C610" t="s">
        <v>80</v>
      </c>
      <c r="D610" t="s">
        <v>315</v>
      </c>
      <c r="E610" s="8">
        <v>59506</v>
      </c>
    </row>
    <row r="611" spans="2:5">
      <c r="B611" s="2">
        <v>44790</v>
      </c>
      <c r="C611" t="s">
        <v>159</v>
      </c>
      <c r="D611" t="s">
        <v>305</v>
      </c>
      <c r="E611" s="8">
        <v>66615</v>
      </c>
    </row>
    <row r="612" spans="2:5">
      <c r="B612" s="2">
        <v>44791</v>
      </c>
      <c r="C612" t="s">
        <v>159</v>
      </c>
      <c r="D612" t="s">
        <v>226</v>
      </c>
      <c r="E612" s="8">
        <v>79164</v>
      </c>
    </row>
    <row r="613" spans="2:5">
      <c r="B613" s="2">
        <v>44791</v>
      </c>
      <c r="C613" t="s">
        <v>133</v>
      </c>
      <c r="D613" t="s">
        <v>295</v>
      </c>
      <c r="E613" s="8">
        <v>39485</v>
      </c>
    </row>
    <row r="614" spans="2:5">
      <c r="B614" s="2">
        <v>44792</v>
      </c>
      <c r="C614" t="s">
        <v>178</v>
      </c>
      <c r="D614" t="s">
        <v>315</v>
      </c>
      <c r="E614" s="8">
        <v>79025</v>
      </c>
    </row>
    <row r="615" spans="2:5">
      <c r="B615" s="2">
        <v>44792</v>
      </c>
      <c r="C615" t="s">
        <v>133</v>
      </c>
      <c r="D615" t="s">
        <v>315</v>
      </c>
      <c r="E615" s="8">
        <v>65622</v>
      </c>
    </row>
    <row r="616" spans="2:5">
      <c r="B616" s="2">
        <v>44792</v>
      </c>
      <c r="C616" t="s">
        <v>159</v>
      </c>
      <c r="D616" t="s">
        <v>253</v>
      </c>
      <c r="E616" s="8">
        <v>72971</v>
      </c>
    </row>
    <row r="617" spans="2:5">
      <c r="B617" s="2">
        <v>44792</v>
      </c>
      <c r="C617" t="s">
        <v>80</v>
      </c>
      <c r="D617" t="s">
        <v>253</v>
      </c>
      <c r="E617" s="8">
        <v>61481</v>
      </c>
    </row>
    <row r="618" spans="2:5">
      <c r="B618" s="2">
        <v>44793</v>
      </c>
      <c r="C618" t="s">
        <v>159</v>
      </c>
      <c r="D618" t="s">
        <v>305</v>
      </c>
      <c r="E618" s="8">
        <v>68125</v>
      </c>
    </row>
    <row r="619" spans="2:5">
      <c r="B619" s="2">
        <v>44793</v>
      </c>
      <c r="C619" t="s">
        <v>133</v>
      </c>
      <c r="D619" t="s">
        <v>190</v>
      </c>
      <c r="E619" s="8">
        <v>69147</v>
      </c>
    </row>
    <row r="620" spans="2:5">
      <c r="B620" s="2">
        <v>44793</v>
      </c>
      <c r="C620" t="s">
        <v>80</v>
      </c>
      <c r="D620" t="s">
        <v>315</v>
      </c>
      <c r="E620" s="8">
        <v>71638</v>
      </c>
    </row>
    <row r="621" spans="2:5">
      <c r="B621" s="2">
        <v>44793</v>
      </c>
      <c r="C621" t="s">
        <v>80</v>
      </c>
      <c r="D621" t="s">
        <v>202</v>
      </c>
      <c r="E621" s="8">
        <v>53044</v>
      </c>
    </row>
    <row r="622" spans="2:5">
      <c r="B622" s="2">
        <v>44793</v>
      </c>
      <c r="C622" t="s">
        <v>178</v>
      </c>
      <c r="D622" t="s">
        <v>295</v>
      </c>
      <c r="E622" s="8">
        <v>79992</v>
      </c>
    </row>
    <row r="623" spans="2:5">
      <c r="B623" s="2">
        <v>44793</v>
      </c>
      <c r="C623" t="s">
        <v>80</v>
      </c>
      <c r="D623" t="s">
        <v>277</v>
      </c>
      <c r="E623" s="8">
        <v>68265</v>
      </c>
    </row>
    <row r="624" spans="2:5">
      <c r="B624" s="2">
        <v>44793</v>
      </c>
      <c r="C624" t="s">
        <v>80</v>
      </c>
      <c r="D624" t="s">
        <v>99</v>
      </c>
      <c r="E624" s="8">
        <v>72651</v>
      </c>
    </row>
    <row r="625" spans="2:5">
      <c r="B625" s="2">
        <v>44794</v>
      </c>
      <c r="C625" t="s">
        <v>159</v>
      </c>
      <c r="D625" t="s">
        <v>247</v>
      </c>
      <c r="E625" s="8">
        <v>49064</v>
      </c>
    </row>
    <row r="626" spans="2:5">
      <c r="B626" s="2">
        <v>44794</v>
      </c>
      <c r="C626" t="s">
        <v>178</v>
      </c>
      <c r="D626" t="s">
        <v>315</v>
      </c>
      <c r="E626" s="8">
        <v>30810</v>
      </c>
    </row>
    <row r="627" spans="2:5">
      <c r="B627" s="2">
        <v>44795</v>
      </c>
      <c r="C627" t="s">
        <v>159</v>
      </c>
      <c r="D627" t="s">
        <v>289</v>
      </c>
      <c r="E627" s="8">
        <v>57984</v>
      </c>
    </row>
    <row r="628" spans="2:5">
      <c r="B628" s="2">
        <v>44795</v>
      </c>
      <c r="C628" t="s">
        <v>107</v>
      </c>
      <c r="D628" t="s">
        <v>171</v>
      </c>
      <c r="E628" s="8">
        <v>73832</v>
      </c>
    </row>
    <row r="629" spans="2:5">
      <c r="B629" s="2">
        <v>44796</v>
      </c>
      <c r="C629" t="s">
        <v>107</v>
      </c>
      <c r="D629" t="s">
        <v>72</v>
      </c>
      <c r="E629" s="8">
        <v>58101</v>
      </c>
    </row>
    <row r="630" spans="2:5">
      <c r="B630" s="2">
        <v>44796</v>
      </c>
      <c r="C630" t="s">
        <v>178</v>
      </c>
      <c r="D630" t="s">
        <v>152</v>
      </c>
      <c r="E630" s="8">
        <v>47998</v>
      </c>
    </row>
    <row r="631" spans="2:5">
      <c r="B631" s="2">
        <v>44796</v>
      </c>
      <c r="C631" t="s">
        <v>80</v>
      </c>
      <c r="D631" t="s">
        <v>241</v>
      </c>
      <c r="E631" s="8">
        <v>21129</v>
      </c>
    </row>
    <row r="632" spans="2:5">
      <c r="B632" s="2">
        <v>44796</v>
      </c>
      <c r="C632" t="s">
        <v>159</v>
      </c>
      <c r="D632" t="s">
        <v>277</v>
      </c>
      <c r="E632" s="8">
        <v>68918</v>
      </c>
    </row>
    <row r="633" spans="2:5">
      <c r="B633" s="2">
        <v>44797</v>
      </c>
      <c r="C633" t="s">
        <v>178</v>
      </c>
      <c r="D633" t="s">
        <v>99</v>
      </c>
      <c r="E633" s="8">
        <v>33159</v>
      </c>
    </row>
    <row r="634" spans="2:5">
      <c r="B634" s="2">
        <v>44797</v>
      </c>
      <c r="C634" t="s">
        <v>178</v>
      </c>
      <c r="D634" t="s">
        <v>99</v>
      </c>
      <c r="E634" s="8">
        <v>68655</v>
      </c>
    </row>
    <row r="635" spans="2:5">
      <c r="B635" s="2">
        <v>44797</v>
      </c>
      <c r="C635" t="s">
        <v>107</v>
      </c>
      <c r="D635" t="s">
        <v>253</v>
      </c>
      <c r="E635" s="8">
        <v>51101</v>
      </c>
    </row>
    <row r="636" spans="2:5">
      <c r="B636" s="2">
        <v>44797</v>
      </c>
      <c r="C636" t="s">
        <v>80</v>
      </c>
      <c r="D636" t="s">
        <v>271</v>
      </c>
      <c r="E636" s="8">
        <v>73103</v>
      </c>
    </row>
    <row r="637" spans="2:5">
      <c r="B637" s="2">
        <v>44797</v>
      </c>
      <c r="C637" t="s">
        <v>133</v>
      </c>
      <c r="D637" t="s">
        <v>277</v>
      </c>
      <c r="E637" s="8">
        <v>32632</v>
      </c>
    </row>
    <row r="638" spans="2:5">
      <c r="B638" s="2">
        <v>44798</v>
      </c>
      <c r="C638" t="s">
        <v>133</v>
      </c>
      <c r="D638" t="s">
        <v>283</v>
      </c>
      <c r="E638" s="8">
        <v>28576</v>
      </c>
    </row>
    <row r="639" spans="2:5">
      <c r="B639" s="2">
        <v>44799</v>
      </c>
      <c r="C639" t="s">
        <v>159</v>
      </c>
      <c r="D639" t="s">
        <v>247</v>
      </c>
      <c r="E639" s="8">
        <v>30330</v>
      </c>
    </row>
    <row r="640" spans="2:5">
      <c r="B640" s="2">
        <v>44800</v>
      </c>
      <c r="C640" t="s">
        <v>107</v>
      </c>
      <c r="D640" t="s">
        <v>202</v>
      </c>
      <c r="E640" s="8">
        <v>59367</v>
      </c>
    </row>
    <row r="641" spans="2:5">
      <c r="B641" s="2">
        <v>44800</v>
      </c>
      <c r="C641" t="s">
        <v>80</v>
      </c>
      <c r="D641" t="s">
        <v>241</v>
      </c>
      <c r="E641" s="8">
        <v>25482</v>
      </c>
    </row>
    <row r="642" spans="2:5">
      <c r="B642" s="2">
        <v>44800</v>
      </c>
      <c r="C642" t="s">
        <v>80</v>
      </c>
      <c r="D642" t="s">
        <v>202</v>
      </c>
      <c r="E642" s="8">
        <v>71282</v>
      </c>
    </row>
    <row r="643" spans="2:5">
      <c r="B643" s="2">
        <v>44800</v>
      </c>
      <c r="C643" t="s">
        <v>178</v>
      </c>
      <c r="D643" t="s">
        <v>289</v>
      </c>
      <c r="E643" s="8">
        <v>40621</v>
      </c>
    </row>
    <row r="644" spans="2:5">
      <c r="B644" s="2">
        <v>44800</v>
      </c>
      <c r="C644" t="s">
        <v>159</v>
      </c>
      <c r="D644" t="s">
        <v>99</v>
      </c>
      <c r="E644" s="8">
        <v>41006</v>
      </c>
    </row>
    <row r="645" spans="2:5">
      <c r="B645" s="2">
        <v>44801</v>
      </c>
      <c r="C645" t="s">
        <v>178</v>
      </c>
      <c r="D645" t="s">
        <v>241</v>
      </c>
      <c r="E645" s="8">
        <v>71136</v>
      </c>
    </row>
    <row r="646" spans="2:5">
      <c r="B646" s="2">
        <v>44802</v>
      </c>
      <c r="C646" t="s">
        <v>80</v>
      </c>
      <c r="D646" t="s">
        <v>295</v>
      </c>
      <c r="E646" s="8">
        <v>47190</v>
      </c>
    </row>
    <row r="647" spans="2:5">
      <c r="B647" s="2">
        <v>44802</v>
      </c>
      <c r="C647" t="s">
        <v>159</v>
      </c>
      <c r="D647" t="s">
        <v>289</v>
      </c>
      <c r="E647" s="8">
        <v>54810</v>
      </c>
    </row>
    <row r="648" spans="2:5">
      <c r="B648" s="2">
        <v>44802</v>
      </c>
      <c r="C648" t="s">
        <v>159</v>
      </c>
      <c r="D648" t="s">
        <v>271</v>
      </c>
      <c r="E648" s="8">
        <v>63652</v>
      </c>
    </row>
    <row r="649" spans="2:5">
      <c r="B649" s="2">
        <v>44802</v>
      </c>
      <c r="C649" t="s">
        <v>80</v>
      </c>
      <c r="D649" t="s">
        <v>152</v>
      </c>
      <c r="E649" s="8">
        <v>58796</v>
      </c>
    </row>
    <row r="650" spans="2:5">
      <c r="B650" s="2">
        <v>44803</v>
      </c>
      <c r="C650" t="s">
        <v>133</v>
      </c>
      <c r="D650" t="s">
        <v>72</v>
      </c>
      <c r="E650" s="8">
        <v>21139</v>
      </c>
    </row>
    <row r="651" spans="2:5">
      <c r="B651" s="2">
        <v>44804</v>
      </c>
      <c r="C651" t="s">
        <v>159</v>
      </c>
      <c r="D651" t="s">
        <v>202</v>
      </c>
      <c r="E651" s="8">
        <v>70652</v>
      </c>
    </row>
    <row r="652" spans="2:5">
      <c r="B652" s="2">
        <v>44804</v>
      </c>
      <c r="C652" t="s">
        <v>80</v>
      </c>
      <c r="D652" t="s">
        <v>253</v>
      </c>
      <c r="E652" s="8">
        <v>44369</v>
      </c>
    </row>
    <row r="653" spans="2:5">
      <c r="B653" s="2">
        <v>44804</v>
      </c>
      <c r="C653" t="s">
        <v>80</v>
      </c>
      <c r="D653" t="s">
        <v>259</v>
      </c>
      <c r="E653" s="8">
        <v>25225</v>
      </c>
    </row>
    <row r="654" spans="2:5">
      <c r="B654" s="2">
        <v>44805</v>
      </c>
      <c r="C654" t="s">
        <v>159</v>
      </c>
      <c r="D654" t="s">
        <v>310</v>
      </c>
      <c r="E654" s="8">
        <v>40595</v>
      </c>
    </row>
    <row r="655" spans="2:5">
      <c r="B655" s="2">
        <v>44805</v>
      </c>
      <c r="C655" t="s">
        <v>80</v>
      </c>
      <c r="D655" t="s">
        <v>152</v>
      </c>
      <c r="E655" s="8">
        <v>45708</v>
      </c>
    </row>
    <row r="656" spans="2:5">
      <c r="B656" s="2">
        <v>44805</v>
      </c>
      <c r="C656" t="s">
        <v>178</v>
      </c>
      <c r="D656" t="s">
        <v>300</v>
      </c>
      <c r="E656" s="8">
        <v>39066</v>
      </c>
    </row>
    <row r="657" spans="2:5">
      <c r="B657" s="2">
        <v>44806</v>
      </c>
      <c r="C657" t="s">
        <v>159</v>
      </c>
      <c r="D657" t="s">
        <v>319</v>
      </c>
      <c r="E657" s="8">
        <v>51218</v>
      </c>
    </row>
    <row r="658" spans="2:5">
      <c r="B658" s="2">
        <v>44806</v>
      </c>
      <c r="C658" t="s">
        <v>159</v>
      </c>
      <c r="D658" t="s">
        <v>241</v>
      </c>
      <c r="E658" s="8">
        <v>71946</v>
      </c>
    </row>
    <row r="659" spans="2:5">
      <c r="B659" s="2">
        <v>44807</v>
      </c>
      <c r="C659" t="s">
        <v>159</v>
      </c>
      <c r="D659" t="s">
        <v>241</v>
      </c>
      <c r="E659" s="8">
        <v>65245</v>
      </c>
    </row>
    <row r="660" spans="2:5">
      <c r="B660" s="2">
        <v>44807</v>
      </c>
      <c r="C660" t="s">
        <v>80</v>
      </c>
      <c r="D660" t="s">
        <v>305</v>
      </c>
      <c r="E660" s="8">
        <v>37390</v>
      </c>
    </row>
    <row r="661" spans="2:5">
      <c r="B661" s="2">
        <v>44807</v>
      </c>
      <c r="C661" t="s">
        <v>107</v>
      </c>
      <c r="D661" t="s">
        <v>171</v>
      </c>
      <c r="E661" s="8">
        <v>51281</v>
      </c>
    </row>
    <row r="662" spans="2:5">
      <c r="B662" s="2">
        <v>44807</v>
      </c>
      <c r="C662" t="s">
        <v>159</v>
      </c>
      <c r="D662" t="s">
        <v>295</v>
      </c>
      <c r="E662" s="8">
        <v>79229</v>
      </c>
    </row>
    <row r="663" spans="2:5">
      <c r="B663" s="2">
        <v>44807</v>
      </c>
      <c r="C663" t="s">
        <v>133</v>
      </c>
      <c r="D663" t="s">
        <v>310</v>
      </c>
      <c r="E663" s="8">
        <v>45880</v>
      </c>
    </row>
    <row r="664" spans="2:5">
      <c r="B664" s="2">
        <v>44808</v>
      </c>
      <c r="C664" t="s">
        <v>159</v>
      </c>
      <c r="D664" t="s">
        <v>310</v>
      </c>
      <c r="E664" s="8">
        <v>56308</v>
      </c>
    </row>
    <row r="665" spans="2:5">
      <c r="B665" s="2">
        <v>44808</v>
      </c>
      <c r="C665" t="s">
        <v>178</v>
      </c>
      <c r="D665" t="s">
        <v>271</v>
      </c>
      <c r="E665" s="8">
        <v>42712</v>
      </c>
    </row>
    <row r="666" spans="2:5">
      <c r="B666" s="2">
        <v>44808</v>
      </c>
      <c r="C666" t="s">
        <v>133</v>
      </c>
      <c r="D666" t="s">
        <v>253</v>
      </c>
      <c r="E666" s="8">
        <v>26071</v>
      </c>
    </row>
    <row r="667" spans="2:5">
      <c r="B667" s="2">
        <v>44808</v>
      </c>
      <c r="C667" t="s">
        <v>133</v>
      </c>
      <c r="D667" t="s">
        <v>226</v>
      </c>
      <c r="E667" s="8">
        <v>75896</v>
      </c>
    </row>
    <row r="668" spans="2:5">
      <c r="B668" s="2">
        <v>44808</v>
      </c>
      <c r="C668" t="s">
        <v>80</v>
      </c>
      <c r="D668" t="s">
        <v>277</v>
      </c>
      <c r="E668" s="8">
        <v>70559</v>
      </c>
    </row>
    <row r="669" spans="2:5">
      <c r="B669" s="2">
        <v>44808</v>
      </c>
      <c r="C669" t="s">
        <v>178</v>
      </c>
      <c r="D669" t="s">
        <v>214</v>
      </c>
      <c r="E669" s="8">
        <v>65258</v>
      </c>
    </row>
    <row r="670" spans="2:5">
      <c r="B670" s="2">
        <v>44809</v>
      </c>
      <c r="C670" t="s">
        <v>107</v>
      </c>
      <c r="D670" t="s">
        <v>214</v>
      </c>
      <c r="E670" s="8">
        <v>54481</v>
      </c>
    </row>
    <row r="671" spans="2:5">
      <c r="B671" s="2">
        <v>44809</v>
      </c>
      <c r="C671" t="s">
        <v>133</v>
      </c>
      <c r="D671" t="s">
        <v>289</v>
      </c>
      <c r="E671" s="8">
        <v>57565</v>
      </c>
    </row>
    <row r="672" spans="2:5">
      <c r="B672" s="2">
        <v>44809</v>
      </c>
      <c r="C672" t="s">
        <v>80</v>
      </c>
      <c r="D672" t="s">
        <v>300</v>
      </c>
      <c r="E672" s="8">
        <v>79921</v>
      </c>
    </row>
    <row r="673" spans="2:5">
      <c r="B673" s="2">
        <v>44809</v>
      </c>
      <c r="C673" t="s">
        <v>133</v>
      </c>
      <c r="D673" t="s">
        <v>271</v>
      </c>
      <c r="E673" s="8">
        <v>46519</v>
      </c>
    </row>
    <row r="674" spans="2:5">
      <c r="B674" s="2">
        <v>44809</v>
      </c>
      <c r="C674" t="s">
        <v>133</v>
      </c>
      <c r="D674" t="s">
        <v>99</v>
      </c>
      <c r="E674" s="8">
        <v>31855</v>
      </c>
    </row>
    <row r="675" spans="2:5">
      <c r="B675" s="2">
        <v>44810</v>
      </c>
      <c r="C675" t="s">
        <v>133</v>
      </c>
      <c r="D675" t="s">
        <v>319</v>
      </c>
      <c r="E675" s="8">
        <v>65771</v>
      </c>
    </row>
    <row r="676" spans="2:5">
      <c r="B676" s="2">
        <v>44810</v>
      </c>
      <c r="C676" t="s">
        <v>107</v>
      </c>
      <c r="D676" t="s">
        <v>214</v>
      </c>
      <c r="E676" s="8">
        <v>60290</v>
      </c>
    </row>
    <row r="677" spans="2:5">
      <c r="B677" s="2">
        <v>44811</v>
      </c>
      <c r="C677" t="s">
        <v>159</v>
      </c>
      <c r="D677" t="s">
        <v>283</v>
      </c>
      <c r="E677" s="8">
        <v>58882</v>
      </c>
    </row>
    <row r="678" spans="2:5">
      <c r="B678" s="2">
        <v>44811</v>
      </c>
      <c r="C678" t="s">
        <v>133</v>
      </c>
      <c r="D678" t="s">
        <v>305</v>
      </c>
      <c r="E678" s="8">
        <v>38190</v>
      </c>
    </row>
    <row r="679" spans="2:5">
      <c r="B679" s="2">
        <v>44811</v>
      </c>
      <c r="C679" t="s">
        <v>178</v>
      </c>
      <c r="D679" t="s">
        <v>310</v>
      </c>
      <c r="E679" s="8">
        <v>63757</v>
      </c>
    </row>
    <row r="680" spans="2:5">
      <c r="B680" s="2">
        <v>44811</v>
      </c>
      <c r="C680" t="s">
        <v>159</v>
      </c>
      <c r="D680" t="s">
        <v>271</v>
      </c>
      <c r="E680" s="8">
        <v>65999</v>
      </c>
    </row>
    <row r="681" spans="2:5">
      <c r="B681" s="2">
        <v>44812</v>
      </c>
      <c r="C681" t="s">
        <v>159</v>
      </c>
      <c r="D681" t="s">
        <v>152</v>
      </c>
      <c r="E681" s="8">
        <v>77243</v>
      </c>
    </row>
    <row r="682" spans="2:5">
      <c r="B682" s="2">
        <v>44812</v>
      </c>
      <c r="C682" t="s">
        <v>80</v>
      </c>
      <c r="D682" t="s">
        <v>319</v>
      </c>
      <c r="E682" s="8">
        <v>46119</v>
      </c>
    </row>
    <row r="683" spans="2:5">
      <c r="B683" s="2">
        <v>44812</v>
      </c>
      <c r="C683" t="s">
        <v>133</v>
      </c>
      <c r="D683" t="s">
        <v>289</v>
      </c>
      <c r="E683" s="8">
        <v>59272</v>
      </c>
    </row>
    <row r="684" spans="2:5">
      <c r="B684" s="2">
        <v>44812</v>
      </c>
      <c r="C684" t="s">
        <v>159</v>
      </c>
      <c r="D684" t="s">
        <v>295</v>
      </c>
      <c r="E684" s="8">
        <v>70073</v>
      </c>
    </row>
    <row r="685" spans="2:5">
      <c r="B685" s="2">
        <v>44812</v>
      </c>
      <c r="C685" t="s">
        <v>133</v>
      </c>
      <c r="D685" t="s">
        <v>300</v>
      </c>
      <c r="E685" s="8">
        <v>63554</v>
      </c>
    </row>
    <row r="686" spans="2:5">
      <c r="B686" s="2">
        <v>44813</v>
      </c>
      <c r="C686" t="s">
        <v>107</v>
      </c>
      <c r="D686" t="s">
        <v>319</v>
      </c>
      <c r="E686" s="8">
        <v>53015</v>
      </c>
    </row>
    <row r="687" spans="2:5">
      <c r="B687" s="2">
        <v>44813</v>
      </c>
      <c r="C687" t="s">
        <v>159</v>
      </c>
      <c r="D687" t="s">
        <v>253</v>
      </c>
      <c r="E687" s="8">
        <v>53245</v>
      </c>
    </row>
    <row r="688" spans="2:5">
      <c r="B688" s="2">
        <v>44814</v>
      </c>
      <c r="C688" t="s">
        <v>178</v>
      </c>
      <c r="D688" t="s">
        <v>72</v>
      </c>
      <c r="E688" s="8">
        <v>45865</v>
      </c>
    </row>
    <row r="689" spans="2:5">
      <c r="B689" s="2">
        <v>44815</v>
      </c>
      <c r="C689" t="s">
        <v>159</v>
      </c>
      <c r="D689" t="s">
        <v>126</v>
      </c>
      <c r="E689" s="8">
        <v>77944</v>
      </c>
    </row>
    <row r="690" spans="2:5">
      <c r="B690" s="2">
        <v>44815</v>
      </c>
      <c r="C690" t="s">
        <v>80</v>
      </c>
      <c r="D690" t="s">
        <v>305</v>
      </c>
      <c r="E690" s="8">
        <v>51810</v>
      </c>
    </row>
    <row r="691" spans="2:5">
      <c r="B691" s="2">
        <v>44815</v>
      </c>
      <c r="C691" t="s">
        <v>133</v>
      </c>
      <c r="D691" t="s">
        <v>190</v>
      </c>
      <c r="E691" s="8">
        <v>28884</v>
      </c>
    </row>
    <row r="692" spans="2:5">
      <c r="B692" s="2">
        <v>44815</v>
      </c>
      <c r="C692" t="s">
        <v>80</v>
      </c>
      <c r="D692" t="s">
        <v>152</v>
      </c>
      <c r="E692" s="8">
        <v>24325</v>
      </c>
    </row>
    <row r="693" spans="2:5">
      <c r="B693" s="2">
        <v>44816</v>
      </c>
      <c r="C693" t="s">
        <v>80</v>
      </c>
      <c r="D693" t="s">
        <v>295</v>
      </c>
      <c r="E693" s="8">
        <v>30221</v>
      </c>
    </row>
    <row r="694" spans="2:5">
      <c r="B694" s="2">
        <v>44817</v>
      </c>
      <c r="C694" t="s">
        <v>178</v>
      </c>
      <c r="D694" t="s">
        <v>214</v>
      </c>
      <c r="E694" s="8">
        <v>75706</v>
      </c>
    </row>
    <row r="695" spans="2:5">
      <c r="B695" s="2">
        <v>44817</v>
      </c>
      <c r="C695" t="s">
        <v>159</v>
      </c>
      <c r="D695" t="s">
        <v>190</v>
      </c>
      <c r="E695" s="8">
        <v>65364</v>
      </c>
    </row>
    <row r="696" spans="2:5">
      <c r="B696" s="2">
        <v>44817</v>
      </c>
      <c r="C696" t="s">
        <v>159</v>
      </c>
      <c r="D696" t="s">
        <v>271</v>
      </c>
      <c r="E696" s="8">
        <v>23162</v>
      </c>
    </row>
    <row r="697" spans="2:5">
      <c r="B697" s="2">
        <v>44818</v>
      </c>
      <c r="C697" t="s">
        <v>159</v>
      </c>
      <c r="D697" t="s">
        <v>253</v>
      </c>
      <c r="E697" s="8">
        <v>75145</v>
      </c>
    </row>
    <row r="698" spans="2:5">
      <c r="B698" s="2">
        <v>44818</v>
      </c>
      <c r="C698" t="s">
        <v>178</v>
      </c>
      <c r="D698" t="s">
        <v>277</v>
      </c>
      <c r="E698" s="8">
        <v>59739</v>
      </c>
    </row>
    <row r="699" spans="2:5">
      <c r="B699" s="2">
        <v>44818</v>
      </c>
      <c r="C699" t="s">
        <v>80</v>
      </c>
      <c r="D699" t="s">
        <v>271</v>
      </c>
      <c r="E699" s="8">
        <v>68846</v>
      </c>
    </row>
    <row r="700" spans="2:5">
      <c r="B700" s="2">
        <v>44818</v>
      </c>
      <c r="C700" t="s">
        <v>133</v>
      </c>
      <c r="D700" t="s">
        <v>305</v>
      </c>
      <c r="E700" s="8">
        <v>70748</v>
      </c>
    </row>
    <row r="701" spans="2:5">
      <c r="B701" s="2">
        <v>44818</v>
      </c>
      <c r="C701" t="s">
        <v>133</v>
      </c>
      <c r="D701" t="s">
        <v>152</v>
      </c>
      <c r="E701" s="8">
        <v>63258</v>
      </c>
    </row>
    <row r="702" spans="2:5">
      <c r="B702" s="2">
        <v>44818</v>
      </c>
      <c r="C702" t="s">
        <v>159</v>
      </c>
      <c r="D702" t="s">
        <v>295</v>
      </c>
      <c r="E702" s="8">
        <v>37936</v>
      </c>
    </row>
    <row r="703" spans="2:5">
      <c r="B703" s="2">
        <v>44819</v>
      </c>
      <c r="C703" t="s">
        <v>133</v>
      </c>
      <c r="D703" t="s">
        <v>283</v>
      </c>
      <c r="E703" s="8">
        <v>36284</v>
      </c>
    </row>
    <row r="704" spans="2:5">
      <c r="B704" s="2">
        <v>44819</v>
      </c>
      <c r="C704" t="s">
        <v>80</v>
      </c>
      <c r="D704" t="s">
        <v>315</v>
      </c>
      <c r="E704" s="8">
        <v>53168</v>
      </c>
    </row>
    <row r="705" spans="2:5">
      <c r="B705" s="2">
        <v>44819</v>
      </c>
      <c r="C705" t="s">
        <v>107</v>
      </c>
      <c r="D705" t="s">
        <v>259</v>
      </c>
      <c r="E705" s="8">
        <v>51424</v>
      </c>
    </row>
    <row r="706" spans="2:5">
      <c r="B706" s="2">
        <v>44819</v>
      </c>
      <c r="C706" t="s">
        <v>80</v>
      </c>
      <c r="D706" t="s">
        <v>300</v>
      </c>
      <c r="E706" s="8">
        <v>37124</v>
      </c>
    </row>
    <row r="707" spans="2:5">
      <c r="B707" s="2">
        <v>44819</v>
      </c>
      <c r="C707" t="s">
        <v>133</v>
      </c>
      <c r="D707" t="s">
        <v>126</v>
      </c>
      <c r="E707" s="8">
        <v>52985</v>
      </c>
    </row>
    <row r="708" spans="2:5">
      <c r="B708" s="2">
        <v>44820</v>
      </c>
      <c r="C708" t="s">
        <v>107</v>
      </c>
      <c r="D708" t="s">
        <v>259</v>
      </c>
      <c r="E708" s="8">
        <v>40226</v>
      </c>
    </row>
    <row r="709" spans="2:5">
      <c r="B709" s="2">
        <v>44820</v>
      </c>
      <c r="C709" t="s">
        <v>159</v>
      </c>
      <c r="D709" t="s">
        <v>271</v>
      </c>
      <c r="E709" s="8">
        <v>50618</v>
      </c>
    </row>
    <row r="710" spans="2:5">
      <c r="B710" s="2">
        <v>44821</v>
      </c>
      <c r="C710" t="s">
        <v>178</v>
      </c>
      <c r="D710" t="s">
        <v>72</v>
      </c>
      <c r="E710" s="8">
        <v>63601</v>
      </c>
    </row>
    <row r="711" spans="2:5">
      <c r="B711" s="2">
        <v>44821</v>
      </c>
      <c r="C711" t="s">
        <v>178</v>
      </c>
      <c r="D711" t="s">
        <v>295</v>
      </c>
      <c r="E711" s="8">
        <v>76518</v>
      </c>
    </row>
    <row r="712" spans="2:5">
      <c r="B712" s="2">
        <v>44821</v>
      </c>
      <c r="C712" t="s">
        <v>80</v>
      </c>
      <c r="D712" t="s">
        <v>277</v>
      </c>
      <c r="E712" s="8">
        <v>76784</v>
      </c>
    </row>
    <row r="713" spans="2:5">
      <c r="B713" s="2">
        <v>44823</v>
      </c>
      <c r="C713" t="s">
        <v>178</v>
      </c>
      <c r="D713" t="s">
        <v>277</v>
      </c>
      <c r="E713" s="8">
        <v>45693</v>
      </c>
    </row>
    <row r="714" spans="2:5">
      <c r="B714" s="2">
        <v>44823</v>
      </c>
      <c r="C714" t="s">
        <v>178</v>
      </c>
      <c r="D714" t="s">
        <v>265</v>
      </c>
      <c r="E714" s="8">
        <v>73153</v>
      </c>
    </row>
    <row r="715" spans="2:5">
      <c r="B715" s="2">
        <v>44824</v>
      </c>
      <c r="C715" t="s">
        <v>80</v>
      </c>
      <c r="D715" t="s">
        <v>226</v>
      </c>
      <c r="E715" s="8">
        <v>44581</v>
      </c>
    </row>
    <row r="716" spans="2:5">
      <c r="B716" s="2">
        <v>44824</v>
      </c>
      <c r="C716" t="s">
        <v>107</v>
      </c>
      <c r="D716" t="s">
        <v>265</v>
      </c>
      <c r="E716" s="8">
        <v>29655</v>
      </c>
    </row>
    <row r="717" spans="2:5">
      <c r="B717" s="2">
        <v>44824</v>
      </c>
      <c r="C717" t="s">
        <v>133</v>
      </c>
      <c r="D717" t="s">
        <v>247</v>
      </c>
      <c r="E717" s="8">
        <v>23582</v>
      </c>
    </row>
    <row r="718" spans="2:5">
      <c r="B718" s="2">
        <v>44824</v>
      </c>
      <c r="C718" t="s">
        <v>159</v>
      </c>
      <c r="D718" t="s">
        <v>234</v>
      </c>
      <c r="E718" s="8">
        <v>75166</v>
      </c>
    </row>
    <row r="719" spans="2:5">
      <c r="B719" s="2">
        <v>44824</v>
      </c>
      <c r="C719" t="s">
        <v>133</v>
      </c>
      <c r="D719" t="s">
        <v>202</v>
      </c>
      <c r="E719" s="8">
        <v>43708</v>
      </c>
    </row>
    <row r="720" spans="2:5">
      <c r="B720" s="2">
        <v>44825</v>
      </c>
      <c r="C720" t="s">
        <v>159</v>
      </c>
      <c r="D720" t="s">
        <v>253</v>
      </c>
      <c r="E720" s="8">
        <v>65775</v>
      </c>
    </row>
    <row r="721" spans="2:5">
      <c r="B721" s="2">
        <v>44825</v>
      </c>
      <c r="C721" t="s">
        <v>159</v>
      </c>
      <c r="D721" t="s">
        <v>305</v>
      </c>
      <c r="E721" s="8">
        <v>33219</v>
      </c>
    </row>
    <row r="722" spans="2:5">
      <c r="B722" s="2">
        <v>44825</v>
      </c>
      <c r="C722" t="s">
        <v>80</v>
      </c>
      <c r="D722" t="s">
        <v>214</v>
      </c>
      <c r="E722" s="8">
        <v>34991</v>
      </c>
    </row>
    <row r="723" spans="2:5">
      <c r="B723" s="2">
        <v>44825</v>
      </c>
      <c r="C723" t="s">
        <v>178</v>
      </c>
      <c r="D723" t="s">
        <v>202</v>
      </c>
      <c r="E723" s="8">
        <v>45301</v>
      </c>
    </row>
    <row r="724" spans="2:5">
      <c r="B724" s="2">
        <v>44825</v>
      </c>
      <c r="C724" t="s">
        <v>159</v>
      </c>
      <c r="D724" t="s">
        <v>253</v>
      </c>
      <c r="E724" s="8">
        <v>55691</v>
      </c>
    </row>
    <row r="725" spans="2:5">
      <c r="B725" s="2">
        <v>44825</v>
      </c>
      <c r="C725" t="s">
        <v>159</v>
      </c>
      <c r="D725" t="s">
        <v>295</v>
      </c>
      <c r="E725" s="8">
        <v>69876</v>
      </c>
    </row>
    <row r="726" spans="2:5">
      <c r="B726" s="2">
        <v>44825</v>
      </c>
      <c r="C726" t="s">
        <v>107</v>
      </c>
      <c r="D726" t="s">
        <v>319</v>
      </c>
      <c r="E726" s="8">
        <v>76392</v>
      </c>
    </row>
    <row r="727" spans="2:5">
      <c r="B727" s="2">
        <v>44825</v>
      </c>
      <c r="C727" t="s">
        <v>107</v>
      </c>
      <c r="D727" t="s">
        <v>289</v>
      </c>
      <c r="E727" s="8">
        <v>71558</v>
      </c>
    </row>
    <row r="728" spans="2:5">
      <c r="B728" s="2">
        <v>44826</v>
      </c>
      <c r="C728" t="s">
        <v>159</v>
      </c>
      <c r="D728" t="s">
        <v>247</v>
      </c>
      <c r="E728" s="8">
        <v>72569</v>
      </c>
    </row>
    <row r="729" spans="2:5">
      <c r="B729" s="2">
        <v>44826</v>
      </c>
      <c r="C729" t="s">
        <v>107</v>
      </c>
      <c r="D729" t="s">
        <v>99</v>
      </c>
      <c r="E729" s="8">
        <v>22381</v>
      </c>
    </row>
    <row r="730" spans="2:5">
      <c r="B730" s="2">
        <v>44826</v>
      </c>
      <c r="C730" t="s">
        <v>80</v>
      </c>
      <c r="D730" t="s">
        <v>190</v>
      </c>
      <c r="E730" s="8">
        <v>50643</v>
      </c>
    </row>
    <row r="731" spans="2:5">
      <c r="B731" s="2">
        <v>44826</v>
      </c>
      <c r="C731" t="s">
        <v>107</v>
      </c>
      <c r="D731" t="s">
        <v>234</v>
      </c>
      <c r="E731" s="8">
        <v>41077</v>
      </c>
    </row>
    <row r="732" spans="2:5">
      <c r="B732" s="2">
        <v>44826</v>
      </c>
      <c r="C732" t="s">
        <v>133</v>
      </c>
      <c r="D732" t="s">
        <v>295</v>
      </c>
      <c r="E732" s="8">
        <v>52151</v>
      </c>
    </row>
    <row r="733" spans="2:5">
      <c r="B733" s="2">
        <v>44827</v>
      </c>
      <c r="C733" t="s">
        <v>133</v>
      </c>
      <c r="D733" t="s">
        <v>283</v>
      </c>
      <c r="E733" s="8">
        <v>63945</v>
      </c>
    </row>
    <row r="734" spans="2:5">
      <c r="B734" s="2">
        <v>44827</v>
      </c>
      <c r="C734" t="s">
        <v>80</v>
      </c>
      <c r="D734" t="s">
        <v>247</v>
      </c>
      <c r="E734" s="8">
        <v>34491</v>
      </c>
    </row>
    <row r="735" spans="2:5">
      <c r="B735" s="2">
        <v>44827</v>
      </c>
      <c r="C735" t="s">
        <v>107</v>
      </c>
      <c r="D735" t="s">
        <v>241</v>
      </c>
      <c r="E735" s="8">
        <v>68385</v>
      </c>
    </row>
    <row r="736" spans="2:5">
      <c r="B736" s="2">
        <v>44827</v>
      </c>
      <c r="C736" t="s">
        <v>80</v>
      </c>
      <c r="D736" t="s">
        <v>247</v>
      </c>
      <c r="E736" s="8">
        <v>34739</v>
      </c>
    </row>
    <row r="737" spans="2:5">
      <c r="B737" s="2">
        <v>44827</v>
      </c>
      <c r="C737" t="s">
        <v>159</v>
      </c>
      <c r="D737" t="s">
        <v>289</v>
      </c>
      <c r="E737" s="8">
        <v>67599</v>
      </c>
    </row>
    <row r="738" spans="2:5">
      <c r="B738" s="2">
        <v>44828</v>
      </c>
      <c r="C738" t="s">
        <v>107</v>
      </c>
      <c r="D738" t="s">
        <v>72</v>
      </c>
      <c r="E738" s="8">
        <v>38871</v>
      </c>
    </row>
    <row r="739" spans="2:5">
      <c r="B739" s="2">
        <v>44828</v>
      </c>
      <c r="C739" t="s">
        <v>159</v>
      </c>
      <c r="D739" t="s">
        <v>226</v>
      </c>
      <c r="E739" s="8">
        <v>41005</v>
      </c>
    </row>
    <row r="740" spans="2:5">
      <c r="B740" s="2">
        <v>44828</v>
      </c>
      <c r="C740" t="s">
        <v>178</v>
      </c>
      <c r="D740" t="s">
        <v>214</v>
      </c>
      <c r="E740" s="8">
        <v>69272</v>
      </c>
    </row>
    <row r="741" spans="2:5">
      <c r="B741" s="2">
        <v>44829</v>
      </c>
      <c r="C741" t="s">
        <v>80</v>
      </c>
      <c r="D741" t="s">
        <v>214</v>
      </c>
      <c r="E741" s="8">
        <v>46314</v>
      </c>
    </row>
    <row r="742" spans="2:5">
      <c r="B742" s="2">
        <v>44830</v>
      </c>
      <c r="C742" t="s">
        <v>178</v>
      </c>
      <c r="D742" t="s">
        <v>315</v>
      </c>
      <c r="E742" s="8">
        <v>29915</v>
      </c>
    </row>
    <row r="743" spans="2:5">
      <c r="B743" s="2">
        <v>44830</v>
      </c>
      <c r="C743" t="s">
        <v>80</v>
      </c>
      <c r="D743" t="s">
        <v>289</v>
      </c>
      <c r="E743" s="8">
        <v>65634</v>
      </c>
    </row>
    <row r="744" spans="2:5">
      <c r="B744" s="2">
        <v>44830</v>
      </c>
      <c r="C744" t="s">
        <v>178</v>
      </c>
      <c r="D744" t="s">
        <v>126</v>
      </c>
      <c r="E744" s="8">
        <v>75352</v>
      </c>
    </row>
    <row r="745" spans="2:5">
      <c r="B745" s="2">
        <v>44830</v>
      </c>
      <c r="C745" t="s">
        <v>107</v>
      </c>
      <c r="D745" t="s">
        <v>247</v>
      </c>
      <c r="E745" s="8">
        <v>42040</v>
      </c>
    </row>
    <row r="746" spans="2:5">
      <c r="B746" s="2">
        <v>44831</v>
      </c>
      <c r="C746" t="s">
        <v>80</v>
      </c>
      <c r="D746" t="s">
        <v>126</v>
      </c>
      <c r="E746" s="8">
        <v>54497</v>
      </c>
    </row>
    <row r="747" spans="2:5">
      <c r="B747" s="2">
        <v>44831</v>
      </c>
      <c r="C747" t="s">
        <v>107</v>
      </c>
      <c r="D747" t="s">
        <v>214</v>
      </c>
      <c r="E747" s="8">
        <v>25285</v>
      </c>
    </row>
    <row r="748" spans="2:5">
      <c r="B748" s="2">
        <v>44831</v>
      </c>
      <c r="C748" t="s">
        <v>107</v>
      </c>
      <c r="D748" t="s">
        <v>305</v>
      </c>
      <c r="E748" s="8">
        <v>29639</v>
      </c>
    </row>
    <row r="749" spans="2:5">
      <c r="B749" s="2">
        <v>44831</v>
      </c>
      <c r="C749" t="s">
        <v>178</v>
      </c>
      <c r="D749" t="s">
        <v>271</v>
      </c>
      <c r="E749" s="8">
        <v>67820</v>
      </c>
    </row>
    <row r="750" spans="2:5">
      <c r="B750" s="2">
        <v>44832</v>
      </c>
      <c r="C750" t="s">
        <v>133</v>
      </c>
      <c r="D750" t="s">
        <v>247</v>
      </c>
      <c r="E750" s="8">
        <v>47400</v>
      </c>
    </row>
    <row r="751" spans="2:5">
      <c r="B751" s="2">
        <v>44832</v>
      </c>
      <c r="C751" t="s">
        <v>178</v>
      </c>
      <c r="D751" t="s">
        <v>226</v>
      </c>
      <c r="E751" s="8">
        <v>26240</v>
      </c>
    </row>
    <row r="752" spans="2:5">
      <c r="B752" s="2">
        <v>44832</v>
      </c>
      <c r="C752" t="s">
        <v>107</v>
      </c>
      <c r="D752" t="s">
        <v>319</v>
      </c>
      <c r="E752" s="8">
        <v>26097</v>
      </c>
    </row>
    <row r="753" spans="2:5">
      <c r="B753" s="2">
        <v>44832</v>
      </c>
      <c r="C753" t="s">
        <v>80</v>
      </c>
      <c r="D753" t="s">
        <v>72</v>
      </c>
      <c r="E753" s="8">
        <v>49940</v>
      </c>
    </row>
    <row r="754" spans="2:5">
      <c r="B754" s="2">
        <v>44832</v>
      </c>
      <c r="C754" t="s">
        <v>133</v>
      </c>
      <c r="D754" t="s">
        <v>253</v>
      </c>
      <c r="E754" s="8">
        <v>40528</v>
      </c>
    </row>
    <row r="755" spans="2:5">
      <c r="B755" s="2">
        <v>44833</v>
      </c>
      <c r="C755" t="s">
        <v>159</v>
      </c>
      <c r="D755" t="s">
        <v>99</v>
      </c>
      <c r="E755" s="8">
        <v>65255</v>
      </c>
    </row>
    <row r="756" spans="2:5">
      <c r="B756" s="2">
        <v>44833</v>
      </c>
      <c r="C756" t="s">
        <v>80</v>
      </c>
      <c r="D756" t="s">
        <v>271</v>
      </c>
      <c r="E756" s="8">
        <v>77934</v>
      </c>
    </row>
    <row r="757" spans="2:5">
      <c r="B757" s="2">
        <v>44834</v>
      </c>
      <c r="C757" t="s">
        <v>159</v>
      </c>
      <c r="D757" t="s">
        <v>271</v>
      </c>
      <c r="E757" s="8">
        <v>59023</v>
      </c>
    </row>
    <row r="758" spans="2:5">
      <c r="B758" s="2">
        <v>44836</v>
      </c>
      <c r="C758" t="s">
        <v>133</v>
      </c>
      <c r="D758" t="s">
        <v>152</v>
      </c>
      <c r="E758" s="8">
        <v>35389</v>
      </c>
    </row>
    <row r="759" spans="2:5">
      <c r="B759" s="2">
        <v>44836</v>
      </c>
      <c r="C759" t="s">
        <v>159</v>
      </c>
      <c r="D759" t="s">
        <v>310</v>
      </c>
      <c r="E759" s="8">
        <v>28798</v>
      </c>
    </row>
    <row r="760" spans="2:5">
      <c r="B760" s="2">
        <v>44837</v>
      </c>
      <c r="C760" t="s">
        <v>80</v>
      </c>
      <c r="D760" t="s">
        <v>226</v>
      </c>
      <c r="E760" s="8">
        <v>61546</v>
      </c>
    </row>
    <row r="761" spans="2:5">
      <c r="B761" s="2">
        <v>44837</v>
      </c>
      <c r="C761" t="s">
        <v>178</v>
      </c>
      <c r="D761" t="s">
        <v>259</v>
      </c>
      <c r="E761" s="8">
        <v>27336</v>
      </c>
    </row>
    <row r="762" spans="2:5">
      <c r="B762" s="2">
        <v>44837</v>
      </c>
      <c r="C762" t="s">
        <v>178</v>
      </c>
      <c r="D762" t="s">
        <v>214</v>
      </c>
      <c r="E762" s="8">
        <v>32832</v>
      </c>
    </row>
    <row r="763" spans="2:5">
      <c r="B763" s="2">
        <v>44838</v>
      </c>
      <c r="C763" t="s">
        <v>80</v>
      </c>
      <c r="D763" t="s">
        <v>283</v>
      </c>
      <c r="E763" s="8">
        <v>25630</v>
      </c>
    </row>
    <row r="764" spans="2:5">
      <c r="B764" s="2">
        <v>44839</v>
      </c>
      <c r="C764" t="s">
        <v>178</v>
      </c>
      <c r="D764" t="s">
        <v>300</v>
      </c>
      <c r="E764" s="8">
        <v>53025</v>
      </c>
    </row>
    <row r="765" spans="2:5">
      <c r="B765" s="2">
        <v>44839</v>
      </c>
      <c r="C765" t="s">
        <v>80</v>
      </c>
      <c r="D765" t="s">
        <v>226</v>
      </c>
      <c r="E765" s="8">
        <v>60618</v>
      </c>
    </row>
    <row r="766" spans="2:5">
      <c r="B766" s="2">
        <v>44839</v>
      </c>
      <c r="C766" t="s">
        <v>178</v>
      </c>
      <c r="D766" t="s">
        <v>295</v>
      </c>
      <c r="E766" s="8">
        <v>22103</v>
      </c>
    </row>
    <row r="767" spans="2:5">
      <c r="B767" s="2">
        <v>44840</v>
      </c>
      <c r="C767" t="s">
        <v>107</v>
      </c>
      <c r="D767" t="s">
        <v>310</v>
      </c>
      <c r="E767" s="8">
        <v>57800</v>
      </c>
    </row>
    <row r="768" spans="2:5">
      <c r="B768" s="2">
        <v>44841</v>
      </c>
      <c r="C768" t="s">
        <v>133</v>
      </c>
      <c r="D768" t="s">
        <v>319</v>
      </c>
      <c r="E768" s="8">
        <v>34382</v>
      </c>
    </row>
    <row r="769" spans="2:5">
      <c r="B769" s="2">
        <v>44841</v>
      </c>
      <c r="C769" t="s">
        <v>80</v>
      </c>
      <c r="D769" t="s">
        <v>126</v>
      </c>
      <c r="E769" s="8">
        <v>51540</v>
      </c>
    </row>
    <row r="770" spans="2:5">
      <c r="B770" s="2">
        <v>44841</v>
      </c>
      <c r="C770" t="s">
        <v>133</v>
      </c>
      <c r="D770" t="s">
        <v>271</v>
      </c>
      <c r="E770" s="8">
        <v>60667</v>
      </c>
    </row>
    <row r="771" spans="2:5">
      <c r="B771" s="2">
        <v>44842</v>
      </c>
      <c r="C771" t="s">
        <v>178</v>
      </c>
      <c r="D771" t="s">
        <v>295</v>
      </c>
      <c r="E771" s="8">
        <v>27956</v>
      </c>
    </row>
    <row r="772" spans="2:5">
      <c r="B772" s="2">
        <v>44842</v>
      </c>
      <c r="C772" t="s">
        <v>178</v>
      </c>
      <c r="D772" t="s">
        <v>283</v>
      </c>
      <c r="E772" s="8">
        <v>24054</v>
      </c>
    </row>
    <row r="773" spans="2:5">
      <c r="B773" s="2">
        <v>44842</v>
      </c>
      <c r="C773" t="s">
        <v>107</v>
      </c>
      <c r="D773" t="s">
        <v>271</v>
      </c>
      <c r="E773" s="8">
        <v>58744</v>
      </c>
    </row>
    <row r="774" spans="2:5">
      <c r="B774" s="2">
        <v>44842</v>
      </c>
      <c r="C774" t="s">
        <v>178</v>
      </c>
      <c r="D774" t="s">
        <v>265</v>
      </c>
      <c r="E774" s="8">
        <v>44891</v>
      </c>
    </row>
    <row r="775" spans="2:5">
      <c r="B775" s="2">
        <v>44842</v>
      </c>
      <c r="C775" t="s">
        <v>178</v>
      </c>
      <c r="D775" t="s">
        <v>315</v>
      </c>
      <c r="E775" s="8">
        <v>21520</v>
      </c>
    </row>
    <row r="776" spans="2:5">
      <c r="B776" s="2">
        <v>44843</v>
      </c>
      <c r="C776" t="s">
        <v>159</v>
      </c>
      <c r="D776" t="s">
        <v>310</v>
      </c>
      <c r="E776" s="8">
        <v>58209</v>
      </c>
    </row>
    <row r="777" spans="2:5">
      <c r="B777" s="2">
        <v>44843</v>
      </c>
      <c r="C777" t="s">
        <v>178</v>
      </c>
      <c r="D777" t="s">
        <v>319</v>
      </c>
      <c r="E777" s="8">
        <v>23341</v>
      </c>
    </row>
    <row r="778" spans="2:5">
      <c r="B778" s="2">
        <v>44843</v>
      </c>
      <c r="C778" t="s">
        <v>159</v>
      </c>
      <c r="D778" t="s">
        <v>214</v>
      </c>
      <c r="E778" s="8">
        <v>35716</v>
      </c>
    </row>
    <row r="779" spans="2:5">
      <c r="B779" s="2">
        <v>44844</v>
      </c>
      <c r="C779" t="s">
        <v>80</v>
      </c>
      <c r="D779" t="s">
        <v>259</v>
      </c>
      <c r="E779" s="8">
        <v>67217</v>
      </c>
    </row>
    <row r="780" spans="2:5">
      <c r="B780" s="2">
        <v>44844</v>
      </c>
      <c r="C780" t="s">
        <v>80</v>
      </c>
      <c r="D780" t="s">
        <v>305</v>
      </c>
      <c r="E780" s="8">
        <v>44439</v>
      </c>
    </row>
    <row r="781" spans="2:5">
      <c r="B781" s="2">
        <v>44844</v>
      </c>
      <c r="C781" t="s">
        <v>178</v>
      </c>
      <c r="D781" t="s">
        <v>253</v>
      </c>
      <c r="E781" s="8">
        <v>51951</v>
      </c>
    </row>
    <row r="782" spans="2:5">
      <c r="B782" s="2">
        <v>44845</v>
      </c>
      <c r="C782" t="s">
        <v>107</v>
      </c>
      <c r="D782" t="s">
        <v>310</v>
      </c>
      <c r="E782" s="8">
        <v>29551</v>
      </c>
    </row>
    <row r="783" spans="2:5">
      <c r="B783" s="2">
        <v>44845</v>
      </c>
      <c r="C783" t="s">
        <v>178</v>
      </c>
      <c r="D783" t="s">
        <v>171</v>
      </c>
      <c r="E783" s="8">
        <v>37311</v>
      </c>
    </row>
    <row r="784" spans="2:5">
      <c r="B784" s="2">
        <v>44845</v>
      </c>
      <c r="C784" t="s">
        <v>133</v>
      </c>
      <c r="D784" t="s">
        <v>253</v>
      </c>
      <c r="E784" s="8">
        <v>48407</v>
      </c>
    </row>
    <row r="785" spans="2:5">
      <c r="B785" s="2">
        <v>44845</v>
      </c>
      <c r="C785" t="s">
        <v>159</v>
      </c>
      <c r="D785" t="s">
        <v>295</v>
      </c>
      <c r="E785" s="8">
        <v>28911</v>
      </c>
    </row>
    <row r="786" spans="2:5">
      <c r="B786" s="2">
        <v>44846</v>
      </c>
      <c r="C786" t="s">
        <v>107</v>
      </c>
      <c r="D786" t="s">
        <v>99</v>
      </c>
      <c r="E786" s="8">
        <v>48550</v>
      </c>
    </row>
    <row r="787" spans="2:5">
      <c r="B787" s="2">
        <v>44847</v>
      </c>
      <c r="C787" t="s">
        <v>159</v>
      </c>
      <c r="D787" t="s">
        <v>190</v>
      </c>
      <c r="E787" s="8">
        <v>57001</v>
      </c>
    </row>
    <row r="788" spans="2:5">
      <c r="B788" s="2">
        <v>44847</v>
      </c>
      <c r="C788" t="s">
        <v>159</v>
      </c>
      <c r="D788" t="s">
        <v>171</v>
      </c>
      <c r="E788" s="8">
        <v>62578</v>
      </c>
    </row>
    <row r="789" spans="2:5">
      <c r="B789" s="2">
        <v>44847</v>
      </c>
      <c r="C789" t="s">
        <v>80</v>
      </c>
      <c r="D789" t="s">
        <v>214</v>
      </c>
      <c r="E789" s="8">
        <v>67587</v>
      </c>
    </row>
    <row r="790" spans="2:5">
      <c r="B790" s="2">
        <v>44848</v>
      </c>
      <c r="C790" t="s">
        <v>80</v>
      </c>
      <c r="D790" t="s">
        <v>277</v>
      </c>
      <c r="E790" s="8">
        <v>22666</v>
      </c>
    </row>
    <row r="791" spans="2:5">
      <c r="B791" s="2">
        <v>44849</v>
      </c>
      <c r="C791" t="s">
        <v>133</v>
      </c>
      <c r="D791" t="s">
        <v>152</v>
      </c>
      <c r="E791" s="8">
        <v>24347</v>
      </c>
    </row>
    <row r="792" spans="2:5">
      <c r="B792" s="2">
        <v>44849</v>
      </c>
      <c r="C792" t="s">
        <v>159</v>
      </c>
      <c r="D792" t="s">
        <v>305</v>
      </c>
      <c r="E792" s="8">
        <v>64181</v>
      </c>
    </row>
    <row r="793" spans="2:5">
      <c r="B793" s="2">
        <v>44849</v>
      </c>
      <c r="C793" t="s">
        <v>107</v>
      </c>
      <c r="D793" t="s">
        <v>283</v>
      </c>
      <c r="E793" s="8">
        <v>66034</v>
      </c>
    </row>
    <row r="794" spans="2:5">
      <c r="B794" s="2">
        <v>44849</v>
      </c>
      <c r="C794" t="s">
        <v>133</v>
      </c>
      <c r="D794" t="s">
        <v>234</v>
      </c>
      <c r="E794" s="8">
        <v>59839</v>
      </c>
    </row>
    <row r="795" spans="2:5">
      <c r="B795" s="2">
        <v>44850</v>
      </c>
      <c r="C795" t="s">
        <v>178</v>
      </c>
      <c r="D795" t="s">
        <v>289</v>
      </c>
      <c r="E795" s="8">
        <v>79762</v>
      </c>
    </row>
    <row r="796" spans="2:5">
      <c r="B796" s="2">
        <v>44850</v>
      </c>
      <c r="C796" t="s">
        <v>80</v>
      </c>
      <c r="D796" t="s">
        <v>319</v>
      </c>
      <c r="E796" s="8">
        <v>70646</v>
      </c>
    </row>
    <row r="797" spans="2:5">
      <c r="B797" s="2">
        <v>44850</v>
      </c>
      <c r="C797" t="s">
        <v>178</v>
      </c>
      <c r="D797" t="s">
        <v>265</v>
      </c>
      <c r="E797" s="8">
        <v>61464</v>
      </c>
    </row>
    <row r="798" spans="2:5">
      <c r="B798" s="2">
        <v>44850</v>
      </c>
      <c r="C798" t="s">
        <v>80</v>
      </c>
      <c r="D798" t="s">
        <v>152</v>
      </c>
      <c r="E798" s="8">
        <v>32946</v>
      </c>
    </row>
    <row r="799" spans="2:5">
      <c r="B799" s="2">
        <v>44852</v>
      </c>
      <c r="C799" t="s">
        <v>178</v>
      </c>
      <c r="D799" t="s">
        <v>253</v>
      </c>
      <c r="E799" s="8">
        <v>39707</v>
      </c>
    </row>
    <row r="800" spans="2:5">
      <c r="B800" s="2">
        <v>44852</v>
      </c>
      <c r="C800" t="s">
        <v>159</v>
      </c>
      <c r="D800" t="s">
        <v>253</v>
      </c>
      <c r="E800" s="8">
        <v>78679</v>
      </c>
    </row>
    <row r="801" spans="2:5">
      <c r="B801" s="2">
        <v>44852</v>
      </c>
      <c r="C801" t="s">
        <v>133</v>
      </c>
      <c r="D801" t="s">
        <v>271</v>
      </c>
      <c r="E801" s="8">
        <v>66056</v>
      </c>
    </row>
    <row r="802" spans="2:5">
      <c r="B802" s="2">
        <v>44853</v>
      </c>
      <c r="C802" t="s">
        <v>159</v>
      </c>
      <c r="D802" t="s">
        <v>319</v>
      </c>
      <c r="E802" s="8">
        <v>63610</v>
      </c>
    </row>
    <row r="803" spans="2:5">
      <c r="B803" s="2">
        <v>44853</v>
      </c>
      <c r="C803" t="s">
        <v>178</v>
      </c>
      <c r="D803" t="s">
        <v>126</v>
      </c>
      <c r="E803" s="8">
        <v>75658</v>
      </c>
    </row>
    <row r="804" spans="2:5">
      <c r="B804" s="2">
        <v>44853</v>
      </c>
      <c r="C804" t="s">
        <v>178</v>
      </c>
      <c r="D804" t="s">
        <v>271</v>
      </c>
      <c r="E804" s="8">
        <v>50317</v>
      </c>
    </row>
    <row r="805" spans="2:5">
      <c r="B805" s="2">
        <v>44854</v>
      </c>
      <c r="C805" t="s">
        <v>80</v>
      </c>
      <c r="D805" t="s">
        <v>319</v>
      </c>
      <c r="E805" s="8">
        <v>37768</v>
      </c>
    </row>
    <row r="806" spans="2:5">
      <c r="B806" s="2">
        <v>44854</v>
      </c>
      <c r="C806" t="s">
        <v>80</v>
      </c>
      <c r="D806" t="s">
        <v>253</v>
      </c>
      <c r="E806" s="8">
        <v>51984</v>
      </c>
    </row>
    <row r="807" spans="2:5">
      <c r="B807" s="2">
        <v>44855</v>
      </c>
      <c r="C807" t="s">
        <v>159</v>
      </c>
      <c r="D807" t="s">
        <v>295</v>
      </c>
      <c r="E807" s="8">
        <v>68811</v>
      </c>
    </row>
    <row r="808" spans="2:5">
      <c r="B808" s="2">
        <v>44856</v>
      </c>
      <c r="C808" t="s">
        <v>178</v>
      </c>
      <c r="D808" t="s">
        <v>72</v>
      </c>
      <c r="E808" s="8">
        <v>38527</v>
      </c>
    </row>
    <row r="809" spans="2:5">
      <c r="B809" s="2">
        <v>44856</v>
      </c>
      <c r="C809" t="s">
        <v>178</v>
      </c>
      <c r="D809" t="s">
        <v>190</v>
      </c>
      <c r="E809" s="8">
        <v>22821</v>
      </c>
    </row>
    <row r="810" spans="2:5">
      <c r="B810" s="2">
        <v>44856</v>
      </c>
      <c r="C810" t="s">
        <v>159</v>
      </c>
      <c r="D810" t="s">
        <v>265</v>
      </c>
      <c r="E810" s="8">
        <v>48570</v>
      </c>
    </row>
    <row r="811" spans="2:5">
      <c r="B811" s="2">
        <v>44856</v>
      </c>
      <c r="C811" t="s">
        <v>159</v>
      </c>
      <c r="D811" t="s">
        <v>241</v>
      </c>
      <c r="E811" s="8">
        <v>46193</v>
      </c>
    </row>
    <row r="812" spans="2:5">
      <c r="B812" s="2">
        <v>44857</v>
      </c>
      <c r="C812" t="s">
        <v>178</v>
      </c>
      <c r="D812" t="s">
        <v>247</v>
      </c>
      <c r="E812" s="8">
        <v>34317</v>
      </c>
    </row>
    <row r="813" spans="2:5">
      <c r="B813" s="2">
        <v>44857</v>
      </c>
      <c r="C813" t="s">
        <v>178</v>
      </c>
      <c r="D813" t="s">
        <v>289</v>
      </c>
      <c r="E813" s="8">
        <v>42091</v>
      </c>
    </row>
    <row r="814" spans="2:5">
      <c r="B814" s="2">
        <v>44857</v>
      </c>
      <c r="C814" t="s">
        <v>159</v>
      </c>
      <c r="D814" t="s">
        <v>315</v>
      </c>
      <c r="E814" s="8">
        <v>20915</v>
      </c>
    </row>
    <row r="815" spans="2:5">
      <c r="B815" s="2">
        <v>44857</v>
      </c>
      <c r="C815" t="s">
        <v>107</v>
      </c>
      <c r="D815" t="s">
        <v>277</v>
      </c>
      <c r="E815" s="8">
        <v>60314</v>
      </c>
    </row>
    <row r="816" spans="2:5">
      <c r="B816" s="2">
        <v>44857</v>
      </c>
      <c r="C816" t="s">
        <v>133</v>
      </c>
      <c r="D816" t="s">
        <v>152</v>
      </c>
      <c r="E816" s="8">
        <v>49964</v>
      </c>
    </row>
    <row r="817" spans="2:5">
      <c r="B817" s="2">
        <v>44858</v>
      </c>
      <c r="C817" t="s">
        <v>159</v>
      </c>
      <c r="D817" t="s">
        <v>99</v>
      </c>
      <c r="E817" s="8">
        <v>66792</v>
      </c>
    </row>
    <row r="818" spans="2:5">
      <c r="B818" s="2">
        <v>44858</v>
      </c>
      <c r="C818" t="s">
        <v>178</v>
      </c>
      <c r="D818" t="s">
        <v>171</v>
      </c>
      <c r="E818" s="8">
        <v>59307</v>
      </c>
    </row>
    <row r="819" spans="2:5">
      <c r="B819" s="2">
        <v>44858</v>
      </c>
      <c r="C819" t="s">
        <v>133</v>
      </c>
      <c r="D819" t="s">
        <v>247</v>
      </c>
      <c r="E819" s="8">
        <v>32362</v>
      </c>
    </row>
    <row r="820" spans="2:5">
      <c r="B820" s="2">
        <v>44858</v>
      </c>
      <c r="C820" t="s">
        <v>80</v>
      </c>
      <c r="D820" t="s">
        <v>241</v>
      </c>
      <c r="E820" s="8">
        <v>68390</v>
      </c>
    </row>
    <row r="821" spans="2:5">
      <c r="B821" s="2">
        <v>44858</v>
      </c>
      <c r="C821" t="s">
        <v>80</v>
      </c>
      <c r="D821" t="s">
        <v>283</v>
      </c>
      <c r="E821" s="8">
        <v>49869</v>
      </c>
    </row>
    <row r="822" spans="2:5">
      <c r="B822" s="2">
        <v>44858</v>
      </c>
      <c r="C822" t="s">
        <v>133</v>
      </c>
      <c r="D822" t="s">
        <v>214</v>
      </c>
      <c r="E822" s="8">
        <v>49708</v>
      </c>
    </row>
    <row r="823" spans="2:5">
      <c r="B823" s="2">
        <v>44859</v>
      </c>
      <c r="C823" t="s">
        <v>178</v>
      </c>
      <c r="D823" t="s">
        <v>152</v>
      </c>
      <c r="E823" s="8">
        <v>48533</v>
      </c>
    </row>
    <row r="824" spans="2:5">
      <c r="B824" s="2">
        <v>44859</v>
      </c>
      <c r="C824" t="s">
        <v>107</v>
      </c>
      <c r="D824" t="s">
        <v>72</v>
      </c>
      <c r="E824" s="8">
        <v>74161</v>
      </c>
    </row>
    <row r="825" spans="2:5">
      <c r="B825" s="2">
        <v>44859</v>
      </c>
      <c r="C825" t="s">
        <v>159</v>
      </c>
      <c r="D825" t="s">
        <v>253</v>
      </c>
      <c r="E825" s="8">
        <v>45190</v>
      </c>
    </row>
    <row r="826" spans="2:5">
      <c r="B826" s="2">
        <v>44859</v>
      </c>
      <c r="C826" t="s">
        <v>133</v>
      </c>
      <c r="D826" t="s">
        <v>190</v>
      </c>
      <c r="E826" s="8">
        <v>21217</v>
      </c>
    </row>
    <row r="827" spans="2:5">
      <c r="B827" s="2">
        <v>44859</v>
      </c>
      <c r="C827" t="s">
        <v>133</v>
      </c>
      <c r="D827" t="s">
        <v>226</v>
      </c>
      <c r="E827" s="8">
        <v>73673</v>
      </c>
    </row>
    <row r="828" spans="2:5">
      <c r="B828" s="2">
        <v>44859</v>
      </c>
      <c r="C828" t="s">
        <v>107</v>
      </c>
      <c r="D828" t="s">
        <v>247</v>
      </c>
      <c r="E828" s="8">
        <v>61710</v>
      </c>
    </row>
    <row r="829" spans="2:5">
      <c r="B829" s="2">
        <v>44859</v>
      </c>
      <c r="C829" t="s">
        <v>133</v>
      </c>
      <c r="D829" t="s">
        <v>315</v>
      </c>
      <c r="E829" s="8">
        <v>46744</v>
      </c>
    </row>
    <row r="830" spans="2:5">
      <c r="B830" s="2">
        <v>44859</v>
      </c>
      <c r="C830" t="s">
        <v>133</v>
      </c>
      <c r="D830" t="s">
        <v>247</v>
      </c>
      <c r="E830" s="8">
        <v>36765</v>
      </c>
    </row>
    <row r="831" spans="2:5">
      <c r="B831" s="2">
        <v>44859</v>
      </c>
      <c r="C831" t="s">
        <v>178</v>
      </c>
      <c r="D831" t="s">
        <v>152</v>
      </c>
      <c r="E831" s="8">
        <v>45658</v>
      </c>
    </row>
    <row r="832" spans="2:5">
      <c r="B832" s="2">
        <v>44860</v>
      </c>
      <c r="C832" t="s">
        <v>178</v>
      </c>
      <c r="D832" t="s">
        <v>310</v>
      </c>
      <c r="E832" s="8">
        <v>65216</v>
      </c>
    </row>
    <row r="833" spans="2:5">
      <c r="B833" s="2">
        <v>44861</v>
      </c>
      <c r="C833" t="s">
        <v>133</v>
      </c>
      <c r="D833" t="s">
        <v>295</v>
      </c>
      <c r="E833" s="8">
        <v>22859</v>
      </c>
    </row>
    <row r="834" spans="2:5">
      <c r="B834" s="2">
        <v>44861</v>
      </c>
      <c r="C834" t="s">
        <v>80</v>
      </c>
      <c r="D834" t="s">
        <v>271</v>
      </c>
      <c r="E834" s="8">
        <v>26327</v>
      </c>
    </row>
    <row r="835" spans="2:5">
      <c r="B835" s="2">
        <v>44861</v>
      </c>
      <c r="C835" t="s">
        <v>80</v>
      </c>
      <c r="D835" t="s">
        <v>271</v>
      </c>
      <c r="E835" s="8">
        <v>79796</v>
      </c>
    </row>
    <row r="836" spans="2:5">
      <c r="B836" s="2">
        <v>44861</v>
      </c>
      <c r="C836" t="s">
        <v>178</v>
      </c>
      <c r="D836" t="s">
        <v>315</v>
      </c>
      <c r="E836" s="8">
        <v>58670</v>
      </c>
    </row>
    <row r="837" spans="2:5">
      <c r="B837" s="2">
        <v>44861</v>
      </c>
      <c r="C837" t="s">
        <v>133</v>
      </c>
      <c r="D837" t="s">
        <v>295</v>
      </c>
      <c r="E837" s="8">
        <v>27960</v>
      </c>
    </row>
    <row r="838" spans="2:5">
      <c r="B838" s="2">
        <v>44862</v>
      </c>
      <c r="C838" t="s">
        <v>159</v>
      </c>
      <c r="D838" t="s">
        <v>72</v>
      </c>
      <c r="E838" s="8">
        <v>69040</v>
      </c>
    </row>
    <row r="839" spans="2:5">
      <c r="B839" s="2">
        <v>44862</v>
      </c>
      <c r="C839" t="s">
        <v>133</v>
      </c>
      <c r="D839" t="s">
        <v>271</v>
      </c>
      <c r="E839" s="8">
        <v>44991</v>
      </c>
    </row>
    <row r="840" spans="2:5">
      <c r="B840" s="2">
        <v>44862</v>
      </c>
      <c r="C840" t="s">
        <v>159</v>
      </c>
      <c r="D840" t="s">
        <v>300</v>
      </c>
      <c r="E840" s="8">
        <v>39571</v>
      </c>
    </row>
    <row r="841" spans="2:5">
      <c r="B841" s="2">
        <v>44863</v>
      </c>
      <c r="C841" t="s">
        <v>159</v>
      </c>
      <c r="D841" t="s">
        <v>126</v>
      </c>
      <c r="E841" s="8">
        <v>46722</v>
      </c>
    </row>
    <row r="842" spans="2:5">
      <c r="B842" s="2">
        <v>44863</v>
      </c>
      <c r="C842" t="s">
        <v>80</v>
      </c>
      <c r="D842" t="s">
        <v>190</v>
      </c>
      <c r="E842" s="8">
        <v>54536</v>
      </c>
    </row>
    <row r="843" spans="2:5">
      <c r="B843" s="2">
        <v>44863</v>
      </c>
      <c r="C843" t="s">
        <v>159</v>
      </c>
      <c r="D843" t="s">
        <v>72</v>
      </c>
      <c r="E843" s="8">
        <v>76036</v>
      </c>
    </row>
    <row r="844" spans="2:5">
      <c r="B844" s="2">
        <v>44863</v>
      </c>
      <c r="C844" t="s">
        <v>133</v>
      </c>
      <c r="D844" t="s">
        <v>202</v>
      </c>
      <c r="E844" s="8">
        <v>59889</v>
      </c>
    </row>
    <row r="845" spans="2:5">
      <c r="B845" s="2">
        <v>44863</v>
      </c>
      <c r="C845" t="s">
        <v>80</v>
      </c>
      <c r="D845" t="s">
        <v>277</v>
      </c>
      <c r="E845" s="8">
        <v>49192</v>
      </c>
    </row>
    <row r="846" spans="2:5">
      <c r="B846" s="2">
        <v>44863</v>
      </c>
      <c r="C846" t="s">
        <v>133</v>
      </c>
      <c r="D846" t="s">
        <v>202</v>
      </c>
      <c r="E846" s="8">
        <v>35708</v>
      </c>
    </row>
    <row r="847" spans="2:5">
      <c r="B847" s="2">
        <v>44864</v>
      </c>
      <c r="C847" t="s">
        <v>80</v>
      </c>
      <c r="D847" t="s">
        <v>259</v>
      </c>
      <c r="E847" s="8">
        <v>58345</v>
      </c>
    </row>
    <row r="848" spans="2:5">
      <c r="B848" s="2">
        <v>44865</v>
      </c>
      <c r="C848" t="s">
        <v>159</v>
      </c>
      <c r="D848" t="s">
        <v>300</v>
      </c>
      <c r="E848" s="8">
        <v>74004</v>
      </c>
    </row>
    <row r="849" spans="2:5">
      <c r="B849" s="2">
        <v>44865</v>
      </c>
      <c r="C849" t="s">
        <v>80</v>
      </c>
      <c r="D849" t="s">
        <v>247</v>
      </c>
      <c r="E849" s="8">
        <v>39819</v>
      </c>
    </row>
    <row r="850" spans="2:5">
      <c r="B850" s="2">
        <v>44865</v>
      </c>
      <c r="C850" t="s">
        <v>159</v>
      </c>
      <c r="D850" t="s">
        <v>300</v>
      </c>
      <c r="E850" s="8">
        <v>27029</v>
      </c>
    </row>
    <row r="851" spans="2:5">
      <c r="B851" s="2">
        <v>44865</v>
      </c>
      <c r="C851" t="s">
        <v>178</v>
      </c>
      <c r="D851" t="s">
        <v>214</v>
      </c>
      <c r="E851" s="8">
        <v>66961</v>
      </c>
    </row>
    <row r="852" spans="2:5">
      <c r="B852" s="2">
        <v>44865</v>
      </c>
      <c r="C852" t="s">
        <v>133</v>
      </c>
      <c r="D852" t="s">
        <v>289</v>
      </c>
      <c r="E852" s="8">
        <v>25003</v>
      </c>
    </row>
    <row r="853" spans="2:5">
      <c r="B853" s="2">
        <v>44866</v>
      </c>
      <c r="C853" t="s">
        <v>107</v>
      </c>
      <c r="D853" t="s">
        <v>226</v>
      </c>
      <c r="E853" s="8">
        <v>39978</v>
      </c>
    </row>
    <row r="854" spans="2:5">
      <c r="B854" s="2">
        <v>44866</v>
      </c>
      <c r="C854" t="s">
        <v>133</v>
      </c>
      <c r="D854" t="s">
        <v>241</v>
      </c>
      <c r="E854" s="8">
        <v>51024</v>
      </c>
    </row>
    <row r="855" spans="2:5">
      <c r="B855" s="2">
        <v>44866</v>
      </c>
      <c r="C855" t="s">
        <v>159</v>
      </c>
      <c r="D855" t="s">
        <v>226</v>
      </c>
      <c r="E855" s="8">
        <v>38220</v>
      </c>
    </row>
    <row r="856" spans="2:5">
      <c r="B856" s="2">
        <v>44866</v>
      </c>
      <c r="C856" t="s">
        <v>159</v>
      </c>
      <c r="D856" t="s">
        <v>253</v>
      </c>
      <c r="E856" s="8">
        <v>64464</v>
      </c>
    </row>
    <row r="857" spans="2:5">
      <c r="B857" s="2">
        <v>44866</v>
      </c>
      <c r="C857" t="s">
        <v>80</v>
      </c>
      <c r="D857" t="s">
        <v>310</v>
      </c>
      <c r="E857" s="8">
        <v>30123</v>
      </c>
    </row>
    <row r="858" spans="2:5">
      <c r="B858" s="2">
        <v>44866</v>
      </c>
      <c r="C858" t="s">
        <v>159</v>
      </c>
      <c r="D858" t="s">
        <v>305</v>
      </c>
      <c r="E858" s="8">
        <v>51934</v>
      </c>
    </row>
    <row r="859" spans="2:5">
      <c r="B859" s="2">
        <v>44867</v>
      </c>
      <c r="C859" t="s">
        <v>107</v>
      </c>
      <c r="D859" t="s">
        <v>289</v>
      </c>
      <c r="E859" s="8">
        <v>71425</v>
      </c>
    </row>
    <row r="860" spans="2:5">
      <c r="B860" s="2">
        <v>44867</v>
      </c>
      <c r="C860" t="s">
        <v>80</v>
      </c>
      <c r="D860" t="s">
        <v>277</v>
      </c>
      <c r="E860" s="8">
        <v>54796</v>
      </c>
    </row>
    <row r="861" spans="2:5">
      <c r="B861" s="2">
        <v>44867</v>
      </c>
      <c r="C861" t="s">
        <v>159</v>
      </c>
      <c r="D861" t="s">
        <v>265</v>
      </c>
      <c r="E861" s="8">
        <v>25239</v>
      </c>
    </row>
    <row r="862" spans="2:5">
      <c r="B862" s="2">
        <v>44868</v>
      </c>
      <c r="C862" t="s">
        <v>178</v>
      </c>
      <c r="D862" t="s">
        <v>300</v>
      </c>
      <c r="E862" s="8">
        <v>68195</v>
      </c>
    </row>
    <row r="863" spans="2:5">
      <c r="B863" s="2">
        <v>44868</v>
      </c>
      <c r="C863" t="s">
        <v>159</v>
      </c>
      <c r="D863" t="s">
        <v>241</v>
      </c>
      <c r="E863" s="8">
        <v>63993</v>
      </c>
    </row>
    <row r="864" spans="2:5">
      <c r="B864" s="2">
        <v>44868</v>
      </c>
      <c r="C864" t="s">
        <v>107</v>
      </c>
      <c r="D864" t="s">
        <v>247</v>
      </c>
      <c r="E864" s="8">
        <v>53150</v>
      </c>
    </row>
    <row r="865" spans="2:5">
      <c r="B865" s="2">
        <v>44869</v>
      </c>
      <c r="C865" t="s">
        <v>159</v>
      </c>
      <c r="D865" t="s">
        <v>126</v>
      </c>
      <c r="E865" s="8">
        <v>54855</v>
      </c>
    </row>
    <row r="866" spans="2:5">
      <c r="B866" s="2">
        <v>44869</v>
      </c>
      <c r="C866" t="s">
        <v>80</v>
      </c>
      <c r="D866" t="s">
        <v>99</v>
      </c>
      <c r="E866" s="8">
        <v>79630</v>
      </c>
    </row>
    <row r="867" spans="2:5">
      <c r="B867" s="2">
        <v>44870</v>
      </c>
      <c r="C867" t="s">
        <v>178</v>
      </c>
      <c r="D867" t="s">
        <v>152</v>
      </c>
      <c r="E867" s="8">
        <v>46921</v>
      </c>
    </row>
    <row r="868" spans="2:5">
      <c r="B868" s="2">
        <v>44870</v>
      </c>
      <c r="C868" t="s">
        <v>80</v>
      </c>
      <c r="D868" t="s">
        <v>300</v>
      </c>
      <c r="E868" s="8">
        <v>28053</v>
      </c>
    </row>
    <row r="869" spans="2:5">
      <c r="B869" s="2">
        <v>44871</v>
      </c>
      <c r="C869" t="s">
        <v>80</v>
      </c>
      <c r="D869" t="s">
        <v>289</v>
      </c>
      <c r="E869" s="8">
        <v>73640</v>
      </c>
    </row>
    <row r="870" spans="2:5">
      <c r="B870" s="2">
        <v>44871</v>
      </c>
      <c r="C870" t="s">
        <v>178</v>
      </c>
      <c r="D870" t="s">
        <v>319</v>
      </c>
      <c r="E870" s="8">
        <v>34557</v>
      </c>
    </row>
    <row r="871" spans="2:5">
      <c r="B871" s="2">
        <v>44871</v>
      </c>
      <c r="C871" t="s">
        <v>178</v>
      </c>
      <c r="D871" t="s">
        <v>190</v>
      </c>
      <c r="E871" s="8">
        <v>67308</v>
      </c>
    </row>
    <row r="872" spans="2:5">
      <c r="B872" s="2">
        <v>44872</v>
      </c>
      <c r="C872" t="s">
        <v>133</v>
      </c>
      <c r="D872" t="s">
        <v>226</v>
      </c>
      <c r="E872" s="8">
        <v>56814</v>
      </c>
    </row>
    <row r="873" spans="2:5">
      <c r="B873" s="2">
        <v>44872</v>
      </c>
      <c r="C873" t="s">
        <v>133</v>
      </c>
      <c r="D873" t="s">
        <v>99</v>
      </c>
      <c r="E873" s="8">
        <v>22008</v>
      </c>
    </row>
    <row r="874" spans="2:5">
      <c r="B874" s="2">
        <v>44873</v>
      </c>
      <c r="C874" t="s">
        <v>80</v>
      </c>
      <c r="D874" t="s">
        <v>310</v>
      </c>
      <c r="E874" s="8">
        <v>74233</v>
      </c>
    </row>
    <row r="875" spans="2:5">
      <c r="B875" s="2">
        <v>44873</v>
      </c>
      <c r="C875" t="s">
        <v>133</v>
      </c>
      <c r="D875" t="s">
        <v>202</v>
      </c>
      <c r="E875" s="8">
        <v>70139</v>
      </c>
    </row>
    <row r="876" spans="2:5">
      <c r="B876" s="2">
        <v>44873</v>
      </c>
      <c r="C876" t="s">
        <v>80</v>
      </c>
      <c r="D876" t="s">
        <v>265</v>
      </c>
      <c r="E876" s="8">
        <v>32260</v>
      </c>
    </row>
    <row r="877" spans="2:5">
      <c r="B877" s="2">
        <v>44873</v>
      </c>
      <c r="C877" t="s">
        <v>178</v>
      </c>
      <c r="D877" t="s">
        <v>289</v>
      </c>
      <c r="E877" s="8">
        <v>48875</v>
      </c>
    </row>
    <row r="878" spans="2:5">
      <c r="B878" s="2">
        <v>44874</v>
      </c>
      <c r="C878" t="s">
        <v>133</v>
      </c>
      <c r="D878" t="s">
        <v>295</v>
      </c>
      <c r="E878" s="8">
        <v>43939</v>
      </c>
    </row>
    <row r="879" spans="2:5">
      <c r="B879" s="2">
        <v>44874</v>
      </c>
      <c r="C879" t="s">
        <v>80</v>
      </c>
      <c r="D879" t="s">
        <v>234</v>
      </c>
      <c r="E879" s="8">
        <v>73711</v>
      </c>
    </row>
    <row r="880" spans="2:5">
      <c r="B880" s="2">
        <v>44874</v>
      </c>
      <c r="C880" t="s">
        <v>178</v>
      </c>
      <c r="D880" t="s">
        <v>310</v>
      </c>
      <c r="E880" s="8">
        <v>22894</v>
      </c>
    </row>
    <row r="881" spans="2:5">
      <c r="B881" s="2">
        <v>44875</v>
      </c>
      <c r="C881" t="s">
        <v>80</v>
      </c>
      <c r="D881" t="s">
        <v>259</v>
      </c>
      <c r="E881" s="8">
        <v>71750</v>
      </c>
    </row>
    <row r="882" spans="2:5">
      <c r="B882" s="2">
        <v>44876</v>
      </c>
      <c r="C882" t="s">
        <v>133</v>
      </c>
      <c r="D882" t="s">
        <v>214</v>
      </c>
      <c r="E882" s="8">
        <v>37078</v>
      </c>
    </row>
    <row r="883" spans="2:5">
      <c r="B883" s="2">
        <v>44876</v>
      </c>
      <c r="C883" t="s">
        <v>178</v>
      </c>
      <c r="D883" t="s">
        <v>190</v>
      </c>
      <c r="E883" s="8">
        <v>69120</v>
      </c>
    </row>
    <row r="884" spans="2:5">
      <c r="B884" s="2">
        <v>44877</v>
      </c>
      <c r="C884" t="s">
        <v>178</v>
      </c>
      <c r="D884" t="s">
        <v>277</v>
      </c>
      <c r="E884" s="8">
        <v>78652</v>
      </c>
    </row>
    <row r="885" spans="2:5">
      <c r="B885" s="2">
        <v>44877</v>
      </c>
      <c r="C885" t="s">
        <v>80</v>
      </c>
      <c r="D885" t="s">
        <v>152</v>
      </c>
      <c r="E885" s="8">
        <v>78921</v>
      </c>
    </row>
    <row r="886" spans="2:5">
      <c r="B886" s="2">
        <v>44878</v>
      </c>
      <c r="C886" t="s">
        <v>107</v>
      </c>
      <c r="D886" t="s">
        <v>271</v>
      </c>
      <c r="E886" s="8">
        <v>30547</v>
      </c>
    </row>
    <row r="887" spans="2:5">
      <c r="B887" s="2">
        <v>44878</v>
      </c>
      <c r="C887" t="s">
        <v>107</v>
      </c>
      <c r="D887" t="s">
        <v>190</v>
      </c>
      <c r="E887" s="8">
        <v>49364</v>
      </c>
    </row>
    <row r="888" spans="2:5">
      <c r="B888" s="2">
        <v>44878</v>
      </c>
      <c r="C888" t="s">
        <v>178</v>
      </c>
      <c r="D888" t="s">
        <v>289</v>
      </c>
      <c r="E888" s="8">
        <v>48498</v>
      </c>
    </row>
    <row r="889" spans="2:5">
      <c r="B889" s="2">
        <v>44879</v>
      </c>
      <c r="C889" t="s">
        <v>80</v>
      </c>
      <c r="D889" t="s">
        <v>99</v>
      </c>
      <c r="E889" s="8">
        <v>72937</v>
      </c>
    </row>
    <row r="890" spans="2:5">
      <c r="B890" s="2">
        <v>44880</v>
      </c>
      <c r="C890" t="s">
        <v>107</v>
      </c>
      <c r="D890" t="s">
        <v>319</v>
      </c>
      <c r="E890" s="8">
        <v>47039</v>
      </c>
    </row>
    <row r="891" spans="2:5">
      <c r="B891" s="2">
        <v>44880</v>
      </c>
      <c r="C891" t="s">
        <v>107</v>
      </c>
      <c r="D891" t="s">
        <v>126</v>
      </c>
      <c r="E891" s="8">
        <v>74777</v>
      </c>
    </row>
    <row r="892" spans="2:5">
      <c r="B892" s="2">
        <v>44880</v>
      </c>
      <c r="C892" t="s">
        <v>133</v>
      </c>
      <c r="D892" t="s">
        <v>253</v>
      </c>
      <c r="E892" s="8">
        <v>76660</v>
      </c>
    </row>
    <row r="893" spans="2:5">
      <c r="B893" s="2">
        <v>44881</v>
      </c>
      <c r="C893" t="s">
        <v>159</v>
      </c>
      <c r="D893" t="s">
        <v>271</v>
      </c>
      <c r="E893" s="8">
        <v>53224</v>
      </c>
    </row>
    <row r="894" spans="2:5">
      <c r="B894" s="2">
        <v>44881</v>
      </c>
      <c r="C894" t="s">
        <v>178</v>
      </c>
      <c r="D894" t="s">
        <v>234</v>
      </c>
      <c r="E894" s="8">
        <v>54392</v>
      </c>
    </row>
    <row r="895" spans="2:5">
      <c r="B895" s="2">
        <v>44882</v>
      </c>
      <c r="C895" t="s">
        <v>178</v>
      </c>
      <c r="D895" t="s">
        <v>271</v>
      </c>
      <c r="E895" s="8">
        <v>70089</v>
      </c>
    </row>
    <row r="896" spans="2:5">
      <c r="B896" s="2">
        <v>44882</v>
      </c>
      <c r="C896" t="s">
        <v>159</v>
      </c>
      <c r="D896" t="s">
        <v>171</v>
      </c>
      <c r="E896" s="8">
        <v>48771</v>
      </c>
    </row>
    <row r="897" spans="2:5">
      <c r="B897" s="2">
        <v>44882</v>
      </c>
      <c r="C897" t="s">
        <v>107</v>
      </c>
      <c r="D897" t="s">
        <v>283</v>
      </c>
      <c r="E897" s="8">
        <v>69160</v>
      </c>
    </row>
    <row r="898" spans="2:5">
      <c r="B898" s="2">
        <v>44882</v>
      </c>
      <c r="C898" t="s">
        <v>133</v>
      </c>
      <c r="D898" t="s">
        <v>190</v>
      </c>
      <c r="E898" s="8">
        <v>20336</v>
      </c>
    </row>
    <row r="899" spans="2:5">
      <c r="B899" s="2">
        <v>44882</v>
      </c>
      <c r="C899" t="s">
        <v>80</v>
      </c>
      <c r="D899" t="s">
        <v>319</v>
      </c>
      <c r="E899" s="8">
        <v>32624</v>
      </c>
    </row>
    <row r="900" spans="2:5">
      <c r="B900" s="2">
        <v>44882</v>
      </c>
      <c r="C900" t="s">
        <v>107</v>
      </c>
      <c r="D900" t="s">
        <v>72</v>
      </c>
      <c r="E900" s="8">
        <v>33672</v>
      </c>
    </row>
    <row r="901" spans="2:5">
      <c r="B901" s="2">
        <v>44882</v>
      </c>
      <c r="C901" t="s">
        <v>107</v>
      </c>
      <c r="D901" t="s">
        <v>300</v>
      </c>
      <c r="E901" s="8">
        <v>24769</v>
      </c>
    </row>
    <row r="902" spans="2:5">
      <c r="B902" s="2">
        <v>44883</v>
      </c>
      <c r="C902" t="s">
        <v>178</v>
      </c>
      <c r="D902" t="s">
        <v>202</v>
      </c>
      <c r="E902" s="8">
        <v>59941</v>
      </c>
    </row>
    <row r="903" spans="2:5">
      <c r="B903" s="2">
        <v>44883</v>
      </c>
      <c r="C903" t="s">
        <v>107</v>
      </c>
      <c r="D903" t="s">
        <v>300</v>
      </c>
      <c r="E903" s="8">
        <v>25666</v>
      </c>
    </row>
    <row r="904" spans="2:5">
      <c r="B904" s="2">
        <v>44883</v>
      </c>
      <c r="C904" t="s">
        <v>133</v>
      </c>
      <c r="D904" t="s">
        <v>72</v>
      </c>
      <c r="E904" s="8">
        <v>39407</v>
      </c>
    </row>
    <row r="905" spans="2:5">
      <c r="B905" s="2">
        <v>44884</v>
      </c>
      <c r="C905" t="s">
        <v>159</v>
      </c>
      <c r="D905" t="s">
        <v>152</v>
      </c>
      <c r="E905" s="8">
        <v>47218</v>
      </c>
    </row>
    <row r="906" spans="2:5">
      <c r="B906" s="2">
        <v>44884</v>
      </c>
      <c r="C906" t="s">
        <v>133</v>
      </c>
      <c r="D906" t="s">
        <v>300</v>
      </c>
      <c r="E906" s="8">
        <v>47128</v>
      </c>
    </row>
    <row r="907" spans="2:5">
      <c r="B907" s="2">
        <v>44885</v>
      </c>
      <c r="C907" t="s">
        <v>159</v>
      </c>
      <c r="D907" t="s">
        <v>253</v>
      </c>
      <c r="E907" s="8">
        <v>71700</v>
      </c>
    </row>
    <row r="908" spans="2:5">
      <c r="B908" s="2">
        <v>44885</v>
      </c>
      <c r="C908" t="s">
        <v>159</v>
      </c>
      <c r="D908" t="s">
        <v>241</v>
      </c>
      <c r="E908" s="8">
        <v>25570</v>
      </c>
    </row>
    <row r="909" spans="2:5">
      <c r="B909" s="2">
        <v>44885</v>
      </c>
      <c r="C909" t="s">
        <v>133</v>
      </c>
      <c r="D909" t="s">
        <v>259</v>
      </c>
      <c r="E909" s="8">
        <v>54224</v>
      </c>
    </row>
    <row r="910" spans="2:5">
      <c r="B910" s="2">
        <v>44886</v>
      </c>
      <c r="C910" t="s">
        <v>159</v>
      </c>
      <c r="D910" t="s">
        <v>310</v>
      </c>
      <c r="E910" s="8">
        <v>32936</v>
      </c>
    </row>
    <row r="911" spans="2:5">
      <c r="B911" s="2">
        <v>44886</v>
      </c>
      <c r="C911" t="s">
        <v>107</v>
      </c>
      <c r="D911" t="s">
        <v>190</v>
      </c>
      <c r="E911" s="8">
        <v>30942</v>
      </c>
    </row>
    <row r="912" spans="2:5">
      <c r="B912" s="2">
        <v>44886</v>
      </c>
      <c r="C912" t="s">
        <v>80</v>
      </c>
      <c r="D912" t="s">
        <v>214</v>
      </c>
      <c r="E912" s="8">
        <v>77065</v>
      </c>
    </row>
    <row r="913" spans="2:5">
      <c r="B913" s="2">
        <v>44886</v>
      </c>
      <c r="C913" t="s">
        <v>178</v>
      </c>
      <c r="D913" t="s">
        <v>226</v>
      </c>
      <c r="E913" s="8">
        <v>64104</v>
      </c>
    </row>
    <row r="914" spans="2:5">
      <c r="B914" s="2">
        <v>44887</v>
      </c>
      <c r="C914" t="s">
        <v>133</v>
      </c>
      <c r="D914" t="s">
        <v>72</v>
      </c>
      <c r="E914" s="8">
        <v>45335</v>
      </c>
    </row>
    <row r="915" spans="2:5">
      <c r="B915" s="2">
        <v>44888</v>
      </c>
      <c r="C915" t="s">
        <v>107</v>
      </c>
      <c r="D915" t="s">
        <v>295</v>
      </c>
      <c r="E915" s="8">
        <v>36344</v>
      </c>
    </row>
    <row r="916" spans="2:5">
      <c r="B916" s="2">
        <v>44889</v>
      </c>
      <c r="C916" t="s">
        <v>133</v>
      </c>
      <c r="D916" t="s">
        <v>277</v>
      </c>
      <c r="E916" s="8">
        <v>62608</v>
      </c>
    </row>
    <row r="917" spans="2:5">
      <c r="B917" s="2">
        <v>44889</v>
      </c>
      <c r="C917" t="s">
        <v>133</v>
      </c>
      <c r="D917" t="s">
        <v>202</v>
      </c>
      <c r="E917" s="8">
        <v>33031</v>
      </c>
    </row>
    <row r="918" spans="2:5">
      <c r="B918" s="2">
        <v>44889</v>
      </c>
      <c r="C918" t="s">
        <v>80</v>
      </c>
      <c r="D918" t="s">
        <v>152</v>
      </c>
      <c r="E918" s="8">
        <v>33538</v>
      </c>
    </row>
    <row r="919" spans="2:5">
      <c r="B919" s="2">
        <v>44890</v>
      </c>
      <c r="C919" t="s">
        <v>133</v>
      </c>
      <c r="D919" t="s">
        <v>126</v>
      </c>
      <c r="E919" s="8">
        <v>33266</v>
      </c>
    </row>
    <row r="920" spans="2:5">
      <c r="B920" s="2">
        <v>44890</v>
      </c>
      <c r="C920" t="s">
        <v>80</v>
      </c>
      <c r="D920" t="s">
        <v>226</v>
      </c>
      <c r="E920" s="8">
        <v>41382</v>
      </c>
    </row>
    <row r="921" spans="2:5">
      <c r="B921" s="2">
        <v>44890</v>
      </c>
      <c r="C921" t="s">
        <v>133</v>
      </c>
      <c r="D921" t="s">
        <v>277</v>
      </c>
      <c r="E921" s="8">
        <v>24105</v>
      </c>
    </row>
    <row r="922" spans="2:5">
      <c r="B922" s="2">
        <v>44890</v>
      </c>
      <c r="C922" t="s">
        <v>107</v>
      </c>
      <c r="D922" t="s">
        <v>202</v>
      </c>
      <c r="E922" s="8">
        <v>52345</v>
      </c>
    </row>
    <row r="923" spans="2:5">
      <c r="B923" s="2">
        <v>44891</v>
      </c>
      <c r="C923" t="s">
        <v>178</v>
      </c>
      <c r="D923" t="s">
        <v>152</v>
      </c>
      <c r="E923" s="8">
        <v>25632</v>
      </c>
    </row>
    <row r="924" spans="2:5">
      <c r="B924" s="2">
        <v>44891</v>
      </c>
      <c r="C924" t="s">
        <v>178</v>
      </c>
      <c r="D924" t="s">
        <v>259</v>
      </c>
      <c r="E924" s="8">
        <v>42386</v>
      </c>
    </row>
    <row r="925" spans="2:5">
      <c r="B925" s="2">
        <v>44892</v>
      </c>
      <c r="C925" t="s">
        <v>107</v>
      </c>
      <c r="D925" t="s">
        <v>152</v>
      </c>
      <c r="E925" s="8">
        <v>48457</v>
      </c>
    </row>
    <row r="926" spans="2:5">
      <c r="B926" s="2">
        <v>44892</v>
      </c>
      <c r="C926" t="s">
        <v>107</v>
      </c>
      <c r="D926" t="s">
        <v>259</v>
      </c>
      <c r="E926" s="8">
        <v>67006</v>
      </c>
    </row>
    <row r="927" spans="2:5">
      <c r="B927" s="2">
        <v>44892</v>
      </c>
      <c r="C927" t="s">
        <v>133</v>
      </c>
      <c r="D927" t="s">
        <v>283</v>
      </c>
      <c r="E927" s="8">
        <v>77980</v>
      </c>
    </row>
    <row r="928" spans="2:5">
      <c r="B928" s="2">
        <v>44892</v>
      </c>
      <c r="C928" t="s">
        <v>159</v>
      </c>
      <c r="D928" t="s">
        <v>190</v>
      </c>
      <c r="E928" s="8">
        <v>24896</v>
      </c>
    </row>
    <row r="929" spans="2:5">
      <c r="B929" s="2">
        <v>44893</v>
      </c>
      <c r="C929" t="s">
        <v>178</v>
      </c>
      <c r="D929" t="s">
        <v>265</v>
      </c>
      <c r="E929" s="8">
        <v>26019</v>
      </c>
    </row>
    <row r="930" spans="2:5">
      <c r="B930" s="2">
        <v>44893</v>
      </c>
      <c r="C930" t="s">
        <v>107</v>
      </c>
      <c r="D930" t="s">
        <v>234</v>
      </c>
      <c r="E930" s="8">
        <v>27542</v>
      </c>
    </row>
    <row r="931" spans="2:5">
      <c r="B931" s="2">
        <v>44893</v>
      </c>
      <c r="C931" t="s">
        <v>133</v>
      </c>
      <c r="D931" t="s">
        <v>305</v>
      </c>
      <c r="E931" s="8">
        <v>61019</v>
      </c>
    </row>
    <row r="932" spans="2:5">
      <c r="B932" s="2">
        <v>44894</v>
      </c>
      <c r="C932" t="s">
        <v>80</v>
      </c>
      <c r="D932" t="s">
        <v>300</v>
      </c>
      <c r="E932" s="8">
        <v>58258</v>
      </c>
    </row>
    <row r="933" spans="2:5">
      <c r="B933" s="2">
        <v>44894</v>
      </c>
      <c r="C933" t="s">
        <v>80</v>
      </c>
      <c r="D933" t="s">
        <v>234</v>
      </c>
      <c r="E933" s="8">
        <v>73104</v>
      </c>
    </row>
    <row r="934" spans="2:5">
      <c r="B934" s="2">
        <v>44894</v>
      </c>
      <c r="C934" t="s">
        <v>107</v>
      </c>
      <c r="D934" t="s">
        <v>234</v>
      </c>
      <c r="E934" s="8">
        <v>60521</v>
      </c>
    </row>
    <row r="935" spans="2:5">
      <c r="B935" s="2">
        <v>44894</v>
      </c>
      <c r="C935" t="s">
        <v>133</v>
      </c>
      <c r="D935" t="s">
        <v>305</v>
      </c>
      <c r="E935" s="8">
        <v>65783</v>
      </c>
    </row>
    <row r="936" spans="2:5">
      <c r="B936" s="2">
        <v>44895</v>
      </c>
      <c r="C936" t="s">
        <v>133</v>
      </c>
      <c r="D936" t="s">
        <v>234</v>
      </c>
      <c r="E936" s="8">
        <v>23600</v>
      </c>
    </row>
    <row r="937" spans="2:5">
      <c r="B937" s="2">
        <v>44895</v>
      </c>
      <c r="C937" t="s">
        <v>107</v>
      </c>
      <c r="D937" t="s">
        <v>72</v>
      </c>
      <c r="E937" s="8">
        <v>21805</v>
      </c>
    </row>
    <row r="938" spans="2:5">
      <c r="B938" s="2">
        <v>44895</v>
      </c>
      <c r="C938" t="s">
        <v>80</v>
      </c>
      <c r="D938" t="s">
        <v>226</v>
      </c>
      <c r="E938" s="8">
        <v>56701</v>
      </c>
    </row>
    <row r="939" spans="2:5">
      <c r="B939" s="2">
        <v>44895</v>
      </c>
      <c r="C939" t="s">
        <v>107</v>
      </c>
      <c r="D939" t="s">
        <v>202</v>
      </c>
      <c r="E939" s="8">
        <v>65471</v>
      </c>
    </row>
    <row r="940" spans="2:5">
      <c r="B940" s="2">
        <v>44896</v>
      </c>
      <c r="C940" t="s">
        <v>178</v>
      </c>
      <c r="D940" t="s">
        <v>171</v>
      </c>
      <c r="E940" s="8">
        <v>38134</v>
      </c>
    </row>
    <row r="941" spans="2:5">
      <c r="B941" s="2">
        <v>44896</v>
      </c>
      <c r="C941" t="s">
        <v>178</v>
      </c>
      <c r="D941" t="s">
        <v>283</v>
      </c>
      <c r="E941" s="8">
        <v>73508</v>
      </c>
    </row>
    <row r="942" spans="2:5">
      <c r="B942" s="2">
        <v>44896</v>
      </c>
      <c r="C942" t="s">
        <v>80</v>
      </c>
      <c r="D942" t="s">
        <v>259</v>
      </c>
      <c r="E942" s="8">
        <v>70267</v>
      </c>
    </row>
    <row r="943" spans="2:5">
      <c r="B943" s="2">
        <v>44896</v>
      </c>
      <c r="C943" t="s">
        <v>133</v>
      </c>
      <c r="D943" t="s">
        <v>72</v>
      </c>
      <c r="E943" s="8">
        <v>45668</v>
      </c>
    </row>
    <row r="944" spans="2:5">
      <c r="B944" s="2">
        <v>44898</v>
      </c>
      <c r="C944" t="s">
        <v>107</v>
      </c>
      <c r="D944" t="s">
        <v>241</v>
      </c>
      <c r="E944" s="8">
        <v>62126</v>
      </c>
    </row>
    <row r="945" spans="2:5">
      <c r="B945" s="2">
        <v>44898</v>
      </c>
      <c r="C945" t="s">
        <v>178</v>
      </c>
      <c r="D945" t="s">
        <v>126</v>
      </c>
      <c r="E945" s="8">
        <v>77982</v>
      </c>
    </row>
    <row r="946" spans="2:5">
      <c r="B946" s="2">
        <v>44898</v>
      </c>
      <c r="C946" t="s">
        <v>107</v>
      </c>
      <c r="D946" t="s">
        <v>234</v>
      </c>
      <c r="E946" s="8">
        <v>67132</v>
      </c>
    </row>
    <row r="947" spans="2:5">
      <c r="B947" s="2">
        <v>44898</v>
      </c>
      <c r="C947" t="s">
        <v>159</v>
      </c>
      <c r="D947" t="s">
        <v>295</v>
      </c>
      <c r="E947" s="8">
        <v>65485</v>
      </c>
    </row>
    <row r="948" spans="2:5">
      <c r="B948" s="2">
        <v>44899</v>
      </c>
      <c r="C948" t="s">
        <v>107</v>
      </c>
      <c r="D948" t="s">
        <v>259</v>
      </c>
      <c r="E948" s="8">
        <v>22503</v>
      </c>
    </row>
    <row r="949" spans="2:5">
      <c r="B949" s="2">
        <v>44899</v>
      </c>
      <c r="C949" t="s">
        <v>80</v>
      </c>
      <c r="D949" t="s">
        <v>283</v>
      </c>
      <c r="E949" s="8">
        <v>47271</v>
      </c>
    </row>
    <row r="950" spans="2:5">
      <c r="B950" s="2">
        <v>44899</v>
      </c>
      <c r="C950" t="s">
        <v>159</v>
      </c>
      <c r="D950" t="s">
        <v>305</v>
      </c>
      <c r="E950" s="8">
        <v>26321</v>
      </c>
    </row>
    <row r="951" spans="2:5">
      <c r="B951" s="2">
        <v>44900</v>
      </c>
      <c r="C951" t="s">
        <v>159</v>
      </c>
      <c r="D951" t="s">
        <v>300</v>
      </c>
      <c r="E951" s="8">
        <v>40126</v>
      </c>
    </row>
    <row r="952" spans="2:5">
      <c r="B952" s="2">
        <v>44900</v>
      </c>
      <c r="C952" t="s">
        <v>178</v>
      </c>
      <c r="D952" t="s">
        <v>289</v>
      </c>
      <c r="E952" s="8">
        <v>50017</v>
      </c>
    </row>
    <row r="953" spans="2:5">
      <c r="B953" s="2">
        <v>44900</v>
      </c>
      <c r="C953" t="s">
        <v>159</v>
      </c>
      <c r="D953" t="s">
        <v>305</v>
      </c>
      <c r="E953" s="8">
        <v>61771</v>
      </c>
    </row>
    <row r="954" spans="2:5">
      <c r="B954" s="2">
        <v>44901</v>
      </c>
      <c r="C954" t="s">
        <v>80</v>
      </c>
      <c r="D954" t="s">
        <v>214</v>
      </c>
      <c r="E954" s="8">
        <v>52538</v>
      </c>
    </row>
    <row r="955" spans="2:5">
      <c r="B955" s="2">
        <v>44901</v>
      </c>
      <c r="C955" t="s">
        <v>133</v>
      </c>
      <c r="D955" t="s">
        <v>315</v>
      </c>
      <c r="E955" s="8">
        <v>32229</v>
      </c>
    </row>
    <row r="956" spans="2:5">
      <c r="B956" s="2">
        <v>44901</v>
      </c>
      <c r="C956" t="s">
        <v>133</v>
      </c>
      <c r="D956" t="s">
        <v>126</v>
      </c>
      <c r="E956" s="8">
        <v>25475</v>
      </c>
    </row>
    <row r="957" spans="2:5">
      <c r="B957" s="2">
        <v>44902</v>
      </c>
      <c r="C957" t="s">
        <v>133</v>
      </c>
      <c r="D957" t="s">
        <v>310</v>
      </c>
      <c r="E957" s="8">
        <v>41977</v>
      </c>
    </row>
    <row r="958" spans="2:5">
      <c r="B958" s="2">
        <v>44902</v>
      </c>
      <c r="C958" t="s">
        <v>133</v>
      </c>
      <c r="D958" t="s">
        <v>315</v>
      </c>
      <c r="E958" s="8">
        <v>79813</v>
      </c>
    </row>
    <row r="959" spans="2:5">
      <c r="B959" s="2">
        <v>44903</v>
      </c>
      <c r="C959" t="s">
        <v>80</v>
      </c>
      <c r="D959" t="s">
        <v>289</v>
      </c>
      <c r="E959" s="8">
        <v>36842</v>
      </c>
    </row>
    <row r="960" spans="2:5">
      <c r="B960" s="2">
        <v>44904</v>
      </c>
      <c r="C960" t="s">
        <v>80</v>
      </c>
      <c r="D960" t="s">
        <v>253</v>
      </c>
      <c r="E960" s="8">
        <v>20487</v>
      </c>
    </row>
    <row r="961" spans="2:5">
      <c r="B961" s="2">
        <v>44904</v>
      </c>
      <c r="C961" t="s">
        <v>80</v>
      </c>
      <c r="D961" t="s">
        <v>271</v>
      </c>
      <c r="E961" s="8">
        <v>59445</v>
      </c>
    </row>
    <row r="962" spans="2:5">
      <c r="B962" s="2">
        <v>44904</v>
      </c>
      <c r="C962" t="s">
        <v>107</v>
      </c>
      <c r="D962" t="s">
        <v>202</v>
      </c>
      <c r="E962" s="8">
        <v>24933</v>
      </c>
    </row>
    <row r="963" spans="2:5">
      <c r="B963" s="2">
        <v>44905</v>
      </c>
      <c r="C963" t="s">
        <v>80</v>
      </c>
      <c r="D963" t="s">
        <v>289</v>
      </c>
      <c r="E963" s="8">
        <v>23847</v>
      </c>
    </row>
    <row r="964" spans="2:5">
      <c r="B964" s="2">
        <v>44905</v>
      </c>
      <c r="C964" t="s">
        <v>178</v>
      </c>
      <c r="D964" t="s">
        <v>271</v>
      </c>
      <c r="E964" s="8">
        <v>38963</v>
      </c>
    </row>
    <row r="965" spans="2:5">
      <c r="B965" s="2">
        <v>44905</v>
      </c>
      <c r="C965" t="s">
        <v>107</v>
      </c>
      <c r="D965" t="s">
        <v>259</v>
      </c>
      <c r="E965" s="8">
        <v>34585</v>
      </c>
    </row>
    <row r="966" spans="2:5">
      <c r="B966" s="2">
        <v>44905</v>
      </c>
      <c r="C966" t="s">
        <v>133</v>
      </c>
      <c r="D966" t="s">
        <v>247</v>
      </c>
      <c r="E966" s="8">
        <v>71749</v>
      </c>
    </row>
    <row r="967" spans="2:5">
      <c r="B967" s="2">
        <v>44905</v>
      </c>
      <c r="C967" t="s">
        <v>133</v>
      </c>
      <c r="D967" t="s">
        <v>289</v>
      </c>
      <c r="E967" s="8">
        <v>26397</v>
      </c>
    </row>
    <row r="968" spans="2:5">
      <c r="B968" s="2">
        <v>44905</v>
      </c>
      <c r="C968" t="s">
        <v>133</v>
      </c>
      <c r="D968" t="s">
        <v>214</v>
      </c>
      <c r="E968" s="8">
        <v>40363</v>
      </c>
    </row>
    <row r="969" spans="2:5">
      <c r="B969" s="2">
        <v>44906</v>
      </c>
      <c r="C969" t="s">
        <v>107</v>
      </c>
      <c r="D969" t="s">
        <v>289</v>
      </c>
      <c r="E969" s="8">
        <v>29952</v>
      </c>
    </row>
    <row r="970" spans="2:5">
      <c r="B970" s="2">
        <v>44907</v>
      </c>
      <c r="C970" t="s">
        <v>159</v>
      </c>
      <c r="D970" t="s">
        <v>226</v>
      </c>
      <c r="E970" s="8">
        <v>33740</v>
      </c>
    </row>
    <row r="971" spans="2:5">
      <c r="B971" s="2">
        <v>44910</v>
      </c>
      <c r="C971" t="s">
        <v>159</v>
      </c>
      <c r="D971" t="s">
        <v>253</v>
      </c>
      <c r="E971" s="8">
        <v>52763</v>
      </c>
    </row>
    <row r="972" spans="2:5">
      <c r="B972" s="2">
        <v>44910</v>
      </c>
      <c r="C972" t="s">
        <v>159</v>
      </c>
      <c r="D972" t="s">
        <v>247</v>
      </c>
      <c r="E972" s="8">
        <v>74397</v>
      </c>
    </row>
    <row r="973" spans="2:5">
      <c r="B973" s="2">
        <v>44910</v>
      </c>
      <c r="C973" t="s">
        <v>133</v>
      </c>
      <c r="D973" t="s">
        <v>265</v>
      </c>
      <c r="E973" s="8">
        <v>67507</v>
      </c>
    </row>
    <row r="974" spans="2:5">
      <c r="B974" s="2">
        <v>44911</v>
      </c>
      <c r="C974" t="s">
        <v>133</v>
      </c>
      <c r="D974" t="s">
        <v>241</v>
      </c>
      <c r="E974" s="8">
        <v>23814</v>
      </c>
    </row>
    <row r="975" spans="2:5">
      <c r="B975" s="2">
        <v>44911</v>
      </c>
      <c r="C975" t="s">
        <v>159</v>
      </c>
      <c r="D975" t="s">
        <v>126</v>
      </c>
      <c r="E975" s="8">
        <v>32399</v>
      </c>
    </row>
    <row r="976" spans="2:5">
      <c r="B976" s="2">
        <v>44911</v>
      </c>
      <c r="C976" t="s">
        <v>80</v>
      </c>
      <c r="D976" t="s">
        <v>289</v>
      </c>
      <c r="E976" s="8">
        <v>61952</v>
      </c>
    </row>
    <row r="977" spans="2:5">
      <c r="B977" s="2">
        <v>44913</v>
      </c>
      <c r="C977" t="s">
        <v>159</v>
      </c>
      <c r="D977" t="s">
        <v>305</v>
      </c>
      <c r="E977" s="8">
        <v>54165</v>
      </c>
    </row>
    <row r="978" spans="2:5">
      <c r="B978" s="2">
        <v>44913</v>
      </c>
      <c r="C978" t="s">
        <v>159</v>
      </c>
      <c r="D978" t="s">
        <v>226</v>
      </c>
      <c r="E978" s="8">
        <v>66629</v>
      </c>
    </row>
    <row r="979" spans="2:5">
      <c r="B979" s="2">
        <v>44913</v>
      </c>
      <c r="C979" t="s">
        <v>107</v>
      </c>
      <c r="D979" t="s">
        <v>253</v>
      </c>
      <c r="E979" s="8">
        <v>63975</v>
      </c>
    </row>
    <row r="980" spans="2:5">
      <c r="B980" s="2">
        <v>44913</v>
      </c>
      <c r="C980" t="s">
        <v>80</v>
      </c>
      <c r="D980" t="s">
        <v>253</v>
      </c>
      <c r="E980" s="8">
        <v>75085</v>
      </c>
    </row>
    <row r="981" spans="2:5">
      <c r="B981" s="2">
        <v>44914</v>
      </c>
      <c r="C981" t="s">
        <v>178</v>
      </c>
      <c r="D981" t="s">
        <v>305</v>
      </c>
      <c r="E981" s="8">
        <v>67468</v>
      </c>
    </row>
    <row r="982" spans="2:5">
      <c r="B982" s="2">
        <v>44914</v>
      </c>
      <c r="C982" t="s">
        <v>80</v>
      </c>
      <c r="D982" t="s">
        <v>259</v>
      </c>
      <c r="E982" s="8">
        <v>47795</v>
      </c>
    </row>
    <row r="983" spans="2:5">
      <c r="B983" s="2">
        <v>44914</v>
      </c>
      <c r="C983" t="s">
        <v>159</v>
      </c>
      <c r="D983" t="s">
        <v>315</v>
      </c>
      <c r="E983" s="8">
        <v>73358</v>
      </c>
    </row>
    <row r="984" spans="2:5">
      <c r="B984" s="2">
        <v>44915</v>
      </c>
      <c r="C984" t="s">
        <v>133</v>
      </c>
      <c r="D984" t="s">
        <v>305</v>
      </c>
      <c r="E984" s="8">
        <v>23307</v>
      </c>
    </row>
    <row r="985" spans="2:5">
      <c r="B985" s="2">
        <v>44915</v>
      </c>
      <c r="C985" t="s">
        <v>178</v>
      </c>
      <c r="D985" t="s">
        <v>300</v>
      </c>
      <c r="E985" s="8">
        <v>53544</v>
      </c>
    </row>
    <row r="986" spans="2:5">
      <c r="B986" s="2">
        <v>44915</v>
      </c>
      <c r="C986" t="s">
        <v>178</v>
      </c>
      <c r="D986" t="s">
        <v>226</v>
      </c>
      <c r="E986" s="8">
        <v>57316</v>
      </c>
    </row>
    <row r="987" spans="2:5">
      <c r="B987" s="2">
        <v>44916</v>
      </c>
      <c r="C987" t="s">
        <v>107</v>
      </c>
      <c r="D987" t="s">
        <v>202</v>
      </c>
      <c r="E987" s="8">
        <v>32011</v>
      </c>
    </row>
    <row r="988" spans="2:5">
      <c r="B988" s="2">
        <v>44916</v>
      </c>
      <c r="C988" t="s">
        <v>133</v>
      </c>
      <c r="D988" t="s">
        <v>234</v>
      </c>
      <c r="E988" s="8">
        <v>46942</v>
      </c>
    </row>
    <row r="989" spans="2:5">
      <c r="B989" s="2">
        <v>44917</v>
      </c>
      <c r="C989" t="s">
        <v>80</v>
      </c>
      <c r="D989" t="s">
        <v>241</v>
      </c>
      <c r="E989" s="8">
        <v>24868</v>
      </c>
    </row>
    <row r="990" spans="2:5">
      <c r="B990" s="2">
        <v>44917</v>
      </c>
      <c r="C990" t="s">
        <v>107</v>
      </c>
      <c r="D990" t="s">
        <v>247</v>
      </c>
      <c r="E990" s="8">
        <v>24539</v>
      </c>
    </row>
    <row r="991" spans="2:5">
      <c r="B991" s="2">
        <v>44917</v>
      </c>
      <c r="C991" t="s">
        <v>80</v>
      </c>
      <c r="D991" t="s">
        <v>277</v>
      </c>
      <c r="E991" s="8">
        <v>56786</v>
      </c>
    </row>
    <row r="992" spans="2:5">
      <c r="B992" s="2">
        <v>44918</v>
      </c>
      <c r="C992" t="s">
        <v>80</v>
      </c>
      <c r="D992" t="s">
        <v>271</v>
      </c>
      <c r="E992" s="8">
        <v>69102</v>
      </c>
    </row>
    <row r="993" spans="2:5">
      <c r="B993" s="2">
        <v>44918</v>
      </c>
      <c r="C993" t="s">
        <v>107</v>
      </c>
      <c r="D993" t="s">
        <v>289</v>
      </c>
      <c r="E993" s="8">
        <v>55568</v>
      </c>
    </row>
    <row r="994" spans="2:5">
      <c r="B994" s="2">
        <v>44918</v>
      </c>
      <c r="C994" t="s">
        <v>107</v>
      </c>
      <c r="D994" t="s">
        <v>171</v>
      </c>
      <c r="E994" s="8">
        <v>50851</v>
      </c>
    </row>
    <row r="995" spans="2:5">
      <c r="B995" s="2">
        <v>44918</v>
      </c>
      <c r="C995" t="s">
        <v>80</v>
      </c>
      <c r="D995" t="s">
        <v>234</v>
      </c>
      <c r="E995" s="8">
        <v>49754</v>
      </c>
    </row>
    <row r="996" spans="2:5">
      <c r="B996" s="2">
        <v>44919</v>
      </c>
      <c r="C996" t="s">
        <v>80</v>
      </c>
      <c r="D996" t="s">
        <v>234</v>
      </c>
      <c r="E996" s="8">
        <v>24391</v>
      </c>
    </row>
    <row r="997" spans="2:5">
      <c r="B997" s="2">
        <v>44919</v>
      </c>
      <c r="C997" t="s">
        <v>159</v>
      </c>
      <c r="D997" t="s">
        <v>283</v>
      </c>
      <c r="E997" s="8">
        <v>32500</v>
      </c>
    </row>
    <row r="998" spans="2:5">
      <c r="B998" s="2">
        <v>44920</v>
      </c>
      <c r="C998" t="s">
        <v>107</v>
      </c>
      <c r="D998" t="s">
        <v>277</v>
      </c>
      <c r="E998" s="8">
        <v>44764</v>
      </c>
    </row>
    <row r="999" spans="2:5">
      <c r="B999" s="2">
        <v>44922</v>
      </c>
      <c r="C999" t="s">
        <v>133</v>
      </c>
      <c r="D999" t="s">
        <v>289</v>
      </c>
      <c r="E999" s="8">
        <v>53648</v>
      </c>
    </row>
    <row r="1000" spans="2:5">
      <c r="B1000" s="2">
        <v>44922</v>
      </c>
      <c r="C1000" t="s">
        <v>133</v>
      </c>
      <c r="D1000" t="s">
        <v>295</v>
      </c>
      <c r="E1000" s="8">
        <v>55474</v>
      </c>
    </row>
    <row r="1001" spans="2:5">
      <c r="B1001" s="2">
        <v>44922</v>
      </c>
      <c r="C1001" t="s">
        <v>159</v>
      </c>
      <c r="D1001" t="s">
        <v>171</v>
      </c>
      <c r="E1001" s="8">
        <v>22235</v>
      </c>
    </row>
    <row r="1002" spans="2:5">
      <c r="B1002" s="2">
        <v>44922</v>
      </c>
      <c r="C1002" t="s">
        <v>107</v>
      </c>
      <c r="D1002" t="s">
        <v>214</v>
      </c>
      <c r="E1002" s="8">
        <v>69356</v>
      </c>
    </row>
    <row r="1003" spans="2:5">
      <c r="B1003" s="2">
        <v>44923</v>
      </c>
      <c r="C1003" t="s">
        <v>133</v>
      </c>
      <c r="D1003" t="s">
        <v>259</v>
      </c>
      <c r="E1003" s="8">
        <v>57732</v>
      </c>
    </row>
    <row r="1004" spans="2:5">
      <c r="B1004" s="2">
        <v>44923</v>
      </c>
      <c r="C1004" t="s">
        <v>133</v>
      </c>
      <c r="D1004" t="s">
        <v>253</v>
      </c>
      <c r="E1004" s="8">
        <v>67664</v>
      </c>
    </row>
    <row r="1005" spans="2:5">
      <c r="B1005" s="2">
        <v>44923</v>
      </c>
      <c r="C1005" t="s">
        <v>133</v>
      </c>
      <c r="D1005" t="s">
        <v>289</v>
      </c>
      <c r="E1005" s="8">
        <v>64318</v>
      </c>
    </row>
    <row r="1006" spans="2:5">
      <c r="B1006" s="2">
        <v>44924</v>
      </c>
      <c r="C1006" t="s">
        <v>80</v>
      </c>
      <c r="D1006" t="s">
        <v>241</v>
      </c>
      <c r="E1006" s="8">
        <v>54710</v>
      </c>
    </row>
    <row r="1007" spans="2:5">
      <c r="B1007" s="2">
        <v>44924</v>
      </c>
      <c r="C1007" t="s">
        <v>159</v>
      </c>
      <c r="D1007" t="s">
        <v>214</v>
      </c>
      <c r="E1007" s="8">
        <v>49216</v>
      </c>
    </row>
    <row r="1008" spans="2:5">
      <c r="B1008" s="2">
        <v>44924</v>
      </c>
      <c r="C1008" t="s">
        <v>133</v>
      </c>
      <c r="D1008" t="s">
        <v>152</v>
      </c>
      <c r="E1008" s="8">
        <v>52008</v>
      </c>
    </row>
    <row r="1009" spans="2:5">
      <c r="B1009" s="2">
        <v>44924</v>
      </c>
      <c r="C1009" t="s">
        <v>107</v>
      </c>
      <c r="D1009" t="s">
        <v>259</v>
      </c>
      <c r="E1009" s="8">
        <v>56634</v>
      </c>
    </row>
    <row r="1010" spans="2:5">
      <c r="B1010" s="2">
        <v>44925</v>
      </c>
      <c r="C1010" t="s">
        <v>133</v>
      </c>
      <c r="D1010" t="s">
        <v>283</v>
      </c>
      <c r="E1010" s="8">
        <v>47650</v>
      </c>
    </row>
    <row r="1011" spans="2:5">
      <c r="B1011" s="2">
        <v>44926</v>
      </c>
      <c r="C1011" t="s">
        <v>107</v>
      </c>
      <c r="D1011" t="s">
        <v>319</v>
      </c>
      <c r="E1011" s="8">
        <v>62945</v>
      </c>
    </row>
    <row r="1012" spans="2:5">
      <c r="B1012" s="2">
        <v>44926</v>
      </c>
      <c r="C1012" t="s">
        <v>178</v>
      </c>
      <c r="D1012" t="s">
        <v>152</v>
      </c>
      <c r="E1012" s="8">
        <v>53585</v>
      </c>
    </row>
    <row r="1013" spans="2:5">
      <c r="B1013" s="2">
        <v>44926</v>
      </c>
      <c r="C1013" t="s">
        <v>178</v>
      </c>
      <c r="D1013" t="s">
        <v>226</v>
      </c>
      <c r="E1013" s="8">
        <v>35921</v>
      </c>
    </row>
    <row r="1014" spans="2:5">
      <c r="B1014" s="2">
        <v>44927</v>
      </c>
      <c r="C1014" t="s">
        <v>178</v>
      </c>
      <c r="D1014" t="s">
        <v>226</v>
      </c>
      <c r="E1014" s="8">
        <v>32704</v>
      </c>
    </row>
    <row r="1015" spans="2:5">
      <c r="B1015" s="2">
        <v>44928</v>
      </c>
      <c r="C1015" t="s">
        <v>107</v>
      </c>
      <c r="D1015" t="s">
        <v>247</v>
      </c>
      <c r="E1015" s="8">
        <v>53504</v>
      </c>
    </row>
    <row r="1016" spans="2:5">
      <c r="B1016" s="2">
        <v>44928</v>
      </c>
      <c r="C1016" t="s">
        <v>80</v>
      </c>
      <c r="D1016" t="s">
        <v>190</v>
      </c>
      <c r="E1016" s="8">
        <v>46333</v>
      </c>
    </row>
    <row r="1017" spans="2:5">
      <c r="B1017" s="2">
        <v>44929</v>
      </c>
      <c r="C1017" t="s">
        <v>80</v>
      </c>
      <c r="D1017" t="s">
        <v>295</v>
      </c>
      <c r="E1017" s="8">
        <v>72412</v>
      </c>
    </row>
    <row r="1018" spans="2:5">
      <c r="B1018" s="2">
        <v>44930</v>
      </c>
      <c r="C1018" t="s">
        <v>80</v>
      </c>
      <c r="D1018" t="s">
        <v>72</v>
      </c>
      <c r="E1018" s="8">
        <v>43431</v>
      </c>
    </row>
    <row r="1019" spans="2:5">
      <c r="B1019" s="2">
        <v>44931</v>
      </c>
      <c r="C1019" t="s">
        <v>107</v>
      </c>
      <c r="D1019" t="s">
        <v>295</v>
      </c>
      <c r="E1019" s="8">
        <v>42282</v>
      </c>
    </row>
    <row r="1020" spans="2:5">
      <c r="B1020" s="2">
        <v>44931</v>
      </c>
      <c r="C1020" t="s">
        <v>133</v>
      </c>
      <c r="D1020" t="s">
        <v>315</v>
      </c>
      <c r="E1020" s="8">
        <v>29121</v>
      </c>
    </row>
    <row r="1021" spans="2:5">
      <c r="B1021" s="2">
        <v>44931</v>
      </c>
      <c r="C1021" t="s">
        <v>133</v>
      </c>
      <c r="D1021" t="s">
        <v>214</v>
      </c>
      <c r="E1021" s="8">
        <v>77566</v>
      </c>
    </row>
    <row r="1022" spans="2:5">
      <c r="B1022" s="2">
        <v>44932</v>
      </c>
      <c r="C1022" t="s">
        <v>178</v>
      </c>
      <c r="D1022" t="s">
        <v>72</v>
      </c>
      <c r="E1022" s="8">
        <v>72689</v>
      </c>
    </row>
    <row r="1023" spans="2:5">
      <c r="B1023" s="2">
        <v>44932</v>
      </c>
      <c r="C1023" t="s">
        <v>159</v>
      </c>
      <c r="D1023" t="s">
        <v>315</v>
      </c>
      <c r="E1023" s="8">
        <v>30055</v>
      </c>
    </row>
    <row r="1024" spans="2:5">
      <c r="B1024" s="2">
        <v>44933</v>
      </c>
      <c r="C1024" t="s">
        <v>159</v>
      </c>
      <c r="D1024" t="s">
        <v>253</v>
      </c>
      <c r="E1024" s="8">
        <v>69594</v>
      </c>
    </row>
    <row r="1025" spans="2:5">
      <c r="B1025" s="2">
        <v>44933</v>
      </c>
      <c r="C1025" t="s">
        <v>107</v>
      </c>
      <c r="D1025" t="s">
        <v>226</v>
      </c>
      <c r="E1025" s="8">
        <v>54056</v>
      </c>
    </row>
    <row r="1026" spans="2:5">
      <c r="B1026" s="2">
        <v>44933</v>
      </c>
      <c r="C1026" t="s">
        <v>159</v>
      </c>
      <c r="D1026" t="s">
        <v>202</v>
      </c>
      <c r="E1026" s="8">
        <v>28239</v>
      </c>
    </row>
    <row r="1027" spans="2:5">
      <c r="B1027" s="2">
        <v>44934</v>
      </c>
      <c r="C1027" t="s">
        <v>178</v>
      </c>
      <c r="D1027" t="s">
        <v>259</v>
      </c>
      <c r="E1027" s="8">
        <v>72753</v>
      </c>
    </row>
    <row r="1028" spans="2:5">
      <c r="B1028" s="2">
        <v>44934</v>
      </c>
      <c r="C1028" t="s">
        <v>133</v>
      </c>
      <c r="D1028" t="s">
        <v>305</v>
      </c>
      <c r="E1028" s="8">
        <v>40688</v>
      </c>
    </row>
    <row r="1029" spans="2:5">
      <c r="B1029" s="2">
        <v>44934</v>
      </c>
      <c r="C1029" t="s">
        <v>133</v>
      </c>
      <c r="D1029" t="s">
        <v>310</v>
      </c>
      <c r="E1029" s="8">
        <v>73402</v>
      </c>
    </row>
    <row r="1030" spans="2:5">
      <c r="B1030" s="2">
        <v>44935</v>
      </c>
      <c r="C1030" t="s">
        <v>159</v>
      </c>
      <c r="D1030" t="s">
        <v>265</v>
      </c>
      <c r="E1030" s="8">
        <v>30029</v>
      </c>
    </row>
    <row r="1031" spans="2:5">
      <c r="B1031" s="2">
        <v>44935</v>
      </c>
      <c r="C1031" t="s">
        <v>178</v>
      </c>
      <c r="D1031" t="s">
        <v>234</v>
      </c>
      <c r="E1031" s="8">
        <v>44435</v>
      </c>
    </row>
    <row r="1032" spans="2:5">
      <c r="B1032" s="2">
        <v>44935</v>
      </c>
      <c r="C1032" t="s">
        <v>80</v>
      </c>
      <c r="D1032" t="s">
        <v>295</v>
      </c>
      <c r="E1032" s="8">
        <v>42342</v>
      </c>
    </row>
    <row r="1033" spans="2:5">
      <c r="B1033" s="2">
        <v>44935</v>
      </c>
      <c r="C1033" t="s">
        <v>159</v>
      </c>
      <c r="D1033" t="s">
        <v>265</v>
      </c>
      <c r="E1033" s="8">
        <v>43260</v>
      </c>
    </row>
    <row r="1034" spans="2:5">
      <c r="B1034" s="2">
        <v>44935</v>
      </c>
      <c r="C1034" t="s">
        <v>107</v>
      </c>
      <c r="D1034" t="s">
        <v>300</v>
      </c>
      <c r="E1034" s="8">
        <v>62929</v>
      </c>
    </row>
    <row r="1035" spans="2:5">
      <c r="B1035" s="2">
        <v>44936</v>
      </c>
      <c r="C1035" t="s">
        <v>159</v>
      </c>
      <c r="D1035" t="s">
        <v>171</v>
      </c>
      <c r="E1035" s="8">
        <v>31692</v>
      </c>
    </row>
    <row r="1036" spans="2:5">
      <c r="B1036" s="2">
        <v>44936</v>
      </c>
      <c r="C1036" t="s">
        <v>107</v>
      </c>
      <c r="D1036" t="s">
        <v>171</v>
      </c>
      <c r="E1036" s="8">
        <v>62688</v>
      </c>
    </row>
    <row r="1037" spans="2:5">
      <c r="B1037" s="2">
        <v>44936</v>
      </c>
      <c r="C1037" t="s">
        <v>107</v>
      </c>
      <c r="D1037" t="s">
        <v>241</v>
      </c>
      <c r="E1037" s="8">
        <v>59584</v>
      </c>
    </row>
    <row r="1038" spans="2:5">
      <c r="B1038" s="2">
        <v>44936</v>
      </c>
      <c r="C1038" t="s">
        <v>80</v>
      </c>
      <c r="D1038" t="s">
        <v>241</v>
      </c>
      <c r="E1038" s="8">
        <v>31928</v>
      </c>
    </row>
    <row r="1039" spans="2:5">
      <c r="B1039" s="2">
        <v>44937</v>
      </c>
      <c r="C1039" t="s">
        <v>133</v>
      </c>
      <c r="D1039" t="s">
        <v>271</v>
      </c>
      <c r="E1039" s="8">
        <v>69391</v>
      </c>
    </row>
    <row r="1040" spans="2:5">
      <c r="B1040" s="2">
        <v>44937</v>
      </c>
      <c r="C1040" t="s">
        <v>159</v>
      </c>
      <c r="D1040" t="s">
        <v>99</v>
      </c>
      <c r="E1040" s="8">
        <v>40570</v>
      </c>
    </row>
    <row r="1041" spans="2:5">
      <c r="B1041" s="2">
        <v>44937</v>
      </c>
      <c r="C1041" t="s">
        <v>107</v>
      </c>
      <c r="D1041" t="s">
        <v>277</v>
      </c>
      <c r="E1041" s="8">
        <v>29511</v>
      </c>
    </row>
    <row r="1042" spans="2:5">
      <c r="B1042" s="2">
        <v>44937</v>
      </c>
      <c r="C1042" t="s">
        <v>107</v>
      </c>
      <c r="D1042" t="s">
        <v>99</v>
      </c>
      <c r="E1042" s="8">
        <v>40057</v>
      </c>
    </row>
    <row r="1043" spans="2:5">
      <c r="B1043" s="2">
        <v>44938</v>
      </c>
      <c r="C1043" t="s">
        <v>133</v>
      </c>
      <c r="D1043" t="s">
        <v>289</v>
      </c>
      <c r="E1043" s="8">
        <v>69607</v>
      </c>
    </row>
    <row r="1044" spans="2:5">
      <c r="B1044" s="2">
        <v>44939</v>
      </c>
      <c r="C1044" t="s">
        <v>159</v>
      </c>
      <c r="D1044" t="s">
        <v>315</v>
      </c>
      <c r="E1044" s="8">
        <v>73633</v>
      </c>
    </row>
    <row r="1045" spans="2:5">
      <c r="B1045" s="2">
        <v>44939</v>
      </c>
      <c r="C1045" t="s">
        <v>159</v>
      </c>
      <c r="D1045" t="s">
        <v>126</v>
      </c>
      <c r="E1045" s="8">
        <v>41961</v>
      </c>
    </row>
    <row r="1046" spans="2:5">
      <c r="B1046" s="2">
        <v>44940</v>
      </c>
      <c r="C1046" t="s">
        <v>178</v>
      </c>
      <c r="D1046" t="s">
        <v>277</v>
      </c>
      <c r="E1046" s="8">
        <v>68346</v>
      </c>
    </row>
    <row r="1047" spans="2:5">
      <c r="B1047" s="2">
        <v>44940</v>
      </c>
      <c r="C1047" t="s">
        <v>178</v>
      </c>
      <c r="D1047" t="s">
        <v>152</v>
      </c>
      <c r="E1047" s="8">
        <v>20389</v>
      </c>
    </row>
    <row r="1048" spans="2:5">
      <c r="B1048" s="2">
        <v>44941</v>
      </c>
      <c r="C1048" t="s">
        <v>178</v>
      </c>
      <c r="D1048" t="s">
        <v>72</v>
      </c>
      <c r="E1048" s="8">
        <v>47365</v>
      </c>
    </row>
    <row r="1049" spans="2:5">
      <c r="B1049" s="2">
        <v>44942</v>
      </c>
      <c r="C1049" t="s">
        <v>107</v>
      </c>
      <c r="D1049" t="s">
        <v>253</v>
      </c>
      <c r="E1049" s="8">
        <v>67640</v>
      </c>
    </row>
    <row r="1050" spans="2:5">
      <c r="B1050" s="2">
        <v>44942</v>
      </c>
      <c r="C1050" t="s">
        <v>159</v>
      </c>
      <c r="D1050" t="s">
        <v>283</v>
      </c>
      <c r="E1050" s="8">
        <v>21564</v>
      </c>
    </row>
    <row r="1051" spans="2:5">
      <c r="B1051" s="2">
        <v>44942</v>
      </c>
      <c r="C1051" t="s">
        <v>178</v>
      </c>
      <c r="D1051" t="s">
        <v>214</v>
      </c>
      <c r="E1051" s="8">
        <v>73291</v>
      </c>
    </row>
    <row r="1052" spans="2:5">
      <c r="B1052" s="2">
        <v>44943</v>
      </c>
      <c r="C1052" t="s">
        <v>178</v>
      </c>
      <c r="D1052" t="s">
        <v>152</v>
      </c>
      <c r="E1052" s="8">
        <v>46440</v>
      </c>
    </row>
    <row r="1053" spans="2:5">
      <c r="B1053" s="2">
        <v>44943</v>
      </c>
      <c r="C1053" t="s">
        <v>178</v>
      </c>
      <c r="D1053" t="s">
        <v>289</v>
      </c>
      <c r="E1053" s="8">
        <v>56237</v>
      </c>
    </row>
    <row r="1054" spans="2:5">
      <c r="B1054" s="2">
        <v>44943</v>
      </c>
      <c r="C1054" t="s">
        <v>159</v>
      </c>
      <c r="D1054" t="s">
        <v>234</v>
      </c>
      <c r="E1054" s="8">
        <v>22139</v>
      </c>
    </row>
    <row r="1055" spans="2:5">
      <c r="B1055" s="2">
        <v>44944</v>
      </c>
      <c r="C1055" t="s">
        <v>80</v>
      </c>
      <c r="D1055" t="s">
        <v>289</v>
      </c>
      <c r="E1055" s="8">
        <v>34374</v>
      </c>
    </row>
    <row r="1056" spans="2:5">
      <c r="B1056" s="2">
        <v>44944</v>
      </c>
      <c r="C1056" t="s">
        <v>133</v>
      </c>
      <c r="D1056" t="s">
        <v>300</v>
      </c>
      <c r="E1056" s="8">
        <v>65193</v>
      </c>
    </row>
    <row r="1057" spans="2:5">
      <c r="B1057" s="2">
        <v>44944</v>
      </c>
      <c r="C1057" t="s">
        <v>159</v>
      </c>
      <c r="D1057" t="s">
        <v>315</v>
      </c>
      <c r="E1057" s="8">
        <v>22840</v>
      </c>
    </row>
    <row r="1058" spans="2:5">
      <c r="B1058" s="2">
        <v>44944</v>
      </c>
      <c r="C1058" t="s">
        <v>107</v>
      </c>
      <c r="D1058" t="s">
        <v>190</v>
      </c>
      <c r="E1058" s="8">
        <v>34690</v>
      </c>
    </row>
    <row r="1059" spans="2:5">
      <c r="B1059" s="2">
        <v>44944</v>
      </c>
      <c r="C1059" t="s">
        <v>178</v>
      </c>
      <c r="D1059" t="s">
        <v>247</v>
      </c>
      <c r="E1059" s="8">
        <v>20671</v>
      </c>
    </row>
    <row r="1060" spans="2:5">
      <c r="B1060" s="2">
        <v>44945</v>
      </c>
      <c r="C1060" t="s">
        <v>80</v>
      </c>
      <c r="D1060" t="s">
        <v>315</v>
      </c>
      <c r="E1060" s="8">
        <v>43363</v>
      </c>
    </row>
    <row r="1061" spans="2:5">
      <c r="B1061" s="2">
        <v>44945</v>
      </c>
      <c r="C1061" t="s">
        <v>178</v>
      </c>
      <c r="D1061" t="s">
        <v>295</v>
      </c>
      <c r="E1061" s="8">
        <v>61160</v>
      </c>
    </row>
    <row r="1062" spans="2:5">
      <c r="B1062" s="2">
        <v>44945</v>
      </c>
      <c r="C1062" t="s">
        <v>80</v>
      </c>
      <c r="D1062" t="s">
        <v>99</v>
      </c>
      <c r="E1062" s="8">
        <v>56193</v>
      </c>
    </row>
    <row r="1063" spans="2:5">
      <c r="B1063" s="2">
        <v>44945</v>
      </c>
      <c r="C1063" t="s">
        <v>159</v>
      </c>
      <c r="D1063" t="s">
        <v>234</v>
      </c>
      <c r="E1063" s="8">
        <v>63453</v>
      </c>
    </row>
    <row r="1064" spans="2:5">
      <c r="B1064" s="2">
        <v>44945</v>
      </c>
      <c r="C1064" t="s">
        <v>133</v>
      </c>
      <c r="D1064" t="s">
        <v>259</v>
      </c>
      <c r="E1064" s="8">
        <v>78673</v>
      </c>
    </row>
    <row r="1065" spans="2:5">
      <c r="B1065" s="2">
        <v>44945</v>
      </c>
      <c r="C1065" t="s">
        <v>107</v>
      </c>
      <c r="D1065" t="s">
        <v>295</v>
      </c>
      <c r="E1065" s="8">
        <v>32990</v>
      </c>
    </row>
    <row r="1066" spans="2:5">
      <c r="B1066" s="2">
        <v>44946</v>
      </c>
      <c r="C1066" t="s">
        <v>159</v>
      </c>
      <c r="D1066" t="s">
        <v>214</v>
      </c>
      <c r="E1066" s="8">
        <v>75878</v>
      </c>
    </row>
    <row r="1067" spans="2:5">
      <c r="B1067" s="2">
        <v>44946</v>
      </c>
      <c r="C1067" t="s">
        <v>80</v>
      </c>
      <c r="D1067" t="s">
        <v>171</v>
      </c>
      <c r="E1067" s="8">
        <v>55822</v>
      </c>
    </row>
    <row r="1068" spans="2:5">
      <c r="B1068" s="2">
        <v>44946</v>
      </c>
      <c r="C1068" t="s">
        <v>80</v>
      </c>
      <c r="D1068" t="s">
        <v>247</v>
      </c>
      <c r="E1068" s="8">
        <v>24301</v>
      </c>
    </row>
    <row r="1069" spans="2:5">
      <c r="B1069" s="2">
        <v>44947</v>
      </c>
      <c r="C1069" t="s">
        <v>80</v>
      </c>
      <c r="D1069" t="s">
        <v>319</v>
      </c>
      <c r="E1069" s="8">
        <v>43564</v>
      </c>
    </row>
    <row r="1070" spans="2:5">
      <c r="B1070" s="2">
        <v>44947</v>
      </c>
      <c r="C1070" t="s">
        <v>178</v>
      </c>
      <c r="D1070" t="s">
        <v>259</v>
      </c>
      <c r="E1070" s="8">
        <v>24640</v>
      </c>
    </row>
    <row r="1071" spans="2:5">
      <c r="B1071" s="2">
        <v>44947</v>
      </c>
      <c r="C1071" t="s">
        <v>107</v>
      </c>
      <c r="D1071" t="s">
        <v>226</v>
      </c>
      <c r="E1071" s="8">
        <v>67646</v>
      </c>
    </row>
    <row r="1072" spans="2:5">
      <c r="B1072" s="2">
        <v>44947</v>
      </c>
      <c r="C1072" t="s">
        <v>178</v>
      </c>
      <c r="D1072" t="s">
        <v>315</v>
      </c>
      <c r="E1072" s="8">
        <v>56210</v>
      </c>
    </row>
    <row r="1073" spans="2:5">
      <c r="B1073" s="2">
        <v>44947</v>
      </c>
      <c r="C1073" t="s">
        <v>133</v>
      </c>
      <c r="D1073" t="s">
        <v>300</v>
      </c>
      <c r="E1073" s="8">
        <v>33212</v>
      </c>
    </row>
    <row r="1074" spans="2:5">
      <c r="B1074" s="2">
        <v>44948</v>
      </c>
      <c r="C1074" t="s">
        <v>159</v>
      </c>
      <c r="D1074" t="s">
        <v>305</v>
      </c>
      <c r="E1074" s="8">
        <v>63606</v>
      </c>
    </row>
    <row r="1075" spans="2:5">
      <c r="B1075" s="2">
        <v>44949</v>
      </c>
      <c r="C1075" t="s">
        <v>133</v>
      </c>
      <c r="D1075" t="s">
        <v>126</v>
      </c>
      <c r="E1075" s="8">
        <v>49897</v>
      </c>
    </row>
    <row r="1076" spans="2:5">
      <c r="B1076" s="2">
        <v>44949</v>
      </c>
      <c r="C1076" t="s">
        <v>107</v>
      </c>
      <c r="D1076" t="s">
        <v>234</v>
      </c>
      <c r="E1076" s="8">
        <v>75905</v>
      </c>
    </row>
    <row r="1077" spans="2:5">
      <c r="B1077" s="2">
        <v>44949</v>
      </c>
      <c r="C1077" t="s">
        <v>107</v>
      </c>
      <c r="D1077" t="s">
        <v>277</v>
      </c>
      <c r="E1077" s="8">
        <v>75212</v>
      </c>
    </row>
    <row r="1078" spans="2:5">
      <c r="B1078" s="2">
        <v>44949</v>
      </c>
      <c r="C1078" t="s">
        <v>107</v>
      </c>
      <c r="D1078" t="s">
        <v>152</v>
      </c>
      <c r="E1078" s="8">
        <v>22202</v>
      </c>
    </row>
    <row r="1079" spans="2:5">
      <c r="B1079" s="2">
        <v>44950</v>
      </c>
      <c r="C1079" t="s">
        <v>107</v>
      </c>
      <c r="D1079" t="s">
        <v>295</v>
      </c>
      <c r="E1079" s="8">
        <v>52329</v>
      </c>
    </row>
    <row r="1080" spans="2:5">
      <c r="B1080" s="2">
        <v>44950</v>
      </c>
      <c r="C1080" t="s">
        <v>107</v>
      </c>
      <c r="D1080" t="s">
        <v>226</v>
      </c>
      <c r="E1080" s="8">
        <v>23255</v>
      </c>
    </row>
    <row r="1081" spans="2:5">
      <c r="B1081" s="2">
        <v>44950</v>
      </c>
      <c r="C1081" t="s">
        <v>107</v>
      </c>
      <c r="D1081" t="s">
        <v>265</v>
      </c>
      <c r="E1081" s="8">
        <v>44895</v>
      </c>
    </row>
    <row r="1082" spans="2:5">
      <c r="B1082" s="2">
        <v>44951</v>
      </c>
      <c r="C1082" t="s">
        <v>178</v>
      </c>
      <c r="D1082" t="s">
        <v>315</v>
      </c>
      <c r="E1082" s="8">
        <v>48128</v>
      </c>
    </row>
    <row r="1083" spans="2:5">
      <c r="B1083" s="2">
        <v>44951</v>
      </c>
      <c r="C1083" t="s">
        <v>107</v>
      </c>
      <c r="D1083" t="s">
        <v>241</v>
      </c>
      <c r="E1083" s="8">
        <v>63086</v>
      </c>
    </row>
    <row r="1084" spans="2:5">
      <c r="B1084" s="2">
        <v>44952</v>
      </c>
      <c r="C1084" t="s">
        <v>178</v>
      </c>
      <c r="D1084" t="s">
        <v>247</v>
      </c>
      <c r="E1084" s="8">
        <v>58322</v>
      </c>
    </row>
    <row r="1085" spans="2:5">
      <c r="B1085" s="2">
        <v>44952</v>
      </c>
      <c r="C1085" t="s">
        <v>80</v>
      </c>
      <c r="D1085" t="s">
        <v>283</v>
      </c>
      <c r="E1085" s="8">
        <v>78586</v>
      </c>
    </row>
    <row r="1086" spans="2:5">
      <c r="B1086" s="2">
        <v>44952</v>
      </c>
      <c r="C1086" t="s">
        <v>178</v>
      </c>
      <c r="D1086" t="s">
        <v>300</v>
      </c>
      <c r="E1086" s="8">
        <v>78637</v>
      </c>
    </row>
    <row r="1087" spans="2:5">
      <c r="B1087" s="2">
        <v>44953</v>
      </c>
      <c r="C1087" t="s">
        <v>159</v>
      </c>
      <c r="D1087" t="s">
        <v>310</v>
      </c>
      <c r="E1087" s="8">
        <v>69967</v>
      </c>
    </row>
    <row r="1088" spans="2:5">
      <c r="B1088" s="2">
        <v>44954</v>
      </c>
      <c r="C1088" t="s">
        <v>107</v>
      </c>
      <c r="D1088" t="s">
        <v>253</v>
      </c>
      <c r="E1088" s="8">
        <v>22696</v>
      </c>
    </row>
    <row r="1089" spans="2:5">
      <c r="B1089" s="2">
        <v>44954</v>
      </c>
      <c r="C1089" t="s">
        <v>107</v>
      </c>
      <c r="D1089" t="s">
        <v>315</v>
      </c>
      <c r="E1089" s="8">
        <v>36621</v>
      </c>
    </row>
    <row r="1090" spans="2:5">
      <c r="B1090" s="2">
        <v>44955</v>
      </c>
      <c r="C1090" t="s">
        <v>80</v>
      </c>
      <c r="D1090" t="s">
        <v>152</v>
      </c>
      <c r="E1090" s="8">
        <v>73162</v>
      </c>
    </row>
    <row r="1091" spans="2:5">
      <c r="B1091" s="2">
        <v>44955</v>
      </c>
      <c r="C1091" t="s">
        <v>107</v>
      </c>
      <c r="D1091" t="s">
        <v>152</v>
      </c>
      <c r="E1091" s="8">
        <v>59706</v>
      </c>
    </row>
    <row r="1092" spans="2:5">
      <c r="B1092" s="2">
        <v>44955</v>
      </c>
      <c r="C1092" t="s">
        <v>133</v>
      </c>
      <c r="D1092" t="s">
        <v>234</v>
      </c>
      <c r="E1092" s="8">
        <v>70436</v>
      </c>
    </row>
    <row r="1093" spans="2:5">
      <c r="B1093" s="2">
        <v>44955</v>
      </c>
      <c r="C1093" t="s">
        <v>107</v>
      </c>
      <c r="D1093" t="s">
        <v>265</v>
      </c>
      <c r="E1093" s="8">
        <v>22655</v>
      </c>
    </row>
    <row r="1094" spans="2:5">
      <c r="B1094" s="2">
        <v>44955</v>
      </c>
      <c r="C1094" t="s">
        <v>107</v>
      </c>
      <c r="D1094" t="s">
        <v>202</v>
      </c>
      <c r="E1094" s="8">
        <v>38176</v>
      </c>
    </row>
    <row r="1095" spans="2:5">
      <c r="B1095" s="2">
        <v>44955</v>
      </c>
      <c r="C1095" t="s">
        <v>80</v>
      </c>
      <c r="D1095" t="s">
        <v>305</v>
      </c>
      <c r="E1095" s="8">
        <v>25621</v>
      </c>
    </row>
    <row r="1096" spans="2:5">
      <c r="B1096" s="2">
        <v>44955</v>
      </c>
      <c r="C1096" t="s">
        <v>80</v>
      </c>
      <c r="D1096" t="s">
        <v>241</v>
      </c>
      <c r="E1096" s="8">
        <v>25192</v>
      </c>
    </row>
    <row r="1097" spans="2:5">
      <c r="B1097" s="2">
        <v>44955</v>
      </c>
      <c r="C1097" t="s">
        <v>107</v>
      </c>
      <c r="D1097" t="s">
        <v>319</v>
      </c>
      <c r="E1097" s="8">
        <v>39929</v>
      </c>
    </row>
    <row r="1098" spans="2:5">
      <c r="B1098" s="2">
        <v>44956</v>
      </c>
      <c r="C1098" t="s">
        <v>80</v>
      </c>
      <c r="D1098" t="s">
        <v>305</v>
      </c>
      <c r="E1098" s="8">
        <v>39122</v>
      </c>
    </row>
    <row r="1099" spans="2:5">
      <c r="B1099" s="2">
        <v>44956</v>
      </c>
      <c r="C1099" t="s">
        <v>80</v>
      </c>
      <c r="D1099" t="s">
        <v>295</v>
      </c>
      <c r="E1099" s="8">
        <v>66924</v>
      </c>
    </row>
    <row r="1100" spans="2:5">
      <c r="B1100" s="2">
        <v>44956</v>
      </c>
      <c r="C1100" t="s">
        <v>80</v>
      </c>
      <c r="D1100" t="s">
        <v>241</v>
      </c>
      <c r="E1100" s="8">
        <v>58437</v>
      </c>
    </row>
    <row r="1101" spans="2:5">
      <c r="B1101" s="2">
        <v>44957</v>
      </c>
      <c r="C1101" t="s">
        <v>178</v>
      </c>
      <c r="D1101" t="s">
        <v>126</v>
      </c>
      <c r="E1101" s="8">
        <v>70817</v>
      </c>
    </row>
    <row r="1102" spans="2:5">
      <c r="B1102" s="2">
        <v>44957</v>
      </c>
      <c r="C1102" t="s">
        <v>80</v>
      </c>
      <c r="D1102" t="s">
        <v>295</v>
      </c>
      <c r="E1102" s="8">
        <v>70700</v>
      </c>
    </row>
    <row r="1103" spans="2:5">
      <c r="B1103" s="2">
        <v>44957</v>
      </c>
      <c r="C1103" t="s">
        <v>159</v>
      </c>
      <c r="D1103" t="s">
        <v>241</v>
      </c>
      <c r="E1103" s="8">
        <v>72795</v>
      </c>
    </row>
    <row r="1104" spans="2:5">
      <c r="B1104" s="2">
        <v>44958</v>
      </c>
      <c r="C1104" t="s">
        <v>178</v>
      </c>
      <c r="D1104" t="s">
        <v>265</v>
      </c>
      <c r="E1104" s="8">
        <v>37643</v>
      </c>
    </row>
    <row r="1105" spans="2:5">
      <c r="B1105" s="2">
        <v>44958</v>
      </c>
      <c r="C1105" t="s">
        <v>159</v>
      </c>
      <c r="D1105" t="s">
        <v>295</v>
      </c>
      <c r="E1105" s="8">
        <v>70117</v>
      </c>
    </row>
    <row r="1106" spans="2:5">
      <c r="B1106" s="2">
        <v>44959</v>
      </c>
      <c r="C1106" t="s">
        <v>178</v>
      </c>
      <c r="D1106" t="s">
        <v>310</v>
      </c>
      <c r="E1106" s="8">
        <v>61118</v>
      </c>
    </row>
    <row r="1107" spans="2:5">
      <c r="B1107" s="2">
        <v>44960</v>
      </c>
      <c r="C1107" t="s">
        <v>80</v>
      </c>
      <c r="D1107" t="s">
        <v>171</v>
      </c>
      <c r="E1107" s="8">
        <v>53135</v>
      </c>
    </row>
    <row r="1108" spans="2:5">
      <c r="B1108" s="2">
        <v>44960</v>
      </c>
      <c r="C1108" t="s">
        <v>107</v>
      </c>
      <c r="D1108" t="s">
        <v>234</v>
      </c>
      <c r="E1108" s="8">
        <v>72889</v>
      </c>
    </row>
    <row r="1109" spans="2:5">
      <c r="B1109" s="2">
        <v>44960</v>
      </c>
      <c r="C1109" t="s">
        <v>80</v>
      </c>
      <c r="D1109" t="s">
        <v>241</v>
      </c>
      <c r="E1109" s="8">
        <v>64372</v>
      </c>
    </row>
    <row r="1110" spans="2:5">
      <c r="B1110" s="2">
        <v>44960</v>
      </c>
      <c r="C1110" t="s">
        <v>178</v>
      </c>
      <c r="D1110" t="s">
        <v>99</v>
      </c>
      <c r="E1110" s="8">
        <v>31640</v>
      </c>
    </row>
    <row r="1111" spans="2:5">
      <c r="B1111" s="2">
        <v>44960</v>
      </c>
      <c r="C1111" t="s">
        <v>80</v>
      </c>
      <c r="D1111" t="s">
        <v>271</v>
      </c>
      <c r="E1111" s="8">
        <v>77678</v>
      </c>
    </row>
    <row r="1112" spans="2:5">
      <c r="B1112" s="2">
        <v>44960</v>
      </c>
      <c r="C1112" t="s">
        <v>133</v>
      </c>
      <c r="D1112" t="s">
        <v>265</v>
      </c>
      <c r="E1112" s="8">
        <v>28338</v>
      </c>
    </row>
    <row r="1113" spans="2:5">
      <c r="B1113" s="2">
        <v>44960</v>
      </c>
      <c r="C1113" t="s">
        <v>80</v>
      </c>
      <c r="D1113" t="s">
        <v>214</v>
      </c>
      <c r="E1113" s="8">
        <v>21552</v>
      </c>
    </row>
    <row r="1114" spans="2:5">
      <c r="B1114" s="2">
        <v>44960</v>
      </c>
      <c r="C1114" t="s">
        <v>159</v>
      </c>
      <c r="D1114" t="s">
        <v>265</v>
      </c>
      <c r="E1114" s="8">
        <v>38901</v>
      </c>
    </row>
    <row r="1115" spans="2:5">
      <c r="B1115" s="2">
        <v>44961</v>
      </c>
      <c r="C1115" t="s">
        <v>159</v>
      </c>
      <c r="D1115" t="s">
        <v>152</v>
      </c>
      <c r="E1115" s="8">
        <v>38854</v>
      </c>
    </row>
    <row r="1116" spans="2:5">
      <c r="B1116" s="2">
        <v>44961</v>
      </c>
      <c r="C1116" t="s">
        <v>80</v>
      </c>
      <c r="D1116" t="s">
        <v>310</v>
      </c>
      <c r="E1116" s="8">
        <v>48916</v>
      </c>
    </row>
    <row r="1117" spans="2:5">
      <c r="B1117" s="2">
        <v>44962</v>
      </c>
      <c r="C1117" t="s">
        <v>107</v>
      </c>
      <c r="D1117" t="s">
        <v>152</v>
      </c>
      <c r="E1117" s="8">
        <v>59250</v>
      </c>
    </row>
    <row r="1118" spans="2:5">
      <c r="B1118" s="2">
        <v>44962</v>
      </c>
      <c r="C1118" t="s">
        <v>107</v>
      </c>
      <c r="D1118" t="s">
        <v>265</v>
      </c>
      <c r="E1118" s="8">
        <v>32548</v>
      </c>
    </row>
    <row r="1119" spans="2:5">
      <c r="B1119" s="2">
        <v>44962</v>
      </c>
      <c r="C1119" t="s">
        <v>159</v>
      </c>
      <c r="D1119" t="s">
        <v>190</v>
      </c>
      <c r="E1119" s="8">
        <v>67040</v>
      </c>
    </row>
    <row r="1120" spans="2:5">
      <c r="B1120" s="2">
        <v>44963</v>
      </c>
      <c r="C1120" t="s">
        <v>133</v>
      </c>
      <c r="D1120" t="s">
        <v>289</v>
      </c>
      <c r="E1120" s="8">
        <v>60317</v>
      </c>
    </row>
    <row r="1121" spans="2:5">
      <c r="B1121" s="2">
        <v>44963</v>
      </c>
      <c r="C1121" t="s">
        <v>107</v>
      </c>
      <c r="D1121" t="s">
        <v>214</v>
      </c>
      <c r="E1121" s="8">
        <v>42134</v>
      </c>
    </row>
    <row r="1122" spans="2:5">
      <c r="B1122" s="2">
        <v>44963</v>
      </c>
      <c r="C1122" t="s">
        <v>107</v>
      </c>
      <c r="D1122" t="s">
        <v>253</v>
      </c>
      <c r="E1122" s="8">
        <v>57858</v>
      </c>
    </row>
    <row r="1123" spans="2:5">
      <c r="B1123" s="2">
        <v>44963</v>
      </c>
      <c r="C1123" t="s">
        <v>159</v>
      </c>
      <c r="D1123" t="s">
        <v>265</v>
      </c>
      <c r="E1123" s="8">
        <v>64607</v>
      </c>
    </row>
    <row r="1124" spans="2:5">
      <c r="B1124" s="2">
        <v>44963</v>
      </c>
      <c r="C1124" t="s">
        <v>107</v>
      </c>
      <c r="D1124" t="s">
        <v>152</v>
      </c>
      <c r="E1124" s="8">
        <v>25914</v>
      </c>
    </row>
    <row r="1125" spans="2:5">
      <c r="B1125" s="2">
        <v>44964</v>
      </c>
      <c r="C1125" t="s">
        <v>133</v>
      </c>
      <c r="D1125" t="s">
        <v>241</v>
      </c>
      <c r="E1125" s="8">
        <v>59455</v>
      </c>
    </row>
    <row r="1126" spans="2:5">
      <c r="B1126" s="2">
        <v>44965</v>
      </c>
      <c r="C1126" t="s">
        <v>178</v>
      </c>
      <c r="D1126" t="s">
        <v>289</v>
      </c>
      <c r="E1126" s="8">
        <v>36875</v>
      </c>
    </row>
    <row r="1127" spans="2:5">
      <c r="B1127" s="2">
        <v>44965</v>
      </c>
      <c r="C1127" t="s">
        <v>178</v>
      </c>
      <c r="D1127" t="s">
        <v>300</v>
      </c>
      <c r="E1127" s="8">
        <v>21949</v>
      </c>
    </row>
    <row r="1128" spans="2:5">
      <c r="B1128" s="2">
        <v>44965</v>
      </c>
      <c r="C1128" t="s">
        <v>133</v>
      </c>
      <c r="D1128" t="s">
        <v>126</v>
      </c>
      <c r="E1128" s="8">
        <v>48236</v>
      </c>
    </row>
    <row r="1129" spans="2:5">
      <c r="B1129" s="2">
        <v>44965</v>
      </c>
      <c r="C1129" t="s">
        <v>133</v>
      </c>
      <c r="D1129" t="s">
        <v>234</v>
      </c>
      <c r="E1129" s="8">
        <v>54035</v>
      </c>
    </row>
    <row r="1130" spans="2:5">
      <c r="B1130" s="2">
        <v>44965</v>
      </c>
      <c r="C1130" t="s">
        <v>178</v>
      </c>
      <c r="D1130" t="s">
        <v>226</v>
      </c>
      <c r="E1130" s="8">
        <v>31443</v>
      </c>
    </row>
    <row r="1131" spans="2:5">
      <c r="B1131" s="2">
        <v>44965</v>
      </c>
      <c r="C1131" t="s">
        <v>133</v>
      </c>
      <c r="D1131" t="s">
        <v>319</v>
      </c>
      <c r="E1131" s="8">
        <v>58474</v>
      </c>
    </row>
    <row r="1132" spans="2:5">
      <c r="B1132" s="2">
        <v>44965</v>
      </c>
      <c r="C1132" t="s">
        <v>80</v>
      </c>
      <c r="D1132" t="s">
        <v>315</v>
      </c>
      <c r="E1132" s="8">
        <v>59976</v>
      </c>
    </row>
    <row r="1133" spans="2:5">
      <c r="B1133" s="2">
        <v>44966</v>
      </c>
      <c r="C1133" t="s">
        <v>159</v>
      </c>
      <c r="D1133" t="s">
        <v>72</v>
      </c>
      <c r="E1133" s="8">
        <v>44729</v>
      </c>
    </row>
    <row r="1134" spans="2:5">
      <c r="B1134" s="2">
        <v>44966</v>
      </c>
      <c r="C1134" t="s">
        <v>107</v>
      </c>
      <c r="D1134" t="s">
        <v>319</v>
      </c>
      <c r="E1134" s="8">
        <v>50374</v>
      </c>
    </row>
    <row r="1135" spans="2:5">
      <c r="B1135" s="2">
        <v>44967</v>
      </c>
      <c r="C1135" t="s">
        <v>133</v>
      </c>
      <c r="D1135" t="s">
        <v>315</v>
      </c>
      <c r="E1135" s="8">
        <v>70220</v>
      </c>
    </row>
    <row r="1136" spans="2:5">
      <c r="B1136" s="2">
        <v>44968</v>
      </c>
      <c r="C1136" t="s">
        <v>159</v>
      </c>
      <c r="D1136" t="s">
        <v>247</v>
      </c>
      <c r="E1136" s="8">
        <v>55013</v>
      </c>
    </row>
    <row r="1137" spans="2:5">
      <c r="B1137" s="2">
        <v>44968</v>
      </c>
      <c r="C1137" t="s">
        <v>107</v>
      </c>
      <c r="D1137" t="s">
        <v>152</v>
      </c>
      <c r="E1137" s="8">
        <v>64785</v>
      </c>
    </row>
    <row r="1138" spans="2:5">
      <c r="B1138" s="2">
        <v>44969</v>
      </c>
      <c r="C1138" t="s">
        <v>133</v>
      </c>
      <c r="D1138" t="s">
        <v>259</v>
      </c>
      <c r="E1138" s="8">
        <v>59574</v>
      </c>
    </row>
    <row r="1139" spans="2:5">
      <c r="B1139" s="2">
        <v>44970</v>
      </c>
      <c r="C1139" t="s">
        <v>133</v>
      </c>
      <c r="D1139" t="s">
        <v>319</v>
      </c>
      <c r="E1139" s="8">
        <v>34186</v>
      </c>
    </row>
    <row r="1140" spans="2:5">
      <c r="B1140" s="2">
        <v>44970</v>
      </c>
      <c r="C1140" t="s">
        <v>178</v>
      </c>
      <c r="D1140" t="s">
        <v>253</v>
      </c>
      <c r="E1140" s="8">
        <v>67223</v>
      </c>
    </row>
    <row r="1141" spans="2:5">
      <c r="B1141" s="2">
        <v>44970</v>
      </c>
      <c r="C1141" t="s">
        <v>133</v>
      </c>
      <c r="D1141" t="s">
        <v>202</v>
      </c>
      <c r="E1141" s="8">
        <v>63985</v>
      </c>
    </row>
    <row r="1142" spans="2:5">
      <c r="B1142" s="2">
        <v>44970</v>
      </c>
      <c r="C1142" t="s">
        <v>159</v>
      </c>
      <c r="D1142" t="s">
        <v>126</v>
      </c>
      <c r="E1142" s="8">
        <v>36316</v>
      </c>
    </row>
    <row r="1143" spans="2:5">
      <c r="B1143" s="2">
        <v>44971</v>
      </c>
      <c r="C1143" t="s">
        <v>107</v>
      </c>
      <c r="D1143" t="s">
        <v>277</v>
      </c>
      <c r="E1143" s="8">
        <v>39077</v>
      </c>
    </row>
    <row r="1144" spans="2:5">
      <c r="B1144" s="2">
        <v>44971</v>
      </c>
      <c r="C1144" t="s">
        <v>80</v>
      </c>
      <c r="D1144" t="s">
        <v>283</v>
      </c>
      <c r="E1144" s="8">
        <v>78085</v>
      </c>
    </row>
    <row r="1145" spans="2:5">
      <c r="B1145" s="2">
        <v>44971</v>
      </c>
      <c r="C1145" t="s">
        <v>133</v>
      </c>
      <c r="D1145" t="s">
        <v>289</v>
      </c>
      <c r="E1145" s="8">
        <v>36708</v>
      </c>
    </row>
    <row r="1146" spans="2:5">
      <c r="B1146" s="2">
        <v>44971</v>
      </c>
      <c r="C1146" t="s">
        <v>133</v>
      </c>
      <c r="D1146" t="s">
        <v>300</v>
      </c>
      <c r="E1146" s="8">
        <v>49391</v>
      </c>
    </row>
    <row r="1147" spans="2:5">
      <c r="B1147" s="2">
        <v>44971</v>
      </c>
      <c r="C1147" t="s">
        <v>178</v>
      </c>
      <c r="D1147" t="s">
        <v>190</v>
      </c>
      <c r="E1147" s="8">
        <v>20760</v>
      </c>
    </row>
    <row r="1148" spans="2:5">
      <c r="B1148" s="2">
        <v>44972</v>
      </c>
      <c r="C1148" t="s">
        <v>178</v>
      </c>
      <c r="D1148" t="s">
        <v>241</v>
      </c>
      <c r="E1148" s="8">
        <v>60757</v>
      </c>
    </row>
    <row r="1149" spans="2:5">
      <c r="B1149" s="2">
        <v>44972</v>
      </c>
      <c r="C1149" t="s">
        <v>107</v>
      </c>
      <c r="D1149" t="s">
        <v>289</v>
      </c>
      <c r="E1149" s="8">
        <v>57862</v>
      </c>
    </row>
    <row r="1150" spans="2:5">
      <c r="B1150" s="2">
        <v>44972</v>
      </c>
      <c r="C1150" t="s">
        <v>159</v>
      </c>
      <c r="D1150" t="s">
        <v>152</v>
      </c>
      <c r="E1150" s="8">
        <v>66484</v>
      </c>
    </row>
    <row r="1151" spans="2:5">
      <c r="B1151" s="2">
        <v>44973</v>
      </c>
      <c r="C1151" t="s">
        <v>133</v>
      </c>
      <c r="D1151" t="s">
        <v>214</v>
      </c>
      <c r="E1151" s="8">
        <v>63161</v>
      </c>
    </row>
    <row r="1152" spans="2:5">
      <c r="B1152" s="2">
        <v>44973</v>
      </c>
      <c r="C1152" t="s">
        <v>159</v>
      </c>
      <c r="D1152" t="s">
        <v>283</v>
      </c>
      <c r="E1152" s="8">
        <v>38569</v>
      </c>
    </row>
    <row r="1153" spans="2:5">
      <c r="B1153" s="2">
        <v>44973</v>
      </c>
      <c r="C1153" t="s">
        <v>107</v>
      </c>
      <c r="D1153" t="s">
        <v>277</v>
      </c>
      <c r="E1153" s="8">
        <v>21177</v>
      </c>
    </row>
    <row r="1154" spans="2:5">
      <c r="B1154" s="2">
        <v>44973</v>
      </c>
      <c r="C1154" t="s">
        <v>178</v>
      </c>
      <c r="D1154" t="s">
        <v>259</v>
      </c>
      <c r="E1154" s="8">
        <v>48937</v>
      </c>
    </row>
    <row r="1155" spans="2:5">
      <c r="B1155" s="2">
        <v>44973</v>
      </c>
      <c r="C1155" t="s">
        <v>133</v>
      </c>
      <c r="D1155" t="s">
        <v>241</v>
      </c>
      <c r="E1155" s="8">
        <v>78130</v>
      </c>
    </row>
    <row r="1156" spans="2:5">
      <c r="B1156" s="2">
        <v>44974</v>
      </c>
      <c r="C1156" t="s">
        <v>178</v>
      </c>
      <c r="D1156" t="s">
        <v>315</v>
      </c>
      <c r="E1156" s="8">
        <v>22743</v>
      </c>
    </row>
    <row r="1157" spans="2:5">
      <c r="B1157" s="2">
        <v>44975</v>
      </c>
      <c r="C1157" t="s">
        <v>107</v>
      </c>
      <c r="D1157" t="s">
        <v>126</v>
      </c>
      <c r="E1157" s="8">
        <v>29252</v>
      </c>
    </row>
    <row r="1158" spans="2:5">
      <c r="B1158" s="2">
        <v>44975</v>
      </c>
      <c r="C1158" t="s">
        <v>159</v>
      </c>
      <c r="D1158" t="s">
        <v>289</v>
      </c>
      <c r="E1158" s="8">
        <v>21793</v>
      </c>
    </row>
    <row r="1159" spans="2:5">
      <c r="B1159" s="2">
        <v>44975</v>
      </c>
      <c r="C1159" t="s">
        <v>178</v>
      </c>
      <c r="D1159" t="s">
        <v>234</v>
      </c>
      <c r="E1159" s="8">
        <v>30747</v>
      </c>
    </row>
    <row r="1160" spans="2:5">
      <c r="B1160" s="2">
        <v>44976</v>
      </c>
      <c r="C1160" t="s">
        <v>80</v>
      </c>
      <c r="D1160" t="s">
        <v>265</v>
      </c>
      <c r="E1160" s="8">
        <v>37843</v>
      </c>
    </row>
    <row r="1161" spans="2:5">
      <c r="B1161" s="2">
        <v>44976</v>
      </c>
      <c r="C1161" t="s">
        <v>159</v>
      </c>
      <c r="D1161" t="s">
        <v>126</v>
      </c>
      <c r="E1161" s="8">
        <v>45044</v>
      </c>
    </row>
    <row r="1162" spans="2:5">
      <c r="B1162" s="2">
        <v>44977</v>
      </c>
      <c r="C1162" t="s">
        <v>107</v>
      </c>
      <c r="D1162" t="s">
        <v>253</v>
      </c>
      <c r="E1162" s="8">
        <v>22395</v>
      </c>
    </row>
    <row r="1163" spans="2:5">
      <c r="B1163" s="2">
        <v>44977</v>
      </c>
      <c r="C1163" t="s">
        <v>80</v>
      </c>
      <c r="D1163" t="s">
        <v>305</v>
      </c>
      <c r="E1163" s="8">
        <v>48061</v>
      </c>
    </row>
    <row r="1164" spans="2:5">
      <c r="B1164" s="2">
        <v>44978</v>
      </c>
      <c r="C1164" t="s">
        <v>80</v>
      </c>
      <c r="D1164" t="s">
        <v>295</v>
      </c>
      <c r="E1164" s="8">
        <v>65226</v>
      </c>
    </row>
    <row r="1165" spans="2:5">
      <c r="B1165" s="2">
        <v>44978</v>
      </c>
      <c r="C1165" t="s">
        <v>159</v>
      </c>
      <c r="D1165" t="s">
        <v>241</v>
      </c>
      <c r="E1165" s="8">
        <v>24079</v>
      </c>
    </row>
    <row r="1166" spans="2:5">
      <c r="B1166" s="2">
        <v>44978</v>
      </c>
      <c r="C1166" t="s">
        <v>107</v>
      </c>
      <c r="D1166" t="s">
        <v>214</v>
      </c>
      <c r="E1166" s="8">
        <v>66689</v>
      </c>
    </row>
    <row r="1167" spans="2:5">
      <c r="B1167" s="2">
        <v>44978</v>
      </c>
      <c r="C1167" t="s">
        <v>178</v>
      </c>
      <c r="D1167" t="s">
        <v>241</v>
      </c>
      <c r="E1167" s="8">
        <v>64546</v>
      </c>
    </row>
    <row r="1168" spans="2:5">
      <c r="B1168" s="2">
        <v>44979</v>
      </c>
      <c r="C1168" t="s">
        <v>107</v>
      </c>
      <c r="D1168" t="s">
        <v>234</v>
      </c>
      <c r="E1168" s="8">
        <v>41948</v>
      </c>
    </row>
    <row r="1169" spans="2:5">
      <c r="B1169" s="2">
        <v>44979</v>
      </c>
      <c r="C1169" t="s">
        <v>107</v>
      </c>
      <c r="D1169" t="s">
        <v>271</v>
      </c>
      <c r="E1169" s="8">
        <v>31178</v>
      </c>
    </row>
    <row r="1170" spans="2:5">
      <c r="B1170" s="2">
        <v>44979</v>
      </c>
      <c r="C1170" t="s">
        <v>159</v>
      </c>
      <c r="D1170" t="s">
        <v>234</v>
      </c>
      <c r="E1170" s="8">
        <v>58038</v>
      </c>
    </row>
    <row r="1171" spans="2:5">
      <c r="B1171" s="2">
        <v>44980</v>
      </c>
      <c r="C1171" t="s">
        <v>178</v>
      </c>
      <c r="D1171" t="s">
        <v>259</v>
      </c>
      <c r="E1171" s="8">
        <v>70937</v>
      </c>
    </row>
    <row r="1172" spans="2:5">
      <c r="B1172" s="2">
        <v>44980</v>
      </c>
      <c r="C1172" t="s">
        <v>178</v>
      </c>
      <c r="D1172" t="s">
        <v>283</v>
      </c>
      <c r="E1172" s="8">
        <v>66512</v>
      </c>
    </row>
    <row r="1173" spans="2:5">
      <c r="B1173" s="2">
        <v>44980</v>
      </c>
      <c r="C1173" t="s">
        <v>133</v>
      </c>
      <c r="D1173" t="s">
        <v>295</v>
      </c>
      <c r="E1173" s="8">
        <v>73129</v>
      </c>
    </row>
    <row r="1174" spans="2:5">
      <c r="B1174" s="2">
        <v>44980</v>
      </c>
      <c r="C1174" t="s">
        <v>178</v>
      </c>
      <c r="D1174" t="s">
        <v>271</v>
      </c>
      <c r="E1174" s="8">
        <v>61773</v>
      </c>
    </row>
    <row r="1175" spans="2:5">
      <c r="B1175" s="2">
        <v>44980</v>
      </c>
      <c r="C1175" t="s">
        <v>107</v>
      </c>
      <c r="D1175" t="s">
        <v>277</v>
      </c>
      <c r="E1175" s="8">
        <v>63327</v>
      </c>
    </row>
    <row r="1176" spans="2:5">
      <c r="B1176" s="2">
        <v>44981</v>
      </c>
      <c r="C1176" t="s">
        <v>159</v>
      </c>
      <c r="D1176" t="s">
        <v>300</v>
      </c>
      <c r="E1176" s="8">
        <v>52326</v>
      </c>
    </row>
    <row r="1177" spans="2:5">
      <c r="B1177" s="2">
        <v>44982</v>
      </c>
      <c r="C1177" t="s">
        <v>159</v>
      </c>
      <c r="D1177" t="s">
        <v>295</v>
      </c>
      <c r="E1177" s="8">
        <v>59431</v>
      </c>
    </row>
    <row r="1178" spans="2:5">
      <c r="B1178" s="2">
        <v>44982</v>
      </c>
      <c r="C1178" t="s">
        <v>178</v>
      </c>
      <c r="D1178" t="s">
        <v>247</v>
      </c>
      <c r="E1178" s="8">
        <v>23533</v>
      </c>
    </row>
    <row r="1179" spans="2:5">
      <c r="B1179" s="2">
        <v>44982</v>
      </c>
      <c r="C1179" t="s">
        <v>80</v>
      </c>
      <c r="D1179" t="s">
        <v>152</v>
      </c>
      <c r="E1179" s="8">
        <v>75435</v>
      </c>
    </row>
    <row r="1180" spans="2:5">
      <c r="B1180" s="2">
        <v>44982</v>
      </c>
      <c r="C1180" t="s">
        <v>159</v>
      </c>
      <c r="D1180" t="s">
        <v>271</v>
      </c>
      <c r="E1180" s="8">
        <v>66935</v>
      </c>
    </row>
    <row r="1181" spans="2:5">
      <c r="B1181" s="2">
        <v>44982</v>
      </c>
      <c r="C1181" t="s">
        <v>80</v>
      </c>
      <c r="D1181" t="s">
        <v>310</v>
      </c>
      <c r="E1181" s="8">
        <v>58614</v>
      </c>
    </row>
    <row r="1182" spans="2:5">
      <c r="B1182" s="2">
        <v>44982</v>
      </c>
      <c r="C1182" t="s">
        <v>107</v>
      </c>
      <c r="D1182" t="s">
        <v>315</v>
      </c>
      <c r="E1182" s="8">
        <v>35559</v>
      </c>
    </row>
    <row r="1183" spans="2:5">
      <c r="B1183" s="2">
        <v>44982</v>
      </c>
      <c r="C1183" t="s">
        <v>107</v>
      </c>
      <c r="D1183" t="s">
        <v>295</v>
      </c>
      <c r="E1183" s="8">
        <v>29000</v>
      </c>
    </row>
    <row r="1184" spans="2:5">
      <c r="B1184" s="2">
        <v>44983</v>
      </c>
      <c r="C1184" t="s">
        <v>178</v>
      </c>
      <c r="D1184" t="s">
        <v>310</v>
      </c>
      <c r="E1184" s="8">
        <v>22273</v>
      </c>
    </row>
    <row r="1185" spans="2:5">
      <c r="B1185" s="2">
        <v>44983</v>
      </c>
      <c r="C1185" t="s">
        <v>159</v>
      </c>
      <c r="D1185" t="s">
        <v>247</v>
      </c>
      <c r="E1185" s="8">
        <v>37723</v>
      </c>
    </row>
    <row r="1186" spans="2:5">
      <c r="B1186" s="2">
        <v>44983</v>
      </c>
      <c r="C1186" t="s">
        <v>178</v>
      </c>
      <c r="D1186" t="s">
        <v>277</v>
      </c>
      <c r="E1186" s="8">
        <v>67601</v>
      </c>
    </row>
    <row r="1187" spans="2:5">
      <c r="B1187" s="2">
        <v>44983</v>
      </c>
      <c r="C1187" t="s">
        <v>80</v>
      </c>
      <c r="D1187" t="s">
        <v>99</v>
      </c>
      <c r="E1187" s="8">
        <v>26669</v>
      </c>
    </row>
    <row r="1188" spans="2:5">
      <c r="B1188" s="2">
        <v>44983</v>
      </c>
      <c r="C1188" t="s">
        <v>159</v>
      </c>
      <c r="D1188" t="s">
        <v>289</v>
      </c>
      <c r="E1188" s="8">
        <v>40857</v>
      </c>
    </row>
    <row r="1189" spans="2:5">
      <c r="B1189" s="2">
        <v>44984</v>
      </c>
      <c r="C1189" t="s">
        <v>159</v>
      </c>
      <c r="D1189" t="s">
        <v>295</v>
      </c>
      <c r="E1189" s="8">
        <v>70886</v>
      </c>
    </row>
    <row r="1190" spans="2:5">
      <c r="B1190" s="2">
        <v>44984</v>
      </c>
      <c r="C1190" t="s">
        <v>178</v>
      </c>
      <c r="D1190" t="s">
        <v>319</v>
      </c>
      <c r="E1190" s="8">
        <v>35317</v>
      </c>
    </row>
    <row r="1191" spans="2:5">
      <c r="B1191" s="2">
        <v>44985</v>
      </c>
      <c r="C1191" t="s">
        <v>107</v>
      </c>
      <c r="D1191" t="s">
        <v>253</v>
      </c>
      <c r="E1191" s="8">
        <v>25262</v>
      </c>
    </row>
    <row r="1192" spans="2:5">
      <c r="B1192" s="2">
        <v>44986</v>
      </c>
      <c r="C1192" t="s">
        <v>178</v>
      </c>
      <c r="D1192" t="s">
        <v>190</v>
      </c>
      <c r="E1192" s="8">
        <v>60530</v>
      </c>
    </row>
    <row r="1193" spans="2:5">
      <c r="B1193" s="2">
        <v>44986</v>
      </c>
      <c r="C1193" t="s">
        <v>80</v>
      </c>
      <c r="D1193" t="s">
        <v>152</v>
      </c>
      <c r="E1193" s="8">
        <v>54762</v>
      </c>
    </row>
    <row r="1194" spans="2:5">
      <c r="B1194" s="2">
        <v>44986</v>
      </c>
      <c r="C1194" t="s">
        <v>80</v>
      </c>
      <c r="D1194" t="s">
        <v>152</v>
      </c>
      <c r="E1194" s="8">
        <v>27972</v>
      </c>
    </row>
    <row r="1195" spans="2:5">
      <c r="B1195" s="2">
        <v>44987</v>
      </c>
      <c r="C1195" t="s">
        <v>159</v>
      </c>
      <c r="D1195" t="s">
        <v>283</v>
      </c>
      <c r="E1195" s="8">
        <v>45952</v>
      </c>
    </row>
    <row r="1196" spans="2:5">
      <c r="B1196" s="2">
        <v>44987</v>
      </c>
      <c r="C1196" t="s">
        <v>80</v>
      </c>
      <c r="D1196" t="s">
        <v>214</v>
      </c>
      <c r="E1196" s="8">
        <v>26148</v>
      </c>
    </row>
    <row r="1197" spans="2:5">
      <c r="B1197" s="2">
        <v>44987</v>
      </c>
      <c r="C1197" t="s">
        <v>133</v>
      </c>
      <c r="D1197" t="s">
        <v>171</v>
      </c>
      <c r="E1197" s="8">
        <v>79111</v>
      </c>
    </row>
    <row r="1198" spans="2:5">
      <c r="B1198" s="2">
        <v>44987</v>
      </c>
      <c r="C1198" t="s">
        <v>107</v>
      </c>
      <c r="D1198" t="s">
        <v>295</v>
      </c>
      <c r="E1198" s="8">
        <v>74673</v>
      </c>
    </row>
    <row r="1199" spans="2:5">
      <c r="B1199" s="2">
        <v>44988</v>
      </c>
      <c r="C1199" t="s">
        <v>178</v>
      </c>
      <c r="D1199" t="s">
        <v>72</v>
      </c>
      <c r="E1199" s="8">
        <v>45936</v>
      </c>
    </row>
    <row r="1200" spans="2:5">
      <c r="B1200" s="2">
        <v>44988</v>
      </c>
      <c r="C1200" t="s">
        <v>178</v>
      </c>
      <c r="D1200" t="s">
        <v>300</v>
      </c>
      <c r="E1200" s="8">
        <v>46009</v>
      </c>
    </row>
    <row r="1201" spans="2:5">
      <c r="B1201" s="2">
        <v>44988</v>
      </c>
      <c r="C1201" t="s">
        <v>159</v>
      </c>
      <c r="D1201" t="s">
        <v>226</v>
      </c>
      <c r="E1201" s="8">
        <v>72821</v>
      </c>
    </row>
    <row r="1202" spans="2:5">
      <c r="B1202" s="2">
        <v>44989</v>
      </c>
      <c r="C1202" t="s">
        <v>107</v>
      </c>
      <c r="D1202" t="s">
        <v>310</v>
      </c>
      <c r="E1202" s="8">
        <v>53602</v>
      </c>
    </row>
    <row r="1203" spans="2:5">
      <c r="B1203" s="2">
        <v>44990</v>
      </c>
      <c r="C1203" t="s">
        <v>80</v>
      </c>
      <c r="D1203" t="s">
        <v>319</v>
      </c>
      <c r="E1203" s="8">
        <v>24572</v>
      </c>
    </row>
    <row r="1204" spans="2:5">
      <c r="B1204" s="2">
        <v>44990</v>
      </c>
      <c r="C1204" t="s">
        <v>80</v>
      </c>
      <c r="D1204" t="s">
        <v>295</v>
      </c>
      <c r="E1204" s="8">
        <v>25142</v>
      </c>
    </row>
    <row r="1205" spans="2:5">
      <c r="B1205" s="2">
        <v>44991</v>
      </c>
      <c r="C1205" t="s">
        <v>133</v>
      </c>
      <c r="D1205" t="s">
        <v>271</v>
      </c>
      <c r="E1205" s="8">
        <v>21652</v>
      </c>
    </row>
    <row r="1206" spans="2:5">
      <c r="B1206" s="2">
        <v>44991</v>
      </c>
      <c r="C1206" t="s">
        <v>178</v>
      </c>
      <c r="D1206" t="s">
        <v>234</v>
      </c>
      <c r="E1206" s="8">
        <v>71180</v>
      </c>
    </row>
    <row r="1207" spans="2:5">
      <c r="B1207" s="2">
        <v>44992</v>
      </c>
      <c r="C1207" t="s">
        <v>80</v>
      </c>
      <c r="D1207" t="s">
        <v>295</v>
      </c>
      <c r="E1207" s="8">
        <v>35057</v>
      </c>
    </row>
    <row r="1208" spans="2:5">
      <c r="B1208" s="2">
        <v>44993</v>
      </c>
      <c r="C1208" t="s">
        <v>178</v>
      </c>
      <c r="D1208" t="s">
        <v>190</v>
      </c>
      <c r="E1208" s="8">
        <v>53504</v>
      </c>
    </row>
    <row r="1209" spans="2:5">
      <c r="B1209" s="2">
        <v>44994</v>
      </c>
      <c r="C1209" t="s">
        <v>133</v>
      </c>
      <c r="D1209" t="s">
        <v>234</v>
      </c>
      <c r="E1209" s="8">
        <v>30955</v>
      </c>
    </row>
    <row r="1210" spans="2:5">
      <c r="B1210" s="2">
        <v>44994</v>
      </c>
      <c r="C1210" t="s">
        <v>159</v>
      </c>
      <c r="D1210" t="s">
        <v>152</v>
      </c>
      <c r="E1210" s="8">
        <v>40613</v>
      </c>
    </row>
    <row r="1211" spans="2:5">
      <c r="B1211" s="2">
        <v>44995</v>
      </c>
      <c r="C1211" t="s">
        <v>178</v>
      </c>
      <c r="D1211" t="s">
        <v>247</v>
      </c>
      <c r="E1211" s="8">
        <v>31167</v>
      </c>
    </row>
    <row r="1212" spans="2:5">
      <c r="B1212" s="2">
        <v>44995</v>
      </c>
      <c r="C1212" t="s">
        <v>159</v>
      </c>
      <c r="D1212" t="s">
        <v>126</v>
      </c>
      <c r="E1212" s="8">
        <v>48694</v>
      </c>
    </row>
    <row r="1213" spans="2:5">
      <c r="B1213" s="2">
        <v>44995</v>
      </c>
      <c r="C1213" t="s">
        <v>133</v>
      </c>
      <c r="D1213" t="s">
        <v>310</v>
      </c>
      <c r="E1213" s="8">
        <v>63801</v>
      </c>
    </row>
    <row r="1214" spans="2:5">
      <c r="B1214" s="2">
        <v>44996</v>
      </c>
      <c r="C1214" t="s">
        <v>178</v>
      </c>
      <c r="D1214" t="s">
        <v>289</v>
      </c>
      <c r="E1214" s="8">
        <v>63573</v>
      </c>
    </row>
    <row r="1215" spans="2:5">
      <c r="B1215" s="2">
        <v>44997</v>
      </c>
      <c r="C1215" t="s">
        <v>80</v>
      </c>
      <c r="D1215" t="s">
        <v>277</v>
      </c>
      <c r="E1215" s="8">
        <v>53126</v>
      </c>
    </row>
    <row r="1216" spans="2:5">
      <c r="B1216" s="2">
        <v>44998</v>
      </c>
      <c r="C1216" t="s">
        <v>80</v>
      </c>
      <c r="D1216" t="s">
        <v>265</v>
      </c>
      <c r="E1216" s="8">
        <v>77441</v>
      </c>
    </row>
    <row r="1217" spans="2:5">
      <c r="B1217" s="2">
        <v>44999</v>
      </c>
      <c r="C1217" t="s">
        <v>107</v>
      </c>
      <c r="D1217" t="s">
        <v>300</v>
      </c>
      <c r="E1217" s="8">
        <v>27042</v>
      </c>
    </row>
    <row r="1218" spans="2:5">
      <c r="B1218" s="2">
        <v>44999</v>
      </c>
      <c r="C1218" t="s">
        <v>133</v>
      </c>
      <c r="D1218" t="s">
        <v>190</v>
      </c>
      <c r="E1218" s="8">
        <v>24934</v>
      </c>
    </row>
    <row r="1219" spans="2:5">
      <c r="B1219" s="2">
        <v>45000</v>
      </c>
      <c r="C1219" t="s">
        <v>107</v>
      </c>
      <c r="D1219" t="s">
        <v>310</v>
      </c>
      <c r="E1219" s="8">
        <v>70837</v>
      </c>
    </row>
    <row r="1220" spans="2:5">
      <c r="B1220" s="2">
        <v>45000</v>
      </c>
      <c r="C1220" t="s">
        <v>107</v>
      </c>
      <c r="D1220" t="s">
        <v>319</v>
      </c>
      <c r="E1220" s="8">
        <v>55765</v>
      </c>
    </row>
    <row r="1221" spans="2:5">
      <c r="B1221" s="2">
        <v>45001</v>
      </c>
      <c r="C1221" t="s">
        <v>80</v>
      </c>
      <c r="D1221" t="s">
        <v>283</v>
      </c>
      <c r="E1221" s="8">
        <v>75065</v>
      </c>
    </row>
    <row r="1222" spans="2:5">
      <c r="B1222" s="2">
        <v>45001</v>
      </c>
      <c r="C1222" t="s">
        <v>80</v>
      </c>
      <c r="D1222" t="s">
        <v>277</v>
      </c>
      <c r="E1222" s="8">
        <v>79061</v>
      </c>
    </row>
    <row r="1223" spans="2:5">
      <c r="B1223" s="2">
        <v>45001</v>
      </c>
      <c r="C1223" t="s">
        <v>159</v>
      </c>
      <c r="D1223" t="s">
        <v>126</v>
      </c>
      <c r="E1223" s="8">
        <v>29860</v>
      </c>
    </row>
    <row r="1224" spans="2:5">
      <c r="B1224" s="2">
        <v>45001</v>
      </c>
      <c r="C1224" t="s">
        <v>178</v>
      </c>
      <c r="D1224" t="s">
        <v>305</v>
      </c>
      <c r="E1224" s="8">
        <v>51263</v>
      </c>
    </row>
    <row r="1225" spans="2:5">
      <c r="B1225" s="2">
        <v>45002</v>
      </c>
      <c r="C1225" t="s">
        <v>178</v>
      </c>
      <c r="D1225" t="s">
        <v>315</v>
      </c>
      <c r="E1225" s="8">
        <v>28133</v>
      </c>
    </row>
    <row r="1226" spans="2:5">
      <c r="B1226" s="2">
        <v>45002</v>
      </c>
      <c r="C1226" t="s">
        <v>107</v>
      </c>
      <c r="D1226" t="s">
        <v>305</v>
      </c>
      <c r="E1226" s="8">
        <v>66333</v>
      </c>
    </row>
    <row r="1227" spans="2:5">
      <c r="B1227" s="2">
        <v>45003</v>
      </c>
      <c r="C1227" t="s">
        <v>133</v>
      </c>
      <c r="D1227" t="s">
        <v>190</v>
      </c>
      <c r="E1227" s="8">
        <v>42508</v>
      </c>
    </row>
    <row r="1228" spans="2:5">
      <c r="B1228" s="2">
        <v>45003</v>
      </c>
      <c r="C1228" t="s">
        <v>178</v>
      </c>
      <c r="D1228" t="s">
        <v>277</v>
      </c>
      <c r="E1228" s="8">
        <v>31334</v>
      </c>
    </row>
    <row r="1229" spans="2:5">
      <c r="B1229" s="2">
        <v>45003</v>
      </c>
      <c r="C1229" t="s">
        <v>80</v>
      </c>
      <c r="D1229" t="s">
        <v>171</v>
      </c>
      <c r="E1229" s="8">
        <v>52040</v>
      </c>
    </row>
    <row r="1230" spans="2:5">
      <c r="B1230" s="2">
        <v>45004</v>
      </c>
      <c r="C1230" t="s">
        <v>133</v>
      </c>
      <c r="D1230" t="s">
        <v>171</v>
      </c>
      <c r="E1230" s="8">
        <v>43643</v>
      </c>
    </row>
    <row r="1231" spans="2:5">
      <c r="B1231" s="2">
        <v>45005</v>
      </c>
      <c r="C1231" t="s">
        <v>178</v>
      </c>
      <c r="D1231" t="s">
        <v>152</v>
      </c>
      <c r="E1231" s="8">
        <v>54463</v>
      </c>
    </row>
    <row r="1232" spans="2:5">
      <c r="B1232" s="2">
        <v>45005</v>
      </c>
      <c r="C1232" t="s">
        <v>107</v>
      </c>
      <c r="D1232" t="s">
        <v>305</v>
      </c>
      <c r="E1232" s="8">
        <v>55707</v>
      </c>
    </row>
    <row r="1233" spans="2:5">
      <c r="B1233" s="2">
        <v>45006</v>
      </c>
      <c r="C1233" t="s">
        <v>159</v>
      </c>
      <c r="D1233" t="s">
        <v>283</v>
      </c>
      <c r="E1233" s="8">
        <v>52698</v>
      </c>
    </row>
    <row r="1234" spans="2:5">
      <c r="B1234" s="2">
        <v>45006</v>
      </c>
      <c r="C1234" t="s">
        <v>178</v>
      </c>
      <c r="D1234" t="s">
        <v>226</v>
      </c>
      <c r="E1234" s="8">
        <v>64873</v>
      </c>
    </row>
    <row r="1235" spans="2:5">
      <c r="B1235" s="2">
        <v>45008</v>
      </c>
      <c r="C1235" t="s">
        <v>107</v>
      </c>
      <c r="D1235" t="s">
        <v>271</v>
      </c>
      <c r="E1235" s="8">
        <v>74915</v>
      </c>
    </row>
    <row r="1236" spans="2:5">
      <c r="B1236" s="2">
        <v>45008</v>
      </c>
      <c r="C1236" t="s">
        <v>107</v>
      </c>
      <c r="D1236" t="s">
        <v>253</v>
      </c>
      <c r="E1236" s="8">
        <v>38650</v>
      </c>
    </row>
    <row r="1237" spans="2:5">
      <c r="B1237" s="2">
        <v>45009</v>
      </c>
      <c r="C1237" t="s">
        <v>133</v>
      </c>
      <c r="D1237" t="s">
        <v>126</v>
      </c>
      <c r="E1237" s="8">
        <v>51947</v>
      </c>
    </row>
    <row r="1238" spans="2:5">
      <c r="B1238" s="2">
        <v>45009</v>
      </c>
      <c r="C1238" t="s">
        <v>80</v>
      </c>
      <c r="D1238" t="s">
        <v>300</v>
      </c>
      <c r="E1238" s="8">
        <v>54252</v>
      </c>
    </row>
    <row r="1239" spans="2:5">
      <c r="B1239" s="2">
        <v>45009</v>
      </c>
      <c r="C1239" t="s">
        <v>107</v>
      </c>
      <c r="D1239" t="s">
        <v>152</v>
      </c>
      <c r="E1239" s="8">
        <v>58988</v>
      </c>
    </row>
    <row r="1240" spans="2:5">
      <c r="B1240" s="2">
        <v>45009</v>
      </c>
      <c r="C1240" t="s">
        <v>159</v>
      </c>
      <c r="D1240" t="s">
        <v>171</v>
      </c>
      <c r="E1240" s="8">
        <v>64930</v>
      </c>
    </row>
    <row r="1241" spans="2:5">
      <c r="B1241" s="2">
        <v>45009</v>
      </c>
      <c r="C1241" t="s">
        <v>80</v>
      </c>
      <c r="D1241" t="s">
        <v>277</v>
      </c>
      <c r="E1241" s="8">
        <v>52651</v>
      </c>
    </row>
    <row r="1242" spans="2:5">
      <c r="B1242" s="2">
        <v>45009</v>
      </c>
      <c r="C1242" t="s">
        <v>159</v>
      </c>
      <c r="D1242" t="s">
        <v>300</v>
      </c>
      <c r="E1242" s="8">
        <v>35719</v>
      </c>
    </row>
    <row r="1243" spans="2:5">
      <c r="B1243" s="2">
        <v>45010</v>
      </c>
      <c r="C1243" t="s">
        <v>107</v>
      </c>
      <c r="D1243" t="s">
        <v>214</v>
      </c>
      <c r="E1243" s="8">
        <v>79492</v>
      </c>
    </row>
    <row r="1244" spans="2:5">
      <c r="B1244" s="2">
        <v>45010</v>
      </c>
      <c r="C1244" t="s">
        <v>159</v>
      </c>
      <c r="D1244" t="s">
        <v>271</v>
      </c>
      <c r="E1244" s="8">
        <v>43662</v>
      </c>
    </row>
    <row r="1245" spans="2:5">
      <c r="B1245" s="2">
        <v>45010</v>
      </c>
      <c r="C1245" t="s">
        <v>178</v>
      </c>
      <c r="D1245" t="s">
        <v>283</v>
      </c>
      <c r="E1245" s="8">
        <v>48332</v>
      </c>
    </row>
    <row r="1246" spans="2:5">
      <c r="B1246" s="2">
        <v>45010</v>
      </c>
      <c r="C1246" t="s">
        <v>80</v>
      </c>
      <c r="D1246" t="s">
        <v>99</v>
      </c>
      <c r="E1246" s="8">
        <v>22221</v>
      </c>
    </row>
    <row r="1247" spans="2:5">
      <c r="B1247" s="2">
        <v>45011</v>
      </c>
      <c r="C1247" t="s">
        <v>80</v>
      </c>
      <c r="D1247" t="s">
        <v>253</v>
      </c>
      <c r="E1247" s="8">
        <v>79333</v>
      </c>
    </row>
    <row r="1248" spans="2:5">
      <c r="B1248" s="2">
        <v>45011</v>
      </c>
      <c r="C1248" t="s">
        <v>80</v>
      </c>
      <c r="D1248" t="s">
        <v>226</v>
      </c>
      <c r="E1248" s="8">
        <v>60147</v>
      </c>
    </row>
    <row r="1249" spans="2:5">
      <c r="B1249" s="2">
        <v>45011</v>
      </c>
      <c r="C1249" t="s">
        <v>133</v>
      </c>
      <c r="D1249" t="s">
        <v>190</v>
      </c>
      <c r="E1249" s="8">
        <v>78610</v>
      </c>
    </row>
    <row r="1250" spans="2:5">
      <c r="B1250" s="2">
        <v>45011</v>
      </c>
      <c r="C1250" t="s">
        <v>107</v>
      </c>
      <c r="D1250" t="s">
        <v>202</v>
      </c>
      <c r="E1250" s="8">
        <v>40125</v>
      </c>
    </row>
    <row r="1251" spans="2:5">
      <c r="B1251" s="2">
        <v>45012</v>
      </c>
      <c r="C1251" t="s">
        <v>133</v>
      </c>
      <c r="D1251" t="s">
        <v>72</v>
      </c>
      <c r="E1251" s="8">
        <v>78182</v>
      </c>
    </row>
    <row r="1252" spans="2:5">
      <c r="B1252" s="2">
        <v>45013</v>
      </c>
      <c r="C1252" t="s">
        <v>159</v>
      </c>
      <c r="D1252" t="s">
        <v>319</v>
      </c>
      <c r="E1252" s="8">
        <v>63857</v>
      </c>
    </row>
    <row r="1253" spans="2:5">
      <c r="B1253" s="2">
        <v>45013</v>
      </c>
      <c r="C1253" t="s">
        <v>133</v>
      </c>
      <c r="D1253" t="s">
        <v>315</v>
      </c>
      <c r="E1253" s="8">
        <v>37113</v>
      </c>
    </row>
    <row r="1254" spans="2:5">
      <c r="B1254" s="2">
        <v>45013</v>
      </c>
      <c r="C1254" t="s">
        <v>133</v>
      </c>
      <c r="D1254" t="s">
        <v>152</v>
      </c>
      <c r="E1254" s="8">
        <v>44378</v>
      </c>
    </row>
    <row r="1255" spans="2:5">
      <c r="B1255" s="2">
        <v>45015</v>
      </c>
      <c r="C1255" t="s">
        <v>159</v>
      </c>
      <c r="D1255" t="s">
        <v>99</v>
      </c>
      <c r="E1255" s="8">
        <v>68893</v>
      </c>
    </row>
    <row r="1256" spans="2:5">
      <c r="B1256" s="2">
        <v>45015</v>
      </c>
      <c r="C1256" t="s">
        <v>107</v>
      </c>
      <c r="D1256" t="s">
        <v>265</v>
      </c>
      <c r="E1256" s="8">
        <v>42778</v>
      </c>
    </row>
    <row r="1257" spans="2:5">
      <c r="B1257" s="2">
        <v>45015</v>
      </c>
      <c r="C1257" t="s">
        <v>178</v>
      </c>
      <c r="D1257" t="s">
        <v>234</v>
      </c>
      <c r="E1257" s="8">
        <v>20623</v>
      </c>
    </row>
    <row r="1258" spans="2:5">
      <c r="B1258" s="2">
        <v>45017</v>
      </c>
      <c r="C1258" t="s">
        <v>107</v>
      </c>
      <c r="D1258" t="s">
        <v>241</v>
      </c>
      <c r="E1258" s="8">
        <v>29396</v>
      </c>
    </row>
    <row r="1259" spans="2:5">
      <c r="B1259" s="2">
        <v>45017</v>
      </c>
      <c r="C1259" t="s">
        <v>133</v>
      </c>
      <c r="D1259" t="s">
        <v>310</v>
      </c>
      <c r="E1259" s="8">
        <v>29563</v>
      </c>
    </row>
    <row r="1260" spans="2:5">
      <c r="B1260" s="2">
        <v>45018</v>
      </c>
      <c r="C1260" t="s">
        <v>107</v>
      </c>
      <c r="D1260" t="s">
        <v>214</v>
      </c>
      <c r="E1260" s="8">
        <v>22437</v>
      </c>
    </row>
    <row r="1261" spans="2:5">
      <c r="B1261" s="2">
        <v>45018</v>
      </c>
      <c r="C1261" t="s">
        <v>159</v>
      </c>
      <c r="D1261" t="s">
        <v>152</v>
      </c>
      <c r="E1261" s="8">
        <v>29066</v>
      </c>
    </row>
    <row r="1262" spans="2:5">
      <c r="B1262" s="2">
        <v>45019</v>
      </c>
      <c r="C1262" t="s">
        <v>159</v>
      </c>
      <c r="D1262" t="s">
        <v>72</v>
      </c>
      <c r="E1262" s="8">
        <v>48802</v>
      </c>
    </row>
    <row r="1263" spans="2:5">
      <c r="B1263" s="2">
        <v>45020</v>
      </c>
      <c r="C1263" t="s">
        <v>178</v>
      </c>
      <c r="D1263" t="s">
        <v>214</v>
      </c>
      <c r="E1263" s="8">
        <v>21837</v>
      </c>
    </row>
    <row r="1264" spans="2:5">
      <c r="B1264" s="2">
        <v>45021</v>
      </c>
      <c r="C1264" t="s">
        <v>159</v>
      </c>
      <c r="D1264" t="s">
        <v>171</v>
      </c>
      <c r="E1264" s="8">
        <v>52180</v>
      </c>
    </row>
    <row r="1265" spans="2:5">
      <c r="B1265" s="2">
        <v>45022</v>
      </c>
      <c r="C1265" t="s">
        <v>178</v>
      </c>
      <c r="D1265" t="s">
        <v>171</v>
      </c>
      <c r="E1265" s="8">
        <v>66542</v>
      </c>
    </row>
    <row r="1266" spans="2:5">
      <c r="B1266" s="2">
        <v>45022</v>
      </c>
      <c r="C1266" t="s">
        <v>107</v>
      </c>
      <c r="D1266" t="s">
        <v>214</v>
      </c>
      <c r="E1266" s="8">
        <v>27328</v>
      </c>
    </row>
    <row r="1267" spans="2:5">
      <c r="B1267" s="2">
        <v>45022</v>
      </c>
      <c r="C1267" t="s">
        <v>178</v>
      </c>
      <c r="D1267" t="s">
        <v>289</v>
      </c>
      <c r="E1267" s="8">
        <v>28133</v>
      </c>
    </row>
    <row r="1268" spans="2:5">
      <c r="B1268" s="2">
        <v>45022</v>
      </c>
      <c r="C1268" t="s">
        <v>133</v>
      </c>
      <c r="D1268" t="s">
        <v>247</v>
      </c>
      <c r="E1268" s="8">
        <v>25418</v>
      </c>
    </row>
    <row r="1269" spans="2:5">
      <c r="B1269" s="2">
        <v>45023</v>
      </c>
      <c r="C1269" t="s">
        <v>178</v>
      </c>
      <c r="D1269" t="s">
        <v>315</v>
      </c>
      <c r="E1269" s="8">
        <v>68333</v>
      </c>
    </row>
    <row r="1270" spans="2:5">
      <c r="B1270" s="2">
        <v>45024</v>
      </c>
      <c r="C1270" t="s">
        <v>80</v>
      </c>
      <c r="D1270" t="s">
        <v>234</v>
      </c>
      <c r="E1270" s="8">
        <v>26166</v>
      </c>
    </row>
    <row r="1271" spans="2:5">
      <c r="B1271" s="2">
        <v>45025</v>
      </c>
      <c r="C1271" t="s">
        <v>159</v>
      </c>
      <c r="D1271" t="s">
        <v>126</v>
      </c>
      <c r="E1271" s="8">
        <v>62683</v>
      </c>
    </row>
    <row r="1272" spans="2:5">
      <c r="B1272" s="2">
        <v>45025</v>
      </c>
      <c r="C1272" t="s">
        <v>178</v>
      </c>
      <c r="D1272" t="s">
        <v>241</v>
      </c>
      <c r="E1272" s="8">
        <v>63830</v>
      </c>
    </row>
    <row r="1273" spans="2:5">
      <c r="B1273" s="2">
        <v>45026</v>
      </c>
      <c r="C1273" t="s">
        <v>159</v>
      </c>
      <c r="D1273" t="s">
        <v>300</v>
      </c>
      <c r="E1273" s="8">
        <v>23113</v>
      </c>
    </row>
    <row r="1274" spans="2:5">
      <c r="B1274" s="2">
        <v>45026</v>
      </c>
      <c r="C1274" t="s">
        <v>80</v>
      </c>
      <c r="D1274" t="s">
        <v>265</v>
      </c>
      <c r="E1274" s="8">
        <v>79747</v>
      </c>
    </row>
    <row r="1275" spans="2:5">
      <c r="B1275" s="2">
        <v>45026</v>
      </c>
      <c r="C1275" t="s">
        <v>178</v>
      </c>
      <c r="D1275" t="s">
        <v>126</v>
      </c>
      <c r="E1275" s="8">
        <v>78287</v>
      </c>
    </row>
    <row r="1276" spans="2:5">
      <c r="B1276" s="2">
        <v>45027</v>
      </c>
      <c r="C1276" t="s">
        <v>159</v>
      </c>
      <c r="D1276" t="s">
        <v>234</v>
      </c>
      <c r="E1276" s="8">
        <v>28325</v>
      </c>
    </row>
    <row r="1277" spans="2:5">
      <c r="B1277" s="2">
        <v>45027</v>
      </c>
      <c r="C1277" t="s">
        <v>133</v>
      </c>
      <c r="D1277" t="s">
        <v>190</v>
      </c>
      <c r="E1277" s="8">
        <v>56101</v>
      </c>
    </row>
    <row r="1278" spans="2:5">
      <c r="B1278" s="2">
        <v>45027</v>
      </c>
      <c r="C1278" t="s">
        <v>159</v>
      </c>
      <c r="D1278" t="s">
        <v>265</v>
      </c>
      <c r="E1278" s="8">
        <v>79122</v>
      </c>
    </row>
    <row r="1279" spans="2:5">
      <c r="B1279" s="2">
        <v>45028</v>
      </c>
      <c r="C1279" t="s">
        <v>133</v>
      </c>
      <c r="D1279" t="s">
        <v>259</v>
      </c>
      <c r="E1279" s="8">
        <v>56355</v>
      </c>
    </row>
    <row r="1280" spans="2:5">
      <c r="B1280" s="2">
        <v>45028</v>
      </c>
      <c r="C1280" t="s">
        <v>159</v>
      </c>
      <c r="D1280" t="s">
        <v>295</v>
      </c>
      <c r="E1280" s="8">
        <v>71498</v>
      </c>
    </row>
    <row r="1281" spans="2:5">
      <c r="B1281" s="2">
        <v>45029</v>
      </c>
      <c r="C1281" t="s">
        <v>133</v>
      </c>
      <c r="D1281" t="s">
        <v>305</v>
      </c>
      <c r="E1281" s="8">
        <v>79802</v>
      </c>
    </row>
    <row r="1282" spans="2:5">
      <c r="B1282" s="2">
        <v>45029</v>
      </c>
      <c r="C1282" t="s">
        <v>133</v>
      </c>
      <c r="D1282" t="s">
        <v>310</v>
      </c>
      <c r="E1282" s="8">
        <v>51964</v>
      </c>
    </row>
    <row r="1283" spans="2:5">
      <c r="B1283" s="2">
        <v>45030</v>
      </c>
      <c r="C1283" t="s">
        <v>133</v>
      </c>
      <c r="D1283" t="s">
        <v>277</v>
      </c>
      <c r="E1283" s="8">
        <v>67202</v>
      </c>
    </row>
    <row r="1284" spans="2:5">
      <c r="B1284" s="2">
        <v>45030</v>
      </c>
      <c r="C1284" t="s">
        <v>133</v>
      </c>
      <c r="D1284" t="s">
        <v>253</v>
      </c>
      <c r="E1284" s="8">
        <v>48309</v>
      </c>
    </row>
    <row r="1285" spans="2:5">
      <c r="B1285" s="2">
        <v>45030</v>
      </c>
      <c r="C1285" t="s">
        <v>107</v>
      </c>
      <c r="D1285" t="s">
        <v>283</v>
      </c>
      <c r="E1285" s="8">
        <v>53959</v>
      </c>
    </row>
    <row r="1286" spans="2:5">
      <c r="B1286" s="2">
        <v>45031</v>
      </c>
      <c r="C1286" t="s">
        <v>159</v>
      </c>
      <c r="D1286" t="s">
        <v>202</v>
      </c>
      <c r="E1286" s="8">
        <v>59917</v>
      </c>
    </row>
    <row r="1287" spans="2:5">
      <c r="B1287" s="2">
        <v>45031</v>
      </c>
      <c r="C1287" t="s">
        <v>80</v>
      </c>
      <c r="D1287" t="s">
        <v>226</v>
      </c>
      <c r="E1287" s="8">
        <v>30430</v>
      </c>
    </row>
    <row r="1288" spans="2:5">
      <c r="B1288" s="2">
        <v>45031</v>
      </c>
      <c r="C1288" t="s">
        <v>133</v>
      </c>
      <c r="D1288" t="s">
        <v>265</v>
      </c>
      <c r="E1288" s="8">
        <v>48896</v>
      </c>
    </row>
    <row r="1289" spans="2:5">
      <c r="B1289" s="2">
        <v>45032</v>
      </c>
      <c r="C1289" t="s">
        <v>159</v>
      </c>
      <c r="D1289" t="s">
        <v>214</v>
      </c>
      <c r="E1289" s="8">
        <v>21782</v>
      </c>
    </row>
    <row r="1290" spans="2:5">
      <c r="B1290" s="2">
        <v>45032</v>
      </c>
      <c r="C1290" t="s">
        <v>107</v>
      </c>
      <c r="D1290" t="s">
        <v>253</v>
      </c>
      <c r="E1290" s="8">
        <v>36683</v>
      </c>
    </row>
    <row r="1291" spans="2:5">
      <c r="B1291" s="2">
        <v>45033</v>
      </c>
      <c r="C1291" t="s">
        <v>159</v>
      </c>
      <c r="D1291" t="s">
        <v>283</v>
      </c>
      <c r="E1291" s="8">
        <v>67161</v>
      </c>
    </row>
    <row r="1292" spans="2:5">
      <c r="B1292" s="2">
        <v>45034</v>
      </c>
      <c r="C1292" t="s">
        <v>133</v>
      </c>
      <c r="D1292" t="s">
        <v>319</v>
      </c>
      <c r="E1292" s="8">
        <v>62229</v>
      </c>
    </row>
    <row r="1293" spans="2:5">
      <c r="B1293" s="2">
        <v>45035</v>
      </c>
      <c r="C1293" t="s">
        <v>107</v>
      </c>
      <c r="D1293" t="s">
        <v>283</v>
      </c>
      <c r="E1293" s="8">
        <v>24736</v>
      </c>
    </row>
    <row r="1294" spans="2:5">
      <c r="B1294" s="2">
        <v>45035</v>
      </c>
      <c r="C1294" t="s">
        <v>80</v>
      </c>
      <c r="D1294" t="s">
        <v>265</v>
      </c>
      <c r="E1294" s="8">
        <v>33220</v>
      </c>
    </row>
    <row r="1295" spans="2:5">
      <c r="B1295" s="2">
        <v>45036</v>
      </c>
      <c r="C1295" t="s">
        <v>159</v>
      </c>
      <c r="D1295" t="s">
        <v>226</v>
      </c>
      <c r="E1295" s="8">
        <v>40451</v>
      </c>
    </row>
    <row r="1296" spans="2:5">
      <c r="B1296" s="2">
        <v>45036</v>
      </c>
      <c r="C1296" t="s">
        <v>178</v>
      </c>
      <c r="D1296" t="s">
        <v>295</v>
      </c>
      <c r="E1296" s="8">
        <v>20712</v>
      </c>
    </row>
    <row r="1297" spans="2:5">
      <c r="B1297" s="2">
        <v>45036</v>
      </c>
      <c r="C1297" t="s">
        <v>107</v>
      </c>
      <c r="D1297" t="s">
        <v>265</v>
      </c>
      <c r="E1297" s="8">
        <v>70780</v>
      </c>
    </row>
    <row r="1298" spans="2:5">
      <c r="B1298" s="2">
        <v>45036</v>
      </c>
      <c r="C1298" t="s">
        <v>107</v>
      </c>
      <c r="D1298" t="s">
        <v>319</v>
      </c>
      <c r="E1298" s="8">
        <v>34584</v>
      </c>
    </row>
    <row r="1299" spans="2:5">
      <c r="B1299" s="2">
        <v>45036</v>
      </c>
      <c r="C1299" t="s">
        <v>80</v>
      </c>
      <c r="D1299" t="s">
        <v>295</v>
      </c>
      <c r="E1299" s="8">
        <v>40161</v>
      </c>
    </row>
    <row r="1300" spans="2:5">
      <c r="B1300" s="2">
        <v>45037</v>
      </c>
      <c r="C1300" t="s">
        <v>178</v>
      </c>
      <c r="D1300" t="s">
        <v>271</v>
      </c>
      <c r="E1300" s="8">
        <v>76774</v>
      </c>
    </row>
    <row r="1301" spans="2:5">
      <c r="B1301" s="2">
        <v>45037</v>
      </c>
      <c r="C1301" t="s">
        <v>178</v>
      </c>
      <c r="D1301" t="s">
        <v>241</v>
      </c>
      <c r="E1301" s="8">
        <v>55896</v>
      </c>
    </row>
    <row r="1302" spans="2:5">
      <c r="B1302" s="2">
        <v>45037</v>
      </c>
      <c r="C1302" t="s">
        <v>133</v>
      </c>
      <c r="D1302" t="s">
        <v>289</v>
      </c>
      <c r="E1302" s="8">
        <v>79644</v>
      </c>
    </row>
    <row r="1303" spans="2:5">
      <c r="B1303" s="2">
        <v>45037</v>
      </c>
      <c r="C1303" t="s">
        <v>107</v>
      </c>
      <c r="D1303" t="s">
        <v>171</v>
      </c>
      <c r="E1303" s="8">
        <v>54687</v>
      </c>
    </row>
    <row r="1304" spans="2:5">
      <c r="B1304" s="2">
        <v>45038</v>
      </c>
      <c r="C1304" t="s">
        <v>133</v>
      </c>
      <c r="D1304" t="s">
        <v>319</v>
      </c>
      <c r="E1304" s="8">
        <v>58549</v>
      </c>
    </row>
    <row r="1305" spans="2:5">
      <c r="B1305" s="2">
        <v>45038</v>
      </c>
      <c r="C1305" t="s">
        <v>178</v>
      </c>
      <c r="D1305" t="s">
        <v>319</v>
      </c>
      <c r="E1305" s="8">
        <v>28376</v>
      </c>
    </row>
    <row r="1306" spans="2:5">
      <c r="B1306" s="2">
        <v>45038</v>
      </c>
      <c r="C1306" t="s">
        <v>80</v>
      </c>
      <c r="D1306" t="s">
        <v>241</v>
      </c>
      <c r="E1306" s="8">
        <v>73585</v>
      </c>
    </row>
    <row r="1307" spans="2:5">
      <c r="B1307" s="2">
        <v>45038</v>
      </c>
      <c r="C1307" t="s">
        <v>80</v>
      </c>
      <c r="D1307" t="s">
        <v>310</v>
      </c>
      <c r="E1307" s="8">
        <v>41719</v>
      </c>
    </row>
    <row r="1308" spans="2:5">
      <c r="B1308" s="2">
        <v>45038</v>
      </c>
      <c r="C1308" t="s">
        <v>178</v>
      </c>
      <c r="D1308" t="s">
        <v>234</v>
      </c>
      <c r="E1308" s="8">
        <v>58578</v>
      </c>
    </row>
    <row r="1309" spans="2:5">
      <c r="B1309" s="2">
        <v>45039</v>
      </c>
      <c r="C1309" t="s">
        <v>178</v>
      </c>
      <c r="D1309" t="s">
        <v>226</v>
      </c>
      <c r="E1309" s="8">
        <v>41621</v>
      </c>
    </row>
    <row r="1310" spans="2:5">
      <c r="B1310" s="2">
        <v>45039</v>
      </c>
      <c r="C1310" t="s">
        <v>178</v>
      </c>
      <c r="D1310" t="s">
        <v>283</v>
      </c>
      <c r="E1310" s="8">
        <v>34071</v>
      </c>
    </row>
    <row r="1311" spans="2:5">
      <c r="B1311" s="2">
        <v>45040</v>
      </c>
      <c r="C1311" t="s">
        <v>178</v>
      </c>
      <c r="D1311" t="s">
        <v>295</v>
      </c>
      <c r="E1311" s="8">
        <v>78681</v>
      </c>
    </row>
    <row r="1312" spans="2:5">
      <c r="B1312" s="2">
        <v>45040</v>
      </c>
      <c r="C1312" t="s">
        <v>178</v>
      </c>
      <c r="D1312" t="s">
        <v>289</v>
      </c>
      <c r="E1312" s="8">
        <v>51850</v>
      </c>
    </row>
    <row r="1313" spans="2:5">
      <c r="B1313" s="2">
        <v>45040</v>
      </c>
      <c r="C1313" t="s">
        <v>107</v>
      </c>
      <c r="D1313" t="s">
        <v>300</v>
      </c>
      <c r="E1313" s="8">
        <v>64642</v>
      </c>
    </row>
    <row r="1314" spans="2:5">
      <c r="B1314" s="2">
        <v>45041</v>
      </c>
      <c r="C1314" t="s">
        <v>159</v>
      </c>
      <c r="D1314" t="s">
        <v>300</v>
      </c>
      <c r="E1314" s="8">
        <v>26660</v>
      </c>
    </row>
    <row r="1315" spans="2:5">
      <c r="B1315" s="2">
        <v>45041</v>
      </c>
      <c r="C1315" t="s">
        <v>159</v>
      </c>
      <c r="D1315" t="s">
        <v>247</v>
      </c>
      <c r="E1315" s="8">
        <v>78252</v>
      </c>
    </row>
    <row r="1316" spans="2:5">
      <c r="B1316" s="2">
        <v>45042</v>
      </c>
      <c r="C1316" t="s">
        <v>159</v>
      </c>
      <c r="D1316" t="s">
        <v>226</v>
      </c>
      <c r="E1316" s="8">
        <v>37017</v>
      </c>
    </row>
    <row r="1317" spans="2:5">
      <c r="B1317" s="2">
        <v>45042</v>
      </c>
      <c r="C1317" t="s">
        <v>159</v>
      </c>
      <c r="D1317" t="s">
        <v>289</v>
      </c>
      <c r="E1317" s="8">
        <v>30165</v>
      </c>
    </row>
    <row r="1318" spans="2:5">
      <c r="B1318" s="2">
        <v>45042</v>
      </c>
      <c r="C1318" t="s">
        <v>159</v>
      </c>
      <c r="D1318" t="s">
        <v>226</v>
      </c>
      <c r="E1318" s="8">
        <v>41682</v>
      </c>
    </row>
    <row r="1319" spans="2:5">
      <c r="B1319" s="2">
        <v>45042</v>
      </c>
      <c r="C1319" t="s">
        <v>133</v>
      </c>
      <c r="D1319" t="s">
        <v>259</v>
      </c>
      <c r="E1319" s="8">
        <v>59541</v>
      </c>
    </row>
    <row r="1320" spans="2:5">
      <c r="B1320" s="2">
        <v>45042</v>
      </c>
      <c r="C1320" t="s">
        <v>159</v>
      </c>
      <c r="D1320" t="s">
        <v>247</v>
      </c>
      <c r="E1320" s="8">
        <v>25467</v>
      </c>
    </row>
    <row r="1321" spans="2:5">
      <c r="B1321" s="2">
        <v>45042</v>
      </c>
      <c r="C1321" t="s">
        <v>80</v>
      </c>
      <c r="D1321" t="s">
        <v>277</v>
      </c>
      <c r="E1321" s="8">
        <v>42329</v>
      </c>
    </row>
    <row r="1322" spans="2:5">
      <c r="B1322" s="2">
        <v>45042</v>
      </c>
      <c r="C1322" t="s">
        <v>133</v>
      </c>
      <c r="D1322" t="s">
        <v>310</v>
      </c>
      <c r="E1322" s="8">
        <v>38333</v>
      </c>
    </row>
    <row r="1323" spans="2:5">
      <c r="B1323" s="2">
        <v>45043</v>
      </c>
      <c r="C1323" t="s">
        <v>133</v>
      </c>
      <c r="D1323" t="s">
        <v>214</v>
      </c>
      <c r="E1323" s="8">
        <v>34476</v>
      </c>
    </row>
    <row r="1324" spans="2:5">
      <c r="B1324" s="2">
        <v>45044</v>
      </c>
      <c r="C1324" t="s">
        <v>178</v>
      </c>
      <c r="D1324" t="s">
        <v>319</v>
      </c>
      <c r="E1324" s="8">
        <v>36740</v>
      </c>
    </row>
    <row r="1325" spans="2:5">
      <c r="B1325" s="2">
        <v>45044</v>
      </c>
      <c r="C1325" t="s">
        <v>80</v>
      </c>
      <c r="D1325" t="s">
        <v>247</v>
      </c>
      <c r="E1325" s="8">
        <v>52108</v>
      </c>
    </row>
    <row r="1326" spans="2:5">
      <c r="B1326" s="2">
        <v>45044</v>
      </c>
      <c r="C1326" t="s">
        <v>107</v>
      </c>
      <c r="D1326" t="s">
        <v>202</v>
      </c>
      <c r="E1326" s="8">
        <v>72492</v>
      </c>
    </row>
    <row r="1327" spans="2:5">
      <c r="B1327" s="2">
        <v>45044</v>
      </c>
      <c r="C1327" t="s">
        <v>133</v>
      </c>
      <c r="D1327" t="s">
        <v>152</v>
      </c>
      <c r="E1327" s="8">
        <v>27243</v>
      </c>
    </row>
    <row r="1328" spans="2:5">
      <c r="B1328" s="2">
        <v>45045</v>
      </c>
      <c r="C1328" t="s">
        <v>107</v>
      </c>
      <c r="D1328" t="s">
        <v>247</v>
      </c>
      <c r="E1328" s="8">
        <v>34610</v>
      </c>
    </row>
    <row r="1329" spans="2:5">
      <c r="B1329" s="2">
        <v>45047</v>
      </c>
      <c r="C1329" t="s">
        <v>107</v>
      </c>
      <c r="D1329" t="s">
        <v>271</v>
      </c>
      <c r="E1329" s="8">
        <v>78845</v>
      </c>
    </row>
    <row r="1330" spans="2:5">
      <c r="B1330" s="2">
        <v>45047</v>
      </c>
      <c r="C1330" t="s">
        <v>133</v>
      </c>
      <c r="D1330" t="s">
        <v>300</v>
      </c>
      <c r="E1330" s="8">
        <v>40190</v>
      </c>
    </row>
    <row r="1331" spans="2:5">
      <c r="B1331" s="2">
        <v>45047</v>
      </c>
      <c r="C1331" t="s">
        <v>80</v>
      </c>
      <c r="D1331" t="s">
        <v>171</v>
      </c>
      <c r="E1331" s="8">
        <v>74692</v>
      </c>
    </row>
    <row r="1332" spans="2:5">
      <c r="B1332" s="2">
        <v>45048</v>
      </c>
      <c r="C1332" t="s">
        <v>133</v>
      </c>
      <c r="D1332" t="s">
        <v>310</v>
      </c>
      <c r="E1332" s="8">
        <v>64381</v>
      </c>
    </row>
    <row r="1333" spans="2:5">
      <c r="B1333" s="2">
        <v>45048</v>
      </c>
      <c r="C1333" t="s">
        <v>107</v>
      </c>
      <c r="D1333" t="s">
        <v>305</v>
      </c>
      <c r="E1333" s="8">
        <v>27059</v>
      </c>
    </row>
    <row r="1334" spans="2:5">
      <c r="B1334" s="2">
        <v>45048</v>
      </c>
      <c r="C1334" t="s">
        <v>80</v>
      </c>
      <c r="D1334" t="s">
        <v>305</v>
      </c>
      <c r="E1334" s="8">
        <v>35881</v>
      </c>
    </row>
    <row r="1335" spans="2:5">
      <c r="B1335" s="2">
        <v>45048</v>
      </c>
      <c r="C1335" t="s">
        <v>133</v>
      </c>
      <c r="D1335" t="s">
        <v>265</v>
      </c>
      <c r="E1335" s="8">
        <v>47986</v>
      </c>
    </row>
    <row r="1336" spans="2:5">
      <c r="B1336" s="2">
        <v>45050</v>
      </c>
      <c r="C1336" t="s">
        <v>159</v>
      </c>
      <c r="D1336" t="s">
        <v>295</v>
      </c>
      <c r="E1336" s="8">
        <v>70421</v>
      </c>
    </row>
    <row r="1337" spans="2:5">
      <c r="B1337" s="2">
        <v>45050</v>
      </c>
      <c r="C1337" t="s">
        <v>159</v>
      </c>
      <c r="D1337" t="s">
        <v>253</v>
      </c>
      <c r="E1337" s="8">
        <v>66736</v>
      </c>
    </row>
    <row r="1338" spans="2:5">
      <c r="B1338" s="2">
        <v>45050</v>
      </c>
      <c r="C1338" t="s">
        <v>107</v>
      </c>
      <c r="D1338" t="s">
        <v>300</v>
      </c>
      <c r="E1338" s="8">
        <v>77636</v>
      </c>
    </row>
    <row r="1339" spans="2:5">
      <c r="B1339" s="2">
        <v>45050</v>
      </c>
      <c r="C1339" t="s">
        <v>133</v>
      </c>
      <c r="D1339" t="s">
        <v>72</v>
      </c>
      <c r="E1339" s="8">
        <v>47660</v>
      </c>
    </row>
    <row r="1340" spans="2:5">
      <c r="B1340" s="2">
        <v>45051</v>
      </c>
      <c r="C1340" t="s">
        <v>159</v>
      </c>
      <c r="D1340" t="s">
        <v>305</v>
      </c>
      <c r="E1340" s="8">
        <v>38180</v>
      </c>
    </row>
    <row r="1341" spans="2:5">
      <c r="B1341" s="2">
        <v>45051</v>
      </c>
      <c r="C1341" t="s">
        <v>80</v>
      </c>
      <c r="D1341" t="s">
        <v>295</v>
      </c>
      <c r="E1341" s="8">
        <v>22864</v>
      </c>
    </row>
    <row r="1342" spans="2:5">
      <c r="B1342" s="2">
        <v>45051</v>
      </c>
      <c r="C1342" t="s">
        <v>107</v>
      </c>
      <c r="D1342" t="s">
        <v>214</v>
      </c>
      <c r="E1342" s="8">
        <v>27533</v>
      </c>
    </row>
    <row r="1343" spans="2:5">
      <c r="B1343" s="2">
        <v>45052</v>
      </c>
      <c r="C1343" t="s">
        <v>133</v>
      </c>
      <c r="D1343" t="s">
        <v>300</v>
      </c>
      <c r="E1343" s="8">
        <v>57448</v>
      </c>
    </row>
    <row r="1344" spans="2:5">
      <c r="B1344" s="2">
        <v>45053</v>
      </c>
      <c r="C1344" t="s">
        <v>80</v>
      </c>
      <c r="D1344" t="s">
        <v>171</v>
      </c>
      <c r="E1344" s="8">
        <v>41548</v>
      </c>
    </row>
    <row r="1345" spans="2:5">
      <c r="B1345" s="2">
        <v>45053</v>
      </c>
      <c r="C1345" t="s">
        <v>159</v>
      </c>
      <c r="D1345" t="s">
        <v>241</v>
      </c>
      <c r="E1345" s="8">
        <v>38182</v>
      </c>
    </row>
    <row r="1346" spans="2:5">
      <c r="B1346" s="2">
        <v>45053</v>
      </c>
      <c r="C1346" t="s">
        <v>178</v>
      </c>
      <c r="D1346" t="s">
        <v>190</v>
      </c>
      <c r="E1346" s="8">
        <v>47530</v>
      </c>
    </row>
    <row r="1347" spans="2:5">
      <c r="B1347" s="2">
        <v>45053</v>
      </c>
      <c r="C1347" t="s">
        <v>80</v>
      </c>
      <c r="D1347" t="s">
        <v>259</v>
      </c>
      <c r="E1347" s="8">
        <v>66289</v>
      </c>
    </row>
    <row r="1348" spans="2:5">
      <c r="B1348" s="2">
        <v>45054</v>
      </c>
      <c r="C1348" t="s">
        <v>178</v>
      </c>
      <c r="D1348" t="s">
        <v>152</v>
      </c>
      <c r="E1348" s="8">
        <v>36267</v>
      </c>
    </row>
    <row r="1349" spans="2:5">
      <c r="B1349" s="2">
        <v>45055</v>
      </c>
      <c r="C1349" t="s">
        <v>159</v>
      </c>
      <c r="D1349" t="s">
        <v>271</v>
      </c>
      <c r="E1349" s="8">
        <v>59753</v>
      </c>
    </row>
    <row r="1350" spans="2:5">
      <c r="B1350" s="2">
        <v>45055</v>
      </c>
      <c r="C1350" t="s">
        <v>80</v>
      </c>
      <c r="D1350" t="s">
        <v>310</v>
      </c>
      <c r="E1350" s="8">
        <v>26530</v>
      </c>
    </row>
    <row r="1351" spans="2:5">
      <c r="B1351" s="2">
        <v>45055</v>
      </c>
      <c r="C1351" t="s">
        <v>107</v>
      </c>
      <c r="D1351" t="s">
        <v>152</v>
      </c>
      <c r="E1351" s="8">
        <v>26677</v>
      </c>
    </row>
    <row r="1352" spans="2:5">
      <c r="B1352" s="2">
        <v>45056</v>
      </c>
      <c r="C1352" t="s">
        <v>159</v>
      </c>
      <c r="D1352" t="s">
        <v>271</v>
      </c>
      <c r="E1352" s="8">
        <v>38729</v>
      </c>
    </row>
    <row r="1353" spans="2:5">
      <c r="B1353" s="2">
        <v>45056</v>
      </c>
      <c r="C1353" t="s">
        <v>178</v>
      </c>
      <c r="D1353" t="s">
        <v>171</v>
      </c>
      <c r="E1353" s="8">
        <v>57037</v>
      </c>
    </row>
    <row r="1354" spans="2:5">
      <c r="B1354" s="2">
        <v>45056</v>
      </c>
      <c r="C1354" t="s">
        <v>107</v>
      </c>
      <c r="D1354" t="s">
        <v>295</v>
      </c>
      <c r="E1354" s="8">
        <v>30906</v>
      </c>
    </row>
    <row r="1355" spans="2:5">
      <c r="B1355" s="2">
        <v>45056</v>
      </c>
      <c r="C1355" t="s">
        <v>107</v>
      </c>
      <c r="D1355" t="s">
        <v>72</v>
      </c>
      <c r="E1355" s="8">
        <v>71870</v>
      </c>
    </row>
    <row r="1356" spans="2:5">
      <c r="B1356" s="2">
        <v>45057</v>
      </c>
      <c r="C1356" t="s">
        <v>107</v>
      </c>
      <c r="D1356" t="s">
        <v>277</v>
      </c>
      <c r="E1356" s="8">
        <v>43402</v>
      </c>
    </row>
    <row r="1357" spans="2:5">
      <c r="B1357" s="2">
        <v>45058</v>
      </c>
      <c r="C1357" t="s">
        <v>133</v>
      </c>
      <c r="D1357" t="s">
        <v>295</v>
      </c>
      <c r="E1357" s="8">
        <v>67103</v>
      </c>
    </row>
    <row r="1358" spans="2:5">
      <c r="B1358" s="2">
        <v>45058</v>
      </c>
      <c r="C1358" t="s">
        <v>178</v>
      </c>
      <c r="D1358" t="s">
        <v>99</v>
      </c>
      <c r="E1358" s="8">
        <v>59752</v>
      </c>
    </row>
    <row r="1359" spans="2:5">
      <c r="B1359" s="2">
        <v>45058</v>
      </c>
      <c r="C1359" t="s">
        <v>107</v>
      </c>
      <c r="D1359" t="s">
        <v>241</v>
      </c>
      <c r="E1359" s="8">
        <v>45311</v>
      </c>
    </row>
    <row r="1360" spans="2:5">
      <c r="B1360" s="2">
        <v>45058</v>
      </c>
      <c r="C1360" t="s">
        <v>133</v>
      </c>
      <c r="D1360" t="s">
        <v>300</v>
      </c>
      <c r="E1360" s="8">
        <v>72074</v>
      </c>
    </row>
    <row r="1361" spans="2:5">
      <c r="B1361" s="2">
        <v>45058</v>
      </c>
      <c r="C1361" t="s">
        <v>159</v>
      </c>
      <c r="D1361" t="s">
        <v>305</v>
      </c>
      <c r="E1361" s="8">
        <v>56764</v>
      </c>
    </row>
    <row r="1362" spans="2:5">
      <c r="B1362" s="2">
        <v>45059</v>
      </c>
      <c r="C1362" t="s">
        <v>107</v>
      </c>
      <c r="D1362" t="s">
        <v>202</v>
      </c>
      <c r="E1362" s="8">
        <v>71438</v>
      </c>
    </row>
    <row r="1363" spans="2:5">
      <c r="B1363" s="2">
        <v>45059</v>
      </c>
      <c r="C1363" t="s">
        <v>107</v>
      </c>
      <c r="D1363" t="s">
        <v>247</v>
      </c>
      <c r="E1363" s="8">
        <v>52981</v>
      </c>
    </row>
    <row r="1364" spans="2:5">
      <c r="B1364" s="2">
        <v>45060</v>
      </c>
      <c r="C1364" t="s">
        <v>178</v>
      </c>
      <c r="D1364" t="s">
        <v>310</v>
      </c>
      <c r="E1364" s="8">
        <v>23038</v>
      </c>
    </row>
    <row r="1365" spans="2:5">
      <c r="B1365" s="2">
        <v>45060</v>
      </c>
      <c r="C1365" t="s">
        <v>133</v>
      </c>
      <c r="D1365" t="s">
        <v>300</v>
      </c>
      <c r="E1365" s="8">
        <v>66725</v>
      </c>
    </row>
    <row r="1366" spans="2:5">
      <c r="B1366" s="2">
        <v>45061</v>
      </c>
      <c r="C1366" t="s">
        <v>80</v>
      </c>
      <c r="D1366" t="s">
        <v>289</v>
      </c>
      <c r="E1366" s="8">
        <v>38259</v>
      </c>
    </row>
    <row r="1367" spans="2:5">
      <c r="B1367" s="2">
        <v>45061</v>
      </c>
      <c r="C1367" t="s">
        <v>133</v>
      </c>
      <c r="D1367" t="s">
        <v>99</v>
      </c>
      <c r="E1367" s="8">
        <v>41380</v>
      </c>
    </row>
    <row r="1368" spans="2:5">
      <c r="B1368" s="2">
        <v>45061</v>
      </c>
      <c r="C1368" t="s">
        <v>178</v>
      </c>
      <c r="D1368" t="s">
        <v>247</v>
      </c>
      <c r="E1368" s="8">
        <v>66380</v>
      </c>
    </row>
    <row r="1369" spans="2:5">
      <c r="B1369" s="2">
        <v>45062</v>
      </c>
      <c r="C1369" t="s">
        <v>159</v>
      </c>
      <c r="D1369" t="s">
        <v>152</v>
      </c>
      <c r="E1369" s="8">
        <v>35678</v>
      </c>
    </row>
    <row r="1370" spans="2:5">
      <c r="B1370" s="2">
        <v>45062</v>
      </c>
      <c r="C1370" t="s">
        <v>178</v>
      </c>
      <c r="D1370" t="s">
        <v>234</v>
      </c>
      <c r="E1370" s="8">
        <v>40873</v>
      </c>
    </row>
    <row r="1371" spans="2:5">
      <c r="B1371" s="2">
        <v>45063</v>
      </c>
      <c r="C1371" t="s">
        <v>133</v>
      </c>
      <c r="D1371" t="s">
        <v>226</v>
      </c>
      <c r="E1371" s="8">
        <v>23068</v>
      </c>
    </row>
    <row r="1372" spans="2:5">
      <c r="B1372" s="2">
        <v>45063</v>
      </c>
      <c r="C1372" t="s">
        <v>159</v>
      </c>
      <c r="D1372" t="s">
        <v>152</v>
      </c>
      <c r="E1372" s="8">
        <v>69209</v>
      </c>
    </row>
    <row r="1373" spans="2:5">
      <c r="B1373" s="2">
        <v>45063</v>
      </c>
      <c r="C1373" t="s">
        <v>80</v>
      </c>
      <c r="D1373" t="s">
        <v>226</v>
      </c>
      <c r="E1373" s="8">
        <v>36567</v>
      </c>
    </row>
    <row r="1374" spans="2:5">
      <c r="B1374" s="2">
        <v>45064</v>
      </c>
      <c r="C1374" t="s">
        <v>133</v>
      </c>
      <c r="D1374" t="s">
        <v>72</v>
      </c>
      <c r="E1374" s="8">
        <v>27133</v>
      </c>
    </row>
    <row r="1375" spans="2:5">
      <c r="B1375" s="2">
        <v>45064</v>
      </c>
      <c r="C1375" t="s">
        <v>159</v>
      </c>
      <c r="D1375" t="s">
        <v>305</v>
      </c>
      <c r="E1375" s="8">
        <v>20747</v>
      </c>
    </row>
    <row r="1376" spans="2:5">
      <c r="B1376" s="2">
        <v>45064</v>
      </c>
      <c r="C1376" t="s">
        <v>107</v>
      </c>
      <c r="D1376" t="s">
        <v>259</v>
      </c>
      <c r="E1376" s="8">
        <v>77647</v>
      </c>
    </row>
    <row r="1377" spans="2:5">
      <c r="B1377" s="2">
        <v>45064</v>
      </c>
      <c r="C1377" t="s">
        <v>178</v>
      </c>
      <c r="D1377" t="s">
        <v>259</v>
      </c>
      <c r="E1377" s="8">
        <v>49535</v>
      </c>
    </row>
    <row r="1378" spans="2:5">
      <c r="B1378" s="2">
        <v>45064</v>
      </c>
      <c r="C1378" t="s">
        <v>107</v>
      </c>
      <c r="D1378" t="s">
        <v>310</v>
      </c>
      <c r="E1378" s="8">
        <v>39980</v>
      </c>
    </row>
    <row r="1379" spans="2:5">
      <c r="B1379" s="2">
        <v>45065</v>
      </c>
      <c r="C1379" t="s">
        <v>178</v>
      </c>
      <c r="D1379" t="s">
        <v>214</v>
      </c>
      <c r="E1379" s="8">
        <v>43831</v>
      </c>
    </row>
    <row r="1380" spans="2:5">
      <c r="B1380" s="2">
        <v>45065</v>
      </c>
      <c r="C1380" t="s">
        <v>178</v>
      </c>
      <c r="D1380" t="s">
        <v>265</v>
      </c>
      <c r="E1380" s="8">
        <v>23173</v>
      </c>
    </row>
    <row r="1381" spans="2:5">
      <c r="B1381" s="2">
        <v>45065</v>
      </c>
      <c r="C1381" t="s">
        <v>80</v>
      </c>
      <c r="D1381" t="s">
        <v>99</v>
      </c>
      <c r="E1381" s="8">
        <v>25375</v>
      </c>
    </row>
    <row r="1382" spans="2:5">
      <c r="B1382" s="2">
        <v>45066</v>
      </c>
      <c r="C1382" t="s">
        <v>107</v>
      </c>
      <c r="D1382" t="s">
        <v>226</v>
      </c>
      <c r="E1382" s="8">
        <v>35694</v>
      </c>
    </row>
    <row r="1383" spans="2:5">
      <c r="B1383" s="2">
        <v>45066</v>
      </c>
      <c r="C1383" t="s">
        <v>178</v>
      </c>
      <c r="D1383" t="s">
        <v>214</v>
      </c>
      <c r="E1383" s="8">
        <v>37324</v>
      </c>
    </row>
    <row r="1384" spans="2:5">
      <c r="B1384" s="2">
        <v>45067</v>
      </c>
      <c r="C1384" t="s">
        <v>107</v>
      </c>
      <c r="D1384" t="s">
        <v>126</v>
      </c>
      <c r="E1384" s="8">
        <v>51354</v>
      </c>
    </row>
    <row r="1385" spans="2:5">
      <c r="B1385" s="2">
        <v>45067</v>
      </c>
      <c r="C1385" t="s">
        <v>107</v>
      </c>
      <c r="D1385" t="s">
        <v>305</v>
      </c>
      <c r="E1385" s="8">
        <v>39348</v>
      </c>
    </row>
    <row r="1386" spans="2:5">
      <c r="B1386" s="2">
        <v>45067</v>
      </c>
      <c r="C1386" t="s">
        <v>133</v>
      </c>
      <c r="D1386" t="s">
        <v>214</v>
      </c>
      <c r="E1386" s="8">
        <v>43034</v>
      </c>
    </row>
    <row r="1387" spans="2:5">
      <c r="B1387" s="2">
        <v>45068</v>
      </c>
      <c r="C1387" t="s">
        <v>178</v>
      </c>
      <c r="D1387" t="s">
        <v>319</v>
      </c>
      <c r="E1387" s="8">
        <v>49356</v>
      </c>
    </row>
    <row r="1388" spans="2:5">
      <c r="B1388" s="2">
        <v>45068</v>
      </c>
      <c r="C1388" t="s">
        <v>107</v>
      </c>
      <c r="D1388" t="s">
        <v>253</v>
      </c>
      <c r="E1388" s="8">
        <v>76286</v>
      </c>
    </row>
    <row r="1389" spans="2:5">
      <c r="B1389" s="2">
        <v>45068</v>
      </c>
      <c r="C1389" t="s">
        <v>107</v>
      </c>
      <c r="D1389" t="s">
        <v>300</v>
      </c>
      <c r="E1389" s="8">
        <v>48125</v>
      </c>
    </row>
    <row r="1390" spans="2:5">
      <c r="B1390" s="2">
        <v>45069</v>
      </c>
      <c r="C1390" t="s">
        <v>107</v>
      </c>
      <c r="D1390" t="s">
        <v>265</v>
      </c>
      <c r="E1390" s="8">
        <v>53344</v>
      </c>
    </row>
    <row r="1391" spans="2:5">
      <c r="B1391" s="2">
        <v>45069</v>
      </c>
      <c r="C1391" t="s">
        <v>178</v>
      </c>
      <c r="D1391" t="s">
        <v>214</v>
      </c>
      <c r="E1391" s="8">
        <v>29165</v>
      </c>
    </row>
    <row r="1392" spans="2:5">
      <c r="B1392" s="2">
        <v>45069</v>
      </c>
      <c r="C1392" t="s">
        <v>178</v>
      </c>
      <c r="D1392" t="s">
        <v>202</v>
      </c>
      <c r="E1392" s="8">
        <v>70167</v>
      </c>
    </row>
    <row r="1393" spans="2:5">
      <c r="B1393" s="2">
        <v>45069</v>
      </c>
      <c r="C1393" t="s">
        <v>80</v>
      </c>
      <c r="D1393" t="s">
        <v>259</v>
      </c>
      <c r="E1393" s="8">
        <v>73691</v>
      </c>
    </row>
    <row r="1394" spans="2:5">
      <c r="B1394" s="2">
        <v>45070</v>
      </c>
      <c r="C1394" t="s">
        <v>80</v>
      </c>
      <c r="D1394" t="s">
        <v>271</v>
      </c>
      <c r="E1394" s="8">
        <v>26719</v>
      </c>
    </row>
    <row r="1395" spans="2:5">
      <c r="B1395" s="2">
        <v>45070</v>
      </c>
      <c r="C1395" t="s">
        <v>178</v>
      </c>
      <c r="D1395" t="s">
        <v>271</v>
      </c>
      <c r="E1395" s="8">
        <v>72046</v>
      </c>
    </row>
    <row r="1396" spans="2:5">
      <c r="B1396" s="2">
        <v>45070</v>
      </c>
      <c r="C1396" t="s">
        <v>133</v>
      </c>
      <c r="D1396" t="s">
        <v>126</v>
      </c>
      <c r="E1396" s="8">
        <v>41233</v>
      </c>
    </row>
    <row r="1397" spans="2:5">
      <c r="B1397" s="2">
        <v>45071</v>
      </c>
      <c r="C1397" t="s">
        <v>133</v>
      </c>
      <c r="D1397" t="s">
        <v>190</v>
      </c>
      <c r="E1397" s="8">
        <v>31748</v>
      </c>
    </row>
    <row r="1398" spans="2:5">
      <c r="B1398" s="2">
        <v>45072</v>
      </c>
      <c r="C1398" t="s">
        <v>80</v>
      </c>
      <c r="D1398" t="s">
        <v>152</v>
      </c>
      <c r="E1398" s="8">
        <v>62973</v>
      </c>
    </row>
    <row r="1399" spans="2:5">
      <c r="B1399" s="2">
        <v>45072</v>
      </c>
      <c r="C1399" t="s">
        <v>159</v>
      </c>
      <c r="D1399" t="s">
        <v>190</v>
      </c>
      <c r="E1399" s="8">
        <v>41179</v>
      </c>
    </row>
    <row r="1400" spans="2:5">
      <c r="B1400" s="2">
        <v>45073</v>
      </c>
      <c r="C1400" t="s">
        <v>178</v>
      </c>
      <c r="D1400" t="s">
        <v>310</v>
      </c>
      <c r="E1400" s="8">
        <v>57994</v>
      </c>
    </row>
    <row r="1401" spans="2:5">
      <c r="B1401" s="2">
        <v>45073</v>
      </c>
      <c r="C1401" t="s">
        <v>133</v>
      </c>
      <c r="D1401" t="s">
        <v>310</v>
      </c>
      <c r="E1401" s="8">
        <v>20012</v>
      </c>
    </row>
    <row r="1402" spans="2:5">
      <c r="B1402" s="2">
        <v>45074</v>
      </c>
      <c r="C1402" t="s">
        <v>133</v>
      </c>
      <c r="D1402" t="s">
        <v>289</v>
      </c>
      <c r="E1402" s="8">
        <v>38018</v>
      </c>
    </row>
    <row r="1403" spans="2:5">
      <c r="B1403" s="2">
        <v>45074</v>
      </c>
      <c r="C1403" t="s">
        <v>80</v>
      </c>
      <c r="D1403" t="s">
        <v>253</v>
      </c>
      <c r="E1403" s="8">
        <v>22138</v>
      </c>
    </row>
    <row r="1404" spans="2:5">
      <c r="B1404" s="2">
        <v>45074</v>
      </c>
      <c r="C1404" t="s">
        <v>178</v>
      </c>
      <c r="D1404" t="s">
        <v>247</v>
      </c>
      <c r="E1404" s="8">
        <v>40626</v>
      </c>
    </row>
    <row r="1405" spans="2:5">
      <c r="B1405" s="2">
        <v>45074</v>
      </c>
      <c r="C1405" t="s">
        <v>133</v>
      </c>
      <c r="D1405" t="s">
        <v>247</v>
      </c>
      <c r="E1405" s="8">
        <v>39444</v>
      </c>
    </row>
    <row r="1406" spans="2:5">
      <c r="B1406" s="2">
        <v>45074</v>
      </c>
      <c r="C1406" t="s">
        <v>107</v>
      </c>
      <c r="D1406" t="s">
        <v>265</v>
      </c>
      <c r="E1406" s="8">
        <v>70364</v>
      </c>
    </row>
    <row r="1407" spans="2:5">
      <c r="B1407" s="2">
        <v>45074</v>
      </c>
      <c r="C1407" t="s">
        <v>80</v>
      </c>
      <c r="D1407" t="s">
        <v>259</v>
      </c>
      <c r="E1407" s="8">
        <v>31863</v>
      </c>
    </row>
    <row r="1408" spans="2:5">
      <c r="B1408" s="2">
        <v>45075</v>
      </c>
      <c r="C1408" t="s">
        <v>178</v>
      </c>
      <c r="D1408" t="s">
        <v>259</v>
      </c>
      <c r="E1408" s="8">
        <v>36025</v>
      </c>
    </row>
    <row r="1409" spans="2:5">
      <c r="B1409" s="2">
        <v>45075</v>
      </c>
      <c r="C1409" t="s">
        <v>133</v>
      </c>
      <c r="D1409" t="s">
        <v>259</v>
      </c>
      <c r="E1409" s="8">
        <v>25529</v>
      </c>
    </row>
    <row r="1410" spans="2:5">
      <c r="B1410" s="2">
        <v>45076</v>
      </c>
      <c r="C1410" t="s">
        <v>80</v>
      </c>
      <c r="D1410" t="s">
        <v>259</v>
      </c>
      <c r="E1410" s="8">
        <v>44424</v>
      </c>
    </row>
    <row r="1411" spans="2:5">
      <c r="B1411" s="2">
        <v>45076</v>
      </c>
      <c r="C1411" t="s">
        <v>159</v>
      </c>
      <c r="D1411" t="s">
        <v>289</v>
      </c>
      <c r="E1411" s="8">
        <v>42859</v>
      </c>
    </row>
    <row r="1412" spans="2:5">
      <c r="B1412" s="2">
        <v>45076</v>
      </c>
      <c r="C1412" t="s">
        <v>178</v>
      </c>
      <c r="D1412" t="s">
        <v>310</v>
      </c>
      <c r="E1412" s="8">
        <v>22610</v>
      </c>
    </row>
    <row r="1413" spans="2:5">
      <c r="B1413" s="2">
        <v>45076</v>
      </c>
      <c r="C1413" t="s">
        <v>159</v>
      </c>
      <c r="D1413" t="s">
        <v>152</v>
      </c>
      <c r="E1413" s="8">
        <v>32474</v>
      </c>
    </row>
    <row r="1414" spans="2:5">
      <c r="B1414" s="2">
        <v>45076</v>
      </c>
      <c r="C1414" t="s">
        <v>159</v>
      </c>
      <c r="D1414" t="s">
        <v>234</v>
      </c>
      <c r="E1414" s="8">
        <v>30366</v>
      </c>
    </row>
    <row r="1415" spans="2:5">
      <c r="B1415" s="2">
        <v>45077</v>
      </c>
      <c r="C1415" t="s">
        <v>178</v>
      </c>
      <c r="D1415" t="s">
        <v>202</v>
      </c>
      <c r="E1415" s="8">
        <v>57571</v>
      </c>
    </row>
    <row r="1416" spans="2:5">
      <c r="B1416" s="2">
        <v>45077</v>
      </c>
      <c r="C1416" t="s">
        <v>178</v>
      </c>
      <c r="D1416" t="s">
        <v>126</v>
      </c>
      <c r="E1416" s="8">
        <v>74942</v>
      </c>
    </row>
    <row r="1417" spans="2:5">
      <c r="B1417" s="2">
        <v>45077</v>
      </c>
      <c r="C1417" t="s">
        <v>133</v>
      </c>
      <c r="D1417" t="s">
        <v>241</v>
      </c>
      <c r="E1417" s="8">
        <v>42808</v>
      </c>
    </row>
    <row r="1418" spans="2:5">
      <c r="B1418" s="2">
        <v>45077</v>
      </c>
      <c r="C1418" t="s">
        <v>80</v>
      </c>
      <c r="D1418" t="s">
        <v>190</v>
      </c>
      <c r="E1418" s="8">
        <v>57341</v>
      </c>
    </row>
    <row r="1419" spans="2:5">
      <c r="B1419" s="2">
        <v>45077</v>
      </c>
      <c r="C1419" t="s">
        <v>133</v>
      </c>
      <c r="D1419" t="s">
        <v>271</v>
      </c>
      <c r="E1419" s="8">
        <v>75268</v>
      </c>
    </row>
    <row r="1420" spans="2:5">
      <c r="B1420" s="2">
        <v>45078</v>
      </c>
      <c r="C1420" t="s">
        <v>133</v>
      </c>
      <c r="D1420" t="s">
        <v>202</v>
      </c>
      <c r="E1420" s="8">
        <v>64850</v>
      </c>
    </row>
    <row r="1421" spans="2:5">
      <c r="B1421" s="2">
        <v>45078</v>
      </c>
      <c r="C1421" t="s">
        <v>107</v>
      </c>
      <c r="D1421" t="s">
        <v>152</v>
      </c>
      <c r="E1421" s="8">
        <v>51669</v>
      </c>
    </row>
    <row r="1422" spans="2:5">
      <c r="B1422" s="2">
        <v>45079</v>
      </c>
      <c r="C1422" t="s">
        <v>159</v>
      </c>
      <c r="D1422" t="s">
        <v>72</v>
      </c>
      <c r="E1422" s="8">
        <v>35731</v>
      </c>
    </row>
    <row r="1423" spans="2:5">
      <c r="B1423" s="2">
        <v>45079</v>
      </c>
      <c r="C1423" t="s">
        <v>107</v>
      </c>
      <c r="D1423" t="s">
        <v>295</v>
      </c>
      <c r="E1423" s="8">
        <v>22921</v>
      </c>
    </row>
    <row r="1424" spans="2:5">
      <c r="B1424" s="2">
        <v>45079</v>
      </c>
      <c r="C1424" t="s">
        <v>133</v>
      </c>
      <c r="D1424" t="s">
        <v>259</v>
      </c>
      <c r="E1424" s="8">
        <v>45299</v>
      </c>
    </row>
    <row r="1425" spans="2:5">
      <c r="B1425" s="2">
        <v>45080</v>
      </c>
      <c r="C1425" t="s">
        <v>80</v>
      </c>
      <c r="D1425" t="s">
        <v>300</v>
      </c>
      <c r="E1425" s="8">
        <v>49360</v>
      </c>
    </row>
    <row r="1426" spans="2:5">
      <c r="B1426" s="2">
        <v>45080</v>
      </c>
      <c r="C1426" t="s">
        <v>107</v>
      </c>
      <c r="D1426" t="s">
        <v>315</v>
      </c>
      <c r="E1426" s="8">
        <v>67643</v>
      </c>
    </row>
    <row r="1427" spans="2:5">
      <c r="B1427" s="2">
        <v>45081</v>
      </c>
      <c r="C1427" t="s">
        <v>159</v>
      </c>
      <c r="D1427" t="s">
        <v>247</v>
      </c>
      <c r="E1427" s="8">
        <v>59823</v>
      </c>
    </row>
    <row r="1428" spans="2:5">
      <c r="B1428" s="2">
        <v>45081</v>
      </c>
      <c r="C1428" t="s">
        <v>80</v>
      </c>
      <c r="D1428" t="s">
        <v>214</v>
      </c>
      <c r="E1428" s="8">
        <v>44077</v>
      </c>
    </row>
    <row r="1429" spans="2:5">
      <c r="B1429" s="2">
        <v>45081</v>
      </c>
      <c r="C1429" t="s">
        <v>159</v>
      </c>
      <c r="D1429" t="s">
        <v>305</v>
      </c>
      <c r="E1429" s="8">
        <v>66971</v>
      </c>
    </row>
    <row r="1430" spans="2:5">
      <c r="B1430" s="2">
        <v>45081</v>
      </c>
      <c r="C1430" t="s">
        <v>178</v>
      </c>
      <c r="D1430" t="s">
        <v>253</v>
      </c>
      <c r="E1430" s="8">
        <v>60915</v>
      </c>
    </row>
    <row r="1431" spans="2:5">
      <c r="B1431" s="2">
        <v>45082</v>
      </c>
      <c r="C1431" t="s">
        <v>80</v>
      </c>
      <c r="D1431" t="s">
        <v>247</v>
      </c>
      <c r="E1431" s="8">
        <v>62006</v>
      </c>
    </row>
    <row r="1432" spans="2:5">
      <c r="B1432" s="2">
        <v>45083</v>
      </c>
      <c r="C1432" t="s">
        <v>80</v>
      </c>
      <c r="D1432" t="s">
        <v>214</v>
      </c>
      <c r="E1432" s="8">
        <v>23451</v>
      </c>
    </row>
    <row r="1433" spans="2:5">
      <c r="B1433" s="2">
        <v>45083</v>
      </c>
      <c r="C1433" t="s">
        <v>133</v>
      </c>
      <c r="D1433" t="s">
        <v>319</v>
      </c>
      <c r="E1433" s="8">
        <v>62506</v>
      </c>
    </row>
    <row r="1434" spans="2:5">
      <c r="B1434" s="2">
        <v>45083</v>
      </c>
      <c r="C1434" t="s">
        <v>159</v>
      </c>
      <c r="D1434" t="s">
        <v>72</v>
      </c>
      <c r="E1434" s="8">
        <v>54737</v>
      </c>
    </row>
    <row r="1435" spans="2:5">
      <c r="B1435" s="2">
        <v>45084</v>
      </c>
      <c r="C1435" t="s">
        <v>133</v>
      </c>
      <c r="D1435" t="s">
        <v>295</v>
      </c>
      <c r="E1435" s="8">
        <v>64194</v>
      </c>
    </row>
    <row r="1436" spans="2:5">
      <c r="B1436" s="2">
        <v>45085</v>
      </c>
      <c r="C1436" t="s">
        <v>178</v>
      </c>
      <c r="D1436" t="s">
        <v>295</v>
      </c>
      <c r="E1436" s="8">
        <v>64479</v>
      </c>
    </row>
    <row r="1437" spans="2:5">
      <c r="B1437" s="2">
        <v>45085</v>
      </c>
      <c r="C1437" t="s">
        <v>80</v>
      </c>
      <c r="D1437" t="s">
        <v>247</v>
      </c>
      <c r="E1437" s="8">
        <v>28129</v>
      </c>
    </row>
    <row r="1438" spans="2:5">
      <c r="B1438" s="2">
        <v>45085</v>
      </c>
      <c r="C1438" t="s">
        <v>107</v>
      </c>
      <c r="D1438" t="s">
        <v>277</v>
      </c>
      <c r="E1438" s="8">
        <v>22397</v>
      </c>
    </row>
    <row r="1439" spans="2:5">
      <c r="B1439" s="2">
        <v>45085</v>
      </c>
      <c r="C1439" t="s">
        <v>107</v>
      </c>
      <c r="D1439" t="s">
        <v>315</v>
      </c>
      <c r="E1439" s="8">
        <v>35640</v>
      </c>
    </row>
    <row r="1440" spans="2:5">
      <c r="B1440" s="2">
        <v>45085</v>
      </c>
      <c r="C1440" t="s">
        <v>133</v>
      </c>
      <c r="D1440" t="s">
        <v>265</v>
      </c>
      <c r="E1440" s="8">
        <v>51577</v>
      </c>
    </row>
    <row r="1441" spans="2:5">
      <c r="B1441" s="2">
        <v>45085</v>
      </c>
      <c r="C1441" t="s">
        <v>80</v>
      </c>
      <c r="D1441" t="s">
        <v>152</v>
      </c>
      <c r="E1441" s="8">
        <v>36274</v>
      </c>
    </row>
    <row r="1442" spans="2:5">
      <c r="B1442" s="2">
        <v>45085</v>
      </c>
      <c r="C1442" t="s">
        <v>80</v>
      </c>
      <c r="D1442" t="s">
        <v>310</v>
      </c>
      <c r="E1442" s="8">
        <v>42553</v>
      </c>
    </row>
    <row r="1443" spans="2:5">
      <c r="B1443" s="2">
        <v>45086</v>
      </c>
      <c r="C1443" t="s">
        <v>178</v>
      </c>
      <c r="D1443" t="s">
        <v>99</v>
      </c>
      <c r="E1443" s="8">
        <v>45983</v>
      </c>
    </row>
    <row r="1444" spans="2:5">
      <c r="B1444" s="2">
        <v>45086</v>
      </c>
      <c r="C1444" t="s">
        <v>107</v>
      </c>
      <c r="D1444" t="s">
        <v>152</v>
      </c>
      <c r="E1444" s="8">
        <v>36199</v>
      </c>
    </row>
    <row r="1445" spans="2:5">
      <c r="B1445" s="2">
        <v>45086</v>
      </c>
      <c r="C1445" t="s">
        <v>80</v>
      </c>
      <c r="D1445" t="s">
        <v>99</v>
      </c>
      <c r="E1445" s="8">
        <v>61095</v>
      </c>
    </row>
    <row r="1446" spans="2:5">
      <c r="B1446" s="2">
        <v>45086</v>
      </c>
      <c r="C1446" t="s">
        <v>159</v>
      </c>
      <c r="D1446" t="s">
        <v>72</v>
      </c>
      <c r="E1446" s="8">
        <v>68962</v>
      </c>
    </row>
    <row r="1447" spans="2:5">
      <c r="B1447" s="2">
        <v>45086</v>
      </c>
      <c r="C1447" t="s">
        <v>133</v>
      </c>
      <c r="D1447" t="s">
        <v>265</v>
      </c>
      <c r="E1447" s="8">
        <v>71253</v>
      </c>
    </row>
    <row r="1448" spans="2:5">
      <c r="B1448" s="2">
        <v>45087</v>
      </c>
      <c r="C1448" t="s">
        <v>107</v>
      </c>
      <c r="D1448" t="s">
        <v>214</v>
      </c>
      <c r="E1448" s="8">
        <v>71835</v>
      </c>
    </row>
    <row r="1449" spans="2:5">
      <c r="B1449" s="2">
        <v>45087</v>
      </c>
      <c r="C1449" t="s">
        <v>80</v>
      </c>
      <c r="D1449" t="s">
        <v>271</v>
      </c>
      <c r="E1449" s="8">
        <v>22837</v>
      </c>
    </row>
    <row r="1450" spans="2:5">
      <c r="B1450" s="2">
        <v>45087</v>
      </c>
      <c r="C1450" t="s">
        <v>80</v>
      </c>
      <c r="D1450" t="s">
        <v>152</v>
      </c>
      <c r="E1450" s="8">
        <v>64059</v>
      </c>
    </row>
    <row r="1451" spans="2:5">
      <c r="B1451" s="2">
        <v>45088</v>
      </c>
      <c r="C1451" t="s">
        <v>133</v>
      </c>
      <c r="D1451" t="s">
        <v>226</v>
      </c>
      <c r="E1451" s="8">
        <v>36963</v>
      </c>
    </row>
    <row r="1452" spans="2:5">
      <c r="B1452" s="2">
        <v>45088</v>
      </c>
      <c r="C1452" t="s">
        <v>107</v>
      </c>
      <c r="D1452" t="s">
        <v>190</v>
      </c>
      <c r="E1452" s="8">
        <v>76879</v>
      </c>
    </row>
    <row r="1453" spans="2:5">
      <c r="B1453" s="2">
        <v>45088</v>
      </c>
      <c r="C1453" t="s">
        <v>80</v>
      </c>
      <c r="D1453" t="s">
        <v>202</v>
      </c>
      <c r="E1453" s="8">
        <v>78474</v>
      </c>
    </row>
    <row r="1454" spans="2:5">
      <c r="B1454" s="2">
        <v>45088</v>
      </c>
      <c r="C1454" t="s">
        <v>107</v>
      </c>
      <c r="D1454" t="s">
        <v>289</v>
      </c>
      <c r="E1454" s="8">
        <v>45985</v>
      </c>
    </row>
    <row r="1455" spans="2:5">
      <c r="B1455" s="2">
        <v>45088</v>
      </c>
      <c r="C1455" t="s">
        <v>178</v>
      </c>
      <c r="D1455" t="s">
        <v>277</v>
      </c>
      <c r="E1455" s="8">
        <v>61641</v>
      </c>
    </row>
    <row r="1456" spans="2:5">
      <c r="B1456" s="2">
        <v>45088</v>
      </c>
      <c r="C1456" t="s">
        <v>80</v>
      </c>
      <c r="D1456" t="s">
        <v>271</v>
      </c>
      <c r="E1456" s="8">
        <v>46349</v>
      </c>
    </row>
    <row r="1457" spans="2:5">
      <c r="B1457" s="2">
        <v>45089</v>
      </c>
      <c r="C1457" t="s">
        <v>107</v>
      </c>
      <c r="D1457" t="s">
        <v>289</v>
      </c>
      <c r="E1457" s="8">
        <v>26595</v>
      </c>
    </row>
    <row r="1458" spans="2:5">
      <c r="B1458" s="2">
        <v>45089</v>
      </c>
      <c r="C1458" t="s">
        <v>80</v>
      </c>
      <c r="D1458" t="s">
        <v>319</v>
      </c>
      <c r="E1458" s="8">
        <v>58129</v>
      </c>
    </row>
    <row r="1459" spans="2:5">
      <c r="B1459" s="2">
        <v>45090</v>
      </c>
      <c r="C1459" t="s">
        <v>133</v>
      </c>
      <c r="D1459" t="s">
        <v>259</v>
      </c>
      <c r="E1459" s="8">
        <v>60062</v>
      </c>
    </row>
    <row r="1460" spans="2:5">
      <c r="B1460" s="2">
        <v>45090</v>
      </c>
      <c r="C1460" t="s">
        <v>178</v>
      </c>
      <c r="D1460" t="s">
        <v>271</v>
      </c>
      <c r="E1460" s="8">
        <v>46204</v>
      </c>
    </row>
    <row r="1461" spans="2:5">
      <c r="B1461" s="2">
        <v>45091</v>
      </c>
      <c r="C1461" t="s">
        <v>178</v>
      </c>
      <c r="D1461" t="s">
        <v>271</v>
      </c>
      <c r="E1461" s="8">
        <v>42090</v>
      </c>
    </row>
    <row r="1462" spans="2:5">
      <c r="B1462" s="2">
        <v>45092</v>
      </c>
      <c r="C1462" t="s">
        <v>80</v>
      </c>
      <c r="D1462" t="s">
        <v>253</v>
      </c>
      <c r="E1462" s="8">
        <v>42008</v>
      </c>
    </row>
    <row r="1463" spans="2:5">
      <c r="B1463" s="2">
        <v>45092</v>
      </c>
      <c r="C1463" t="s">
        <v>178</v>
      </c>
      <c r="D1463" t="s">
        <v>259</v>
      </c>
      <c r="E1463" s="8">
        <v>76525</v>
      </c>
    </row>
    <row r="1464" spans="2:5">
      <c r="B1464" s="2">
        <v>45092</v>
      </c>
      <c r="C1464" t="s">
        <v>80</v>
      </c>
      <c r="D1464" t="s">
        <v>305</v>
      </c>
      <c r="E1464" s="8">
        <v>57696</v>
      </c>
    </row>
    <row r="1465" spans="2:5">
      <c r="B1465" s="2">
        <v>45093</v>
      </c>
      <c r="C1465" t="s">
        <v>178</v>
      </c>
      <c r="D1465" t="s">
        <v>310</v>
      </c>
      <c r="E1465" s="8">
        <v>75314</v>
      </c>
    </row>
    <row r="1466" spans="2:5">
      <c r="B1466" s="2">
        <v>45093</v>
      </c>
      <c r="C1466" t="s">
        <v>133</v>
      </c>
      <c r="D1466" t="s">
        <v>315</v>
      </c>
      <c r="E1466" s="8">
        <v>71186</v>
      </c>
    </row>
    <row r="1467" spans="2:5">
      <c r="B1467" s="2">
        <v>45093</v>
      </c>
      <c r="C1467" t="s">
        <v>80</v>
      </c>
      <c r="D1467" t="s">
        <v>295</v>
      </c>
      <c r="E1467" s="8">
        <v>58913</v>
      </c>
    </row>
    <row r="1468" spans="2:5">
      <c r="B1468" s="2">
        <v>45093</v>
      </c>
      <c r="C1468" t="s">
        <v>107</v>
      </c>
      <c r="D1468" t="s">
        <v>277</v>
      </c>
      <c r="E1468" s="8">
        <v>67600</v>
      </c>
    </row>
    <row r="1469" spans="2:5">
      <c r="B1469" s="2">
        <v>45094</v>
      </c>
      <c r="C1469" t="s">
        <v>107</v>
      </c>
      <c r="D1469" t="s">
        <v>315</v>
      </c>
      <c r="E1469" s="8">
        <v>29125</v>
      </c>
    </row>
    <row r="1470" spans="2:5">
      <c r="B1470" s="2">
        <v>45094</v>
      </c>
      <c r="C1470" t="s">
        <v>178</v>
      </c>
      <c r="D1470" t="s">
        <v>202</v>
      </c>
      <c r="E1470" s="8">
        <v>25551</v>
      </c>
    </row>
    <row r="1471" spans="2:5">
      <c r="B1471" s="2">
        <v>45094</v>
      </c>
      <c r="C1471" t="s">
        <v>133</v>
      </c>
      <c r="D1471" t="s">
        <v>265</v>
      </c>
      <c r="E1471" s="8">
        <v>65236</v>
      </c>
    </row>
    <row r="1472" spans="2:5">
      <c r="B1472" s="2">
        <v>45094</v>
      </c>
      <c r="C1472" t="s">
        <v>133</v>
      </c>
      <c r="D1472" t="s">
        <v>277</v>
      </c>
      <c r="E1472" s="8">
        <v>34562</v>
      </c>
    </row>
    <row r="1473" spans="2:5">
      <c r="B1473" s="2">
        <v>45094</v>
      </c>
      <c r="C1473" t="s">
        <v>80</v>
      </c>
      <c r="D1473" t="s">
        <v>190</v>
      </c>
      <c r="E1473" s="8">
        <v>60436</v>
      </c>
    </row>
    <row r="1474" spans="2:5">
      <c r="B1474" s="2">
        <v>45095</v>
      </c>
      <c r="C1474" t="s">
        <v>133</v>
      </c>
      <c r="D1474" t="s">
        <v>315</v>
      </c>
      <c r="E1474" s="8">
        <v>64319</v>
      </c>
    </row>
    <row r="1475" spans="2:5">
      <c r="B1475" s="2">
        <v>45095</v>
      </c>
      <c r="C1475" t="s">
        <v>133</v>
      </c>
      <c r="D1475" t="s">
        <v>190</v>
      </c>
      <c r="E1475" s="8">
        <v>34855</v>
      </c>
    </row>
    <row r="1476" spans="2:5">
      <c r="B1476" s="2">
        <v>45095</v>
      </c>
      <c r="C1476" t="s">
        <v>159</v>
      </c>
      <c r="D1476" t="s">
        <v>72</v>
      </c>
      <c r="E1476" s="8">
        <v>71785</v>
      </c>
    </row>
    <row r="1477" spans="2:5">
      <c r="B1477" s="2">
        <v>45095</v>
      </c>
      <c r="C1477" t="s">
        <v>159</v>
      </c>
      <c r="D1477" t="s">
        <v>310</v>
      </c>
      <c r="E1477" s="8">
        <v>25935</v>
      </c>
    </row>
    <row r="1478" spans="2:5">
      <c r="B1478" s="2">
        <v>45096</v>
      </c>
      <c r="C1478" t="s">
        <v>178</v>
      </c>
      <c r="D1478" t="s">
        <v>289</v>
      </c>
      <c r="E1478" s="8">
        <v>36466</v>
      </c>
    </row>
    <row r="1479" spans="2:5">
      <c r="B1479" s="2">
        <v>45097</v>
      </c>
      <c r="C1479" t="s">
        <v>133</v>
      </c>
      <c r="D1479" t="s">
        <v>310</v>
      </c>
      <c r="E1479" s="8">
        <v>42117</v>
      </c>
    </row>
    <row r="1480" spans="2:5">
      <c r="B1480" s="2">
        <v>45097</v>
      </c>
      <c r="C1480" t="s">
        <v>80</v>
      </c>
      <c r="D1480" t="s">
        <v>310</v>
      </c>
      <c r="E1480" s="8">
        <v>34878</v>
      </c>
    </row>
    <row r="1481" spans="2:5">
      <c r="B1481" s="2">
        <v>45097</v>
      </c>
      <c r="C1481" t="s">
        <v>159</v>
      </c>
      <c r="D1481" t="s">
        <v>190</v>
      </c>
      <c r="E1481" s="8">
        <v>67738</v>
      </c>
    </row>
    <row r="1482" spans="2:5">
      <c r="B1482" s="2">
        <v>45097</v>
      </c>
      <c r="C1482" t="s">
        <v>159</v>
      </c>
      <c r="D1482" t="s">
        <v>72</v>
      </c>
      <c r="E1482" s="8">
        <v>55295</v>
      </c>
    </row>
    <row r="1483" spans="2:5">
      <c r="B1483" s="2">
        <v>45098</v>
      </c>
      <c r="C1483" t="s">
        <v>80</v>
      </c>
      <c r="D1483" t="s">
        <v>277</v>
      </c>
      <c r="E1483" s="8">
        <v>32889</v>
      </c>
    </row>
    <row r="1484" spans="2:5">
      <c r="B1484" s="2">
        <v>45098</v>
      </c>
      <c r="C1484" t="s">
        <v>133</v>
      </c>
      <c r="D1484" t="s">
        <v>315</v>
      </c>
      <c r="E1484" s="8">
        <v>21737</v>
      </c>
    </row>
    <row r="1485" spans="2:5">
      <c r="B1485" s="2">
        <v>45098</v>
      </c>
      <c r="C1485" t="s">
        <v>107</v>
      </c>
      <c r="D1485" t="s">
        <v>190</v>
      </c>
      <c r="E1485" s="8">
        <v>73610</v>
      </c>
    </row>
    <row r="1486" spans="2:5">
      <c r="B1486" s="2">
        <v>45099</v>
      </c>
      <c r="C1486" t="s">
        <v>178</v>
      </c>
      <c r="D1486" t="s">
        <v>247</v>
      </c>
      <c r="E1486" s="8">
        <v>58962</v>
      </c>
    </row>
    <row r="1487" spans="2:5">
      <c r="B1487" s="2">
        <v>45099</v>
      </c>
      <c r="C1487" t="s">
        <v>107</v>
      </c>
      <c r="D1487" t="s">
        <v>234</v>
      </c>
      <c r="E1487" s="8">
        <v>25215</v>
      </c>
    </row>
    <row r="1488" spans="2:5">
      <c r="B1488" s="2">
        <v>45100</v>
      </c>
      <c r="C1488" t="s">
        <v>133</v>
      </c>
      <c r="D1488" t="s">
        <v>289</v>
      </c>
      <c r="E1488" s="8">
        <v>50250</v>
      </c>
    </row>
    <row r="1489" spans="2:5">
      <c r="B1489" s="2">
        <v>45100</v>
      </c>
      <c r="C1489" t="s">
        <v>159</v>
      </c>
      <c r="D1489" t="s">
        <v>300</v>
      </c>
      <c r="E1489" s="8">
        <v>71151</v>
      </c>
    </row>
    <row r="1490" spans="2:5">
      <c r="B1490" s="2">
        <v>45100</v>
      </c>
      <c r="C1490" t="s">
        <v>107</v>
      </c>
      <c r="D1490" t="s">
        <v>271</v>
      </c>
      <c r="E1490" s="8">
        <v>32999</v>
      </c>
    </row>
    <row r="1491" spans="2:5">
      <c r="B1491" s="2">
        <v>45101</v>
      </c>
      <c r="C1491" t="s">
        <v>133</v>
      </c>
      <c r="D1491" t="s">
        <v>310</v>
      </c>
      <c r="E1491" s="8">
        <v>77499</v>
      </c>
    </row>
    <row r="1492" spans="2:5">
      <c r="B1492" s="2">
        <v>45102</v>
      </c>
      <c r="C1492" t="s">
        <v>178</v>
      </c>
      <c r="D1492" t="s">
        <v>271</v>
      </c>
      <c r="E1492" s="8">
        <v>22416</v>
      </c>
    </row>
    <row r="1493" spans="2:5">
      <c r="B1493" s="2">
        <v>45102</v>
      </c>
      <c r="C1493" t="s">
        <v>80</v>
      </c>
      <c r="D1493" t="s">
        <v>202</v>
      </c>
      <c r="E1493" s="8">
        <v>23271</v>
      </c>
    </row>
    <row r="1494" spans="2:5">
      <c r="B1494" s="2">
        <v>45102</v>
      </c>
      <c r="C1494" t="s">
        <v>80</v>
      </c>
      <c r="D1494" t="s">
        <v>126</v>
      </c>
      <c r="E1494" s="8">
        <v>53095</v>
      </c>
    </row>
    <row r="1495" spans="2:5">
      <c r="B1495" s="2">
        <v>45103</v>
      </c>
      <c r="C1495" t="s">
        <v>159</v>
      </c>
      <c r="D1495" t="s">
        <v>171</v>
      </c>
      <c r="E1495" s="8">
        <v>50855</v>
      </c>
    </row>
    <row r="1496" spans="2:5">
      <c r="B1496" s="2">
        <v>45103</v>
      </c>
      <c r="C1496" t="s">
        <v>133</v>
      </c>
      <c r="D1496" t="s">
        <v>259</v>
      </c>
      <c r="E1496" s="8">
        <v>35985</v>
      </c>
    </row>
    <row r="1497" spans="2:5">
      <c r="B1497" s="2">
        <v>45104</v>
      </c>
      <c r="C1497" t="s">
        <v>178</v>
      </c>
      <c r="D1497" t="s">
        <v>305</v>
      </c>
      <c r="E1497" s="8">
        <v>61810</v>
      </c>
    </row>
    <row r="1498" spans="2:5">
      <c r="B1498" s="2">
        <v>45104</v>
      </c>
      <c r="C1498" t="s">
        <v>159</v>
      </c>
      <c r="D1498" t="s">
        <v>277</v>
      </c>
      <c r="E1498" s="8">
        <v>63121</v>
      </c>
    </row>
    <row r="1499" spans="2:5">
      <c r="B1499" s="2">
        <v>45105</v>
      </c>
      <c r="C1499" t="s">
        <v>159</v>
      </c>
      <c r="D1499" t="s">
        <v>214</v>
      </c>
      <c r="E1499" s="8">
        <v>29687</v>
      </c>
    </row>
    <row r="1500" spans="2:5">
      <c r="B1500" s="2">
        <v>45105</v>
      </c>
      <c r="C1500" t="s">
        <v>178</v>
      </c>
      <c r="D1500" t="s">
        <v>253</v>
      </c>
      <c r="E1500" s="8">
        <v>21441</v>
      </c>
    </row>
    <row r="1501" spans="2:5">
      <c r="B1501" s="2">
        <v>45106</v>
      </c>
      <c r="C1501" t="s">
        <v>107</v>
      </c>
      <c r="D1501" t="s">
        <v>295</v>
      </c>
      <c r="E1501" s="8">
        <v>75449</v>
      </c>
    </row>
    <row r="1502" spans="2:5">
      <c r="B1502" s="2">
        <v>45107</v>
      </c>
      <c r="C1502" t="s">
        <v>159</v>
      </c>
      <c r="D1502" t="s">
        <v>265</v>
      </c>
      <c r="E1502" s="8">
        <v>43160</v>
      </c>
    </row>
    <row r="1503" spans="2:5">
      <c r="B1503" s="2">
        <v>45107</v>
      </c>
      <c r="C1503" t="s">
        <v>107</v>
      </c>
      <c r="D1503" t="s">
        <v>190</v>
      </c>
      <c r="E1503" s="8">
        <v>72439</v>
      </c>
    </row>
    <row r="1504" spans="2:5">
      <c r="B1504" s="2">
        <v>45108</v>
      </c>
      <c r="C1504" t="s">
        <v>133</v>
      </c>
      <c r="D1504" t="s">
        <v>171</v>
      </c>
      <c r="E1504" s="8">
        <v>76446</v>
      </c>
    </row>
    <row r="1505" spans="2:5">
      <c r="B1505" s="2">
        <v>45108</v>
      </c>
      <c r="C1505" t="s">
        <v>107</v>
      </c>
      <c r="D1505" t="s">
        <v>319</v>
      </c>
      <c r="E1505" s="8">
        <v>23579</v>
      </c>
    </row>
    <row r="1506" spans="2:5">
      <c r="B1506" s="2">
        <v>45108</v>
      </c>
      <c r="C1506" t="s">
        <v>133</v>
      </c>
      <c r="D1506" t="s">
        <v>300</v>
      </c>
      <c r="E1506" s="8">
        <v>49513</v>
      </c>
    </row>
    <row r="1507" spans="2:5">
      <c r="B1507" s="2">
        <v>45109</v>
      </c>
      <c r="C1507" t="s">
        <v>107</v>
      </c>
      <c r="D1507" t="s">
        <v>295</v>
      </c>
      <c r="E1507" s="8">
        <v>77151</v>
      </c>
    </row>
    <row r="1508" spans="2:5">
      <c r="B1508" s="2">
        <v>45109</v>
      </c>
      <c r="C1508" t="s">
        <v>107</v>
      </c>
      <c r="D1508" t="s">
        <v>259</v>
      </c>
      <c r="E1508" s="8">
        <v>54861</v>
      </c>
    </row>
    <row r="1509" spans="2:5">
      <c r="B1509" s="2">
        <v>45109</v>
      </c>
      <c r="C1509" t="s">
        <v>133</v>
      </c>
      <c r="D1509" t="s">
        <v>241</v>
      </c>
      <c r="E1509" s="8">
        <v>78203</v>
      </c>
    </row>
    <row r="1510" spans="2:5">
      <c r="B1510" s="2">
        <v>45109</v>
      </c>
      <c r="C1510" t="s">
        <v>159</v>
      </c>
      <c r="D1510" t="s">
        <v>289</v>
      </c>
      <c r="E1510" s="8">
        <v>35751</v>
      </c>
    </row>
    <row r="1511" spans="2:5">
      <c r="B1511" s="2">
        <v>45110</v>
      </c>
      <c r="C1511" t="s">
        <v>178</v>
      </c>
      <c r="D1511" t="s">
        <v>226</v>
      </c>
      <c r="E1511" s="8">
        <v>51978</v>
      </c>
    </row>
    <row r="1512" spans="2:5">
      <c r="B1512" s="2">
        <v>45110</v>
      </c>
      <c r="C1512" t="s">
        <v>133</v>
      </c>
      <c r="D1512" t="s">
        <v>214</v>
      </c>
      <c r="E1512" s="8">
        <v>21399</v>
      </c>
    </row>
    <row r="1513" spans="2:5">
      <c r="B1513" s="2">
        <v>45110</v>
      </c>
      <c r="C1513" t="s">
        <v>80</v>
      </c>
      <c r="D1513" t="s">
        <v>72</v>
      </c>
      <c r="E1513" s="8">
        <v>66037</v>
      </c>
    </row>
    <row r="1514" spans="2:5">
      <c r="B1514" s="2">
        <v>45110</v>
      </c>
      <c r="C1514" t="s">
        <v>178</v>
      </c>
      <c r="D1514" t="s">
        <v>202</v>
      </c>
      <c r="E1514" s="8">
        <v>24001</v>
      </c>
    </row>
    <row r="1515" spans="2:5">
      <c r="B1515" s="2">
        <v>45110</v>
      </c>
      <c r="C1515" t="s">
        <v>159</v>
      </c>
      <c r="D1515" t="s">
        <v>319</v>
      </c>
      <c r="E1515" s="8">
        <v>42864</v>
      </c>
    </row>
    <row r="1516" spans="2:5">
      <c r="B1516" s="2">
        <v>45110</v>
      </c>
      <c r="C1516" t="s">
        <v>133</v>
      </c>
      <c r="D1516" t="s">
        <v>295</v>
      </c>
      <c r="E1516" s="8">
        <v>70715</v>
      </c>
    </row>
    <row r="1517" spans="2:5">
      <c r="B1517" s="2">
        <v>45111</v>
      </c>
      <c r="C1517" t="s">
        <v>178</v>
      </c>
      <c r="D1517" t="s">
        <v>202</v>
      </c>
      <c r="E1517" s="8">
        <v>62835</v>
      </c>
    </row>
    <row r="1518" spans="2:5">
      <c r="B1518" s="2">
        <v>45111</v>
      </c>
      <c r="C1518" t="s">
        <v>80</v>
      </c>
      <c r="D1518" t="s">
        <v>253</v>
      </c>
      <c r="E1518" s="8">
        <v>28012</v>
      </c>
    </row>
    <row r="1519" spans="2:5">
      <c r="B1519" s="2">
        <v>45112</v>
      </c>
      <c r="C1519" t="s">
        <v>107</v>
      </c>
      <c r="D1519" t="s">
        <v>295</v>
      </c>
      <c r="E1519" s="8">
        <v>28473</v>
      </c>
    </row>
    <row r="1520" spans="2:5">
      <c r="B1520" s="2">
        <v>45112</v>
      </c>
      <c r="C1520" t="s">
        <v>80</v>
      </c>
      <c r="D1520" t="s">
        <v>277</v>
      </c>
      <c r="E1520" s="8">
        <v>41584</v>
      </c>
    </row>
    <row r="1521" spans="2:5">
      <c r="B1521" s="2">
        <v>45112</v>
      </c>
      <c r="C1521" t="s">
        <v>107</v>
      </c>
      <c r="D1521" t="s">
        <v>305</v>
      </c>
      <c r="E1521" s="8">
        <v>21403</v>
      </c>
    </row>
    <row r="1522" spans="2:5">
      <c r="B1522" s="2">
        <v>45112</v>
      </c>
      <c r="C1522" t="s">
        <v>80</v>
      </c>
      <c r="D1522" t="s">
        <v>190</v>
      </c>
      <c r="E1522" s="8">
        <v>63155</v>
      </c>
    </row>
    <row r="1523" spans="2:5">
      <c r="B1523" s="2">
        <v>45112</v>
      </c>
      <c r="C1523" t="s">
        <v>159</v>
      </c>
      <c r="D1523" t="s">
        <v>72</v>
      </c>
      <c r="E1523" s="8">
        <v>60318</v>
      </c>
    </row>
    <row r="1524" spans="2:5">
      <c r="B1524" s="2">
        <v>45113</v>
      </c>
      <c r="C1524" t="s">
        <v>107</v>
      </c>
      <c r="D1524" t="s">
        <v>319</v>
      </c>
      <c r="E1524" s="8">
        <v>61140</v>
      </c>
    </row>
    <row r="1525" spans="2:5">
      <c r="B1525" s="2">
        <v>45114</v>
      </c>
      <c r="C1525" t="s">
        <v>80</v>
      </c>
      <c r="D1525" t="s">
        <v>271</v>
      </c>
      <c r="E1525" s="8">
        <v>65433</v>
      </c>
    </row>
    <row r="1526" spans="2:5">
      <c r="B1526" s="2">
        <v>45115</v>
      </c>
      <c r="C1526" t="s">
        <v>159</v>
      </c>
      <c r="D1526" t="s">
        <v>171</v>
      </c>
      <c r="E1526" s="8">
        <v>34372</v>
      </c>
    </row>
    <row r="1527" spans="2:5">
      <c r="B1527" s="2">
        <v>45115</v>
      </c>
      <c r="C1527" t="s">
        <v>107</v>
      </c>
      <c r="D1527" t="s">
        <v>259</v>
      </c>
      <c r="E1527" s="8">
        <v>21442</v>
      </c>
    </row>
    <row r="1528" spans="2:5">
      <c r="B1528" s="2">
        <v>45115</v>
      </c>
      <c r="C1528" t="s">
        <v>159</v>
      </c>
      <c r="D1528" t="s">
        <v>265</v>
      </c>
      <c r="E1528" s="8">
        <v>32046</v>
      </c>
    </row>
    <row r="1529" spans="2:5">
      <c r="B1529" s="2">
        <v>45115</v>
      </c>
      <c r="C1529" t="s">
        <v>133</v>
      </c>
      <c r="D1529" t="s">
        <v>234</v>
      </c>
      <c r="E1529" s="8">
        <v>50658</v>
      </c>
    </row>
    <row r="1530" spans="2:5">
      <c r="B1530" s="2">
        <v>45115</v>
      </c>
      <c r="C1530" t="s">
        <v>159</v>
      </c>
      <c r="D1530" t="s">
        <v>247</v>
      </c>
      <c r="E1530" s="8">
        <v>49321</v>
      </c>
    </row>
    <row r="1531" spans="2:5">
      <c r="B1531" s="2">
        <v>45115</v>
      </c>
      <c r="C1531" t="s">
        <v>133</v>
      </c>
      <c r="D1531" t="s">
        <v>171</v>
      </c>
      <c r="E1531" s="8">
        <v>52959</v>
      </c>
    </row>
    <row r="1532" spans="2:5">
      <c r="B1532" s="2">
        <v>45117</v>
      </c>
      <c r="C1532" t="s">
        <v>159</v>
      </c>
      <c r="D1532" t="s">
        <v>259</v>
      </c>
      <c r="E1532" s="8">
        <v>76490</v>
      </c>
    </row>
    <row r="1533" spans="2:5">
      <c r="B1533" s="2">
        <v>45117</v>
      </c>
      <c r="C1533" t="s">
        <v>178</v>
      </c>
      <c r="D1533" t="s">
        <v>202</v>
      </c>
      <c r="E1533" s="8">
        <v>36776</v>
      </c>
    </row>
    <row r="1534" spans="2:5">
      <c r="B1534" s="2">
        <v>45117</v>
      </c>
      <c r="C1534" t="s">
        <v>159</v>
      </c>
      <c r="D1534" t="s">
        <v>190</v>
      </c>
      <c r="E1534" s="8">
        <v>61340</v>
      </c>
    </row>
    <row r="1535" spans="2:5">
      <c r="B1535" s="2">
        <v>45117</v>
      </c>
      <c r="C1535" t="s">
        <v>107</v>
      </c>
      <c r="D1535" t="s">
        <v>319</v>
      </c>
      <c r="E1535" s="8">
        <v>50688</v>
      </c>
    </row>
    <row r="1536" spans="2:5">
      <c r="B1536" s="2">
        <v>45119</v>
      </c>
      <c r="C1536" t="s">
        <v>107</v>
      </c>
      <c r="D1536" t="s">
        <v>126</v>
      </c>
      <c r="E1536" s="8">
        <v>33913</v>
      </c>
    </row>
    <row r="1537" spans="2:5">
      <c r="B1537" s="2">
        <v>45120</v>
      </c>
      <c r="C1537" t="s">
        <v>159</v>
      </c>
      <c r="D1537" t="s">
        <v>241</v>
      </c>
      <c r="E1537" s="8">
        <v>76854</v>
      </c>
    </row>
    <row r="1538" spans="2:5">
      <c r="B1538" s="2">
        <v>45120</v>
      </c>
      <c r="C1538" t="s">
        <v>159</v>
      </c>
      <c r="D1538" t="s">
        <v>315</v>
      </c>
      <c r="E1538" s="8">
        <v>51960</v>
      </c>
    </row>
    <row r="1539" spans="2:5">
      <c r="B1539" s="2">
        <v>45120</v>
      </c>
      <c r="C1539" t="s">
        <v>80</v>
      </c>
      <c r="D1539" t="s">
        <v>226</v>
      </c>
      <c r="E1539" s="8">
        <v>36304</v>
      </c>
    </row>
    <row r="1540" spans="2:5">
      <c r="B1540" s="2">
        <v>45121</v>
      </c>
      <c r="C1540" t="s">
        <v>159</v>
      </c>
      <c r="D1540" t="s">
        <v>241</v>
      </c>
      <c r="E1540" s="8">
        <v>25635</v>
      </c>
    </row>
    <row r="1541" spans="2:5">
      <c r="B1541" s="2">
        <v>45122</v>
      </c>
      <c r="C1541" t="s">
        <v>107</v>
      </c>
      <c r="D1541" t="s">
        <v>259</v>
      </c>
      <c r="E1541" s="8">
        <v>76259</v>
      </c>
    </row>
    <row r="1542" spans="2:5">
      <c r="B1542" s="2">
        <v>45122</v>
      </c>
      <c r="C1542" t="s">
        <v>107</v>
      </c>
      <c r="D1542" t="s">
        <v>283</v>
      </c>
      <c r="E1542" s="8">
        <v>24265</v>
      </c>
    </row>
    <row r="1543" spans="2:5">
      <c r="B1543" s="2">
        <v>45122</v>
      </c>
      <c r="C1543" t="s">
        <v>80</v>
      </c>
      <c r="D1543" t="s">
        <v>241</v>
      </c>
      <c r="E1543" s="8">
        <v>71798</v>
      </c>
    </row>
    <row r="1544" spans="2:5">
      <c r="B1544" s="2">
        <v>45122</v>
      </c>
      <c r="C1544" t="s">
        <v>107</v>
      </c>
      <c r="D1544" t="s">
        <v>247</v>
      </c>
      <c r="E1544" s="8">
        <v>56261</v>
      </c>
    </row>
    <row r="1545" spans="2:5">
      <c r="B1545" s="2">
        <v>45123</v>
      </c>
      <c r="C1545" t="s">
        <v>107</v>
      </c>
      <c r="D1545" t="s">
        <v>277</v>
      </c>
      <c r="E1545" s="8">
        <v>54635</v>
      </c>
    </row>
    <row r="1546" spans="2:5">
      <c r="B1546" s="2">
        <v>45123</v>
      </c>
      <c r="C1546" t="s">
        <v>107</v>
      </c>
      <c r="D1546" t="s">
        <v>319</v>
      </c>
      <c r="E1546" s="8">
        <v>67230</v>
      </c>
    </row>
    <row r="1547" spans="2:5">
      <c r="B1547" s="2">
        <v>45123</v>
      </c>
      <c r="C1547" t="s">
        <v>107</v>
      </c>
      <c r="D1547" t="s">
        <v>310</v>
      </c>
      <c r="E1547" s="8">
        <v>25121</v>
      </c>
    </row>
    <row r="1548" spans="2:5">
      <c r="B1548" s="2">
        <v>45123</v>
      </c>
      <c r="C1548" t="s">
        <v>159</v>
      </c>
      <c r="D1548" t="s">
        <v>305</v>
      </c>
      <c r="E1548" s="8">
        <v>48686</v>
      </c>
    </row>
    <row r="1549" spans="2:5">
      <c r="B1549" s="2">
        <v>45123</v>
      </c>
      <c r="C1549" t="s">
        <v>133</v>
      </c>
      <c r="D1549" t="s">
        <v>253</v>
      </c>
      <c r="E1549" s="8">
        <v>48618</v>
      </c>
    </row>
    <row r="1550" spans="2:5">
      <c r="B1550" s="2">
        <v>45123</v>
      </c>
      <c r="C1550" t="s">
        <v>133</v>
      </c>
      <c r="D1550" t="s">
        <v>319</v>
      </c>
      <c r="E1550" s="8">
        <v>74705</v>
      </c>
    </row>
    <row r="1551" spans="2:5">
      <c r="B1551" s="2">
        <v>45124</v>
      </c>
      <c r="C1551" t="s">
        <v>133</v>
      </c>
      <c r="D1551" t="s">
        <v>226</v>
      </c>
      <c r="E1551" s="8">
        <v>70700</v>
      </c>
    </row>
    <row r="1552" spans="2:5">
      <c r="B1552" s="2">
        <v>45125</v>
      </c>
      <c r="C1552" t="s">
        <v>133</v>
      </c>
      <c r="D1552" t="s">
        <v>315</v>
      </c>
      <c r="E1552" s="8">
        <v>79158</v>
      </c>
    </row>
    <row r="1553" spans="2:5">
      <c r="B1553" s="2">
        <v>45125</v>
      </c>
      <c r="C1553" t="s">
        <v>178</v>
      </c>
      <c r="D1553" t="s">
        <v>295</v>
      </c>
      <c r="E1553" s="8">
        <v>70423</v>
      </c>
    </row>
    <row r="1554" spans="2:5">
      <c r="B1554" s="2">
        <v>45126</v>
      </c>
      <c r="C1554" t="s">
        <v>107</v>
      </c>
      <c r="D1554" t="s">
        <v>152</v>
      </c>
      <c r="E1554" s="8">
        <v>54673</v>
      </c>
    </row>
    <row r="1555" spans="2:5">
      <c r="B1555" s="2">
        <v>45126</v>
      </c>
      <c r="C1555" t="s">
        <v>159</v>
      </c>
      <c r="D1555" t="s">
        <v>265</v>
      </c>
      <c r="E1555" s="8">
        <v>66626</v>
      </c>
    </row>
    <row r="1556" spans="2:5">
      <c r="B1556" s="2">
        <v>45126</v>
      </c>
      <c r="C1556" t="s">
        <v>159</v>
      </c>
      <c r="D1556" t="s">
        <v>295</v>
      </c>
      <c r="E1556" s="8">
        <v>32780</v>
      </c>
    </row>
    <row r="1557" spans="2:5">
      <c r="B1557" s="2">
        <v>45126</v>
      </c>
      <c r="C1557" t="s">
        <v>178</v>
      </c>
      <c r="D1557" t="s">
        <v>315</v>
      </c>
      <c r="E1557" s="8">
        <v>32032</v>
      </c>
    </row>
    <row r="1558" spans="2:5">
      <c r="B1558" s="2">
        <v>45126</v>
      </c>
      <c r="C1558" t="s">
        <v>178</v>
      </c>
      <c r="D1558" t="s">
        <v>283</v>
      </c>
      <c r="E1558" s="8">
        <v>25504</v>
      </c>
    </row>
    <row r="1559" spans="2:5">
      <c r="B1559" s="2">
        <v>45127</v>
      </c>
      <c r="C1559" t="s">
        <v>178</v>
      </c>
      <c r="D1559" t="s">
        <v>202</v>
      </c>
      <c r="E1559" s="8">
        <v>20678</v>
      </c>
    </row>
    <row r="1560" spans="2:5">
      <c r="B1560" s="2">
        <v>45127</v>
      </c>
      <c r="C1560" t="s">
        <v>178</v>
      </c>
      <c r="D1560" t="s">
        <v>295</v>
      </c>
      <c r="E1560" s="8">
        <v>69089</v>
      </c>
    </row>
    <row r="1561" spans="2:5">
      <c r="B1561" s="2">
        <v>45127</v>
      </c>
      <c r="C1561" t="s">
        <v>107</v>
      </c>
      <c r="D1561" t="s">
        <v>72</v>
      </c>
      <c r="E1561" s="8">
        <v>27020</v>
      </c>
    </row>
    <row r="1562" spans="2:5">
      <c r="B1562" s="2">
        <v>45127</v>
      </c>
      <c r="C1562" t="s">
        <v>107</v>
      </c>
      <c r="D1562" t="s">
        <v>152</v>
      </c>
      <c r="E1562" s="8">
        <v>64523</v>
      </c>
    </row>
    <row r="1563" spans="2:5">
      <c r="B1563" s="2">
        <v>45127</v>
      </c>
      <c r="C1563" t="s">
        <v>159</v>
      </c>
      <c r="D1563" t="s">
        <v>126</v>
      </c>
      <c r="E1563" s="8">
        <v>45540</v>
      </c>
    </row>
    <row r="1564" spans="2:5">
      <c r="B1564" s="2">
        <v>45128</v>
      </c>
      <c r="C1564" t="s">
        <v>80</v>
      </c>
      <c r="D1564" t="s">
        <v>283</v>
      </c>
      <c r="E1564" s="8">
        <v>59684</v>
      </c>
    </row>
    <row r="1565" spans="2:5">
      <c r="B1565" s="2">
        <v>45129</v>
      </c>
      <c r="C1565" t="s">
        <v>178</v>
      </c>
      <c r="D1565" t="s">
        <v>152</v>
      </c>
      <c r="E1565" s="8">
        <v>46289</v>
      </c>
    </row>
    <row r="1566" spans="2:5">
      <c r="B1566" s="2">
        <v>45129</v>
      </c>
      <c r="C1566" t="s">
        <v>159</v>
      </c>
      <c r="D1566" t="s">
        <v>271</v>
      </c>
      <c r="E1566" s="8">
        <v>47390</v>
      </c>
    </row>
    <row r="1567" spans="2:5">
      <c r="B1567" s="2">
        <v>45129</v>
      </c>
      <c r="C1567" t="s">
        <v>107</v>
      </c>
      <c r="D1567" t="s">
        <v>300</v>
      </c>
      <c r="E1567" s="8">
        <v>64998</v>
      </c>
    </row>
    <row r="1568" spans="2:5">
      <c r="B1568" s="2">
        <v>45129</v>
      </c>
      <c r="C1568" t="s">
        <v>133</v>
      </c>
      <c r="D1568" t="s">
        <v>265</v>
      </c>
      <c r="E1568" s="8">
        <v>33758</v>
      </c>
    </row>
    <row r="1569" spans="2:5">
      <c r="B1569" s="2">
        <v>45129</v>
      </c>
      <c r="C1569" t="s">
        <v>133</v>
      </c>
      <c r="D1569" t="s">
        <v>300</v>
      </c>
      <c r="E1569" s="8">
        <v>41009</v>
      </c>
    </row>
    <row r="1570" spans="2:5">
      <c r="B1570" s="2">
        <v>45129</v>
      </c>
      <c r="C1570" t="s">
        <v>107</v>
      </c>
      <c r="D1570" t="s">
        <v>259</v>
      </c>
      <c r="E1570" s="8">
        <v>63599</v>
      </c>
    </row>
    <row r="1571" spans="2:5">
      <c r="B1571" s="2">
        <v>45130</v>
      </c>
      <c r="C1571" t="s">
        <v>159</v>
      </c>
      <c r="D1571" t="s">
        <v>247</v>
      </c>
      <c r="E1571" s="8">
        <v>64225</v>
      </c>
    </row>
    <row r="1572" spans="2:5">
      <c r="B1572" s="2">
        <v>45130</v>
      </c>
      <c r="C1572" t="s">
        <v>178</v>
      </c>
      <c r="D1572" t="s">
        <v>277</v>
      </c>
      <c r="E1572" s="8">
        <v>62259</v>
      </c>
    </row>
    <row r="1573" spans="2:5">
      <c r="B1573" s="2">
        <v>45130</v>
      </c>
      <c r="C1573" t="s">
        <v>159</v>
      </c>
      <c r="D1573" t="s">
        <v>126</v>
      </c>
      <c r="E1573" s="8">
        <v>51276</v>
      </c>
    </row>
    <row r="1574" spans="2:5">
      <c r="B1574" s="2">
        <v>45130</v>
      </c>
      <c r="C1574" t="s">
        <v>107</v>
      </c>
      <c r="D1574" t="s">
        <v>305</v>
      </c>
      <c r="E1574" s="8">
        <v>68651</v>
      </c>
    </row>
    <row r="1575" spans="2:5">
      <c r="B1575" s="2">
        <v>45131</v>
      </c>
      <c r="C1575" t="s">
        <v>178</v>
      </c>
      <c r="D1575" t="s">
        <v>295</v>
      </c>
      <c r="E1575" s="8">
        <v>34046</v>
      </c>
    </row>
    <row r="1576" spans="2:5">
      <c r="B1576" s="2">
        <v>45131</v>
      </c>
      <c r="C1576" t="s">
        <v>107</v>
      </c>
      <c r="D1576" t="s">
        <v>289</v>
      </c>
      <c r="E1576" s="8">
        <v>58384</v>
      </c>
    </row>
    <row r="1577" spans="2:5">
      <c r="B1577" s="2">
        <v>45131</v>
      </c>
      <c r="C1577" t="s">
        <v>80</v>
      </c>
      <c r="D1577" t="s">
        <v>126</v>
      </c>
      <c r="E1577" s="8">
        <v>62704</v>
      </c>
    </row>
    <row r="1578" spans="2:5">
      <c r="B1578" s="2">
        <v>45132</v>
      </c>
      <c r="C1578" t="s">
        <v>133</v>
      </c>
      <c r="D1578" t="s">
        <v>152</v>
      </c>
      <c r="E1578" s="8">
        <v>77656</v>
      </c>
    </row>
    <row r="1579" spans="2:5">
      <c r="B1579" s="2">
        <v>45132</v>
      </c>
      <c r="C1579" t="s">
        <v>80</v>
      </c>
      <c r="D1579" t="s">
        <v>253</v>
      </c>
      <c r="E1579" s="8">
        <v>39654</v>
      </c>
    </row>
    <row r="1580" spans="2:5">
      <c r="B1580" s="2">
        <v>45132</v>
      </c>
      <c r="C1580" t="s">
        <v>178</v>
      </c>
      <c r="D1580" t="s">
        <v>72</v>
      </c>
      <c r="E1580" s="8">
        <v>45324</v>
      </c>
    </row>
    <row r="1581" spans="2:5">
      <c r="B1581" s="2">
        <v>45133</v>
      </c>
      <c r="C1581" t="s">
        <v>178</v>
      </c>
      <c r="D1581" t="s">
        <v>283</v>
      </c>
      <c r="E1581" s="8">
        <v>58351</v>
      </c>
    </row>
    <row r="1582" spans="2:5">
      <c r="B1582" s="2">
        <v>45134</v>
      </c>
      <c r="C1582" t="s">
        <v>107</v>
      </c>
      <c r="D1582" t="s">
        <v>152</v>
      </c>
      <c r="E1582" s="8">
        <v>47608</v>
      </c>
    </row>
    <row r="1583" spans="2:5">
      <c r="B1583" s="2">
        <v>45135</v>
      </c>
      <c r="C1583" t="s">
        <v>80</v>
      </c>
      <c r="D1583" t="s">
        <v>99</v>
      </c>
      <c r="E1583" s="8">
        <v>61739</v>
      </c>
    </row>
    <row r="1584" spans="2:5">
      <c r="B1584" s="2">
        <v>45135</v>
      </c>
      <c r="C1584" t="s">
        <v>80</v>
      </c>
      <c r="D1584" t="s">
        <v>152</v>
      </c>
      <c r="E1584" s="8">
        <v>73954</v>
      </c>
    </row>
    <row r="1585" spans="2:5">
      <c r="B1585" s="2">
        <v>45135</v>
      </c>
      <c r="C1585" t="s">
        <v>80</v>
      </c>
      <c r="D1585" t="s">
        <v>319</v>
      </c>
      <c r="E1585" s="8">
        <v>67733</v>
      </c>
    </row>
    <row r="1586" spans="2:5">
      <c r="B1586" s="2">
        <v>45135</v>
      </c>
      <c r="C1586" t="s">
        <v>178</v>
      </c>
      <c r="D1586" t="s">
        <v>247</v>
      </c>
      <c r="E1586" s="8">
        <v>54435</v>
      </c>
    </row>
    <row r="1587" spans="2:5">
      <c r="B1587" s="2">
        <v>45135</v>
      </c>
      <c r="C1587" t="s">
        <v>107</v>
      </c>
      <c r="D1587" t="s">
        <v>265</v>
      </c>
      <c r="E1587" s="8">
        <v>62997</v>
      </c>
    </row>
    <row r="1588" spans="2:5">
      <c r="B1588" s="2">
        <v>45136</v>
      </c>
      <c r="C1588" t="s">
        <v>107</v>
      </c>
      <c r="D1588" t="s">
        <v>247</v>
      </c>
      <c r="E1588" s="8">
        <v>62998</v>
      </c>
    </row>
    <row r="1589" spans="2:5">
      <c r="B1589" s="2">
        <v>45136</v>
      </c>
      <c r="C1589" t="s">
        <v>107</v>
      </c>
      <c r="D1589" t="s">
        <v>253</v>
      </c>
      <c r="E1589" s="8">
        <v>23224</v>
      </c>
    </row>
    <row r="1590" spans="2:5">
      <c r="B1590" s="2">
        <v>45137</v>
      </c>
      <c r="C1590" t="s">
        <v>133</v>
      </c>
      <c r="D1590" t="s">
        <v>234</v>
      </c>
      <c r="E1590" s="8">
        <v>25662</v>
      </c>
    </row>
    <row r="1591" spans="2:5">
      <c r="B1591" s="2">
        <v>45137</v>
      </c>
      <c r="C1591" t="s">
        <v>178</v>
      </c>
      <c r="D1591" t="s">
        <v>289</v>
      </c>
      <c r="E1591" s="8">
        <v>39613</v>
      </c>
    </row>
    <row r="1592" spans="2:5">
      <c r="B1592" s="2">
        <v>45137</v>
      </c>
      <c r="C1592" t="s">
        <v>178</v>
      </c>
      <c r="D1592" t="s">
        <v>202</v>
      </c>
      <c r="E1592" s="8">
        <v>75858</v>
      </c>
    </row>
    <row r="1593" spans="2:5">
      <c r="B1593" s="2">
        <v>45137</v>
      </c>
      <c r="C1593" t="s">
        <v>133</v>
      </c>
      <c r="D1593" t="s">
        <v>214</v>
      </c>
      <c r="E1593" s="8">
        <v>78342</v>
      </c>
    </row>
    <row r="1594" spans="2:5">
      <c r="B1594" s="2">
        <v>45138</v>
      </c>
      <c r="C1594" t="s">
        <v>80</v>
      </c>
      <c r="D1594" t="s">
        <v>283</v>
      </c>
      <c r="E1594" s="8">
        <v>53789</v>
      </c>
    </row>
    <row r="1595" spans="2:5">
      <c r="B1595" s="2">
        <v>45139</v>
      </c>
      <c r="C1595" t="s">
        <v>80</v>
      </c>
      <c r="D1595" t="s">
        <v>126</v>
      </c>
      <c r="E1595" s="8">
        <v>46765</v>
      </c>
    </row>
    <row r="1596" spans="2:5">
      <c r="B1596" s="2">
        <v>45139</v>
      </c>
      <c r="C1596" t="s">
        <v>133</v>
      </c>
      <c r="D1596" t="s">
        <v>99</v>
      </c>
      <c r="E1596" s="8">
        <v>59663</v>
      </c>
    </row>
    <row r="1597" spans="2:5">
      <c r="B1597" s="2">
        <v>45139</v>
      </c>
      <c r="C1597" t="s">
        <v>80</v>
      </c>
      <c r="D1597" t="s">
        <v>190</v>
      </c>
      <c r="E1597" s="8">
        <v>24124</v>
      </c>
    </row>
    <row r="1598" spans="2:5">
      <c r="B1598" s="2">
        <v>45139</v>
      </c>
      <c r="C1598" t="s">
        <v>133</v>
      </c>
      <c r="D1598" t="s">
        <v>202</v>
      </c>
      <c r="E1598" s="8">
        <v>26257</v>
      </c>
    </row>
    <row r="1599" spans="2:5">
      <c r="B1599" s="2">
        <v>45139</v>
      </c>
      <c r="C1599" t="s">
        <v>107</v>
      </c>
      <c r="D1599" t="s">
        <v>277</v>
      </c>
      <c r="E1599" s="8">
        <v>55073</v>
      </c>
    </row>
    <row r="1600" spans="2:5">
      <c r="B1600" s="2">
        <v>45140</v>
      </c>
      <c r="C1600" t="s">
        <v>178</v>
      </c>
      <c r="D1600" t="s">
        <v>152</v>
      </c>
      <c r="E1600" s="8">
        <v>61390</v>
      </c>
    </row>
    <row r="1601" spans="2:5">
      <c r="B1601" s="2">
        <v>45140</v>
      </c>
      <c r="C1601" t="s">
        <v>80</v>
      </c>
      <c r="D1601" t="s">
        <v>247</v>
      </c>
      <c r="E1601" s="8">
        <v>32553</v>
      </c>
    </row>
    <row r="1602" spans="2:5">
      <c r="B1602" s="2">
        <v>45140</v>
      </c>
      <c r="C1602" t="s">
        <v>107</v>
      </c>
      <c r="D1602" t="s">
        <v>305</v>
      </c>
      <c r="E1602" s="8">
        <v>67608</v>
      </c>
    </row>
    <row r="1603" spans="2:5">
      <c r="B1603" s="2">
        <v>45141</v>
      </c>
      <c r="C1603" t="s">
        <v>80</v>
      </c>
      <c r="D1603" t="s">
        <v>72</v>
      </c>
      <c r="E1603" s="8">
        <v>39631</v>
      </c>
    </row>
    <row r="1604" spans="2:5">
      <c r="B1604" s="2">
        <v>45141</v>
      </c>
      <c r="C1604" t="s">
        <v>107</v>
      </c>
      <c r="D1604" t="s">
        <v>171</v>
      </c>
      <c r="E1604" s="8">
        <v>26515</v>
      </c>
    </row>
    <row r="1605" spans="2:5">
      <c r="B1605" s="2">
        <v>45142</v>
      </c>
      <c r="C1605" t="s">
        <v>80</v>
      </c>
      <c r="D1605" t="s">
        <v>305</v>
      </c>
      <c r="E1605" s="8">
        <v>40443</v>
      </c>
    </row>
    <row r="1606" spans="2:5">
      <c r="B1606" s="2">
        <v>45142</v>
      </c>
      <c r="C1606" t="s">
        <v>107</v>
      </c>
      <c r="D1606" t="s">
        <v>289</v>
      </c>
      <c r="E1606" s="8">
        <v>27738</v>
      </c>
    </row>
    <row r="1607" spans="2:5">
      <c r="B1607" s="2">
        <v>45142</v>
      </c>
      <c r="C1607" t="s">
        <v>107</v>
      </c>
      <c r="D1607" t="s">
        <v>265</v>
      </c>
      <c r="E1607" s="8">
        <v>67274</v>
      </c>
    </row>
    <row r="1608" spans="2:5">
      <c r="B1608" s="2">
        <v>45142</v>
      </c>
      <c r="C1608" t="s">
        <v>178</v>
      </c>
      <c r="D1608" t="s">
        <v>289</v>
      </c>
      <c r="E1608" s="8">
        <v>76322</v>
      </c>
    </row>
    <row r="1609" spans="2:5">
      <c r="B1609" s="2">
        <v>45143</v>
      </c>
      <c r="C1609" t="s">
        <v>178</v>
      </c>
      <c r="D1609" t="s">
        <v>283</v>
      </c>
      <c r="E1609" s="8">
        <v>64403</v>
      </c>
    </row>
    <row r="1610" spans="2:5">
      <c r="B1610" s="2">
        <v>45143</v>
      </c>
      <c r="C1610" t="s">
        <v>80</v>
      </c>
      <c r="D1610" t="s">
        <v>319</v>
      </c>
      <c r="E1610" s="8">
        <v>28058</v>
      </c>
    </row>
    <row r="1611" spans="2:5">
      <c r="B1611" s="2">
        <v>45143</v>
      </c>
      <c r="C1611" t="s">
        <v>80</v>
      </c>
      <c r="D1611" t="s">
        <v>305</v>
      </c>
      <c r="E1611" s="8">
        <v>35958</v>
      </c>
    </row>
    <row r="1612" spans="2:5">
      <c r="B1612" s="2">
        <v>45144</v>
      </c>
      <c r="C1612" t="s">
        <v>159</v>
      </c>
      <c r="D1612" t="s">
        <v>171</v>
      </c>
      <c r="E1612" s="8">
        <v>54894</v>
      </c>
    </row>
    <row r="1613" spans="2:5">
      <c r="B1613" s="2">
        <v>45144</v>
      </c>
      <c r="C1613" t="s">
        <v>107</v>
      </c>
      <c r="D1613" t="s">
        <v>99</v>
      </c>
      <c r="E1613" s="8">
        <v>64040</v>
      </c>
    </row>
    <row r="1614" spans="2:5">
      <c r="B1614" s="2">
        <v>45144</v>
      </c>
      <c r="C1614" t="s">
        <v>178</v>
      </c>
      <c r="D1614" t="s">
        <v>259</v>
      </c>
      <c r="E1614" s="8">
        <v>40549</v>
      </c>
    </row>
    <row r="1615" spans="2:5">
      <c r="B1615" s="2">
        <v>45145</v>
      </c>
      <c r="C1615" t="s">
        <v>80</v>
      </c>
      <c r="D1615" t="s">
        <v>226</v>
      </c>
      <c r="E1615" s="8">
        <v>41825</v>
      </c>
    </row>
    <row r="1616" spans="2:5">
      <c r="B1616" s="2">
        <v>45146</v>
      </c>
      <c r="C1616" t="s">
        <v>80</v>
      </c>
      <c r="D1616" t="s">
        <v>72</v>
      </c>
      <c r="E1616" s="8">
        <v>61799</v>
      </c>
    </row>
    <row r="1617" spans="2:5">
      <c r="B1617" s="2">
        <v>45146</v>
      </c>
      <c r="C1617" t="s">
        <v>178</v>
      </c>
      <c r="D1617" t="s">
        <v>226</v>
      </c>
      <c r="E1617" s="8">
        <v>49491</v>
      </c>
    </row>
    <row r="1618" spans="2:5">
      <c r="B1618" s="2">
        <v>45147</v>
      </c>
      <c r="C1618" t="s">
        <v>133</v>
      </c>
      <c r="D1618" t="s">
        <v>319</v>
      </c>
      <c r="E1618" s="8">
        <v>58333</v>
      </c>
    </row>
    <row r="1619" spans="2:5">
      <c r="B1619" s="2">
        <v>45147</v>
      </c>
      <c r="C1619" t="s">
        <v>80</v>
      </c>
      <c r="D1619" t="s">
        <v>202</v>
      </c>
      <c r="E1619" s="8">
        <v>70193</v>
      </c>
    </row>
    <row r="1620" spans="2:5">
      <c r="B1620" s="2">
        <v>45147</v>
      </c>
      <c r="C1620" t="s">
        <v>80</v>
      </c>
      <c r="D1620" t="s">
        <v>247</v>
      </c>
      <c r="E1620" s="8">
        <v>45573</v>
      </c>
    </row>
    <row r="1621" spans="2:5">
      <c r="B1621" s="2">
        <v>45147</v>
      </c>
      <c r="C1621" t="s">
        <v>107</v>
      </c>
      <c r="D1621" t="s">
        <v>283</v>
      </c>
      <c r="E1621" s="8">
        <v>21811</v>
      </c>
    </row>
    <row r="1622" spans="2:5">
      <c r="B1622" s="2">
        <v>45148</v>
      </c>
      <c r="C1622" t="s">
        <v>107</v>
      </c>
      <c r="D1622" t="s">
        <v>241</v>
      </c>
      <c r="E1622" s="8">
        <v>75860</v>
      </c>
    </row>
    <row r="1623" spans="2:5">
      <c r="B1623" s="2">
        <v>45148</v>
      </c>
      <c r="C1623" t="s">
        <v>80</v>
      </c>
      <c r="D1623" t="s">
        <v>305</v>
      </c>
      <c r="E1623" s="8">
        <v>63472</v>
      </c>
    </row>
    <row r="1624" spans="2:5">
      <c r="B1624" s="2">
        <v>45148</v>
      </c>
      <c r="C1624" t="s">
        <v>178</v>
      </c>
      <c r="D1624" t="s">
        <v>300</v>
      </c>
      <c r="E1624" s="8">
        <v>69891</v>
      </c>
    </row>
    <row r="1625" spans="2:5">
      <c r="B1625" s="2">
        <v>45148</v>
      </c>
      <c r="C1625" t="s">
        <v>133</v>
      </c>
      <c r="D1625" t="s">
        <v>226</v>
      </c>
      <c r="E1625" s="8">
        <v>31656</v>
      </c>
    </row>
    <row r="1626" spans="2:5">
      <c r="B1626" s="2">
        <v>45148</v>
      </c>
      <c r="C1626" t="s">
        <v>159</v>
      </c>
      <c r="D1626" t="s">
        <v>99</v>
      </c>
      <c r="E1626" s="8">
        <v>73600</v>
      </c>
    </row>
    <row r="1627" spans="2:5">
      <c r="B1627" s="2">
        <v>45148</v>
      </c>
      <c r="C1627" t="s">
        <v>107</v>
      </c>
      <c r="D1627" t="s">
        <v>241</v>
      </c>
      <c r="E1627" s="8">
        <v>20294</v>
      </c>
    </row>
    <row r="1628" spans="2:5">
      <c r="B1628" s="2">
        <v>45149</v>
      </c>
      <c r="C1628" t="s">
        <v>159</v>
      </c>
      <c r="D1628" t="s">
        <v>259</v>
      </c>
      <c r="E1628" s="8">
        <v>74144</v>
      </c>
    </row>
    <row r="1629" spans="2:5">
      <c r="B1629" s="2">
        <v>45149</v>
      </c>
      <c r="C1629" t="s">
        <v>80</v>
      </c>
      <c r="D1629" t="s">
        <v>289</v>
      </c>
      <c r="E1629" s="8">
        <v>24122</v>
      </c>
    </row>
    <row r="1630" spans="2:5">
      <c r="B1630" s="2">
        <v>45150</v>
      </c>
      <c r="C1630" t="s">
        <v>159</v>
      </c>
      <c r="D1630" t="s">
        <v>226</v>
      </c>
      <c r="E1630" s="8">
        <v>71586</v>
      </c>
    </row>
    <row r="1631" spans="2:5">
      <c r="B1631" s="2">
        <v>45150</v>
      </c>
      <c r="C1631" t="s">
        <v>107</v>
      </c>
      <c r="D1631" t="s">
        <v>214</v>
      </c>
      <c r="E1631" s="8">
        <v>49757</v>
      </c>
    </row>
    <row r="1632" spans="2:5">
      <c r="B1632" s="2">
        <v>45151</v>
      </c>
      <c r="C1632" t="s">
        <v>80</v>
      </c>
      <c r="D1632" t="s">
        <v>214</v>
      </c>
      <c r="E1632" s="8">
        <v>39293</v>
      </c>
    </row>
    <row r="1633" spans="2:5">
      <c r="B1633" s="2">
        <v>45153</v>
      </c>
      <c r="C1633" t="s">
        <v>159</v>
      </c>
      <c r="D1633" t="s">
        <v>259</v>
      </c>
      <c r="E1633" s="8">
        <v>26883</v>
      </c>
    </row>
    <row r="1634" spans="2:5">
      <c r="B1634" s="2">
        <v>45153</v>
      </c>
      <c r="C1634" t="s">
        <v>178</v>
      </c>
      <c r="D1634" t="s">
        <v>234</v>
      </c>
      <c r="E1634" s="8">
        <v>40487</v>
      </c>
    </row>
    <row r="1635" spans="2:5">
      <c r="B1635" s="2">
        <v>45154</v>
      </c>
      <c r="C1635" t="s">
        <v>159</v>
      </c>
      <c r="D1635" t="s">
        <v>247</v>
      </c>
      <c r="E1635" s="8">
        <v>48027</v>
      </c>
    </row>
    <row r="1636" spans="2:5">
      <c r="B1636" s="2">
        <v>45155</v>
      </c>
      <c r="C1636" t="s">
        <v>107</v>
      </c>
      <c r="D1636" t="s">
        <v>277</v>
      </c>
      <c r="E1636" s="8">
        <v>30885</v>
      </c>
    </row>
    <row r="1637" spans="2:5">
      <c r="B1637" s="2">
        <v>45156</v>
      </c>
      <c r="C1637" t="s">
        <v>133</v>
      </c>
      <c r="D1637" t="s">
        <v>253</v>
      </c>
      <c r="E1637" s="8">
        <v>68720</v>
      </c>
    </row>
    <row r="1638" spans="2:5">
      <c r="B1638" s="2">
        <v>45156</v>
      </c>
      <c r="C1638" t="s">
        <v>133</v>
      </c>
      <c r="D1638" t="s">
        <v>310</v>
      </c>
      <c r="E1638" s="8">
        <v>47724</v>
      </c>
    </row>
    <row r="1639" spans="2:5">
      <c r="B1639" s="2">
        <v>45157</v>
      </c>
      <c r="C1639" t="s">
        <v>159</v>
      </c>
      <c r="D1639" t="s">
        <v>241</v>
      </c>
      <c r="E1639" s="8">
        <v>32803</v>
      </c>
    </row>
    <row r="1640" spans="2:5">
      <c r="B1640" s="2">
        <v>45157</v>
      </c>
      <c r="C1640" t="s">
        <v>159</v>
      </c>
      <c r="D1640" t="s">
        <v>265</v>
      </c>
      <c r="E1640" s="8">
        <v>27908</v>
      </c>
    </row>
    <row r="1641" spans="2:5">
      <c r="B1641" s="2">
        <v>45158</v>
      </c>
      <c r="C1641" t="s">
        <v>159</v>
      </c>
      <c r="D1641" t="s">
        <v>289</v>
      </c>
      <c r="E1641" s="8">
        <v>37648</v>
      </c>
    </row>
    <row r="1642" spans="2:5">
      <c r="B1642" s="2">
        <v>45159</v>
      </c>
      <c r="C1642" t="s">
        <v>159</v>
      </c>
      <c r="D1642" t="s">
        <v>202</v>
      </c>
      <c r="E1642" s="8">
        <v>20597</v>
      </c>
    </row>
    <row r="1643" spans="2:5">
      <c r="B1643" s="2">
        <v>45160</v>
      </c>
      <c r="C1643" t="s">
        <v>107</v>
      </c>
      <c r="D1643" t="s">
        <v>72</v>
      </c>
      <c r="E1643" s="8">
        <v>54887</v>
      </c>
    </row>
    <row r="1644" spans="2:5">
      <c r="B1644" s="2">
        <v>45160</v>
      </c>
      <c r="C1644" t="s">
        <v>159</v>
      </c>
      <c r="D1644" t="s">
        <v>310</v>
      </c>
      <c r="E1644" s="8">
        <v>74737</v>
      </c>
    </row>
    <row r="1645" spans="2:5">
      <c r="B1645" s="2">
        <v>45160</v>
      </c>
      <c r="C1645" t="s">
        <v>133</v>
      </c>
      <c r="D1645" t="s">
        <v>265</v>
      </c>
      <c r="E1645" s="8">
        <v>79791</v>
      </c>
    </row>
    <row r="1646" spans="2:5">
      <c r="B1646" s="2">
        <v>45160</v>
      </c>
      <c r="C1646" t="s">
        <v>159</v>
      </c>
      <c r="D1646" t="s">
        <v>265</v>
      </c>
      <c r="E1646" s="8">
        <v>61410</v>
      </c>
    </row>
    <row r="1647" spans="2:5">
      <c r="B1647" s="2">
        <v>45160</v>
      </c>
      <c r="C1647" t="s">
        <v>133</v>
      </c>
      <c r="D1647" t="s">
        <v>271</v>
      </c>
      <c r="E1647" s="8">
        <v>20240</v>
      </c>
    </row>
    <row r="1648" spans="2:5">
      <c r="B1648" s="2">
        <v>45161</v>
      </c>
      <c r="C1648" t="s">
        <v>80</v>
      </c>
      <c r="D1648" t="s">
        <v>247</v>
      </c>
      <c r="E1648" s="8">
        <v>57749</v>
      </c>
    </row>
    <row r="1649" spans="2:5">
      <c r="B1649" s="2">
        <v>45161</v>
      </c>
      <c r="C1649" t="s">
        <v>133</v>
      </c>
      <c r="D1649" t="s">
        <v>305</v>
      </c>
      <c r="E1649" s="8">
        <v>64658</v>
      </c>
    </row>
    <row r="1650" spans="2:5">
      <c r="B1650" s="2">
        <v>45161</v>
      </c>
      <c r="C1650" t="s">
        <v>80</v>
      </c>
      <c r="D1650" t="s">
        <v>300</v>
      </c>
      <c r="E1650" s="8">
        <v>48045</v>
      </c>
    </row>
    <row r="1651" spans="2:5">
      <c r="B1651" s="2">
        <v>45161</v>
      </c>
      <c r="C1651" t="s">
        <v>107</v>
      </c>
      <c r="D1651" t="s">
        <v>152</v>
      </c>
      <c r="E1651" s="8">
        <v>51836</v>
      </c>
    </row>
    <row r="1652" spans="2:5">
      <c r="B1652" s="2">
        <v>45162</v>
      </c>
      <c r="C1652" t="s">
        <v>80</v>
      </c>
      <c r="D1652" t="s">
        <v>202</v>
      </c>
      <c r="E1652" s="8">
        <v>75313</v>
      </c>
    </row>
    <row r="1653" spans="2:5">
      <c r="B1653" s="2">
        <v>45162</v>
      </c>
      <c r="C1653" t="s">
        <v>133</v>
      </c>
      <c r="D1653" t="s">
        <v>271</v>
      </c>
      <c r="E1653" s="8">
        <v>23371</v>
      </c>
    </row>
    <row r="1654" spans="2:5">
      <c r="B1654" s="2">
        <v>45162</v>
      </c>
      <c r="C1654" t="s">
        <v>133</v>
      </c>
      <c r="D1654" t="s">
        <v>241</v>
      </c>
      <c r="E1654" s="8">
        <v>39214</v>
      </c>
    </row>
    <row r="1655" spans="2:5">
      <c r="B1655" s="2">
        <v>45163</v>
      </c>
      <c r="C1655" t="s">
        <v>80</v>
      </c>
      <c r="D1655" t="s">
        <v>226</v>
      </c>
      <c r="E1655" s="8">
        <v>51554</v>
      </c>
    </row>
    <row r="1656" spans="2:5">
      <c r="B1656" s="2">
        <v>45163</v>
      </c>
      <c r="C1656" t="s">
        <v>159</v>
      </c>
      <c r="D1656" t="s">
        <v>171</v>
      </c>
      <c r="E1656" s="8">
        <v>33948</v>
      </c>
    </row>
    <row r="1657" spans="2:5">
      <c r="B1657" s="2">
        <v>45163</v>
      </c>
      <c r="C1657" t="s">
        <v>107</v>
      </c>
      <c r="D1657" t="s">
        <v>190</v>
      </c>
      <c r="E1657" s="8">
        <v>60318</v>
      </c>
    </row>
    <row r="1658" spans="2:5">
      <c r="B1658" s="2">
        <v>45163</v>
      </c>
      <c r="C1658" t="s">
        <v>159</v>
      </c>
      <c r="D1658" t="s">
        <v>241</v>
      </c>
      <c r="E1658" s="8">
        <v>75104</v>
      </c>
    </row>
    <row r="1659" spans="2:5">
      <c r="B1659" s="2">
        <v>45164</v>
      </c>
      <c r="C1659" t="s">
        <v>80</v>
      </c>
      <c r="D1659" t="s">
        <v>319</v>
      </c>
      <c r="E1659" s="8">
        <v>25685</v>
      </c>
    </row>
    <row r="1660" spans="2:5">
      <c r="B1660" s="2">
        <v>45164</v>
      </c>
      <c r="C1660" t="s">
        <v>159</v>
      </c>
      <c r="D1660" t="s">
        <v>72</v>
      </c>
      <c r="E1660" s="8">
        <v>75651</v>
      </c>
    </row>
    <row r="1661" spans="2:5">
      <c r="B1661" s="2">
        <v>45164</v>
      </c>
      <c r="C1661" t="s">
        <v>159</v>
      </c>
      <c r="D1661" t="s">
        <v>283</v>
      </c>
      <c r="E1661" s="8">
        <v>21809</v>
      </c>
    </row>
    <row r="1662" spans="2:5">
      <c r="B1662" s="2">
        <v>45165</v>
      </c>
      <c r="C1662" t="s">
        <v>178</v>
      </c>
      <c r="D1662" t="s">
        <v>190</v>
      </c>
      <c r="E1662" s="8">
        <v>30873</v>
      </c>
    </row>
    <row r="1663" spans="2:5">
      <c r="B1663" s="2">
        <v>45165</v>
      </c>
      <c r="C1663" t="s">
        <v>107</v>
      </c>
      <c r="D1663" t="s">
        <v>310</v>
      </c>
      <c r="E1663" s="8">
        <v>29594</v>
      </c>
    </row>
    <row r="1664" spans="2:5">
      <c r="B1664" s="2">
        <v>45166</v>
      </c>
      <c r="C1664" t="s">
        <v>80</v>
      </c>
      <c r="D1664" t="s">
        <v>277</v>
      </c>
      <c r="E1664" s="8">
        <v>64678</v>
      </c>
    </row>
    <row r="1665" spans="2:5">
      <c r="B1665" s="2">
        <v>45167</v>
      </c>
      <c r="C1665" t="s">
        <v>80</v>
      </c>
      <c r="D1665" t="s">
        <v>214</v>
      </c>
      <c r="E1665" s="8">
        <v>34079</v>
      </c>
    </row>
    <row r="1666" spans="2:5">
      <c r="B1666" s="2">
        <v>45167</v>
      </c>
      <c r="C1666" t="s">
        <v>178</v>
      </c>
      <c r="D1666" t="s">
        <v>289</v>
      </c>
      <c r="E1666" s="8">
        <v>55499</v>
      </c>
    </row>
    <row r="1667" spans="2:5">
      <c r="B1667" s="2">
        <v>45168</v>
      </c>
      <c r="C1667" t="s">
        <v>107</v>
      </c>
      <c r="D1667" t="s">
        <v>247</v>
      </c>
      <c r="E1667" s="8">
        <v>32080</v>
      </c>
    </row>
    <row r="1668" spans="2:5">
      <c r="B1668" s="2">
        <v>45169</v>
      </c>
      <c r="C1668" t="s">
        <v>159</v>
      </c>
      <c r="D1668" t="s">
        <v>171</v>
      </c>
      <c r="E1668" s="8">
        <v>71989</v>
      </c>
    </row>
    <row r="1669" spans="2:5">
      <c r="B1669" s="2">
        <v>45169</v>
      </c>
      <c r="C1669" t="s">
        <v>178</v>
      </c>
      <c r="D1669" t="s">
        <v>305</v>
      </c>
      <c r="E1669" s="8">
        <v>72820</v>
      </c>
    </row>
    <row r="1670" spans="2:5">
      <c r="B1670" s="2">
        <v>45170</v>
      </c>
      <c r="C1670" t="s">
        <v>159</v>
      </c>
      <c r="D1670" t="s">
        <v>214</v>
      </c>
      <c r="E1670" s="8">
        <v>58291</v>
      </c>
    </row>
    <row r="1671" spans="2:5">
      <c r="B1671" s="2">
        <v>45170</v>
      </c>
      <c r="C1671" t="s">
        <v>159</v>
      </c>
      <c r="D1671" t="s">
        <v>126</v>
      </c>
      <c r="E1671" s="8">
        <v>21288</v>
      </c>
    </row>
    <row r="1672" spans="2:5">
      <c r="B1672" s="2">
        <v>45170</v>
      </c>
      <c r="C1672" t="s">
        <v>159</v>
      </c>
      <c r="D1672" t="s">
        <v>265</v>
      </c>
      <c r="E1672" s="8">
        <v>62703</v>
      </c>
    </row>
    <row r="1673" spans="2:5">
      <c r="B1673" s="2">
        <v>45170</v>
      </c>
      <c r="C1673" t="s">
        <v>178</v>
      </c>
      <c r="D1673" t="s">
        <v>241</v>
      </c>
      <c r="E1673" s="8">
        <v>60302</v>
      </c>
    </row>
    <row r="1674" spans="2:5">
      <c r="B1674" s="2">
        <v>45170</v>
      </c>
      <c r="C1674" t="s">
        <v>80</v>
      </c>
      <c r="D1674" t="s">
        <v>247</v>
      </c>
      <c r="E1674" s="8">
        <v>40972</v>
      </c>
    </row>
    <row r="1675" spans="2:5">
      <c r="B1675" s="2">
        <v>45171</v>
      </c>
      <c r="C1675" t="s">
        <v>178</v>
      </c>
      <c r="D1675" t="s">
        <v>234</v>
      </c>
      <c r="E1675" s="8">
        <v>68954</v>
      </c>
    </row>
    <row r="1676" spans="2:5">
      <c r="B1676" s="2">
        <v>45171</v>
      </c>
      <c r="C1676" t="s">
        <v>133</v>
      </c>
      <c r="D1676" t="s">
        <v>295</v>
      </c>
      <c r="E1676" s="8">
        <v>31591</v>
      </c>
    </row>
    <row r="1677" spans="2:5">
      <c r="B1677" s="2">
        <v>45171</v>
      </c>
      <c r="C1677" t="s">
        <v>107</v>
      </c>
      <c r="D1677" t="s">
        <v>171</v>
      </c>
      <c r="E1677" s="8">
        <v>37974</v>
      </c>
    </row>
    <row r="1678" spans="2:5">
      <c r="B1678" s="2">
        <v>45171</v>
      </c>
      <c r="C1678" t="s">
        <v>178</v>
      </c>
      <c r="D1678" t="s">
        <v>241</v>
      </c>
      <c r="E1678" s="8">
        <v>27366</v>
      </c>
    </row>
    <row r="1679" spans="2:5">
      <c r="B1679" s="2">
        <v>45171</v>
      </c>
      <c r="C1679" t="s">
        <v>159</v>
      </c>
      <c r="D1679" t="s">
        <v>315</v>
      </c>
      <c r="E1679" s="8">
        <v>42251</v>
      </c>
    </row>
    <row r="1680" spans="2:5">
      <c r="B1680" s="2">
        <v>45172</v>
      </c>
      <c r="C1680" t="s">
        <v>159</v>
      </c>
      <c r="D1680" t="s">
        <v>241</v>
      </c>
      <c r="E1680" s="8">
        <v>45080</v>
      </c>
    </row>
    <row r="1681" spans="2:5">
      <c r="B1681" s="2">
        <v>45172</v>
      </c>
      <c r="C1681" t="s">
        <v>159</v>
      </c>
      <c r="D1681" t="s">
        <v>247</v>
      </c>
      <c r="E1681" s="8">
        <v>73533</v>
      </c>
    </row>
    <row r="1682" spans="2:5">
      <c r="B1682" s="2">
        <v>45172</v>
      </c>
      <c r="C1682" t="s">
        <v>159</v>
      </c>
      <c r="D1682" t="s">
        <v>152</v>
      </c>
      <c r="E1682" s="8">
        <v>47028</v>
      </c>
    </row>
    <row r="1683" spans="2:5">
      <c r="B1683" s="2">
        <v>45173</v>
      </c>
      <c r="C1683" t="s">
        <v>133</v>
      </c>
      <c r="D1683" t="s">
        <v>202</v>
      </c>
      <c r="E1683" s="8">
        <v>52519</v>
      </c>
    </row>
    <row r="1684" spans="2:5">
      <c r="B1684" s="2">
        <v>45173</v>
      </c>
      <c r="C1684" t="s">
        <v>178</v>
      </c>
      <c r="D1684" t="s">
        <v>305</v>
      </c>
      <c r="E1684" s="8">
        <v>62201</v>
      </c>
    </row>
    <row r="1685" spans="2:5">
      <c r="B1685" s="2">
        <v>45173</v>
      </c>
      <c r="C1685" t="s">
        <v>178</v>
      </c>
      <c r="D1685" t="s">
        <v>295</v>
      </c>
      <c r="E1685" s="8">
        <v>64810</v>
      </c>
    </row>
    <row r="1686" spans="2:5">
      <c r="B1686" s="2">
        <v>45174</v>
      </c>
      <c r="C1686" t="s">
        <v>133</v>
      </c>
      <c r="D1686" t="s">
        <v>152</v>
      </c>
      <c r="E1686" s="8">
        <v>63601</v>
      </c>
    </row>
    <row r="1687" spans="2:5">
      <c r="B1687" s="2">
        <v>45174</v>
      </c>
      <c r="C1687" t="s">
        <v>80</v>
      </c>
      <c r="D1687" t="s">
        <v>277</v>
      </c>
      <c r="E1687" s="8">
        <v>28448</v>
      </c>
    </row>
    <row r="1688" spans="2:5">
      <c r="B1688" s="2">
        <v>45174</v>
      </c>
      <c r="C1688" t="s">
        <v>159</v>
      </c>
      <c r="D1688" t="s">
        <v>319</v>
      </c>
      <c r="E1688" s="8">
        <v>62245</v>
      </c>
    </row>
    <row r="1689" spans="2:5">
      <c r="B1689" s="2">
        <v>45174</v>
      </c>
      <c r="C1689" t="s">
        <v>80</v>
      </c>
      <c r="D1689" t="s">
        <v>214</v>
      </c>
      <c r="E1689" s="8">
        <v>69879</v>
      </c>
    </row>
    <row r="1690" spans="2:5">
      <c r="B1690" s="2">
        <v>45174</v>
      </c>
      <c r="C1690" t="s">
        <v>133</v>
      </c>
      <c r="D1690" t="s">
        <v>247</v>
      </c>
      <c r="E1690" s="8">
        <v>56277</v>
      </c>
    </row>
    <row r="1691" spans="2:5">
      <c r="B1691" s="2">
        <v>45175</v>
      </c>
      <c r="C1691" t="s">
        <v>107</v>
      </c>
      <c r="D1691" t="s">
        <v>253</v>
      </c>
      <c r="E1691" s="8">
        <v>31610</v>
      </c>
    </row>
    <row r="1692" spans="2:5">
      <c r="B1692" s="2">
        <v>45175</v>
      </c>
      <c r="C1692" t="s">
        <v>133</v>
      </c>
      <c r="D1692" t="s">
        <v>241</v>
      </c>
      <c r="E1692" s="8">
        <v>78245</v>
      </c>
    </row>
    <row r="1693" spans="2:5">
      <c r="B1693" s="2">
        <v>45175</v>
      </c>
      <c r="C1693" t="s">
        <v>80</v>
      </c>
      <c r="D1693" t="s">
        <v>226</v>
      </c>
      <c r="E1693" s="8">
        <v>45643</v>
      </c>
    </row>
    <row r="1694" spans="2:5">
      <c r="B1694" s="2">
        <v>45176</v>
      </c>
      <c r="C1694" t="s">
        <v>178</v>
      </c>
      <c r="D1694" t="s">
        <v>295</v>
      </c>
      <c r="E1694" s="8">
        <v>78232</v>
      </c>
    </row>
    <row r="1695" spans="2:5">
      <c r="B1695" s="2">
        <v>45176</v>
      </c>
      <c r="C1695" t="s">
        <v>159</v>
      </c>
      <c r="D1695" t="s">
        <v>319</v>
      </c>
      <c r="E1695" s="8">
        <v>44834</v>
      </c>
    </row>
    <row r="1696" spans="2:5">
      <c r="B1696" s="2">
        <v>45176</v>
      </c>
      <c r="C1696" t="s">
        <v>107</v>
      </c>
      <c r="D1696" t="s">
        <v>99</v>
      </c>
      <c r="E1696" s="8">
        <v>47214</v>
      </c>
    </row>
    <row r="1697" spans="2:5">
      <c r="B1697" s="2">
        <v>45176</v>
      </c>
      <c r="C1697" t="s">
        <v>178</v>
      </c>
      <c r="D1697" t="s">
        <v>171</v>
      </c>
      <c r="E1697" s="8">
        <v>74720</v>
      </c>
    </row>
    <row r="1698" spans="2:5">
      <c r="B1698" s="2">
        <v>45177</v>
      </c>
      <c r="C1698" t="s">
        <v>107</v>
      </c>
      <c r="D1698" t="s">
        <v>171</v>
      </c>
      <c r="E1698" s="8">
        <v>42268</v>
      </c>
    </row>
    <row r="1699" spans="2:5">
      <c r="B1699" s="2">
        <v>45177</v>
      </c>
      <c r="C1699" t="s">
        <v>107</v>
      </c>
      <c r="D1699" t="s">
        <v>126</v>
      </c>
      <c r="E1699" s="8">
        <v>44515</v>
      </c>
    </row>
    <row r="1700" spans="2:5">
      <c r="B1700" s="2">
        <v>45177</v>
      </c>
      <c r="C1700" t="s">
        <v>159</v>
      </c>
      <c r="D1700" t="s">
        <v>99</v>
      </c>
      <c r="E1700" s="8">
        <v>20469</v>
      </c>
    </row>
    <row r="1701" spans="2:5">
      <c r="B1701" s="2">
        <v>45177</v>
      </c>
      <c r="C1701" t="s">
        <v>107</v>
      </c>
      <c r="D1701" t="s">
        <v>259</v>
      </c>
      <c r="E1701" s="8">
        <v>46608</v>
      </c>
    </row>
    <row r="1702" spans="2:5">
      <c r="B1702" s="2">
        <v>45177</v>
      </c>
      <c r="C1702" t="s">
        <v>159</v>
      </c>
      <c r="D1702" t="s">
        <v>271</v>
      </c>
      <c r="E1702" s="8">
        <v>20147</v>
      </c>
    </row>
    <row r="1703" spans="2:5">
      <c r="B1703" s="2">
        <v>45177</v>
      </c>
      <c r="C1703" t="s">
        <v>80</v>
      </c>
      <c r="D1703" t="s">
        <v>319</v>
      </c>
      <c r="E1703" s="8">
        <v>52848</v>
      </c>
    </row>
    <row r="1704" spans="2:5">
      <c r="B1704" s="2">
        <v>45177</v>
      </c>
      <c r="C1704" t="s">
        <v>133</v>
      </c>
      <c r="D1704" t="s">
        <v>99</v>
      </c>
      <c r="E1704" s="8">
        <v>29462</v>
      </c>
    </row>
    <row r="1705" spans="2:5">
      <c r="B1705" s="2">
        <v>45179</v>
      </c>
      <c r="C1705" t="s">
        <v>178</v>
      </c>
      <c r="D1705" t="s">
        <v>315</v>
      </c>
      <c r="E1705" s="8">
        <v>33777</v>
      </c>
    </row>
    <row r="1706" spans="2:5">
      <c r="B1706" s="2">
        <v>45179</v>
      </c>
      <c r="C1706" t="s">
        <v>80</v>
      </c>
      <c r="D1706" t="s">
        <v>190</v>
      </c>
      <c r="E1706" s="8">
        <v>62966</v>
      </c>
    </row>
    <row r="1707" spans="2:5">
      <c r="B1707" s="2">
        <v>45179</v>
      </c>
      <c r="C1707" t="s">
        <v>80</v>
      </c>
      <c r="D1707" t="s">
        <v>241</v>
      </c>
      <c r="E1707" s="8">
        <v>77728</v>
      </c>
    </row>
    <row r="1708" spans="2:5">
      <c r="B1708" s="2">
        <v>45180</v>
      </c>
      <c r="C1708" t="s">
        <v>133</v>
      </c>
      <c r="D1708" t="s">
        <v>271</v>
      </c>
      <c r="E1708" s="8">
        <v>79412</v>
      </c>
    </row>
    <row r="1709" spans="2:5">
      <c r="B1709" s="2">
        <v>45181</v>
      </c>
      <c r="C1709" t="s">
        <v>80</v>
      </c>
      <c r="D1709" t="s">
        <v>226</v>
      </c>
      <c r="E1709" s="8">
        <v>69946</v>
      </c>
    </row>
    <row r="1710" spans="2:5">
      <c r="B1710" s="2">
        <v>45182</v>
      </c>
      <c r="C1710" t="s">
        <v>107</v>
      </c>
      <c r="D1710" t="s">
        <v>247</v>
      </c>
      <c r="E1710" s="8">
        <v>64049</v>
      </c>
    </row>
    <row r="1711" spans="2:5">
      <c r="B1711" s="2">
        <v>45182</v>
      </c>
      <c r="C1711" t="s">
        <v>107</v>
      </c>
      <c r="D1711" t="s">
        <v>319</v>
      </c>
      <c r="E1711" s="8">
        <v>38662</v>
      </c>
    </row>
    <row r="1712" spans="2:5">
      <c r="B1712" s="2">
        <v>45183</v>
      </c>
      <c r="C1712" t="s">
        <v>133</v>
      </c>
      <c r="D1712" t="s">
        <v>277</v>
      </c>
      <c r="E1712" s="8">
        <v>61931</v>
      </c>
    </row>
    <row r="1713" spans="2:5">
      <c r="B1713" s="2">
        <v>45183</v>
      </c>
      <c r="C1713" t="s">
        <v>178</v>
      </c>
      <c r="D1713" t="s">
        <v>214</v>
      </c>
      <c r="E1713" s="8">
        <v>78144</v>
      </c>
    </row>
    <row r="1714" spans="2:5">
      <c r="B1714" s="2">
        <v>45184</v>
      </c>
      <c r="C1714" t="s">
        <v>159</v>
      </c>
      <c r="D1714" t="s">
        <v>277</v>
      </c>
      <c r="E1714" s="8">
        <v>28307</v>
      </c>
    </row>
    <row r="1715" spans="2:5">
      <c r="B1715" s="2">
        <v>45185</v>
      </c>
      <c r="C1715" t="s">
        <v>133</v>
      </c>
      <c r="D1715" t="s">
        <v>295</v>
      </c>
      <c r="E1715" s="8">
        <v>73461</v>
      </c>
    </row>
    <row r="1716" spans="2:5">
      <c r="B1716" s="2">
        <v>45185</v>
      </c>
      <c r="C1716" t="s">
        <v>159</v>
      </c>
      <c r="D1716" t="s">
        <v>283</v>
      </c>
      <c r="E1716" s="8">
        <v>39553</v>
      </c>
    </row>
    <row r="1717" spans="2:5">
      <c r="B1717" s="2">
        <v>45186</v>
      </c>
      <c r="C1717" t="s">
        <v>159</v>
      </c>
      <c r="D1717" t="s">
        <v>241</v>
      </c>
      <c r="E1717" s="8">
        <v>54733</v>
      </c>
    </row>
    <row r="1718" spans="2:5">
      <c r="B1718" s="2">
        <v>45186</v>
      </c>
      <c r="C1718" t="s">
        <v>133</v>
      </c>
      <c r="D1718" t="s">
        <v>247</v>
      </c>
      <c r="E1718" s="8">
        <v>53489</v>
      </c>
    </row>
    <row r="1719" spans="2:5">
      <c r="B1719" s="2">
        <v>45187</v>
      </c>
      <c r="C1719" t="s">
        <v>159</v>
      </c>
      <c r="D1719" t="s">
        <v>190</v>
      </c>
      <c r="E1719" s="8">
        <v>66109</v>
      </c>
    </row>
    <row r="1720" spans="2:5">
      <c r="B1720" s="2">
        <v>45187</v>
      </c>
      <c r="C1720" t="s">
        <v>159</v>
      </c>
      <c r="D1720" t="s">
        <v>300</v>
      </c>
      <c r="E1720" s="8">
        <v>22850</v>
      </c>
    </row>
    <row r="1721" spans="2:5">
      <c r="B1721" s="2">
        <v>45187</v>
      </c>
      <c r="C1721" t="s">
        <v>80</v>
      </c>
      <c r="D1721" t="s">
        <v>300</v>
      </c>
      <c r="E1721" s="8">
        <v>29606</v>
      </c>
    </row>
    <row r="1722" spans="2:5">
      <c r="B1722" s="2">
        <v>45188</v>
      </c>
      <c r="C1722" t="s">
        <v>133</v>
      </c>
      <c r="D1722" t="s">
        <v>171</v>
      </c>
      <c r="E1722" s="8">
        <v>75207</v>
      </c>
    </row>
    <row r="1723" spans="2:5">
      <c r="B1723" s="2">
        <v>45188</v>
      </c>
      <c r="C1723" t="s">
        <v>107</v>
      </c>
      <c r="D1723" t="s">
        <v>315</v>
      </c>
      <c r="E1723" s="8">
        <v>31268</v>
      </c>
    </row>
    <row r="1724" spans="2:5">
      <c r="B1724" s="2">
        <v>45189</v>
      </c>
      <c r="C1724" t="s">
        <v>159</v>
      </c>
      <c r="D1724" t="s">
        <v>295</v>
      </c>
      <c r="E1724" s="8">
        <v>57419</v>
      </c>
    </row>
    <row r="1725" spans="2:5">
      <c r="B1725" s="2">
        <v>45189</v>
      </c>
      <c r="C1725" t="s">
        <v>80</v>
      </c>
      <c r="D1725" t="s">
        <v>277</v>
      </c>
      <c r="E1725" s="8">
        <v>60769</v>
      </c>
    </row>
    <row r="1726" spans="2:5">
      <c r="B1726" s="2">
        <v>45189</v>
      </c>
      <c r="C1726" t="s">
        <v>107</v>
      </c>
      <c r="D1726" t="s">
        <v>241</v>
      </c>
      <c r="E1726" s="8">
        <v>24791</v>
      </c>
    </row>
    <row r="1727" spans="2:5">
      <c r="B1727" s="2">
        <v>45189</v>
      </c>
      <c r="C1727" t="s">
        <v>107</v>
      </c>
      <c r="D1727" t="s">
        <v>283</v>
      </c>
      <c r="E1727" s="8">
        <v>44240</v>
      </c>
    </row>
    <row r="1728" spans="2:5">
      <c r="B1728" s="2">
        <v>45190</v>
      </c>
      <c r="C1728" t="s">
        <v>80</v>
      </c>
      <c r="D1728" t="s">
        <v>226</v>
      </c>
      <c r="E1728" s="8">
        <v>37293</v>
      </c>
    </row>
    <row r="1729" spans="2:5">
      <c r="B1729" s="2">
        <v>45191</v>
      </c>
      <c r="C1729" t="s">
        <v>107</v>
      </c>
      <c r="D1729" t="s">
        <v>305</v>
      </c>
      <c r="E1729" s="8">
        <v>53675</v>
      </c>
    </row>
    <row r="1730" spans="2:5">
      <c r="B1730" s="2">
        <v>45192</v>
      </c>
      <c r="C1730" t="s">
        <v>159</v>
      </c>
      <c r="D1730" t="s">
        <v>300</v>
      </c>
      <c r="E1730" s="8">
        <v>21917</v>
      </c>
    </row>
    <row r="1731" spans="2:5">
      <c r="B1731" s="2">
        <v>45192</v>
      </c>
      <c r="C1731" t="s">
        <v>159</v>
      </c>
      <c r="D1731" t="s">
        <v>310</v>
      </c>
      <c r="E1731" s="8">
        <v>39794</v>
      </c>
    </row>
    <row r="1732" spans="2:5">
      <c r="B1732" s="2">
        <v>45192</v>
      </c>
      <c r="C1732" t="s">
        <v>159</v>
      </c>
      <c r="D1732" t="s">
        <v>126</v>
      </c>
      <c r="E1732" s="8">
        <v>67803</v>
      </c>
    </row>
    <row r="1733" spans="2:5">
      <c r="B1733" s="2">
        <v>45193</v>
      </c>
      <c r="C1733" t="s">
        <v>107</v>
      </c>
      <c r="D1733" t="s">
        <v>295</v>
      </c>
      <c r="E1733" s="8">
        <v>39914</v>
      </c>
    </row>
    <row r="1734" spans="2:5">
      <c r="B1734" s="2">
        <v>45193</v>
      </c>
      <c r="C1734" t="s">
        <v>178</v>
      </c>
      <c r="D1734" t="s">
        <v>300</v>
      </c>
      <c r="E1734" s="8">
        <v>47624</v>
      </c>
    </row>
    <row r="1735" spans="2:5">
      <c r="B1735" s="2">
        <v>45194</v>
      </c>
      <c r="C1735" t="s">
        <v>80</v>
      </c>
      <c r="D1735" t="s">
        <v>300</v>
      </c>
      <c r="E1735" s="8">
        <v>26648</v>
      </c>
    </row>
    <row r="1736" spans="2:5">
      <c r="B1736" s="2">
        <v>45194</v>
      </c>
      <c r="C1736" t="s">
        <v>178</v>
      </c>
      <c r="D1736" t="s">
        <v>202</v>
      </c>
      <c r="E1736" s="8">
        <v>69785</v>
      </c>
    </row>
    <row r="1737" spans="2:5">
      <c r="B1737" s="2">
        <v>45194</v>
      </c>
      <c r="C1737" t="s">
        <v>133</v>
      </c>
      <c r="D1737" t="s">
        <v>226</v>
      </c>
      <c r="E1737" s="8">
        <v>25310</v>
      </c>
    </row>
    <row r="1738" spans="2:5">
      <c r="B1738" s="2">
        <v>45194</v>
      </c>
      <c r="C1738" t="s">
        <v>107</v>
      </c>
      <c r="D1738" t="s">
        <v>295</v>
      </c>
      <c r="E1738" s="8">
        <v>36830</v>
      </c>
    </row>
    <row r="1739" spans="2:5">
      <c r="B1739" s="2">
        <v>45194</v>
      </c>
      <c r="C1739" t="s">
        <v>80</v>
      </c>
      <c r="D1739" t="s">
        <v>72</v>
      </c>
      <c r="E1739" s="8">
        <v>49416</v>
      </c>
    </row>
    <row r="1740" spans="2:5">
      <c r="B1740" s="2">
        <v>45195</v>
      </c>
      <c r="C1740" t="s">
        <v>178</v>
      </c>
      <c r="D1740" t="s">
        <v>277</v>
      </c>
      <c r="E1740" s="8">
        <v>28292</v>
      </c>
    </row>
    <row r="1741" spans="2:5">
      <c r="B1741" s="2">
        <v>45195</v>
      </c>
      <c r="C1741" t="s">
        <v>178</v>
      </c>
      <c r="D1741" t="s">
        <v>234</v>
      </c>
      <c r="E1741" s="8">
        <v>48328</v>
      </c>
    </row>
    <row r="1742" spans="2:5">
      <c r="B1742" s="2">
        <v>45195</v>
      </c>
      <c r="C1742" t="s">
        <v>178</v>
      </c>
      <c r="D1742" t="s">
        <v>152</v>
      </c>
      <c r="E1742" s="8">
        <v>42372</v>
      </c>
    </row>
    <row r="1743" spans="2:5">
      <c r="B1743" s="2">
        <v>45196</v>
      </c>
      <c r="C1743" t="s">
        <v>159</v>
      </c>
      <c r="D1743" t="s">
        <v>99</v>
      </c>
      <c r="E1743" s="8">
        <v>47025</v>
      </c>
    </row>
    <row r="1744" spans="2:5">
      <c r="B1744" s="2">
        <v>45196</v>
      </c>
      <c r="C1744" t="s">
        <v>178</v>
      </c>
      <c r="D1744" t="s">
        <v>247</v>
      </c>
      <c r="E1744" s="8">
        <v>37534</v>
      </c>
    </row>
    <row r="1745" spans="2:5">
      <c r="B1745" s="2">
        <v>45197</v>
      </c>
      <c r="C1745" t="s">
        <v>178</v>
      </c>
      <c r="D1745" t="s">
        <v>202</v>
      </c>
      <c r="E1745" s="8">
        <v>22138</v>
      </c>
    </row>
    <row r="1746" spans="2:5">
      <c r="B1746" s="2">
        <v>45197</v>
      </c>
      <c r="C1746" t="s">
        <v>159</v>
      </c>
      <c r="D1746" t="s">
        <v>271</v>
      </c>
      <c r="E1746" s="8">
        <v>79073</v>
      </c>
    </row>
    <row r="1747" spans="2:5">
      <c r="B1747" s="2">
        <v>45197</v>
      </c>
      <c r="C1747" t="s">
        <v>159</v>
      </c>
      <c r="D1747" t="s">
        <v>247</v>
      </c>
      <c r="E1747" s="8">
        <v>42115</v>
      </c>
    </row>
    <row r="1748" spans="2:5">
      <c r="B1748" s="2">
        <v>45198</v>
      </c>
      <c r="C1748" t="s">
        <v>133</v>
      </c>
      <c r="D1748" t="s">
        <v>265</v>
      </c>
      <c r="E1748" s="8">
        <v>62259</v>
      </c>
    </row>
    <row r="1749" spans="2:5">
      <c r="B1749" s="2">
        <v>45198</v>
      </c>
      <c r="C1749" t="s">
        <v>107</v>
      </c>
      <c r="D1749" t="s">
        <v>319</v>
      </c>
      <c r="E1749" s="8">
        <v>35242</v>
      </c>
    </row>
    <row r="1750" spans="2:5">
      <c r="B1750" s="2">
        <v>45198</v>
      </c>
      <c r="C1750" t="s">
        <v>133</v>
      </c>
      <c r="D1750" t="s">
        <v>241</v>
      </c>
      <c r="E1750" s="8">
        <v>61629</v>
      </c>
    </row>
    <row r="1751" spans="2:5">
      <c r="B1751" s="2">
        <v>45198</v>
      </c>
      <c r="C1751" t="s">
        <v>107</v>
      </c>
      <c r="D1751" t="s">
        <v>310</v>
      </c>
      <c r="E1751" s="8">
        <v>25631</v>
      </c>
    </row>
    <row r="1752" spans="2:5">
      <c r="B1752" s="2">
        <v>45199</v>
      </c>
      <c r="C1752" t="s">
        <v>159</v>
      </c>
      <c r="D1752" t="s">
        <v>72</v>
      </c>
      <c r="E1752" s="8">
        <v>35999</v>
      </c>
    </row>
    <row r="1753" spans="2:5">
      <c r="B1753" s="2">
        <v>45200</v>
      </c>
      <c r="C1753" t="s">
        <v>178</v>
      </c>
      <c r="D1753" t="s">
        <v>319</v>
      </c>
      <c r="E1753" s="8">
        <v>35136</v>
      </c>
    </row>
    <row r="1754" spans="2:5">
      <c r="B1754" s="2">
        <v>45200</v>
      </c>
      <c r="C1754" t="s">
        <v>107</v>
      </c>
      <c r="D1754" t="s">
        <v>295</v>
      </c>
      <c r="E1754" s="8">
        <v>56935</v>
      </c>
    </row>
    <row r="1755" spans="2:5">
      <c r="B1755" s="2">
        <v>45201</v>
      </c>
      <c r="C1755" t="s">
        <v>80</v>
      </c>
      <c r="D1755" t="s">
        <v>190</v>
      </c>
      <c r="E1755" s="8">
        <v>26316</v>
      </c>
    </row>
    <row r="1756" spans="2:5">
      <c r="B1756" s="2">
        <v>45201</v>
      </c>
      <c r="C1756" t="s">
        <v>178</v>
      </c>
      <c r="D1756" t="s">
        <v>289</v>
      </c>
      <c r="E1756" s="8">
        <v>72008</v>
      </c>
    </row>
    <row r="1757" spans="2:5">
      <c r="B1757" s="2">
        <v>45202</v>
      </c>
      <c r="C1757" t="s">
        <v>178</v>
      </c>
      <c r="D1757" t="s">
        <v>253</v>
      </c>
      <c r="E1757" s="8">
        <v>39512</v>
      </c>
    </row>
    <row r="1758" spans="2:5">
      <c r="B1758" s="2">
        <v>45202</v>
      </c>
      <c r="C1758" t="s">
        <v>178</v>
      </c>
      <c r="D1758" t="s">
        <v>305</v>
      </c>
      <c r="E1758" s="8">
        <v>65597</v>
      </c>
    </row>
    <row r="1759" spans="2:5">
      <c r="B1759" s="2">
        <v>45202</v>
      </c>
      <c r="C1759" t="s">
        <v>133</v>
      </c>
      <c r="D1759" t="s">
        <v>259</v>
      </c>
      <c r="E1759" s="8">
        <v>68117</v>
      </c>
    </row>
    <row r="1760" spans="2:5">
      <c r="B1760" s="2">
        <v>45203</v>
      </c>
      <c r="C1760" t="s">
        <v>178</v>
      </c>
      <c r="D1760" t="s">
        <v>259</v>
      </c>
      <c r="E1760" s="8">
        <v>56723</v>
      </c>
    </row>
    <row r="1761" spans="2:5">
      <c r="B1761" s="2">
        <v>45203</v>
      </c>
      <c r="C1761" t="s">
        <v>80</v>
      </c>
      <c r="D1761" t="s">
        <v>190</v>
      </c>
      <c r="E1761" s="8">
        <v>61662</v>
      </c>
    </row>
    <row r="1762" spans="2:5">
      <c r="B1762" s="2">
        <v>45203</v>
      </c>
      <c r="C1762" t="s">
        <v>107</v>
      </c>
      <c r="D1762" t="s">
        <v>289</v>
      </c>
      <c r="E1762" s="8">
        <v>49387</v>
      </c>
    </row>
    <row r="1763" spans="2:5">
      <c r="B1763" s="2">
        <v>45204</v>
      </c>
      <c r="C1763" t="s">
        <v>178</v>
      </c>
      <c r="D1763" t="s">
        <v>265</v>
      </c>
      <c r="E1763" s="8">
        <v>58618</v>
      </c>
    </row>
    <row r="1764" spans="2:5">
      <c r="B1764" s="2">
        <v>45204</v>
      </c>
      <c r="C1764" t="s">
        <v>133</v>
      </c>
      <c r="D1764" t="s">
        <v>315</v>
      </c>
      <c r="E1764" s="8">
        <v>64941</v>
      </c>
    </row>
    <row r="1765" spans="2:5">
      <c r="B1765" s="2">
        <v>45204</v>
      </c>
      <c r="C1765" t="s">
        <v>159</v>
      </c>
      <c r="D1765" t="s">
        <v>319</v>
      </c>
      <c r="E1765" s="8">
        <v>53896</v>
      </c>
    </row>
    <row r="1766" spans="2:5">
      <c r="B1766" s="2">
        <v>45204</v>
      </c>
      <c r="C1766" t="s">
        <v>133</v>
      </c>
      <c r="D1766" t="s">
        <v>271</v>
      </c>
      <c r="E1766" s="8">
        <v>24610</v>
      </c>
    </row>
    <row r="1767" spans="2:5">
      <c r="B1767" s="2">
        <v>45205</v>
      </c>
      <c r="C1767" t="s">
        <v>107</v>
      </c>
      <c r="D1767" t="s">
        <v>289</v>
      </c>
      <c r="E1767" s="8">
        <v>75375</v>
      </c>
    </row>
    <row r="1768" spans="2:5">
      <c r="B1768" s="2">
        <v>45205</v>
      </c>
      <c r="C1768" t="s">
        <v>178</v>
      </c>
      <c r="D1768" t="s">
        <v>226</v>
      </c>
      <c r="E1768" s="8">
        <v>30685</v>
      </c>
    </row>
    <row r="1769" spans="2:5">
      <c r="B1769" s="2">
        <v>45205</v>
      </c>
      <c r="C1769" t="s">
        <v>133</v>
      </c>
      <c r="D1769" t="s">
        <v>253</v>
      </c>
      <c r="E1769" s="8">
        <v>79158</v>
      </c>
    </row>
    <row r="1770" spans="2:5">
      <c r="B1770" s="2">
        <v>45206</v>
      </c>
      <c r="C1770" t="s">
        <v>133</v>
      </c>
      <c r="D1770" t="s">
        <v>289</v>
      </c>
      <c r="E1770" s="8">
        <v>53624</v>
      </c>
    </row>
    <row r="1771" spans="2:5">
      <c r="B1771" s="2">
        <v>45206</v>
      </c>
      <c r="C1771" t="s">
        <v>133</v>
      </c>
      <c r="D1771" t="s">
        <v>247</v>
      </c>
      <c r="E1771" s="8">
        <v>79289</v>
      </c>
    </row>
    <row r="1772" spans="2:5">
      <c r="B1772" s="2">
        <v>45207</v>
      </c>
      <c r="C1772" t="s">
        <v>159</v>
      </c>
      <c r="D1772" t="s">
        <v>171</v>
      </c>
      <c r="E1772" s="8">
        <v>66836</v>
      </c>
    </row>
    <row r="1773" spans="2:5">
      <c r="B1773" s="2">
        <v>45207</v>
      </c>
      <c r="C1773" t="s">
        <v>80</v>
      </c>
      <c r="D1773" t="s">
        <v>190</v>
      </c>
      <c r="E1773" s="8">
        <v>75709</v>
      </c>
    </row>
    <row r="1774" spans="2:5">
      <c r="B1774" s="2">
        <v>45207</v>
      </c>
      <c r="C1774" t="s">
        <v>159</v>
      </c>
      <c r="D1774" t="s">
        <v>300</v>
      </c>
      <c r="E1774" s="8">
        <v>42145</v>
      </c>
    </row>
    <row r="1775" spans="2:5">
      <c r="B1775" s="2">
        <v>45208</v>
      </c>
      <c r="C1775" t="s">
        <v>133</v>
      </c>
      <c r="D1775" t="s">
        <v>265</v>
      </c>
      <c r="E1775" s="8">
        <v>53530</v>
      </c>
    </row>
    <row r="1776" spans="2:5">
      <c r="B1776" s="2">
        <v>45208</v>
      </c>
      <c r="C1776" t="s">
        <v>80</v>
      </c>
      <c r="D1776" t="s">
        <v>315</v>
      </c>
      <c r="E1776" s="8">
        <v>46160</v>
      </c>
    </row>
    <row r="1777" spans="2:5">
      <c r="B1777" s="2">
        <v>45209</v>
      </c>
      <c r="C1777" t="s">
        <v>178</v>
      </c>
      <c r="D1777" t="s">
        <v>241</v>
      </c>
      <c r="E1777" s="8">
        <v>41952</v>
      </c>
    </row>
    <row r="1778" spans="2:5">
      <c r="B1778" s="2">
        <v>45209</v>
      </c>
      <c r="C1778" t="s">
        <v>178</v>
      </c>
      <c r="D1778" t="s">
        <v>226</v>
      </c>
      <c r="E1778" s="8">
        <v>44376</v>
      </c>
    </row>
    <row r="1779" spans="2:5">
      <c r="B1779" s="2">
        <v>45209</v>
      </c>
      <c r="C1779" t="s">
        <v>80</v>
      </c>
      <c r="D1779" t="s">
        <v>171</v>
      </c>
      <c r="E1779" s="8">
        <v>79852</v>
      </c>
    </row>
    <row r="1780" spans="2:5">
      <c r="B1780" s="2">
        <v>45209</v>
      </c>
      <c r="C1780" t="s">
        <v>80</v>
      </c>
      <c r="D1780" t="s">
        <v>295</v>
      </c>
      <c r="E1780" s="8">
        <v>40361</v>
      </c>
    </row>
    <row r="1781" spans="2:5">
      <c r="B1781" s="2">
        <v>45210</v>
      </c>
      <c r="C1781" t="s">
        <v>133</v>
      </c>
      <c r="D1781" t="s">
        <v>214</v>
      </c>
      <c r="E1781" s="8">
        <v>64724</v>
      </c>
    </row>
    <row r="1782" spans="2:5">
      <c r="B1782" s="2">
        <v>45210</v>
      </c>
      <c r="C1782" t="s">
        <v>133</v>
      </c>
      <c r="D1782" t="s">
        <v>152</v>
      </c>
      <c r="E1782" s="8">
        <v>50605</v>
      </c>
    </row>
    <row r="1783" spans="2:5">
      <c r="B1783" s="2">
        <v>45210</v>
      </c>
      <c r="C1783" t="s">
        <v>178</v>
      </c>
      <c r="D1783" t="s">
        <v>226</v>
      </c>
      <c r="E1783" s="8">
        <v>57055</v>
      </c>
    </row>
    <row r="1784" spans="2:5">
      <c r="B1784" s="2">
        <v>45211</v>
      </c>
      <c r="C1784" t="s">
        <v>133</v>
      </c>
      <c r="D1784" t="s">
        <v>202</v>
      </c>
      <c r="E1784" s="8">
        <v>77748</v>
      </c>
    </row>
    <row r="1785" spans="2:5">
      <c r="B1785" s="2">
        <v>45211</v>
      </c>
      <c r="C1785" t="s">
        <v>80</v>
      </c>
      <c r="D1785" t="s">
        <v>271</v>
      </c>
      <c r="E1785" s="8">
        <v>29268</v>
      </c>
    </row>
    <row r="1786" spans="2:5">
      <c r="B1786" s="2">
        <v>45211</v>
      </c>
      <c r="C1786" t="s">
        <v>107</v>
      </c>
      <c r="D1786" t="s">
        <v>305</v>
      </c>
      <c r="E1786" s="8">
        <v>20795</v>
      </c>
    </row>
    <row r="1787" spans="2:5">
      <c r="B1787" s="2">
        <v>45211</v>
      </c>
      <c r="C1787" t="s">
        <v>178</v>
      </c>
      <c r="D1787" t="s">
        <v>271</v>
      </c>
      <c r="E1787" s="8">
        <v>43308</v>
      </c>
    </row>
    <row r="1788" spans="2:5">
      <c r="B1788" s="2">
        <v>45212</v>
      </c>
      <c r="C1788" t="s">
        <v>133</v>
      </c>
      <c r="D1788" t="s">
        <v>247</v>
      </c>
      <c r="E1788" s="8">
        <v>39703</v>
      </c>
    </row>
    <row r="1789" spans="2:5">
      <c r="B1789" s="2">
        <v>45212</v>
      </c>
      <c r="C1789" t="s">
        <v>80</v>
      </c>
      <c r="D1789" t="s">
        <v>234</v>
      </c>
      <c r="E1789" s="8">
        <v>44230</v>
      </c>
    </row>
    <row r="1790" spans="2:5">
      <c r="B1790" s="2">
        <v>45212</v>
      </c>
      <c r="C1790" t="s">
        <v>133</v>
      </c>
      <c r="D1790" t="s">
        <v>283</v>
      </c>
      <c r="E1790" s="8">
        <v>67566</v>
      </c>
    </row>
    <row r="1791" spans="2:5">
      <c r="B1791" s="2">
        <v>45212</v>
      </c>
      <c r="C1791" t="s">
        <v>107</v>
      </c>
      <c r="D1791" t="s">
        <v>271</v>
      </c>
      <c r="E1791" s="8">
        <v>42266</v>
      </c>
    </row>
    <row r="1792" spans="2:5">
      <c r="B1792" s="2">
        <v>45212</v>
      </c>
      <c r="C1792" t="s">
        <v>159</v>
      </c>
      <c r="D1792" t="s">
        <v>241</v>
      </c>
      <c r="E1792" s="8">
        <v>49894</v>
      </c>
    </row>
    <row r="1793" spans="2:5">
      <c r="B1793" s="2">
        <v>45213</v>
      </c>
      <c r="C1793" t="s">
        <v>107</v>
      </c>
      <c r="D1793" t="s">
        <v>214</v>
      </c>
      <c r="E1793" s="8">
        <v>59442</v>
      </c>
    </row>
    <row r="1794" spans="2:5">
      <c r="B1794" s="2">
        <v>45213</v>
      </c>
      <c r="C1794" t="s">
        <v>159</v>
      </c>
      <c r="D1794" t="s">
        <v>72</v>
      </c>
      <c r="E1794" s="8">
        <v>74994</v>
      </c>
    </row>
    <row r="1795" spans="2:5">
      <c r="B1795" s="2">
        <v>45214</v>
      </c>
      <c r="C1795" t="s">
        <v>80</v>
      </c>
      <c r="D1795" t="s">
        <v>226</v>
      </c>
      <c r="E1795" s="8">
        <v>36334</v>
      </c>
    </row>
    <row r="1796" spans="2:5">
      <c r="B1796" s="2">
        <v>45214</v>
      </c>
      <c r="C1796" t="s">
        <v>133</v>
      </c>
      <c r="D1796" t="s">
        <v>305</v>
      </c>
      <c r="E1796" s="8">
        <v>42683</v>
      </c>
    </row>
    <row r="1797" spans="2:5">
      <c r="B1797" s="2">
        <v>45215</v>
      </c>
      <c r="C1797" t="s">
        <v>159</v>
      </c>
      <c r="D1797" t="s">
        <v>283</v>
      </c>
      <c r="E1797" s="8">
        <v>49550</v>
      </c>
    </row>
    <row r="1798" spans="2:5">
      <c r="B1798" s="2">
        <v>45215</v>
      </c>
      <c r="C1798" t="s">
        <v>107</v>
      </c>
      <c r="D1798" t="s">
        <v>253</v>
      </c>
      <c r="E1798" s="8">
        <v>46124</v>
      </c>
    </row>
    <row r="1799" spans="2:5">
      <c r="B1799" s="2">
        <v>45216</v>
      </c>
      <c r="C1799" t="s">
        <v>80</v>
      </c>
      <c r="D1799" t="s">
        <v>295</v>
      </c>
      <c r="E1799" s="8">
        <v>69612</v>
      </c>
    </row>
    <row r="1800" spans="2:5">
      <c r="B1800" s="2">
        <v>45217</v>
      </c>
      <c r="C1800" t="s">
        <v>133</v>
      </c>
      <c r="D1800" t="s">
        <v>315</v>
      </c>
      <c r="E1800" s="8">
        <v>78809</v>
      </c>
    </row>
    <row r="1801" spans="2:5">
      <c r="B1801" s="2">
        <v>45217</v>
      </c>
      <c r="C1801" t="s">
        <v>107</v>
      </c>
      <c r="D1801" t="s">
        <v>152</v>
      </c>
      <c r="E1801" s="8">
        <v>57663</v>
      </c>
    </row>
    <row r="1802" spans="2:5">
      <c r="B1802" s="2">
        <v>45218</v>
      </c>
      <c r="C1802" t="s">
        <v>159</v>
      </c>
      <c r="D1802" t="s">
        <v>152</v>
      </c>
      <c r="E1802" s="8">
        <v>34272</v>
      </c>
    </row>
    <row r="1803" spans="2:5">
      <c r="B1803" s="2">
        <v>45218</v>
      </c>
      <c r="C1803" t="s">
        <v>159</v>
      </c>
      <c r="D1803" t="s">
        <v>259</v>
      </c>
      <c r="E1803" s="8">
        <v>55063</v>
      </c>
    </row>
    <row r="1804" spans="2:5">
      <c r="B1804" s="2">
        <v>45219</v>
      </c>
      <c r="C1804" t="s">
        <v>107</v>
      </c>
      <c r="D1804" t="s">
        <v>277</v>
      </c>
      <c r="E1804" s="8">
        <v>47769</v>
      </c>
    </row>
    <row r="1805" spans="2:5">
      <c r="B1805" s="2">
        <v>45219</v>
      </c>
      <c r="C1805" t="s">
        <v>159</v>
      </c>
      <c r="D1805" t="s">
        <v>202</v>
      </c>
      <c r="E1805" s="8">
        <v>70859</v>
      </c>
    </row>
    <row r="1806" spans="2:5">
      <c r="B1806" s="2">
        <v>45219</v>
      </c>
      <c r="C1806" t="s">
        <v>133</v>
      </c>
      <c r="D1806" t="s">
        <v>259</v>
      </c>
      <c r="E1806" s="8">
        <v>37193</v>
      </c>
    </row>
    <row r="1807" spans="2:5">
      <c r="B1807" s="2">
        <v>45220</v>
      </c>
      <c r="C1807" t="s">
        <v>159</v>
      </c>
      <c r="D1807" t="s">
        <v>99</v>
      </c>
      <c r="E1807" s="8">
        <v>35734</v>
      </c>
    </row>
    <row r="1808" spans="2:5">
      <c r="B1808" s="2">
        <v>45220</v>
      </c>
      <c r="C1808" t="s">
        <v>80</v>
      </c>
      <c r="D1808" t="s">
        <v>310</v>
      </c>
      <c r="E1808" s="8">
        <v>43572</v>
      </c>
    </row>
    <row r="1809" spans="2:5">
      <c r="B1809" s="2">
        <v>45220</v>
      </c>
      <c r="C1809" t="s">
        <v>107</v>
      </c>
      <c r="D1809" t="s">
        <v>319</v>
      </c>
      <c r="E1809" s="8">
        <v>48030</v>
      </c>
    </row>
    <row r="1810" spans="2:5">
      <c r="B1810" s="2">
        <v>45221</v>
      </c>
      <c r="C1810" t="s">
        <v>133</v>
      </c>
      <c r="D1810" t="s">
        <v>190</v>
      </c>
      <c r="E1810" s="8">
        <v>43710</v>
      </c>
    </row>
    <row r="1811" spans="2:5">
      <c r="B1811" s="2">
        <v>45221</v>
      </c>
      <c r="C1811" t="s">
        <v>80</v>
      </c>
      <c r="D1811" t="s">
        <v>259</v>
      </c>
      <c r="E1811" s="8">
        <v>21265</v>
      </c>
    </row>
    <row r="1812" spans="2:5">
      <c r="B1812" s="2">
        <v>45221</v>
      </c>
      <c r="C1812" t="s">
        <v>178</v>
      </c>
      <c r="D1812" t="s">
        <v>226</v>
      </c>
      <c r="E1812" s="8">
        <v>51076</v>
      </c>
    </row>
    <row r="1813" spans="2:5">
      <c r="B1813" s="2">
        <v>45221</v>
      </c>
      <c r="C1813" t="s">
        <v>107</v>
      </c>
      <c r="D1813" t="s">
        <v>72</v>
      </c>
      <c r="E1813" s="8">
        <v>47868</v>
      </c>
    </row>
    <row r="1814" spans="2:5">
      <c r="B1814" s="2">
        <v>45222</v>
      </c>
      <c r="C1814" t="s">
        <v>133</v>
      </c>
      <c r="D1814" t="s">
        <v>265</v>
      </c>
      <c r="E1814" s="8">
        <v>66815</v>
      </c>
    </row>
    <row r="1815" spans="2:5">
      <c r="B1815" s="2">
        <v>45223</v>
      </c>
      <c r="C1815" t="s">
        <v>133</v>
      </c>
      <c r="D1815" t="s">
        <v>265</v>
      </c>
      <c r="E1815" s="8">
        <v>34114</v>
      </c>
    </row>
    <row r="1816" spans="2:5">
      <c r="B1816" s="2">
        <v>45223</v>
      </c>
      <c r="C1816" t="s">
        <v>107</v>
      </c>
      <c r="D1816" t="s">
        <v>315</v>
      </c>
      <c r="E1816" s="8">
        <v>65495</v>
      </c>
    </row>
    <row r="1817" spans="2:5">
      <c r="B1817" s="2">
        <v>45224</v>
      </c>
      <c r="C1817" t="s">
        <v>80</v>
      </c>
      <c r="D1817" t="s">
        <v>152</v>
      </c>
      <c r="E1817" s="8">
        <v>58693</v>
      </c>
    </row>
    <row r="1818" spans="2:5">
      <c r="B1818" s="2">
        <v>45224</v>
      </c>
      <c r="C1818" t="s">
        <v>159</v>
      </c>
      <c r="D1818" t="s">
        <v>253</v>
      </c>
      <c r="E1818" s="8">
        <v>36376</v>
      </c>
    </row>
    <row r="1819" spans="2:5">
      <c r="B1819" s="2">
        <v>45225</v>
      </c>
      <c r="C1819" t="s">
        <v>80</v>
      </c>
      <c r="D1819" t="s">
        <v>277</v>
      </c>
      <c r="E1819" s="8">
        <v>21806</v>
      </c>
    </row>
    <row r="1820" spans="2:5">
      <c r="B1820" s="2">
        <v>45226</v>
      </c>
      <c r="C1820" t="s">
        <v>107</v>
      </c>
      <c r="D1820" t="s">
        <v>126</v>
      </c>
      <c r="E1820" s="8">
        <v>39967</v>
      </c>
    </row>
    <row r="1821" spans="2:5">
      <c r="B1821" s="2">
        <v>45226</v>
      </c>
      <c r="C1821" t="s">
        <v>133</v>
      </c>
      <c r="D1821" t="s">
        <v>190</v>
      </c>
      <c r="E1821" s="8">
        <v>69301</v>
      </c>
    </row>
    <row r="1822" spans="2:5">
      <c r="B1822" s="2">
        <v>45226</v>
      </c>
      <c r="C1822" t="s">
        <v>159</v>
      </c>
      <c r="D1822" t="s">
        <v>214</v>
      </c>
      <c r="E1822" s="8">
        <v>56325</v>
      </c>
    </row>
    <row r="1823" spans="2:5">
      <c r="B1823" s="2">
        <v>45226</v>
      </c>
      <c r="C1823" t="s">
        <v>80</v>
      </c>
      <c r="D1823" t="s">
        <v>202</v>
      </c>
      <c r="E1823" s="8">
        <v>59475</v>
      </c>
    </row>
    <row r="1824" spans="2:5">
      <c r="B1824" s="2">
        <v>45226</v>
      </c>
      <c r="C1824" t="s">
        <v>80</v>
      </c>
      <c r="D1824" t="s">
        <v>202</v>
      </c>
      <c r="E1824" s="8">
        <v>22998</v>
      </c>
    </row>
    <row r="1825" spans="2:5">
      <c r="B1825" s="2">
        <v>45227</v>
      </c>
      <c r="C1825" t="s">
        <v>133</v>
      </c>
      <c r="D1825" t="s">
        <v>295</v>
      </c>
      <c r="E1825" s="8">
        <v>56420</v>
      </c>
    </row>
    <row r="1826" spans="2:5">
      <c r="B1826" s="2">
        <v>45227</v>
      </c>
      <c r="C1826" t="s">
        <v>80</v>
      </c>
      <c r="D1826" t="s">
        <v>72</v>
      </c>
      <c r="E1826" s="8">
        <v>71561</v>
      </c>
    </row>
    <row r="1827" spans="2:5">
      <c r="B1827" s="2">
        <v>45227</v>
      </c>
      <c r="C1827" t="s">
        <v>107</v>
      </c>
      <c r="D1827" t="s">
        <v>241</v>
      </c>
      <c r="E1827" s="8">
        <v>47779</v>
      </c>
    </row>
    <row r="1828" spans="2:5">
      <c r="B1828" s="2">
        <v>45228</v>
      </c>
      <c r="C1828" t="s">
        <v>159</v>
      </c>
      <c r="D1828" t="s">
        <v>126</v>
      </c>
      <c r="E1828" s="8">
        <v>67034</v>
      </c>
    </row>
    <row r="1829" spans="2:5">
      <c r="B1829" s="2">
        <v>45228</v>
      </c>
      <c r="C1829" t="s">
        <v>107</v>
      </c>
      <c r="D1829" t="s">
        <v>259</v>
      </c>
      <c r="E1829" s="8">
        <v>45882</v>
      </c>
    </row>
    <row r="1830" spans="2:5">
      <c r="B1830" s="2">
        <v>45228</v>
      </c>
      <c r="C1830" t="s">
        <v>133</v>
      </c>
      <c r="D1830" t="s">
        <v>295</v>
      </c>
      <c r="E1830" s="8">
        <v>50616</v>
      </c>
    </row>
    <row r="1831" spans="2:5">
      <c r="B1831" s="2">
        <v>45229</v>
      </c>
      <c r="C1831" t="s">
        <v>107</v>
      </c>
      <c r="D1831" t="s">
        <v>247</v>
      </c>
      <c r="E1831" s="8">
        <v>78340</v>
      </c>
    </row>
    <row r="1832" spans="2:5">
      <c r="B1832" s="2">
        <v>45229</v>
      </c>
      <c r="C1832" t="s">
        <v>178</v>
      </c>
      <c r="D1832" t="s">
        <v>300</v>
      </c>
      <c r="E1832" s="8">
        <v>78250</v>
      </c>
    </row>
    <row r="1833" spans="2:5">
      <c r="B1833" s="2">
        <v>45229</v>
      </c>
      <c r="C1833" t="s">
        <v>159</v>
      </c>
      <c r="D1833" t="s">
        <v>214</v>
      </c>
      <c r="E1833" s="8">
        <v>69251</v>
      </c>
    </row>
    <row r="1834" spans="2:5">
      <c r="B1834" s="2">
        <v>45229</v>
      </c>
      <c r="C1834" t="s">
        <v>80</v>
      </c>
      <c r="D1834" t="s">
        <v>152</v>
      </c>
      <c r="E1834" s="8">
        <v>28864</v>
      </c>
    </row>
    <row r="1835" spans="2:5">
      <c r="B1835" s="2">
        <v>45230</v>
      </c>
      <c r="C1835" t="s">
        <v>80</v>
      </c>
      <c r="D1835" t="s">
        <v>190</v>
      </c>
      <c r="E1835" s="8">
        <v>65313</v>
      </c>
    </row>
    <row r="1836" spans="2:5">
      <c r="B1836" s="2">
        <v>45231</v>
      </c>
      <c r="C1836" t="s">
        <v>107</v>
      </c>
      <c r="D1836" t="s">
        <v>214</v>
      </c>
      <c r="E1836" s="8">
        <v>59671</v>
      </c>
    </row>
    <row r="1837" spans="2:5">
      <c r="B1837" s="2">
        <v>45231</v>
      </c>
      <c r="C1837" t="s">
        <v>107</v>
      </c>
      <c r="D1837" t="s">
        <v>277</v>
      </c>
      <c r="E1837" s="8">
        <v>57485</v>
      </c>
    </row>
    <row r="1838" spans="2:5">
      <c r="B1838" s="2">
        <v>45231</v>
      </c>
      <c r="C1838" t="s">
        <v>159</v>
      </c>
      <c r="D1838" t="s">
        <v>99</v>
      </c>
      <c r="E1838" s="8">
        <v>31267</v>
      </c>
    </row>
    <row r="1839" spans="2:5">
      <c r="B1839" s="2">
        <v>45231</v>
      </c>
      <c r="C1839" t="s">
        <v>178</v>
      </c>
      <c r="D1839" t="s">
        <v>283</v>
      </c>
      <c r="E1839" s="8">
        <v>61858</v>
      </c>
    </row>
    <row r="1840" spans="2:5">
      <c r="B1840" s="2">
        <v>45232</v>
      </c>
      <c r="C1840" t="s">
        <v>107</v>
      </c>
      <c r="D1840" t="s">
        <v>289</v>
      </c>
      <c r="E1840" s="8">
        <v>74207</v>
      </c>
    </row>
    <row r="1841" spans="2:5">
      <c r="B1841" s="2">
        <v>45232</v>
      </c>
      <c r="C1841" t="s">
        <v>133</v>
      </c>
      <c r="D1841" t="s">
        <v>72</v>
      </c>
      <c r="E1841" s="8">
        <v>34073</v>
      </c>
    </row>
    <row r="1842" spans="2:5">
      <c r="B1842" s="2">
        <v>45232</v>
      </c>
      <c r="C1842" t="s">
        <v>107</v>
      </c>
      <c r="D1842" t="s">
        <v>271</v>
      </c>
      <c r="E1842" s="8">
        <v>49579</v>
      </c>
    </row>
    <row r="1843" spans="2:5">
      <c r="B1843" s="2">
        <v>45232</v>
      </c>
      <c r="C1843" t="s">
        <v>178</v>
      </c>
      <c r="D1843" t="s">
        <v>277</v>
      </c>
      <c r="E1843" s="8">
        <v>60484</v>
      </c>
    </row>
    <row r="1844" spans="2:5">
      <c r="B1844" s="2">
        <v>45232</v>
      </c>
      <c r="C1844" t="s">
        <v>107</v>
      </c>
      <c r="D1844" t="s">
        <v>202</v>
      </c>
      <c r="E1844" s="8">
        <v>25105</v>
      </c>
    </row>
    <row r="1845" spans="2:5">
      <c r="B1845" s="2">
        <v>45233</v>
      </c>
      <c r="C1845" t="s">
        <v>107</v>
      </c>
      <c r="D1845" t="s">
        <v>259</v>
      </c>
      <c r="E1845" s="8">
        <v>49774</v>
      </c>
    </row>
    <row r="1846" spans="2:5">
      <c r="B1846" s="2">
        <v>45234</v>
      </c>
      <c r="C1846" t="s">
        <v>178</v>
      </c>
      <c r="D1846" t="s">
        <v>214</v>
      </c>
      <c r="E1846" s="8">
        <v>24041</v>
      </c>
    </row>
    <row r="1847" spans="2:5">
      <c r="B1847" s="2">
        <v>45235</v>
      </c>
      <c r="C1847" t="s">
        <v>107</v>
      </c>
      <c r="D1847" t="s">
        <v>190</v>
      </c>
      <c r="E1847" s="8">
        <v>49596</v>
      </c>
    </row>
    <row r="1848" spans="2:5">
      <c r="B1848" s="2">
        <v>45235</v>
      </c>
      <c r="C1848" t="s">
        <v>178</v>
      </c>
      <c r="D1848" t="s">
        <v>283</v>
      </c>
      <c r="E1848" s="8">
        <v>72277</v>
      </c>
    </row>
    <row r="1849" spans="2:5">
      <c r="B1849" s="2">
        <v>45236</v>
      </c>
      <c r="C1849" t="s">
        <v>178</v>
      </c>
      <c r="D1849" t="s">
        <v>283</v>
      </c>
      <c r="E1849" s="8">
        <v>41109</v>
      </c>
    </row>
    <row r="1850" spans="2:5">
      <c r="B1850" s="2">
        <v>45236</v>
      </c>
      <c r="C1850" t="s">
        <v>178</v>
      </c>
      <c r="D1850" t="s">
        <v>202</v>
      </c>
      <c r="E1850" s="8">
        <v>43533</v>
      </c>
    </row>
    <row r="1851" spans="2:5">
      <c r="B1851" s="2">
        <v>45237</v>
      </c>
      <c r="C1851" t="s">
        <v>107</v>
      </c>
      <c r="D1851" t="s">
        <v>305</v>
      </c>
      <c r="E1851" s="8">
        <v>22723</v>
      </c>
    </row>
    <row r="1852" spans="2:5">
      <c r="B1852" s="2">
        <v>45237</v>
      </c>
      <c r="C1852" t="s">
        <v>80</v>
      </c>
      <c r="D1852" t="s">
        <v>234</v>
      </c>
      <c r="E1852" s="8">
        <v>50797</v>
      </c>
    </row>
    <row r="1853" spans="2:5">
      <c r="B1853" s="2">
        <v>45237</v>
      </c>
      <c r="C1853" t="s">
        <v>178</v>
      </c>
      <c r="D1853" t="s">
        <v>271</v>
      </c>
      <c r="E1853" s="8">
        <v>29560</v>
      </c>
    </row>
    <row r="1854" spans="2:5">
      <c r="B1854" s="2">
        <v>45237</v>
      </c>
      <c r="C1854" t="s">
        <v>159</v>
      </c>
      <c r="D1854" t="s">
        <v>265</v>
      </c>
      <c r="E1854" s="8">
        <v>50381</v>
      </c>
    </row>
    <row r="1855" spans="2:5">
      <c r="B1855" s="2">
        <v>45238</v>
      </c>
      <c r="C1855" t="s">
        <v>178</v>
      </c>
      <c r="D1855" t="s">
        <v>152</v>
      </c>
      <c r="E1855" s="8">
        <v>47847</v>
      </c>
    </row>
    <row r="1856" spans="2:5">
      <c r="B1856" s="2">
        <v>45238</v>
      </c>
      <c r="C1856" t="s">
        <v>178</v>
      </c>
      <c r="D1856" t="s">
        <v>295</v>
      </c>
      <c r="E1856" s="8">
        <v>21733</v>
      </c>
    </row>
    <row r="1857" spans="2:5">
      <c r="B1857" s="2">
        <v>45238</v>
      </c>
      <c r="C1857" t="s">
        <v>178</v>
      </c>
      <c r="D1857" t="s">
        <v>310</v>
      </c>
      <c r="E1857" s="8">
        <v>70434</v>
      </c>
    </row>
    <row r="1858" spans="2:5">
      <c r="B1858" s="2">
        <v>45238</v>
      </c>
      <c r="C1858" t="s">
        <v>80</v>
      </c>
      <c r="D1858" t="s">
        <v>305</v>
      </c>
      <c r="E1858" s="8">
        <v>53254</v>
      </c>
    </row>
    <row r="1859" spans="2:5">
      <c r="B1859" s="2">
        <v>45238</v>
      </c>
      <c r="C1859" t="s">
        <v>107</v>
      </c>
      <c r="D1859" t="s">
        <v>319</v>
      </c>
      <c r="E1859" s="8">
        <v>60292</v>
      </c>
    </row>
    <row r="1860" spans="2:5">
      <c r="B1860" s="2">
        <v>45239</v>
      </c>
      <c r="C1860" t="s">
        <v>80</v>
      </c>
      <c r="D1860" t="s">
        <v>171</v>
      </c>
      <c r="E1860" s="8">
        <v>29610</v>
      </c>
    </row>
    <row r="1861" spans="2:5">
      <c r="B1861" s="2">
        <v>45239</v>
      </c>
      <c r="C1861" t="s">
        <v>159</v>
      </c>
      <c r="D1861" t="s">
        <v>190</v>
      </c>
      <c r="E1861" s="8">
        <v>21788</v>
      </c>
    </row>
    <row r="1862" spans="2:5">
      <c r="B1862" s="2">
        <v>45239</v>
      </c>
      <c r="C1862" t="s">
        <v>133</v>
      </c>
      <c r="D1862" t="s">
        <v>289</v>
      </c>
      <c r="E1862" s="8">
        <v>51623</v>
      </c>
    </row>
    <row r="1863" spans="2:5">
      <c r="B1863" s="2">
        <v>45239</v>
      </c>
      <c r="C1863" t="s">
        <v>178</v>
      </c>
      <c r="D1863" t="s">
        <v>265</v>
      </c>
      <c r="E1863" s="8">
        <v>75358</v>
      </c>
    </row>
    <row r="1864" spans="2:5">
      <c r="B1864" s="2">
        <v>45240</v>
      </c>
      <c r="C1864" t="s">
        <v>159</v>
      </c>
      <c r="D1864" t="s">
        <v>259</v>
      </c>
      <c r="E1864" s="8">
        <v>27542</v>
      </c>
    </row>
    <row r="1865" spans="2:5">
      <c r="B1865" s="2">
        <v>45240</v>
      </c>
      <c r="C1865" t="s">
        <v>133</v>
      </c>
      <c r="D1865" t="s">
        <v>99</v>
      </c>
      <c r="E1865" s="8">
        <v>73845</v>
      </c>
    </row>
    <row r="1866" spans="2:5">
      <c r="B1866" s="2">
        <v>45241</v>
      </c>
      <c r="C1866" t="s">
        <v>133</v>
      </c>
      <c r="D1866" t="s">
        <v>319</v>
      </c>
      <c r="E1866" s="8">
        <v>59555</v>
      </c>
    </row>
    <row r="1867" spans="2:5">
      <c r="B1867" s="2">
        <v>45242</v>
      </c>
      <c r="C1867" t="s">
        <v>80</v>
      </c>
      <c r="D1867" t="s">
        <v>126</v>
      </c>
      <c r="E1867" s="8">
        <v>73894</v>
      </c>
    </row>
    <row r="1868" spans="2:5">
      <c r="B1868" s="2">
        <v>45243</v>
      </c>
      <c r="C1868" t="s">
        <v>107</v>
      </c>
      <c r="D1868" t="s">
        <v>214</v>
      </c>
      <c r="E1868" s="8">
        <v>49913</v>
      </c>
    </row>
    <row r="1869" spans="2:5">
      <c r="B1869" s="2">
        <v>45243</v>
      </c>
      <c r="C1869" t="s">
        <v>178</v>
      </c>
      <c r="D1869" t="s">
        <v>265</v>
      </c>
      <c r="E1869" s="8">
        <v>27560</v>
      </c>
    </row>
    <row r="1870" spans="2:5">
      <c r="B1870" s="2">
        <v>45243</v>
      </c>
      <c r="C1870" t="s">
        <v>107</v>
      </c>
      <c r="D1870" t="s">
        <v>171</v>
      </c>
      <c r="E1870" s="8">
        <v>52453</v>
      </c>
    </row>
    <row r="1871" spans="2:5">
      <c r="B1871" s="2">
        <v>45244</v>
      </c>
      <c r="C1871" t="s">
        <v>133</v>
      </c>
      <c r="D1871" t="s">
        <v>253</v>
      </c>
      <c r="E1871" s="8">
        <v>38373</v>
      </c>
    </row>
    <row r="1872" spans="2:5">
      <c r="B1872" s="2">
        <v>45244</v>
      </c>
      <c r="C1872" t="s">
        <v>133</v>
      </c>
      <c r="D1872" t="s">
        <v>226</v>
      </c>
      <c r="E1872" s="8">
        <v>46325</v>
      </c>
    </row>
    <row r="1873" spans="2:5">
      <c r="B1873" s="2">
        <v>45244</v>
      </c>
      <c r="C1873" t="s">
        <v>107</v>
      </c>
      <c r="D1873" t="s">
        <v>241</v>
      </c>
      <c r="E1873" s="8">
        <v>40725</v>
      </c>
    </row>
    <row r="1874" spans="2:5">
      <c r="B1874" s="2">
        <v>45244</v>
      </c>
      <c r="C1874" t="s">
        <v>133</v>
      </c>
      <c r="D1874" t="s">
        <v>319</v>
      </c>
      <c r="E1874" s="8">
        <v>64205</v>
      </c>
    </row>
    <row r="1875" spans="2:5">
      <c r="B1875" s="2">
        <v>45245</v>
      </c>
      <c r="C1875" t="s">
        <v>159</v>
      </c>
      <c r="D1875" t="s">
        <v>295</v>
      </c>
      <c r="E1875" s="8">
        <v>70038</v>
      </c>
    </row>
    <row r="1876" spans="2:5">
      <c r="B1876" s="2">
        <v>45246</v>
      </c>
      <c r="C1876" t="s">
        <v>80</v>
      </c>
      <c r="D1876" t="s">
        <v>171</v>
      </c>
      <c r="E1876" s="8">
        <v>53798</v>
      </c>
    </row>
    <row r="1877" spans="2:5">
      <c r="B1877" s="2">
        <v>45246</v>
      </c>
      <c r="C1877" t="s">
        <v>178</v>
      </c>
      <c r="D1877" t="s">
        <v>319</v>
      </c>
      <c r="E1877" s="8">
        <v>60705</v>
      </c>
    </row>
    <row r="1878" spans="2:5">
      <c r="B1878" s="2">
        <v>45246</v>
      </c>
      <c r="C1878" t="s">
        <v>133</v>
      </c>
      <c r="D1878" t="s">
        <v>72</v>
      </c>
      <c r="E1878" s="8">
        <v>57010</v>
      </c>
    </row>
    <row r="1879" spans="2:5">
      <c r="B1879" s="2">
        <v>45246</v>
      </c>
      <c r="C1879" t="s">
        <v>159</v>
      </c>
      <c r="D1879" t="s">
        <v>126</v>
      </c>
      <c r="E1879" s="8">
        <v>35056</v>
      </c>
    </row>
    <row r="1880" spans="2:5">
      <c r="B1880" s="2">
        <v>45247</v>
      </c>
      <c r="C1880" t="s">
        <v>159</v>
      </c>
      <c r="D1880" t="s">
        <v>277</v>
      </c>
      <c r="E1880" s="8">
        <v>70782</v>
      </c>
    </row>
    <row r="1881" spans="2:5">
      <c r="B1881" s="2">
        <v>45247</v>
      </c>
      <c r="C1881" t="s">
        <v>178</v>
      </c>
      <c r="D1881" t="s">
        <v>277</v>
      </c>
      <c r="E1881" s="8">
        <v>66302</v>
      </c>
    </row>
    <row r="1882" spans="2:5">
      <c r="B1882" s="2">
        <v>45247</v>
      </c>
      <c r="C1882" t="s">
        <v>107</v>
      </c>
      <c r="D1882" t="s">
        <v>300</v>
      </c>
      <c r="E1882" s="8">
        <v>23355</v>
      </c>
    </row>
    <row r="1883" spans="2:5">
      <c r="B1883" s="2">
        <v>45248</v>
      </c>
      <c r="C1883" t="s">
        <v>107</v>
      </c>
      <c r="D1883" t="s">
        <v>72</v>
      </c>
      <c r="E1883" s="8">
        <v>41704</v>
      </c>
    </row>
    <row r="1884" spans="2:5">
      <c r="B1884" s="2">
        <v>45248</v>
      </c>
      <c r="C1884" t="s">
        <v>178</v>
      </c>
      <c r="D1884" t="s">
        <v>152</v>
      </c>
      <c r="E1884" s="8">
        <v>58319</v>
      </c>
    </row>
    <row r="1885" spans="2:5">
      <c r="B1885" s="2">
        <v>45249</v>
      </c>
      <c r="C1885" t="s">
        <v>133</v>
      </c>
      <c r="D1885" t="s">
        <v>259</v>
      </c>
      <c r="E1885" s="8">
        <v>76869</v>
      </c>
    </row>
    <row r="1886" spans="2:5">
      <c r="B1886" s="2">
        <v>45249</v>
      </c>
      <c r="C1886" t="s">
        <v>178</v>
      </c>
      <c r="D1886" t="s">
        <v>271</v>
      </c>
      <c r="E1886" s="8">
        <v>39331</v>
      </c>
    </row>
    <row r="1887" spans="2:5">
      <c r="B1887" s="2">
        <v>45249</v>
      </c>
      <c r="C1887" t="s">
        <v>133</v>
      </c>
      <c r="D1887" t="s">
        <v>265</v>
      </c>
      <c r="E1887" s="8">
        <v>78530</v>
      </c>
    </row>
    <row r="1888" spans="2:5">
      <c r="B1888" s="2">
        <v>45250</v>
      </c>
      <c r="C1888" t="s">
        <v>159</v>
      </c>
      <c r="D1888" t="s">
        <v>126</v>
      </c>
      <c r="E1888" s="8">
        <v>32254</v>
      </c>
    </row>
    <row r="1889" spans="2:5">
      <c r="B1889" s="2">
        <v>45250</v>
      </c>
      <c r="C1889" t="s">
        <v>178</v>
      </c>
      <c r="D1889" t="s">
        <v>171</v>
      </c>
      <c r="E1889" s="8">
        <v>44160</v>
      </c>
    </row>
    <row r="1890" spans="2:5">
      <c r="B1890" s="2">
        <v>45250</v>
      </c>
      <c r="C1890" t="s">
        <v>133</v>
      </c>
      <c r="D1890" t="s">
        <v>319</v>
      </c>
      <c r="E1890" s="8">
        <v>59319</v>
      </c>
    </row>
    <row r="1891" spans="2:5">
      <c r="B1891" s="2">
        <v>45251</v>
      </c>
      <c r="C1891" t="s">
        <v>178</v>
      </c>
      <c r="D1891" t="s">
        <v>247</v>
      </c>
      <c r="E1891" s="8">
        <v>63316</v>
      </c>
    </row>
    <row r="1892" spans="2:5">
      <c r="B1892" s="2">
        <v>45251</v>
      </c>
      <c r="C1892" t="s">
        <v>80</v>
      </c>
      <c r="D1892" t="s">
        <v>234</v>
      </c>
      <c r="E1892" s="8">
        <v>22643</v>
      </c>
    </row>
    <row r="1893" spans="2:5">
      <c r="B1893" s="2">
        <v>45252</v>
      </c>
      <c r="C1893" t="s">
        <v>178</v>
      </c>
      <c r="D1893" t="s">
        <v>319</v>
      </c>
      <c r="E1893" s="8">
        <v>48033</v>
      </c>
    </row>
    <row r="1894" spans="2:5">
      <c r="B1894" s="2">
        <v>45252</v>
      </c>
      <c r="C1894" t="s">
        <v>133</v>
      </c>
      <c r="D1894" t="s">
        <v>319</v>
      </c>
      <c r="E1894" s="8">
        <v>73957</v>
      </c>
    </row>
    <row r="1895" spans="2:5">
      <c r="B1895" s="2">
        <v>45253</v>
      </c>
      <c r="C1895" t="s">
        <v>159</v>
      </c>
      <c r="D1895" t="s">
        <v>265</v>
      </c>
      <c r="E1895" s="8">
        <v>60249</v>
      </c>
    </row>
    <row r="1896" spans="2:5">
      <c r="B1896" s="2">
        <v>45253</v>
      </c>
      <c r="C1896" t="s">
        <v>133</v>
      </c>
      <c r="D1896" t="s">
        <v>283</v>
      </c>
      <c r="E1896" s="8">
        <v>79025</v>
      </c>
    </row>
    <row r="1897" spans="2:5">
      <c r="B1897" s="2">
        <v>45253</v>
      </c>
      <c r="C1897" t="s">
        <v>80</v>
      </c>
      <c r="D1897" t="s">
        <v>259</v>
      </c>
      <c r="E1897" s="8">
        <v>25379</v>
      </c>
    </row>
    <row r="1898" spans="2:5">
      <c r="B1898" s="2">
        <v>45253</v>
      </c>
      <c r="C1898" t="s">
        <v>80</v>
      </c>
      <c r="D1898" t="s">
        <v>241</v>
      </c>
      <c r="E1898" s="8">
        <v>66377</v>
      </c>
    </row>
    <row r="1899" spans="2:5">
      <c r="B1899" s="2">
        <v>45254</v>
      </c>
      <c r="C1899" t="s">
        <v>80</v>
      </c>
      <c r="D1899" t="s">
        <v>226</v>
      </c>
      <c r="E1899" s="8">
        <v>25134</v>
      </c>
    </row>
    <row r="1900" spans="2:5">
      <c r="B1900" s="2">
        <v>45254</v>
      </c>
      <c r="C1900" t="s">
        <v>159</v>
      </c>
      <c r="D1900" t="s">
        <v>234</v>
      </c>
      <c r="E1900" s="8">
        <v>34757</v>
      </c>
    </row>
    <row r="1901" spans="2:5">
      <c r="B1901" s="2">
        <v>45255</v>
      </c>
      <c r="C1901" t="s">
        <v>107</v>
      </c>
      <c r="D1901" t="s">
        <v>226</v>
      </c>
      <c r="E1901" s="8">
        <v>38488</v>
      </c>
    </row>
    <row r="1902" spans="2:5">
      <c r="B1902" s="2">
        <v>45255</v>
      </c>
      <c r="C1902" t="s">
        <v>80</v>
      </c>
      <c r="D1902" t="s">
        <v>259</v>
      </c>
      <c r="E1902" s="8">
        <v>44018</v>
      </c>
    </row>
    <row r="1903" spans="2:5">
      <c r="B1903" s="2">
        <v>45256</v>
      </c>
      <c r="C1903" t="s">
        <v>80</v>
      </c>
      <c r="D1903" t="s">
        <v>190</v>
      </c>
      <c r="E1903" s="8">
        <v>66781</v>
      </c>
    </row>
    <row r="1904" spans="2:5">
      <c r="B1904" s="2">
        <v>45256</v>
      </c>
      <c r="C1904" t="s">
        <v>107</v>
      </c>
      <c r="D1904" t="s">
        <v>72</v>
      </c>
      <c r="E1904" s="8">
        <v>45028</v>
      </c>
    </row>
    <row r="1905" spans="2:5">
      <c r="B1905" s="2">
        <v>45256</v>
      </c>
      <c r="C1905" t="s">
        <v>107</v>
      </c>
      <c r="D1905" t="s">
        <v>72</v>
      </c>
      <c r="E1905" s="8">
        <v>48745</v>
      </c>
    </row>
    <row r="1906" spans="2:5">
      <c r="B1906" s="2">
        <v>45257</v>
      </c>
      <c r="C1906" t="s">
        <v>80</v>
      </c>
      <c r="D1906" t="s">
        <v>289</v>
      </c>
      <c r="E1906" s="8">
        <v>26693</v>
      </c>
    </row>
    <row r="1907" spans="2:5">
      <c r="B1907" s="2">
        <v>45257</v>
      </c>
      <c r="C1907" t="s">
        <v>133</v>
      </c>
      <c r="D1907" t="s">
        <v>247</v>
      </c>
      <c r="E1907" s="8">
        <v>34698</v>
      </c>
    </row>
    <row r="1908" spans="2:5">
      <c r="B1908" s="2">
        <v>45257</v>
      </c>
      <c r="C1908" t="s">
        <v>178</v>
      </c>
      <c r="D1908" t="s">
        <v>99</v>
      </c>
      <c r="E1908" s="8">
        <v>35570</v>
      </c>
    </row>
    <row r="1909" spans="2:5">
      <c r="B1909" s="2">
        <v>45258</v>
      </c>
      <c r="C1909" t="s">
        <v>159</v>
      </c>
      <c r="D1909" t="s">
        <v>253</v>
      </c>
      <c r="E1909" s="8">
        <v>71732</v>
      </c>
    </row>
    <row r="1910" spans="2:5">
      <c r="B1910" s="2">
        <v>45258</v>
      </c>
      <c r="C1910" t="s">
        <v>178</v>
      </c>
      <c r="D1910" t="s">
        <v>226</v>
      </c>
      <c r="E1910" s="8">
        <v>56278</v>
      </c>
    </row>
    <row r="1911" spans="2:5">
      <c r="B1911" s="2">
        <v>45258</v>
      </c>
      <c r="C1911" t="s">
        <v>80</v>
      </c>
      <c r="D1911" t="s">
        <v>202</v>
      </c>
      <c r="E1911" s="8">
        <v>35293</v>
      </c>
    </row>
    <row r="1912" spans="2:5">
      <c r="B1912" s="2">
        <v>45258</v>
      </c>
      <c r="C1912" t="s">
        <v>133</v>
      </c>
      <c r="D1912" t="s">
        <v>241</v>
      </c>
      <c r="E1912" s="8">
        <v>60315</v>
      </c>
    </row>
    <row r="1913" spans="2:5">
      <c r="B1913" s="2">
        <v>45258</v>
      </c>
      <c r="C1913" t="s">
        <v>159</v>
      </c>
      <c r="D1913" t="s">
        <v>283</v>
      </c>
      <c r="E1913" s="8">
        <v>79135</v>
      </c>
    </row>
    <row r="1914" spans="2:5">
      <c r="B1914" s="2">
        <v>45258</v>
      </c>
      <c r="C1914" t="s">
        <v>159</v>
      </c>
      <c r="D1914" t="s">
        <v>214</v>
      </c>
      <c r="E1914" s="8">
        <v>55386</v>
      </c>
    </row>
    <row r="1915" spans="2:5">
      <c r="B1915" s="2">
        <v>45259</v>
      </c>
      <c r="C1915" t="s">
        <v>159</v>
      </c>
      <c r="D1915" t="s">
        <v>289</v>
      </c>
      <c r="E1915" s="8">
        <v>37018</v>
      </c>
    </row>
    <row r="1916" spans="2:5">
      <c r="B1916" s="2">
        <v>45259</v>
      </c>
      <c r="C1916" t="s">
        <v>133</v>
      </c>
      <c r="D1916" t="s">
        <v>305</v>
      </c>
      <c r="E1916" s="8">
        <v>76211</v>
      </c>
    </row>
    <row r="1917" spans="2:5">
      <c r="B1917" s="2">
        <v>45259</v>
      </c>
      <c r="C1917" t="s">
        <v>107</v>
      </c>
      <c r="D1917" t="s">
        <v>295</v>
      </c>
      <c r="E1917" s="8">
        <v>47080</v>
      </c>
    </row>
    <row r="1918" spans="2:5">
      <c r="B1918" s="2">
        <v>45259</v>
      </c>
      <c r="C1918" t="s">
        <v>133</v>
      </c>
      <c r="D1918" t="s">
        <v>72</v>
      </c>
      <c r="E1918" s="8">
        <v>47706</v>
      </c>
    </row>
    <row r="1919" spans="2:5">
      <c r="B1919" s="2">
        <v>45259</v>
      </c>
      <c r="C1919" t="s">
        <v>159</v>
      </c>
      <c r="D1919" t="s">
        <v>152</v>
      </c>
      <c r="E1919" s="8">
        <v>21798</v>
      </c>
    </row>
    <row r="1920" spans="2:5">
      <c r="B1920" s="2">
        <v>45260</v>
      </c>
      <c r="C1920" t="s">
        <v>178</v>
      </c>
      <c r="D1920" t="s">
        <v>247</v>
      </c>
      <c r="E1920" s="8">
        <v>74092</v>
      </c>
    </row>
    <row r="1921" spans="2:5">
      <c r="B1921" s="2">
        <v>45260</v>
      </c>
      <c r="C1921" t="s">
        <v>133</v>
      </c>
      <c r="D1921" t="s">
        <v>305</v>
      </c>
      <c r="E1921" s="8">
        <v>35047</v>
      </c>
    </row>
    <row r="1922" spans="2:5">
      <c r="B1922" s="2">
        <v>45260</v>
      </c>
      <c r="C1922" t="s">
        <v>178</v>
      </c>
      <c r="D1922" t="s">
        <v>295</v>
      </c>
      <c r="E1922" s="8">
        <v>53223</v>
      </c>
    </row>
    <row r="1923" spans="2:5">
      <c r="B1923" s="2">
        <v>45261</v>
      </c>
      <c r="C1923" t="s">
        <v>133</v>
      </c>
      <c r="D1923" t="s">
        <v>152</v>
      </c>
      <c r="E1923" s="8">
        <v>27535</v>
      </c>
    </row>
    <row r="1924" spans="2:5">
      <c r="B1924" s="2">
        <v>45261</v>
      </c>
      <c r="C1924" t="s">
        <v>178</v>
      </c>
      <c r="D1924" t="s">
        <v>319</v>
      </c>
      <c r="E1924" s="8">
        <v>57629</v>
      </c>
    </row>
    <row r="1925" spans="2:5">
      <c r="B1925" s="2">
        <v>45261</v>
      </c>
      <c r="C1925" t="s">
        <v>159</v>
      </c>
      <c r="D1925" t="s">
        <v>259</v>
      </c>
      <c r="E1925" s="8">
        <v>56467</v>
      </c>
    </row>
    <row r="1926" spans="2:5">
      <c r="B1926" s="2">
        <v>45262</v>
      </c>
      <c r="C1926" t="s">
        <v>133</v>
      </c>
      <c r="D1926" t="s">
        <v>234</v>
      </c>
      <c r="E1926" s="8">
        <v>31120</v>
      </c>
    </row>
    <row r="1927" spans="2:5">
      <c r="B1927" s="2">
        <v>45262</v>
      </c>
      <c r="C1927" t="s">
        <v>133</v>
      </c>
      <c r="D1927" t="s">
        <v>190</v>
      </c>
      <c r="E1927" s="8">
        <v>24135</v>
      </c>
    </row>
    <row r="1928" spans="2:5">
      <c r="B1928" s="2">
        <v>45262</v>
      </c>
      <c r="C1928" t="s">
        <v>133</v>
      </c>
      <c r="D1928" t="s">
        <v>126</v>
      </c>
      <c r="E1928" s="8">
        <v>70566</v>
      </c>
    </row>
    <row r="1929" spans="2:5">
      <c r="B1929" s="2">
        <v>45263</v>
      </c>
      <c r="C1929" t="s">
        <v>107</v>
      </c>
      <c r="D1929" t="s">
        <v>283</v>
      </c>
      <c r="E1929" s="8">
        <v>40359</v>
      </c>
    </row>
    <row r="1930" spans="2:5">
      <c r="B1930" s="2">
        <v>45263</v>
      </c>
      <c r="C1930" t="s">
        <v>107</v>
      </c>
      <c r="D1930" t="s">
        <v>171</v>
      </c>
      <c r="E1930" s="8">
        <v>52799</v>
      </c>
    </row>
    <row r="1931" spans="2:5">
      <c r="B1931" s="2">
        <v>45263</v>
      </c>
      <c r="C1931" t="s">
        <v>133</v>
      </c>
      <c r="D1931" t="s">
        <v>277</v>
      </c>
      <c r="E1931" s="8">
        <v>46984</v>
      </c>
    </row>
    <row r="1932" spans="2:5">
      <c r="B1932" s="2">
        <v>45264</v>
      </c>
      <c r="C1932" t="s">
        <v>107</v>
      </c>
      <c r="D1932" t="s">
        <v>315</v>
      </c>
      <c r="E1932" s="8">
        <v>22984</v>
      </c>
    </row>
    <row r="1933" spans="2:5">
      <c r="B1933" s="2">
        <v>45265</v>
      </c>
      <c r="C1933" t="s">
        <v>178</v>
      </c>
      <c r="D1933" t="s">
        <v>277</v>
      </c>
      <c r="E1933" s="8">
        <v>30322</v>
      </c>
    </row>
    <row r="1934" spans="2:5">
      <c r="B1934" s="2">
        <v>45265</v>
      </c>
      <c r="C1934" t="s">
        <v>107</v>
      </c>
      <c r="D1934" t="s">
        <v>310</v>
      </c>
      <c r="E1934" s="8">
        <v>61292</v>
      </c>
    </row>
    <row r="1935" spans="2:5">
      <c r="B1935" s="2">
        <v>45265</v>
      </c>
      <c r="C1935" t="s">
        <v>178</v>
      </c>
      <c r="D1935" t="s">
        <v>171</v>
      </c>
      <c r="E1935" s="8">
        <v>23082</v>
      </c>
    </row>
    <row r="1936" spans="2:5">
      <c r="B1936" s="2">
        <v>45265</v>
      </c>
      <c r="C1936" t="s">
        <v>80</v>
      </c>
      <c r="D1936" t="s">
        <v>277</v>
      </c>
      <c r="E1936" s="8">
        <v>39599</v>
      </c>
    </row>
    <row r="1937" spans="2:5">
      <c r="B1937" s="2">
        <v>45266</v>
      </c>
      <c r="C1937" t="s">
        <v>159</v>
      </c>
      <c r="D1937" t="s">
        <v>214</v>
      </c>
      <c r="E1937" s="8">
        <v>39333</v>
      </c>
    </row>
    <row r="1938" spans="2:5">
      <c r="B1938" s="2">
        <v>45266</v>
      </c>
      <c r="C1938" t="s">
        <v>133</v>
      </c>
      <c r="D1938" t="s">
        <v>300</v>
      </c>
      <c r="E1938" s="8">
        <v>59335</v>
      </c>
    </row>
    <row r="1939" spans="2:5">
      <c r="B1939" s="2">
        <v>45267</v>
      </c>
      <c r="C1939" t="s">
        <v>80</v>
      </c>
      <c r="D1939" t="s">
        <v>289</v>
      </c>
      <c r="E1939" s="8">
        <v>73699</v>
      </c>
    </row>
    <row r="1940" spans="2:5">
      <c r="B1940" s="2">
        <v>45268</v>
      </c>
      <c r="C1940" t="s">
        <v>107</v>
      </c>
      <c r="D1940" t="s">
        <v>99</v>
      </c>
      <c r="E1940" s="8">
        <v>46940</v>
      </c>
    </row>
    <row r="1941" spans="2:5">
      <c r="B1941" s="2">
        <v>45269</v>
      </c>
      <c r="C1941" t="s">
        <v>133</v>
      </c>
      <c r="D1941" t="s">
        <v>241</v>
      </c>
      <c r="E1941" s="8">
        <v>74224</v>
      </c>
    </row>
    <row r="1942" spans="2:5">
      <c r="B1942" s="2">
        <v>45269</v>
      </c>
      <c r="C1942" t="s">
        <v>107</v>
      </c>
      <c r="D1942" t="s">
        <v>241</v>
      </c>
      <c r="E1942" s="8">
        <v>38833</v>
      </c>
    </row>
    <row r="1943" spans="2:5">
      <c r="B1943" s="2">
        <v>45270</v>
      </c>
      <c r="C1943" t="s">
        <v>133</v>
      </c>
      <c r="D1943" t="s">
        <v>300</v>
      </c>
      <c r="E1943" s="8">
        <v>61736</v>
      </c>
    </row>
    <row r="1944" spans="2:5">
      <c r="B1944" s="2">
        <v>45270</v>
      </c>
      <c r="C1944" t="s">
        <v>107</v>
      </c>
      <c r="D1944" t="s">
        <v>226</v>
      </c>
      <c r="E1944" s="8">
        <v>64272</v>
      </c>
    </row>
    <row r="1945" spans="2:5">
      <c r="B1945" s="2">
        <v>45270</v>
      </c>
      <c r="C1945" t="s">
        <v>80</v>
      </c>
      <c r="D1945" t="s">
        <v>190</v>
      </c>
      <c r="E1945" s="8">
        <v>75535</v>
      </c>
    </row>
    <row r="1946" spans="2:5">
      <c r="B1946" s="2">
        <v>45271</v>
      </c>
      <c r="C1946" t="s">
        <v>107</v>
      </c>
      <c r="D1946" t="s">
        <v>226</v>
      </c>
      <c r="E1946" s="8">
        <v>39522</v>
      </c>
    </row>
    <row r="1947" spans="2:5">
      <c r="B1947" s="2">
        <v>45271</v>
      </c>
      <c r="C1947" t="s">
        <v>133</v>
      </c>
      <c r="D1947" t="s">
        <v>190</v>
      </c>
      <c r="E1947" s="8">
        <v>37064</v>
      </c>
    </row>
    <row r="1948" spans="2:5">
      <c r="B1948" s="2">
        <v>45272</v>
      </c>
      <c r="C1948" t="s">
        <v>178</v>
      </c>
      <c r="D1948" t="s">
        <v>259</v>
      </c>
      <c r="E1948" s="8">
        <v>60683</v>
      </c>
    </row>
    <row r="1949" spans="2:5">
      <c r="B1949" s="2">
        <v>45272</v>
      </c>
      <c r="C1949" t="s">
        <v>80</v>
      </c>
      <c r="D1949" t="s">
        <v>247</v>
      </c>
      <c r="E1949" s="8">
        <v>28285</v>
      </c>
    </row>
    <row r="1950" spans="2:5">
      <c r="B1950" s="2">
        <v>45272</v>
      </c>
      <c r="C1950" t="s">
        <v>178</v>
      </c>
      <c r="D1950" t="s">
        <v>310</v>
      </c>
      <c r="E1950" s="8">
        <v>58582</v>
      </c>
    </row>
    <row r="1951" spans="2:5">
      <c r="B1951" s="2">
        <v>45273</v>
      </c>
      <c r="C1951" t="s">
        <v>80</v>
      </c>
      <c r="D1951" t="s">
        <v>226</v>
      </c>
      <c r="E1951" s="8">
        <v>48448</v>
      </c>
    </row>
    <row r="1952" spans="2:5">
      <c r="B1952" s="2">
        <v>45274</v>
      </c>
      <c r="C1952" t="s">
        <v>107</v>
      </c>
      <c r="D1952" t="s">
        <v>126</v>
      </c>
      <c r="E1952" s="8">
        <v>67762</v>
      </c>
    </row>
    <row r="1953" spans="2:5">
      <c r="B1953" s="2">
        <v>45275</v>
      </c>
      <c r="C1953" t="s">
        <v>80</v>
      </c>
      <c r="D1953" t="s">
        <v>152</v>
      </c>
      <c r="E1953" s="8">
        <v>28544</v>
      </c>
    </row>
    <row r="1954" spans="2:5">
      <c r="B1954" s="2">
        <v>45275</v>
      </c>
      <c r="C1954" t="s">
        <v>80</v>
      </c>
      <c r="D1954" t="s">
        <v>295</v>
      </c>
      <c r="E1954" s="8">
        <v>72673</v>
      </c>
    </row>
    <row r="1955" spans="2:5">
      <c r="B1955" s="2">
        <v>45276</v>
      </c>
      <c r="C1955" t="s">
        <v>107</v>
      </c>
      <c r="D1955" t="s">
        <v>300</v>
      </c>
      <c r="E1955" s="8">
        <v>55682</v>
      </c>
    </row>
    <row r="1956" spans="2:5">
      <c r="B1956" s="2">
        <v>45276</v>
      </c>
      <c r="C1956" t="s">
        <v>159</v>
      </c>
      <c r="D1956" t="s">
        <v>253</v>
      </c>
      <c r="E1956" s="8">
        <v>57770</v>
      </c>
    </row>
    <row r="1957" spans="2:5">
      <c r="B1957" s="2">
        <v>45276</v>
      </c>
      <c r="C1957" t="s">
        <v>159</v>
      </c>
      <c r="D1957" t="s">
        <v>277</v>
      </c>
      <c r="E1957" s="8">
        <v>21621</v>
      </c>
    </row>
    <row r="1958" spans="2:5">
      <c r="B1958" s="2">
        <v>45276</v>
      </c>
      <c r="C1958" t="s">
        <v>178</v>
      </c>
      <c r="D1958" t="s">
        <v>126</v>
      </c>
      <c r="E1958" s="8">
        <v>21683</v>
      </c>
    </row>
    <row r="1959" spans="2:5">
      <c r="B1959" s="2">
        <v>45276</v>
      </c>
      <c r="C1959" t="s">
        <v>159</v>
      </c>
      <c r="D1959" t="s">
        <v>305</v>
      </c>
      <c r="E1959" s="8">
        <v>43189</v>
      </c>
    </row>
    <row r="1960" spans="2:5">
      <c r="B1960" s="2">
        <v>45276</v>
      </c>
      <c r="C1960" t="s">
        <v>159</v>
      </c>
      <c r="D1960" t="s">
        <v>253</v>
      </c>
      <c r="E1960" s="8">
        <v>50214</v>
      </c>
    </row>
    <row r="1961" spans="2:5">
      <c r="B1961" s="2">
        <v>45277</v>
      </c>
      <c r="C1961" t="s">
        <v>107</v>
      </c>
      <c r="D1961" t="s">
        <v>271</v>
      </c>
      <c r="E1961" s="8">
        <v>24786</v>
      </c>
    </row>
    <row r="1962" spans="2:5">
      <c r="B1962" s="2">
        <v>45277</v>
      </c>
      <c r="C1962" t="s">
        <v>107</v>
      </c>
      <c r="D1962" t="s">
        <v>319</v>
      </c>
      <c r="E1962" s="8">
        <v>41355</v>
      </c>
    </row>
    <row r="1963" spans="2:5">
      <c r="B1963" s="2">
        <v>45277</v>
      </c>
      <c r="C1963" t="s">
        <v>159</v>
      </c>
      <c r="D1963" t="s">
        <v>295</v>
      </c>
      <c r="E1963" s="8">
        <v>25736</v>
      </c>
    </row>
    <row r="1964" spans="2:5">
      <c r="B1964" s="2">
        <v>45277</v>
      </c>
      <c r="C1964" t="s">
        <v>107</v>
      </c>
      <c r="D1964" t="s">
        <v>319</v>
      </c>
      <c r="E1964" s="8">
        <v>22286</v>
      </c>
    </row>
    <row r="1965" spans="2:5">
      <c r="B1965" s="2">
        <v>45277</v>
      </c>
      <c r="C1965" t="s">
        <v>178</v>
      </c>
      <c r="D1965" t="s">
        <v>190</v>
      </c>
      <c r="E1965" s="8">
        <v>43996</v>
      </c>
    </row>
    <row r="1966" spans="2:5">
      <c r="B1966" s="2">
        <v>45278</v>
      </c>
      <c r="C1966" t="s">
        <v>133</v>
      </c>
      <c r="D1966" t="s">
        <v>99</v>
      </c>
      <c r="E1966" s="8">
        <v>73717</v>
      </c>
    </row>
    <row r="1967" spans="2:5">
      <c r="B1967" s="2">
        <v>45278</v>
      </c>
      <c r="C1967" t="s">
        <v>178</v>
      </c>
      <c r="D1967" t="s">
        <v>126</v>
      </c>
      <c r="E1967" s="8">
        <v>49222</v>
      </c>
    </row>
    <row r="1968" spans="2:5">
      <c r="B1968" s="2">
        <v>45279</v>
      </c>
      <c r="C1968" t="s">
        <v>107</v>
      </c>
      <c r="D1968" t="s">
        <v>241</v>
      </c>
      <c r="E1968" s="8">
        <v>39269</v>
      </c>
    </row>
    <row r="1969" spans="2:5">
      <c r="B1969" s="2">
        <v>45279</v>
      </c>
      <c r="C1969" t="s">
        <v>133</v>
      </c>
      <c r="D1969" t="s">
        <v>305</v>
      </c>
      <c r="E1969" s="8">
        <v>50530</v>
      </c>
    </row>
    <row r="1970" spans="2:5">
      <c r="B1970" s="2">
        <v>45279</v>
      </c>
      <c r="C1970" t="s">
        <v>159</v>
      </c>
      <c r="D1970" t="s">
        <v>265</v>
      </c>
      <c r="E1970" s="8">
        <v>58388</v>
      </c>
    </row>
    <row r="1971" spans="2:5">
      <c r="B1971" s="2">
        <v>45280</v>
      </c>
      <c r="C1971" t="s">
        <v>107</v>
      </c>
      <c r="D1971" t="s">
        <v>241</v>
      </c>
      <c r="E1971" s="8">
        <v>64335</v>
      </c>
    </row>
    <row r="1972" spans="2:5">
      <c r="B1972" s="2">
        <v>45280</v>
      </c>
      <c r="C1972" t="s">
        <v>159</v>
      </c>
      <c r="D1972" t="s">
        <v>300</v>
      </c>
      <c r="E1972" s="8">
        <v>61535</v>
      </c>
    </row>
    <row r="1973" spans="2:5">
      <c r="B1973" s="2">
        <v>45280</v>
      </c>
      <c r="C1973" t="s">
        <v>178</v>
      </c>
      <c r="D1973" t="s">
        <v>202</v>
      </c>
      <c r="E1973" s="8">
        <v>30081</v>
      </c>
    </row>
    <row r="1974" spans="2:5">
      <c r="B1974" s="2">
        <v>45280</v>
      </c>
      <c r="C1974" t="s">
        <v>133</v>
      </c>
      <c r="D1974" t="s">
        <v>152</v>
      </c>
      <c r="E1974" s="8">
        <v>73779</v>
      </c>
    </row>
    <row r="1975" spans="2:5">
      <c r="B1975" s="2">
        <v>45280</v>
      </c>
      <c r="C1975" t="s">
        <v>133</v>
      </c>
      <c r="D1975" t="s">
        <v>126</v>
      </c>
      <c r="E1975" s="8">
        <v>22600</v>
      </c>
    </row>
    <row r="1976" spans="2:5">
      <c r="B1976" s="2">
        <v>45281</v>
      </c>
      <c r="C1976" t="s">
        <v>80</v>
      </c>
      <c r="D1976" t="s">
        <v>271</v>
      </c>
      <c r="E1976" s="8">
        <v>25134</v>
      </c>
    </row>
    <row r="1977" spans="2:5">
      <c r="B1977" s="2">
        <v>45282</v>
      </c>
      <c r="C1977" t="s">
        <v>178</v>
      </c>
      <c r="D1977" t="s">
        <v>214</v>
      </c>
      <c r="E1977" s="8">
        <v>31192</v>
      </c>
    </row>
    <row r="1978" spans="2:5">
      <c r="B1978" s="2">
        <v>45282</v>
      </c>
      <c r="C1978" t="s">
        <v>80</v>
      </c>
      <c r="D1978" t="s">
        <v>214</v>
      </c>
      <c r="E1978" s="8">
        <v>26440</v>
      </c>
    </row>
    <row r="1979" spans="2:5">
      <c r="B1979" s="2">
        <v>45282</v>
      </c>
      <c r="C1979" t="s">
        <v>133</v>
      </c>
      <c r="D1979" t="s">
        <v>265</v>
      </c>
      <c r="E1979" s="8">
        <v>41994</v>
      </c>
    </row>
    <row r="1980" spans="2:5">
      <c r="B1980" s="2">
        <v>45282</v>
      </c>
      <c r="C1980" t="s">
        <v>80</v>
      </c>
      <c r="D1980" t="s">
        <v>259</v>
      </c>
      <c r="E1980" s="8">
        <v>58744</v>
      </c>
    </row>
    <row r="1981" spans="2:5">
      <c r="B1981" s="2">
        <v>45283</v>
      </c>
      <c r="C1981" t="s">
        <v>80</v>
      </c>
      <c r="D1981" t="s">
        <v>171</v>
      </c>
      <c r="E1981" s="8">
        <v>56587</v>
      </c>
    </row>
    <row r="1982" spans="2:5">
      <c r="B1982" s="2">
        <v>45283</v>
      </c>
      <c r="C1982" t="s">
        <v>80</v>
      </c>
      <c r="D1982" t="s">
        <v>265</v>
      </c>
      <c r="E1982" s="8">
        <v>61313</v>
      </c>
    </row>
    <row r="1983" spans="2:5">
      <c r="B1983" s="2">
        <v>45283</v>
      </c>
      <c r="C1983" t="s">
        <v>159</v>
      </c>
      <c r="D1983" t="s">
        <v>241</v>
      </c>
      <c r="E1983" s="8">
        <v>71268</v>
      </c>
    </row>
    <row r="1984" spans="2:5">
      <c r="B1984" s="2">
        <v>45284</v>
      </c>
      <c r="C1984" t="s">
        <v>178</v>
      </c>
      <c r="D1984" t="s">
        <v>295</v>
      </c>
      <c r="E1984" s="8">
        <v>63098</v>
      </c>
    </row>
    <row r="1985" spans="2:5">
      <c r="B1985" s="2">
        <v>45285</v>
      </c>
      <c r="C1985" t="s">
        <v>133</v>
      </c>
      <c r="D1985" t="s">
        <v>241</v>
      </c>
      <c r="E1985" s="8">
        <v>71331</v>
      </c>
    </row>
    <row r="1986" spans="2:5">
      <c r="B1986" s="2">
        <v>45285</v>
      </c>
      <c r="C1986" t="s">
        <v>178</v>
      </c>
      <c r="D1986" t="s">
        <v>226</v>
      </c>
      <c r="E1986" s="8">
        <v>28629</v>
      </c>
    </row>
    <row r="1987" spans="2:5">
      <c r="B1987" s="2">
        <v>45285</v>
      </c>
      <c r="C1987" t="s">
        <v>159</v>
      </c>
      <c r="D1987" t="s">
        <v>171</v>
      </c>
      <c r="E1987" s="8">
        <v>31086</v>
      </c>
    </row>
    <row r="1988" spans="2:5">
      <c r="B1988" s="2">
        <v>45285</v>
      </c>
      <c r="C1988" t="s">
        <v>80</v>
      </c>
      <c r="D1988" t="s">
        <v>300</v>
      </c>
      <c r="E1988" s="8">
        <v>58617</v>
      </c>
    </row>
    <row r="1989" spans="2:5">
      <c r="B1989" s="2">
        <v>45286</v>
      </c>
      <c r="C1989" t="s">
        <v>80</v>
      </c>
      <c r="D1989" t="s">
        <v>226</v>
      </c>
      <c r="E1989" s="8">
        <v>43006</v>
      </c>
    </row>
    <row r="1990" spans="2:5">
      <c r="B1990" s="2">
        <v>45287</v>
      </c>
      <c r="C1990" t="s">
        <v>107</v>
      </c>
      <c r="D1990" t="s">
        <v>319</v>
      </c>
      <c r="E1990" s="8">
        <v>23890</v>
      </c>
    </row>
    <row r="1991" spans="2:5">
      <c r="B1991" s="2">
        <v>45287</v>
      </c>
      <c r="C1991" t="s">
        <v>107</v>
      </c>
      <c r="D1991" t="s">
        <v>319</v>
      </c>
      <c r="E1991" s="8">
        <v>73128</v>
      </c>
    </row>
    <row r="1992" spans="2:5">
      <c r="B1992" s="2">
        <v>45287</v>
      </c>
      <c r="C1992" t="s">
        <v>178</v>
      </c>
      <c r="D1992" t="s">
        <v>190</v>
      </c>
      <c r="E1992" s="8">
        <v>66490</v>
      </c>
    </row>
    <row r="1993" spans="2:5">
      <c r="B1993" s="2">
        <v>45288</v>
      </c>
      <c r="C1993" t="s">
        <v>178</v>
      </c>
      <c r="D1993" t="s">
        <v>234</v>
      </c>
      <c r="E1993" s="8">
        <v>31219</v>
      </c>
    </row>
    <row r="1994" spans="2:5">
      <c r="B1994" s="2">
        <v>45288</v>
      </c>
      <c r="C1994" t="s">
        <v>159</v>
      </c>
      <c r="D1994" t="s">
        <v>305</v>
      </c>
      <c r="E1994" s="8">
        <v>68565</v>
      </c>
    </row>
    <row r="1995" spans="2:5">
      <c r="B1995" s="2">
        <v>45288</v>
      </c>
      <c r="C1995" t="s">
        <v>178</v>
      </c>
      <c r="D1995" t="s">
        <v>315</v>
      </c>
      <c r="E1995" s="8">
        <v>49574</v>
      </c>
    </row>
    <row r="1996" spans="2:5">
      <c r="B1996" s="2">
        <v>45288</v>
      </c>
      <c r="C1996" t="s">
        <v>159</v>
      </c>
      <c r="D1996" t="s">
        <v>283</v>
      </c>
      <c r="E1996" s="8">
        <v>63802</v>
      </c>
    </row>
    <row r="1997" spans="2:5">
      <c r="B1997" s="2">
        <v>45289</v>
      </c>
      <c r="C1997" t="s">
        <v>107</v>
      </c>
      <c r="D1997" t="s">
        <v>190</v>
      </c>
      <c r="E1997" s="8">
        <v>63436</v>
      </c>
    </row>
    <row r="1998" spans="2:5">
      <c r="B1998" s="2">
        <v>45290</v>
      </c>
      <c r="C1998" t="s">
        <v>107</v>
      </c>
      <c r="D1998" t="s">
        <v>190</v>
      </c>
      <c r="E1998" s="8">
        <v>64409</v>
      </c>
    </row>
    <row r="1999" spans="2:5">
      <c r="B1999" s="2">
        <v>45290</v>
      </c>
      <c r="C1999" t="s">
        <v>159</v>
      </c>
      <c r="D1999" t="s">
        <v>247</v>
      </c>
      <c r="E1999" s="8">
        <v>70242</v>
      </c>
    </row>
    <row r="2000" spans="2:5">
      <c r="B2000" s="2">
        <v>45290</v>
      </c>
      <c r="C2000" t="s">
        <v>159</v>
      </c>
      <c r="D2000" t="s">
        <v>300</v>
      </c>
      <c r="E2000" s="8">
        <v>63906</v>
      </c>
    </row>
    <row r="2001" spans="2:5">
      <c r="B2001" s="2">
        <v>45290</v>
      </c>
      <c r="C2001" t="s">
        <v>159</v>
      </c>
      <c r="D2001" t="s">
        <v>126</v>
      </c>
      <c r="E2001" s="8">
        <v>41829</v>
      </c>
    </row>
    <row r="2002" spans="2:5">
      <c r="B2002" s="2">
        <v>45291</v>
      </c>
      <c r="C2002" t="s">
        <v>178</v>
      </c>
      <c r="D2002" t="s">
        <v>283</v>
      </c>
      <c r="E2002" s="8">
        <v>67883</v>
      </c>
    </row>
    <row r="2003" spans="2:5">
      <c r="B2003" s="2">
        <v>45291</v>
      </c>
      <c r="C2003" t="s">
        <v>107</v>
      </c>
      <c r="D2003" t="s">
        <v>283</v>
      </c>
      <c r="E2003" s="8">
        <v>41360</v>
      </c>
    </row>
    <row r="2004" spans="2:5">
      <c r="B2004" s="2">
        <v>45291</v>
      </c>
      <c r="C2004" t="s">
        <v>80</v>
      </c>
      <c r="D2004" t="s">
        <v>152</v>
      </c>
      <c r="E2004" s="8">
        <v>38309</v>
      </c>
    </row>
    <row r="2005" spans="2:5">
      <c r="B2005" s="2">
        <v>45291</v>
      </c>
      <c r="C2005" t="s">
        <v>159</v>
      </c>
      <c r="D2005" t="s">
        <v>72</v>
      </c>
      <c r="E2005" s="8">
        <v>46280</v>
      </c>
    </row>
    <row r="2006" spans="2:5">
      <c r="B2006" s="2">
        <v>45291</v>
      </c>
      <c r="C2006" t="s">
        <v>80</v>
      </c>
      <c r="D2006" t="s">
        <v>295</v>
      </c>
      <c r="E2006" s="8">
        <v>41077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  <legacy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AB125"/>
  <sheetViews>
    <sheetView showGridLines="0" workbookViewId="0">
      <pane ySplit="6" topLeftCell="A7" activePane="bottomLeft" state="frozen"/>
      <selection pane="bottomLeft"/>
    </sheetView>
  </sheetViews>
  <sheetFormatPr baseColWidth="10" defaultColWidth="11.453125" defaultRowHeight="14.5"/>
  <cols>
    <col min="1" max="1" width="4" customWidth="1"/>
    <col min="2" max="2" width="10" bestFit="1" customWidth="1"/>
    <col min="3" max="3" width="7.453125" bestFit="1" customWidth="1"/>
    <col min="4" max="4" width="10.54296875" bestFit="1" customWidth="1"/>
    <col min="5" max="5" width="14.08984375" bestFit="1" customWidth="1"/>
    <col min="6" max="6" width="13.453125" bestFit="1" customWidth="1"/>
    <col min="7" max="7" width="4" customWidth="1"/>
    <col min="8" max="8" width="11.453125" bestFit="1" customWidth="1"/>
    <col min="9" max="9" width="8.453125" bestFit="1" customWidth="1"/>
    <col min="10" max="10" width="10.453125" bestFit="1" customWidth="1"/>
    <col min="11" max="11" width="9.54296875" bestFit="1" customWidth="1"/>
    <col min="12" max="12" width="3.6328125" customWidth="1"/>
    <col min="13" max="13" width="11.453125" bestFit="1" customWidth="1"/>
    <col min="14" max="14" width="10" bestFit="1" customWidth="1"/>
    <col min="15" max="15" width="11.36328125" bestFit="1" customWidth="1"/>
    <col min="16" max="16" width="9.08984375" bestFit="1" customWidth="1"/>
    <col min="17" max="18" width="10.90625" bestFit="1" customWidth="1"/>
    <col min="19" max="19" width="3.6328125" customWidth="1"/>
    <col min="20" max="20" width="10" bestFit="1" customWidth="1"/>
    <col min="21" max="21" width="9" bestFit="1" customWidth="1"/>
    <col min="22" max="22" width="10" bestFit="1" customWidth="1"/>
    <col min="23" max="23" width="12.453125" bestFit="1" customWidth="1"/>
    <col min="24" max="24" width="10.453125" bestFit="1" customWidth="1"/>
    <col min="25" max="25" width="3.6328125" customWidth="1"/>
    <col min="26" max="26" width="43" bestFit="1" customWidth="1"/>
    <col min="27" max="27" width="11" bestFit="1" customWidth="1"/>
    <col min="28" max="28" width="105.1796875" customWidth="1"/>
  </cols>
  <sheetData>
    <row r="2" spans="2:28" ht="30" customHeight="1">
      <c r="B2" s="4"/>
      <c r="C2" s="4"/>
      <c r="D2" s="4" t="s">
        <v>722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 t="s">
        <v>47</v>
      </c>
      <c r="X2" s="4"/>
    </row>
    <row r="4" spans="2:28">
      <c r="B4" s="1" t="s">
        <v>2777</v>
      </c>
      <c r="C4" s="1"/>
      <c r="D4" s="1"/>
      <c r="E4" s="1"/>
      <c r="F4" s="1"/>
      <c r="H4" s="1" t="s">
        <v>2778</v>
      </c>
      <c r="I4" s="1"/>
      <c r="J4" s="1"/>
      <c r="K4" s="1"/>
      <c r="M4" s="1" t="s">
        <v>2779</v>
      </c>
      <c r="N4" s="1"/>
      <c r="O4" s="1"/>
      <c r="P4" s="1"/>
      <c r="Q4" s="1"/>
      <c r="R4" s="1"/>
      <c r="T4" s="3" t="s">
        <v>723</v>
      </c>
      <c r="U4" s="3"/>
      <c r="V4" s="3"/>
      <c r="W4" s="3"/>
      <c r="X4" s="3"/>
      <c r="Z4" s="73" t="s">
        <v>2822</v>
      </c>
      <c r="AA4" s="73"/>
      <c r="AB4" s="73"/>
    </row>
    <row r="6" spans="2:28">
      <c r="B6" t="s">
        <v>48</v>
      </c>
      <c r="C6" t="s">
        <v>49</v>
      </c>
      <c r="D6" t="s">
        <v>724</v>
      </c>
      <c r="E6" t="s">
        <v>725</v>
      </c>
      <c r="F6" t="s">
        <v>726</v>
      </c>
      <c r="H6" t="s">
        <v>50</v>
      </c>
      <c r="I6" t="s">
        <v>51</v>
      </c>
      <c r="J6" t="s">
        <v>727</v>
      </c>
      <c r="K6" t="s">
        <v>711</v>
      </c>
      <c r="M6" t="s">
        <v>50</v>
      </c>
      <c r="N6" t="s">
        <v>48</v>
      </c>
      <c r="O6" t="s">
        <v>728</v>
      </c>
      <c r="P6" t="s">
        <v>53</v>
      </c>
      <c r="Q6" t="s">
        <v>2780</v>
      </c>
      <c r="R6" t="s">
        <v>729</v>
      </c>
      <c r="T6" t="s">
        <v>48</v>
      </c>
      <c r="U6" t="s">
        <v>75</v>
      </c>
      <c r="V6" t="s">
        <v>102</v>
      </c>
      <c r="W6" t="s">
        <v>129</v>
      </c>
      <c r="X6" t="s">
        <v>730</v>
      </c>
      <c r="Z6" t="s">
        <v>2753</v>
      </c>
      <c r="AA6" t="s">
        <v>2754</v>
      </c>
      <c r="AB6" t="s">
        <v>2755</v>
      </c>
    </row>
    <row r="7" spans="2:28">
      <c r="B7" t="s">
        <v>72</v>
      </c>
      <c r="C7" t="s">
        <v>127</v>
      </c>
      <c r="D7" t="s">
        <v>74</v>
      </c>
      <c r="E7">
        <v>24.7</v>
      </c>
      <c r="F7">
        <v>26.3</v>
      </c>
      <c r="H7" t="s">
        <v>75</v>
      </c>
      <c r="I7" t="s">
        <v>76</v>
      </c>
      <c r="J7" s="8">
        <v>350</v>
      </c>
      <c r="K7" t="s">
        <v>731</v>
      </c>
      <c r="M7" t="s">
        <v>75</v>
      </c>
      <c r="N7" t="s">
        <v>72</v>
      </c>
      <c r="O7" t="s">
        <v>78</v>
      </c>
      <c r="P7" t="s">
        <v>79</v>
      </c>
      <c r="Q7">
        <v>1</v>
      </c>
      <c r="R7" s="8">
        <v>256353</v>
      </c>
      <c r="T7" t="s">
        <v>72</v>
      </c>
      <c r="U7" t="s">
        <v>732</v>
      </c>
      <c r="V7" t="s">
        <v>732</v>
      </c>
      <c r="W7" t="s">
        <v>732</v>
      </c>
      <c r="X7" t="s">
        <v>174</v>
      </c>
      <c r="Z7" t="s">
        <v>2777</v>
      </c>
      <c r="AA7" t="s">
        <v>48</v>
      </c>
      <c r="AB7" t="s">
        <v>2763</v>
      </c>
    </row>
    <row r="8" spans="2:28">
      <c r="B8" t="s">
        <v>99</v>
      </c>
      <c r="C8" t="s">
        <v>172</v>
      </c>
      <c r="D8" t="s">
        <v>74</v>
      </c>
      <c r="E8">
        <v>16.600000000000001</v>
      </c>
      <c r="F8">
        <v>17.899999999999999</v>
      </c>
      <c r="H8" t="s">
        <v>75</v>
      </c>
      <c r="I8" t="s">
        <v>103</v>
      </c>
      <c r="J8" s="8">
        <v>350</v>
      </c>
      <c r="K8" t="s">
        <v>731</v>
      </c>
      <c r="M8" t="s">
        <v>75</v>
      </c>
      <c r="N8" t="s">
        <v>72</v>
      </c>
      <c r="O8" t="s">
        <v>105</v>
      </c>
      <c r="P8" t="s">
        <v>106</v>
      </c>
      <c r="Q8">
        <v>1</v>
      </c>
      <c r="R8" s="8">
        <v>182681</v>
      </c>
      <c r="T8" t="s">
        <v>99</v>
      </c>
      <c r="U8" t="s">
        <v>732</v>
      </c>
      <c r="V8" t="s">
        <v>732</v>
      </c>
      <c r="W8" t="s">
        <v>732</v>
      </c>
      <c r="X8" t="s">
        <v>155</v>
      </c>
      <c r="Z8" t="s">
        <v>2777</v>
      </c>
      <c r="AA8" t="s">
        <v>49</v>
      </c>
      <c r="AB8" t="s">
        <v>2781</v>
      </c>
    </row>
    <row r="9" spans="2:28">
      <c r="B9" t="s">
        <v>126</v>
      </c>
      <c r="C9" t="s">
        <v>100</v>
      </c>
      <c r="D9" t="s">
        <v>74</v>
      </c>
      <c r="E9">
        <v>18.100000000000001</v>
      </c>
      <c r="F9">
        <v>19.7</v>
      </c>
      <c r="H9" t="s">
        <v>75</v>
      </c>
      <c r="I9" t="s">
        <v>130</v>
      </c>
      <c r="J9" s="8">
        <v>320</v>
      </c>
      <c r="K9" t="s">
        <v>731</v>
      </c>
      <c r="M9" t="s">
        <v>75</v>
      </c>
      <c r="N9" t="s">
        <v>72</v>
      </c>
      <c r="O9" t="s">
        <v>131</v>
      </c>
      <c r="P9" t="s">
        <v>132</v>
      </c>
      <c r="Q9">
        <v>8</v>
      </c>
      <c r="R9" s="8">
        <v>93462</v>
      </c>
      <c r="T9" t="s">
        <v>126</v>
      </c>
      <c r="U9" t="s">
        <v>732</v>
      </c>
      <c r="V9" t="s">
        <v>732</v>
      </c>
      <c r="W9" t="s">
        <v>733</v>
      </c>
      <c r="X9" t="s">
        <v>733</v>
      </c>
      <c r="Z9" t="s">
        <v>2777</v>
      </c>
      <c r="AA9" t="s">
        <v>724</v>
      </c>
      <c r="AB9" t="s">
        <v>2782</v>
      </c>
    </row>
    <row r="10" spans="2:28">
      <c r="B10" t="s">
        <v>152</v>
      </c>
      <c r="C10" t="s">
        <v>153</v>
      </c>
      <c r="E10">
        <v>20.7</v>
      </c>
      <c r="F10">
        <v>20.7</v>
      </c>
      <c r="H10" t="s">
        <v>75</v>
      </c>
      <c r="I10" t="s">
        <v>156</v>
      </c>
      <c r="J10" s="8">
        <v>320</v>
      </c>
      <c r="K10" t="s">
        <v>731</v>
      </c>
      <c r="M10" t="s">
        <v>75</v>
      </c>
      <c r="N10" t="s">
        <v>99</v>
      </c>
      <c r="O10" t="s">
        <v>78</v>
      </c>
      <c r="P10" t="s">
        <v>158</v>
      </c>
      <c r="Q10">
        <v>1</v>
      </c>
      <c r="R10" s="8">
        <v>348971</v>
      </c>
      <c r="T10" t="s">
        <v>152</v>
      </c>
      <c r="U10" t="s">
        <v>732</v>
      </c>
      <c r="V10" t="s">
        <v>733</v>
      </c>
      <c r="W10" t="s">
        <v>732</v>
      </c>
      <c r="X10" t="s">
        <v>155</v>
      </c>
      <c r="Z10" t="s">
        <v>2777</v>
      </c>
      <c r="AA10" t="s">
        <v>725</v>
      </c>
      <c r="AB10" t="s">
        <v>2783</v>
      </c>
    </row>
    <row r="11" spans="2:28">
      <c r="B11" t="s">
        <v>171</v>
      </c>
      <c r="C11" t="s">
        <v>100</v>
      </c>
      <c r="D11" t="s">
        <v>74</v>
      </c>
      <c r="E11">
        <v>17.100000000000001</v>
      </c>
      <c r="F11">
        <v>18.399999999999999</v>
      </c>
      <c r="H11" t="s">
        <v>75</v>
      </c>
      <c r="I11" t="s">
        <v>175</v>
      </c>
      <c r="J11" s="8">
        <v>300</v>
      </c>
      <c r="K11" t="s">
        <v>731</v>
      </c>
      <c r="M11" t="s">
        <v>75</v>
      </c>
      <c r="N11" t="s">
        <v>99</v>
      </c>
      <c r="O11" t="s">
        <v>105</v>
      </c>
      <c r="P11" t="s">
        <v>177</v>
      </c>
      <c r="Q11">
        <v>1</v>
      </c>
      <c r="R11" s="8">
        <v>183209</v>
      </c>
      <c r="T11" t="s">
        <v>171</v>
      </c>
      <c r="U11" t="s">
        <v>732</v>
      </c>
      <c r="V11" t="s">
        <v>732</v>
      </c>
      <c r="W11" t="s">
        <v>732</v>
      </c>
      <c r="X11" t="s">
        <v>174</v>
      </c>
      <c r="Z11" t="s">
        <v>2777</v>
      </c>
      <c r="AA11" t="s">
        <v>726</v>
      </c>
      <c r="AB11" t="s">
        <v>2784</v>
      </c>
    </row>
    <row r="12" spans="2:28">
      <c r="B12" t="s">
        <v>190</v>
      </c>
      <c r="C12" t="s">
        <v>73</v>
      </c>
      <c r="D12" t="s">
        <v>101</v>
      </c>
      <c r="E12">
        <v>26.5</v>
      </c>
      <c r="F12">
        <v>28.5</v>
      </c>
      <c r="H12" t="s">
        <v>75</v>
      </c>
      <c r="I12" t="s">
        <v>191</v>
      </c>
      <c r="J12" s="8">
        <v>250</v>
      </c>
      <c r="K12" t="s">
        <v>731</v>
      </c>
      <c r="M12" t="s">
        <v>75</v>
      </c>
      <c r="N12" t="s">
        <v>99</v>
      </c>
      <c r="O12" t="s">
        <v>131</v>
      </c>
      <c r="P12" t="s">
        <v>193</v>
      </c>
      <c r="Q12">
        <v>8</v>
      </c>
      <c r="R12" s="8">
        <v>99616</v>
      </c>
      <c r="T12" t="s">
        <v>190</v>
      </c>
      <c r="U12" t="s">
        <v>732</v>
      </c>
      <c r="V12" t="s">
        <v>732</v>
      </c>
      <c r="W12" t="s">
        <v>732</v>
      </c>
      <c r="X12" t="s">
        <v>174</v>
      </c>
      <c r="Z12" t="s">
        <v>2778</v>
      </c>
      <c r="AA12" t="s">
        <v>50</v>
      </c>
      <c r="AB12" t="s">
        <v>2785</v>
      </c>
    </row>
    <row r="13" spans="2:28">
      <c r="B13" t="s">
        <v>202</v>
      </c>
      <c r="C13" t="s">
        <v>153</v>
      </c>
      <c r="D13" t="s">
        <v>74</v>
      </c>
      <c r="E13">
        <v>23.1</v>
      </c>
      <c r="F13">
        <v>25.1</v>
      </c>
      <c r="H13" t="s">
        <v>75</v>
      </c>
      <c r="I13" t="s">
        <v>203</v>
      </c>
      <c r="J13" s="8">
        <v>250</v>
      </c>
      <c r="K13" t="s">
        <v>731</v>
      </c>
      <c r="M13" t="s">
        <v>75</v>
      </c>
      <c r="N13" t="s">
        <v>126</v>
      </c>
      <c r="O13" t="s">
        <v>78</v>
      </c>
      <c r="P13" t="s">
        <v>205</v>
      </c>
      <c r="Q13">
        <v>1</v>
      </c>
      <c r="R13" s="8">
        <v>297639</v>
      </c>
      <c r="T13" t="s">
        <v>202</v>
      </c>
      <c r="U13" t="s">
        <v>732</v>
      </c>
      <c r="V13" t="s">
        <v>732</v>
      </c>
      <c r="W13" t="s">
        <v>732</v>
      </c>
      <c r="X13" t="s">
        <v>174</v>
      </c>
      <c r="Z13" t="s">
        <v>2778</v>
      </c>
      <c r="AA13" t="s">
        <v>51</v>
      </c>
      <c r="AB13" t="s">
        <v>2786</v>
      </c>
    </row>
    <row r="14" spans="2:28">
      <c r="B14" t="s">
        <v>214</v>
      </c>
      <c r="C14" t="s">
        <v>73</v>
      </c>
      <c r="D14" t="s">
        <v>74</v>
      </c>
      <c r="E14">
        <v>24</v>
      </c>
      <c r="F14">
        <v>25.3</v>
      </c>
      <c r="H14" t="s">
        <v>75</v>
      </c>
      <c r="I14" t="s">
        <v>215</v>
      </c>
      <c r="J14" s="8">
        <v>200</v>
      </c>
      <c r="K14" t="s">
        <v>731</v>
      </c>
      <c r="M14" t="s">
        <v>75</v>
      </c>
      <c r="N14" t="s">
        <v>126</v>
      </c>
      <c r="O14" t="s">
        <v>105</v>
      </c>
      <c r="P14" t="s">
        <v>217</v>
      </c>
      <c r="Q14">
        <v>1</v>
      </c>
      <c r="R14" s="8">
        <v>181195</v>
      </c>
      <c r="T14" t="s">
        <v>214</v>
      </c>
      <c r="U14" t="s">
        <v>732</v>
      </c>
      <c r="V14" t="s">
        <v>732</v>
      </c>
      <c r="W14" t="s">
        <v>732</v>
      </c>
      <c r="X14" t="s">
        <v>155</v>
      </c>
      <c r="Z14" t="s">
        <v>2778</v>
      </c>
      <c r="AA14" t="s">
        <v>727</v>
      </c>
      <c r="AB14" t="s">
        <v>2787</v>
      </c>
    </row>
    <row r="15" spans="2:28">
      <c r="B15" t="s">
        <v>226</v>
      </c>
      <c r="C15" t="s">
        <v>127</v>
      </c>
      <c r="D15" t="s">
        <v>101</v>
      </c>
      <c r="E15">
        <v>25.2</v>
      </c>
      <c r="F15">
        <v>26.5</v>
      </c>
      <c r="H15" t="s">
        <v>75</v>
      </c>
      <c r="I15" t="s">
        <v>227</v>
      </c>
      <c r="J15" s="8">
        <v>150</v>
      </c>
      <c r="K15" t="s">
        <v>731</v>
      </c>
      <c r="M15" t="s">
        <v>75</v>
      </c>
      <c r="N15" t="s">
        <v>126</v>
      </c>
      <c r="O15" t="s">
        <v>131</v>
      </c>
      <c r="P15" t="s">
        <v>229</v>
      </c>
      <c r="Q15">
        <v>8</v>
      </c>
      <c r="R15" s="8">
        <v>99316</v>
      </c>
      <c r="T15" t="s">
        <v>226</v>
      </c>
      <c r="U15" t="s">
        <v>732</v>
      </c>
      <c r="V15" t="s">
        <v>732</v>
      </c>
      <c r="W15" t="s">
        <v>732</v>
      </c>
      <c r="X15" t="s">
        <v>155</v>
      </c>
      <c r="Z15" t="s">
        <v>2778</v>
      </c>
      <c r="AA15" t="s">
        <v>711</v>
      </c>
      <c r="AB15" t="s">
        <v>2788</v>
      </c>
    </row>
    <row r="16" spans="2:28">
      <c r="B16" t="s">
        <v>234</v>
      </c>
      <c r="C16" t="s">
        <v>73</v>
      </c>
      <c r="D16" t="s">
        <v>101</v>
      </c>
      <c r="E16">
        <v>28.1</v>
      </c>
      <c r="F16">
        <v>29.9</v>
      </c>
      <c r="H16" t="s">
        <v>75</v>
      </c>
      <c r="I16" t="s">
        <v>235</v>
      </c>
      <c r="J16" s="8">
        <v>150</v>
      </c>
      <c r="K16" t="s">
        <v>731</v>
      </c>
      <c r="M16" t="s">
        <v>75</v>
      </c>
      <c r="N16" t="s">
        <v>152</v>
      </c>
      <c r="O16" t="s">
        <v>78</v>
      </c>
      <c r="P16" t="s">
        <v>237</v>
      </c>
      <c r="Q16">
        <v>1</v>
      </c>
      <c r="R16" s="8">
        <v>251900</v>
      </c>
      <c r="T16" t="s">
        <v>234</v>
      </c>
      <c r="U16" t="s">
        <v>732</v>
      </c>
      <c r="V16" t="s">
        <v>732</v>
      </c>
      <c r="W16" t="s">
        <v>732</v>
      </c>
      <c r="X16" t="s">
        <v>155</v>
      </c>
      <c r="Z16" t="s">
        <v>2779</v>
      </c>
      <c r="AA16" t="s">
        <v>50</v>
      </c>
      <c r="AB16" t="s">
        <v>2785</v>
      </c>
    </row>
    <row r="17" spans="2:28">
      <c r="B17" t="s">
        <v>241</v>
      </c>
      <c r="C17" t="s">
        <v>172</v>
      </c>
      <c r="D17" t="s">
        <v>101</v>
      </c>
      <c r="E17">
        <v>27</v>
      </c>
      <c r="F17">
        <v>30</v>
      </c>
      <c r="H17" t="s">
        <v>102</v>
      </c>
      <c r="I17" t="s">
        <v>242</v>
      </c>
      <c r="J17" s="8">
        <v>450</v>
      </c>
      <c r="K17" t="s">
        <v>731</v>
      </c>
      <c r="M17" t="s">
        <v>75</v>
      </c>
      <c r="N17" t="s">
        <v>152</v>
      </c>
      <c r="O17" t="s">
        <v>105</v>
      </c>
      <c r="P17" t="s">
        <v>244</v>
      </c>
      <c r="Q17">
        <v>1</v>
      </c>
      <c r="R17" s="8">
        <v>164799</v>
      </c>
      <c r="T17" t="s">
        <v>241</v>
      </c>
      <c r="U17" t="s">
        <v>732</v>
      </c>
      <c r="V17" t="s">
        <v>732</v>
      </c>
      <c r="W17" t="s">
        <v>732</v>
      </c>
      <c r="X17" t="s">
        <v>155</v>
      </c>
      <c r="Z17" t="s">
        <v>2779</v>
      </c>
      <c r="AA17" t="s">
        <v>48</v>
      </c>
      <c r="AB17" t="s">
        <v>2763</v>
      </c>
    </row>
    <row r="18" spans="2:28">
      <c r="B18" t="s">
        <v>247</v>
      </c>
      <c r="C18" t="s">
        <v>100</v>
      </c>
      <c r="E18">
        <v>42.3</v>
      </c>
      <c r="F18">
        <v>42.3</v>
      </c>
      <c r="H18" t="s">
        <v>102</v>
      </c>
      <c r="I18" t="s">
        <v>248</v>
      </c>
      <c r="J18" s="8">
        <v>450</v>
      </c>
      <c r="K18" t="s">
        <v>731</v>
      </c>
      <c r="M18" t="s">
        <v>75</v>
      </c>
      <c r="N18" t="s">
        <v>152</v>
      </c>
      <c r="O18" t="s">
        <v>131</v>
      </c>
      <c r="P18" t="s">
        <v>250</v>
      </c>
      <c r="Q18">
        <v>8</v>
      </c>
      <c r="R18" s="8">
        <v>83978</v>
      </c>
      <c r="T18" t="s">
        <v>247</v>
      </c>
      <c r="U18" t="s">
        <v>732</v>
      </c>
      <c r="V18" t="s">
        <v>733</v>
      </c>
      <c r="W18" t="s">
        <v>732</v>
      </c>
      <c r="X18" t="s">
        <v>174</v>
      </c>
      <c r="Z18" t="s">
        <v>2779</v>
      </c>
      <c r="AA18" t="s">
        <v>728</v>
      </c>
      <c r="AB18" t="s">
        <v>2771</v>
      </c>
    </row>
    <row r="19" spans="2:28">
      <c r="B19" t="s">
        <v>253</v>
      </c>
      <c r="C19" t="s">
        <v>100</v>
      </c>
      <c r="D19" t="s">
        <v>128</v>
      </c>
      <c r="E19">
        <v>44.3</v>
      </c>
      <c r="F19">
        <v>45.2</v>
      </c>
      <c r="H19" t="s">
        <v>102</v>
      </c>
      <c r="I19" t="s">
        <v>254</v>
      </c>
      <c r="J19" s="8">
        <v>400</v>
      </c>
      <c r="K19" t="s">
        <v>731</v>
      </c>
      <c r="M19" t="s">
        <v>75</v>
      </c>
      <c r="N19" t="s">
        <v>171</v>
      </c>
      <c r="O19" t="s">
        <v>78</v>
      </c>
      <c r="P19" t="s">
        <v>205</v>
      </c>
      <c r="Q19">
        <v>1</v>
      </c>
      <c r="R19" s="8">
        <v>342304</v>
      </c>
      <c r="T19" t="s">
        <v>253</v>
      </c>
      <c r="U19" t="s">
        <v>732</v>
      </c>
      <c r="V19" t="s">
        <v>732</v>
      </c>
      <c r="W19" t="s">
        <v>732</v>
      </c>
      <c r="X19" t="s">
        <v>174</v>
      </c>
      <c r="Z19" t="s">
        <v>2779</v>
      </c>
      <c r="AA19" t="s">
        <v>53</v>
      </c>
      <c r="AB19" t="s">
        <v>2789</v>
      </c>
    </row>
    <row r="20" spans="2:28">
      <c r="B20" t="s">
        <v>259</v>
      </c>
      <c r="C20" t="s">
        <v>73</v>
      </c>
      <c r="D20" t="s">
        <v>128</v>
      </c>
      <c r="E20">
        <v>42.5</v>
      </c>
      <c r="F20">
        <v>42.9</v>
      </c>
      <c r="H20" t="s">
        <v>102</v>
      </c>
      <c r="I20" t="s">
        <v>260</v>
      </c>
      <c r="J20" s="8">
        <v>400</v>
      </c>
      <c r="K20" t="s">
        <v>731</v>
      </c>
      <c r="M20" t="s">
        <v>75</v>
      </c>
      <c r="N20" t="s">
        <v>171</v>
      </c>
      <c r="O20" t="s">
        <v>105</v>
      </c>
      <c r="P20" t="s">
        <v>256</v>
      </c>
      <c r="Q20">
        <v>1</v>
      </c>
      <c r="R20" s="8">
        <v>188329</v>
      </c>
      <c r="T20" t="s">
        <v>259</v>
      </c>
      <c r="U20" t="s">
        <v>732</v>
      </c>
      <c r="V20" t="s">
        <v>732</v>
      </c>
      <c r="W20" t="s">
        <v>732</v>
      </c>
      <c r="X20" t="s">
        <v>174</v>
      </c>
      <c r="Z20" t="s">
        <v>2779</v>
      </c>
      <c r="AA20" t="s">
        <v>2780</v>
      </c>
      <c r="AB20" t="s">
        <v>2790</v>
      </c>
    </row>
    <row r="21" spans="2:28">
      <c r="B21" t="s">
        <v>265</v>
      </c>
      <c r="C21" t="s">
        <v>100</v>
      </c>
      <c r="D21" t="s">
        <v>128</v>
      </c>
      <c r="E21">
        <v>38.4</v>
      </c>
      <c r="F21">
        <v>38.4</v>
      </c>
      <c r="H21" t="s">
        <v>102</v>
      </c>
      <c r="I21" t="s">
        <v>266</v>
      </c>
      <c r="J21" s="8">
        <v>360</v>
      </c>
      <c r="K21" t="s">
        <v>731</v>
      </c>
      <c r="M21" t="s">
        <v>75</v>
      </c>
      <c r="N21" t="s">
        <v>171</v>
      </c>
      <c r="O21" t="s">
        <v>131</v>
      </c>
      <c r="P21" t="s">
        <v>229</v>
      </c>
      <c r="Q21">
        <v>8</v>
      </c>
      <c r="R21" s="8">
        <v>84183</v>
      </c>
      <c r="T21" t="s">
        <v>265</v>
      </c>
      <c r="U21" t="s">
        <v>732</v>
      </c>
      <c r="V21" t="s">
        <v>732</v>
      </c>
      <c r="W21" t="s">
        <v>732</v>
      </c>
      <c r="X21" t="s">
        <v>174</v>
      </c>
      <c r="Z21" t="s">
        <v>2779</v>
      </c>
      <c r="AA21" t="s">
        <v>729</v>
      </c>
      <c r="AB21" t="s">
        <v>2791</v>
      </c>
    </row>
    <row r="22" spans="2:28">
      <c r="B22" t="s">
        <v>271</v>
      </c>
      <c r="C22" t="s">
        <v>100</v>
      </c>
      <c r="E22">
        <v>33.5</v>
      </c>
      <c r="F22">
        <v>33.5</v>
      </c>
      <c r="H22" t="s">
        <v>102</v>
      </c>
      <c r="I22" t="s">
        <v>272</v>
      </c>
      <c r="J22" s="8">
        <v>360</v>
      </c>
      <c r="K22" t="s">
        <v>731</v>
      </c>
      <c r="M22" t="s">
        <v>75</v>
      </c>
      <c r="N22" t="s">
        <v>190</v>
      </c>
      <c r="O22" t="s">
        <v>78</v>
      </c>
      <c r="P22" t="s">
        <v>262</v>
      </c>
      <c r="Q22">
        <v>1</v>
      </c>
      <c r="R22" s="8">
        <v>296801</v>
      </c>
      <c r="T22" t="s">
        <v>271</v>
      </c>
      <c r="U22" t="s">
        <v>732</v>
      </c>
      <c r="V22" t="s">
        <v>733</v>
      </c>
      <c r="W22" t="s">
        <v>732</v>
      </c>
      <c r="X22" t="s">
        <v>155</v>
      </c>
      <c r="Z22" t="s">
        <v>723</v>
      </c>
      <c r="AA22" t="s">
        <v>48</v>
      </c>
      <c r="AB22" t="s">
        <v>2763</v>
      </c>
    </row>
    <row r="23" spans="2:28">
      <c r="B23" t="s">
        <v>277</v>
      </c>
      <c r="C23" t="s">
        <v>100</v>
      </c>
      <c r="D23" t="s">
        <v>128</v>
      </c>
      <c r="E23">
        <v>44.2</v>
      </c>
      <c r="F23">
        <v>48.6</v>
      </c>
      <c r="H23" t="s">
        <v>102</v>
      </c>
      <c r="I23" t="s">
        <v>278</v>
      </c>
      <c r="J23" s="8">
        <v>300</v>
      </c>
      <c r="K23" t="s">
        <v>731</v>
      </c>
      <c r="M23" t="s">
        <v>75</v>
      </c>
      <c r="N23" t="s">
        <v>190</v>
      </c>
      <c r="O23" t="s">
        <v>105</v>
      </c>
      <c r="P23" t="s">
        <v>268</v>
      </c>
      <c r="Q23">
        <v>1</v>
      </c>
      <c r="R23" s="8">
        <v>179973</v>
      </c>
      <c r="T23" t="s">
        <v>277</v>
      </c>
      <c r="U23" t="s">
        <v>732</v>
      </c>
      <c r="V23" t="s">
        <v>732</v>
      </c>
      <c r="W23" t="s">
        <v>732</v>
      </c>
      <c r="X23" t="s">
        <v>155</v>
      </c>
      <c r="Z23" t="s">
        <v>723</v>
      </c>
      <c r="AA23" t="s">
        <v>75</v>
      </c>
      <c r="AB23" t="s">
        <v>2792</v>
      </c>
    </row>
    <row r="24" spans="2:28">
      <c r="B24" t="s">
        <v>283</v>
      </c>
      <c r="C24" t="s">
        <v>153</v>
      </c>
      <c r="D24" t="s">
        <v>101</v>
      </c>
      <c r="E24">
        <v>35.799999999999997</v>
      </c>
      <c r="F24">
        <v>36.200000000000003</v>
      </c>
      <c r="H24" t="s">
        <v>129</v>
      </c>
      <c r="I24" t="s">
        <v>284</v>
      </c>
      <c r="J24" s="8">
        <v>1500</v>
      </c>
      <c r="K24" t="s">
        <v>734</v>
      </c>
      <c r="M24" t="s">
        <v>75</v>
      </c>
      <c r="N24" t="s">
        <v>190</v>
      </c>
      <c r="O24" t="s">
        <v>131</v>
      </c>
      <c r="P24" t="s">
        <v>274</v>
      </c>
      <c r="Q24">
        <v>8</v>
      </c>
      <c r="R24" s="8">
        <v>86177</v>
      </c>
      <c r="T24" t="s">
        <v>283</v>
      </c>
      <c r="U24" t="s">
        <v>732</v>
      </c>
      <c r="V24" t="s">
        <v>732</v>
      </c>
      <c r="W24" t="s">
        <v>732</v>
      </c>
      <c r="X24" t="s">
        <v>155</v>
      </c>
      <c r="Z24" t="s">
        <v>723</v>
      </c>
      <c r="AA24" t="s">
        <v>102</v>
      </c>
      <c r="AB24" t="s">
        <v>2793</v>
      </c>
    </row>
    <row r="25" spans="2:28">
      <c r="B25" t="s">
        <v>289</v>
      </c>
      <c r="C25" t="s">
        <v>73</v>
      </c>
      <c r="D25" t="s">
        <v>101</v>
      </c>
      <c r="E25">
        <v>33.799999999999997</v>
      </c>
      <c r="F25">
        <v>37.6</v>
      </c>
      <c r="H25" t="s">
        <v>129</v>
      </c>
      <c r="I25" t="s">
        <v>290</v>
      </c>
      <c r="J25" s="8">
        <v>1500</v>
      </c>
      <c r="K25" t="s">
        <v>734</v>
      </c>
      <c r="M25" t="s">
        <v>75</v>
      </c>
      <c r="N25" t="s">
        <v>202</v>
      </c>
      <c r="O25" t="s">
        <v>78</v>
      </c>
      <c r="P25" t="s">
        <v>237</v>
      </c>
      <c r="Q25">
        <v>1</v>
      </c>
      <c r="R25" s="8">
        <v>265912</v>
      </c>
      <c r="T25" t="s">
        <v>289</v>
      </c>
      <c r="U25" t="s">
        <v>732</v>
      </c>
      <c r="V25" t="s">
        <v>732</v>
      </c>
      <c r="W25" t="s">
        <v>732</v>
      </c>
      <c r="X25" t="s">
        <v>155</v>
      </c>
      <c r="Z25" t="s">
        <v>723</v>
      </c>
      <c r="AA25" t="s">
        <v>129</v>
      </c>
      <c r="AB25" t="s">
        <v>2794</v>
      </c>
    </row>
    <row r="26" spans="2:28">
      <c r="B26" t="s">
        <v>295</v>
      </c>
      <c r="C26" t="s">
        <v>100</v>
      </c>
      <c r="D26" t="s">
        <v>128</v>
      </c>
      <c r="E26">
        <v>42.3</v>
      </c>
      <c r="F26">
        <v>45.5</v>
      </c>
      <c r="H26" t="s">
        <v>155</v>
      </c>
      <c r="I26" t="s">
        <v>296</v>
      </c>
      <c r="J26" s="8">
        <v>1200</v>
      </c>
      <c r="K26" t="s">
        <v>734</v>
      </c>
      <c r="M26" t="s">
        <v>75</v>
      </c>
      <c r="N26" t="s">
        <v>202</v>
      </c>
      <c r="O26" t="s">
        <v>105</v>
      </c>
      <c r="P26" t="s">
        <v>280</v>
      </c>
      <c r="Q26">
        <v>1</v>
      </c>
      <c r="R26" s="8">
        <v>156334</v>
      </c>
      <c r="T26" t="s">
        <v>295</v>
      </c>
      <c r="U26" t="s">
        <v>732</v>
      </c>
      <c r="V26" t="s">
        <v>732</v>
      </c>
      <c r="W26" t="s">
        <v>732</v>
      </c>
      <c r="X26" t="s">
        <v>155</v>
      </c>
      <c r="Z26" t="s">
        <v>723</v>
      </c>
      <c r="AA26" t="s">
        <v>730</v>
      </c>
      <c r="AB26" t="s">
        <v>2795</v>
      </c>
    </row>
    <row r="27" spans="2:28">
      <c r="B27" t="s">
        <v>300</v>
      </c>
      <c r="C27" t="s">
        <v>100</v>
      </c>
      <c r="D27" t="s">
        <v>154</v>
      </c>
      <c r="E27">
        <v>59.4</v>
      </c>
      <c r="F27">
        <v>60.6</v>
      </c>
      <c r="H27" t="s">
        <v>174</v>
      </c>
      <c r="I27" t="s">
        <v>301</v>
      </c>
      <c r="J27" s="8">
        <v>900</v>
      </c>
      <c r="K27" t="s">
        <v>734</v>
      </c>
      <c r="M27" t="s">
        <v>75</v>
      </c>
      <c r="N27" t="s">
        <v>202</v>
      </c>
      <c r="O27" t="s">
        <v>131</v>
      </c>
      <c r="P27" t="s">
        <v>250</v>
      </c>
      <c r="Q27">
        <v>8</v>
      </c>
      <c r="R27" s="8">
        <v>91701</v>
      </c>
      <c r="T27" t="s">
        <v>300</v>
      </c>
      <c r="U27" t="s">
        <v>732</v>
      </c>
      <c r="V27" t="s">
        <v>732</v>
      </c>
      <c r="W27" t="s">
        <v>732</v>
      </c>
      <c r="X27" t="s">
        <v>155</v>
      </c>
    </row>
    <row r="28" spans="2:28">
      <c r="B28" t="s">
        <v>305</v>
      </c>
      <c r="C28" t="s">
        <v>73</v>
      </c>
      <c r="D28" t="s">
        <v>173</v>
      </c>
      <c r="E28">
        <v>82.4</v>
      </c>
      <c r="F28">
        <v>82.4</v>
      </c>
      <c r="M28" t="s">
        <v>75</v>
      </c>
      <c r="N28" t="s">
        <v>214</v>
      </c>
      <c r="O28" t="s">
        <v>78</v>
      </c>
      <c r="P28" t="s">
        <v>262</v>
      </c>
      <c r="Q28">
        <v>1</v>
      </c>
      <c r="R28" s="8">
        <v>275869</v>
      </c>
      <c r="T28" t="s">
        <v>305</v>
      </c>
      <c r="U28" t="s">
        <v>732</v>
      </c>
      <c r="V28" t="s">
        <v>732</v>
      </c>
      <c r="W28" t="s">
        <v>733</v>
      </c>
      <c r="X28" t="s">
        <v>733</v>
      </c>
    </row>
    <row r="29" spans="2:28">
      <c r="B29" t="s">
        <v>310</v>
      </c>
      <c r="C29" t="s">
        <v>127</v>
      </c>
      <c r="D29" t="s">
        <v>154</v>
      </c>
      <c r="E29">
        <v>66.3</v>
      </c>
      <c r="F29">
        <v>72.099999999999994</v>
      </c>
      <c r="M29" t="s">
        <v>75</v>
      </c>
      <c r="N29" t="s">
        <v>214</v>
      </c>
      <c r="O29" t="s">
        <v>105</v>
      </c>
      <c r="P29" t="s">
        <v>286</v>
      </c>
      <c r="Q29">
        <v>1</v>
      </c>
      <c r="R29" s="8">
        <v>199950</v>
      </c>
      <c r="T29" t="s">
        <v>310</v>
      </c>
      <c r="U29" t="s">
        <v>732</v>
      </c>
      <c r="V29" t="s">
        <v>732</v>
      </c>
      <c r="W29" t="s">
        <v>732</v>
      </c>
      <c r="X29" t="s">
        <v>155</v>
      </c>
    </row>
    <row r="30" spans="2:28">
      <c r="B30" t="s">
        <v>315</v>
      </c>
      <c r="C30" t="s">
        <v>172</v>
      </c>
      <c r="D30" t="s">
        <v>173</v>
      </c>
      <c r="E30">
        <v>95.3</v>
      </c>
      <c r="F30">
        <v>99.3</v>
      </c>
      <c r="M30" t="s">
        <v>75</v>
      </c>
      <c r="N30" t="s">
        <v>214</v>
      </c>
      <c r="O30" t="s">
        <v>131</v>
      </c>
      <c r="P30" t="s">
        <v>274</v>
      </c>
      <c r="Q30">
        <v>8</v>
      </c>
      <c r="R30" s="8">
        <v>88493</v>
      </c>
      <c r="T30" t="s">
        <v>315</v>
      </c>
      <c r="U30" t="s">
        <v>732</v>
      </c>
      <c r="V30" t="s">
        <v>732</v>
      </c>
      <c r="W30" t="s">
        <v>732</v>
      </c>
      <c r="X30" t="s">
        <v>174</v>
      </c>
    </row>
    <row r="31" spans="2:28">
      <c r="B31" t="s">
        <v>319</v>
      </c>
      <c r="C31" t="s">
        <v>153</v>
      </c>
      <c r="D31" t="s">
        <v>173</v>
      </c>
      <c r="E31">
        <v>116.2</v>
      </c>
      <c r="F31">
        <v>118.6</v>
      </c>
      <c r="M31" t="s">
        <v>75</v>
      </c>
      <c r="N31" t="s">
        <v>226</v>
      </c>
      <c r="O31" t="s">
        <v>78</v>
      </c>
      <c r="P31" t="s">
        <v>79</v>
      </c>
      <c r="Q31">
        <v>1</v>
      </c>
      <c r="R31" s="8">
        <v>276366</v>
      </c>
      <c r="T31" t="s">
        <v>319</v>
      </c>
      <c r="U31" t="s">
        <v>732</v>
      </c>
      <c r="V31" t="s">
        <v>732</v>
      </c>
      <c r="W31" t="s">
        <v>732</v>
      </c>
      <c r="X31" t="s">
        <v>155</v>
      </c>
    </row>
    <row r="32" spans="2:28">
      <c r="M32" t="s">
        <v>75</v>
      </c>
      <c r="N32" t="s">
        <v>226</v>
      </c>
      <c r="O32" t="s">
        <v>105</v>
      </c>
      <c r="P32" t="s">
        <v>292</v>
      </c>
      <c r="Q32">
        <v>1</v>
      </c>
      <c r="R32" s="8">
        <v>189071</v>
      </c>
    </row>
    <row r="33" spans="13:18">
      <c r="M33" t="s">
        <v>75</v>
      </c>
      <c r="N33" t="s">
        <v>226</v>
      </c>
      <c r="O33" t="s">
        <v>131</v>
      </c>
      <c r="P33" t="s">
        <v>132</v>
      </c>
      <c r="Q33">
        <v>8</v>
      </c>
      <c r="R33" s="8">
        <v>93353</v>
      </c>
    </row>
    <row r="34" spans="13:18">
      <c r="M34" t="s">
        <v>75</v>
      </c>
      <c r="N34" t="s">
        <v>234</v>
      </c>
      <c r="O34" t="s">
        <v>78</v>
      </c>
      <c r="P34" t="s">
        <v>262</v>
      </c>
      <c r="Q34">
        <v>1</v>
      </c>
      <c r="R34" s="8">
        <v>250286</v>
      </c>
    </row>
    <row r="35" spans="13:18">
      <c r="M35" t="s">
        <v>75</v>
      </c>
      <c r="N35" t="s">
        <v>234</v>
      </c>
      <c r="O35" t="s">
        <v>105</v>
      </c>
      <c r="P35" t="s">
        <v>297</v>
      </c>
      <c r="Q35">
        <v>1</v>
      </c>
      <c r="R35" s="8">
        <v>183728</v>
      </c>
    </row>
    <row r="36" spans="13:18">
      <c r="M36" t="s">
        <v>75</v>
      </c>
      <c r="N36" t="s">
        <v>234</v>
      </c>
      <c r="O36" t="s">
        <v>131</v>
      </c>
      <c r="P36" t="s">
        <v>274</v>
      </c>
      <c r="Q36">
        <v>8</v>
      </c>
      <c r="R36" s="8">
        <v>99836</v>
      </c>
    </row>
    <row r="37" spans="13:18">
      <c r="M37" t="s">
        <v>75</v>
      </c>
      <c r="N37" t="s">
        <v>241</v>
      </c>
      <c r="O37" t="s">
        <v>78</v>
      </c>
      <c r="P37" t="s">
        <v>158</v>
      </c>
      <c r="Q37">
        <v>1</v>
      </c>
      <c r="R37" s="8">
        <v>323454</v>
      </c>
    </row>
    <row r="38" spans="13:18">
      <c r="M38" t="s">
        <v>75</v>
      </c>
      <c r="N38" t="s">
        <v>241</v>
      </c>
      <c r="O38" t="s">
        <v>105</v>
      </c>
      <c r="P38" t="s">
        <v>302</v>
      </c>
      <c r="Q38">
        <v>1</v>
      </c>
      <c r="R38" s="8">
        <v>163992</v>
      </c>
    </row>
    <row r="39" spans="13:18">
      <c r="M39" t="s">
        <v>75</v>
      </c>
      <c r="N39" t="s">
        <v>241</v>
      </c>
      <c r="O39" t="s">
        <v>131</v>
      </c>
      <c r="P39" t="s">
        <v>193</v>
      </c>
      <c r="Q39">
        <v>8</v>
      </c>
      <c r="R39" s="8">
        <v>82066</v>
      </c>
    </row>
    <row r="40" spans="13:18">
      <c r="M40" t="s">
        <v>75</v>
      </c>
      <c r="N40" t="s">
        <v>247</v>
      </c>
      <c r="O40" t="s">
        <v>78</v>
      </c>
      <c r="P40" t="s">
        <v>306</v>
      </c>
      <c r="Q40">
        <v>1</v>
      </c>
      <c r="R40" s="8">
        <v>295744</v>
      </c>
    </row>
    <row r="41" spans="13:18">
      <c r="M41" t="s">
        <v>75</v>
      </c>
      <c r="N41" t="s">
        <v>247</v>
      </c>
      <c r="O41" t="s">
        <v>105</v>
      </c>
      <c r="P41" t="s">
        <v>311</v>
      </c>
      <c r="Q41">
        <v>1</v>
      </c>
      <c r="R41" s="8">
        <v>158744</v>
      </c>
    </row>
    <row r="42" spans="13:18">
      <c r="M42" t="s">
        <v>75</v>
      </c>
      <c r="N42" t="s">
        <v>247</v>
      </c>
      <c r="O42" t="s">
        <v>131</v>
      </c>
      <c r="P42" t="s">
        <v>316</v>
      </c>
      <c r="Q42">
        <v>8</v>
      </c>
      <c r="R42" s="8">
        <v>93229</v>
      </c>
    </row>
    <row r="43" spans="13:18">
      <c r="M43" t="s">
        <v>75</v>
      </c>
      <c r="N43" t="s">
        <v>253</v>
      </c>
      <c r="O43" t="s">
        <v>78</v>
      </c>
      <c r="P43" t="s">
        <v>306</v>
      </c>
      <c r="Q43">
        <v>1</v>
      </c>
      <c r="R43" s="8">
        <v>303627</v>
      </c>
    </row>
    <row r="44" spans="13:18">
      <c r="M44" t="s">
        <v>75</v>
      </c>
      <c r="N44" t="s">
        <v>253</v>
      </c>
      <c r="O44" t="s">
        <v>105</v>
      </c>
      <c r="P44" t="s">
        <v>320</v>
      </c>
      <c r="Q44">
        <v>1</v>
      </c>
      <c r="R44" s="8">
        <v>186656</v>
      </c>
    </row>
    <row r="45" spans="13:18">
      <c r="M45" t="s">
        <v>75</v>
      </c>
      <c r="N45" t="s">
        <v>253</v>
      </c>
      <c r="O45" t="s">
        <v>131</v>
      </c>
      <c r="P45" t="s">
        <v>316</v>
      </c>
      <c r="Q45">
        <v>8</v>
      </c>
      <c r="R45" s="8">
        <v>84652</v>
      </c>
    </row>
    <row r="46" spans="13:18">
      <c r="M46" t="s">
        <v>75</v>
      </c>
      <c r="N46" t="s">
        <v>259</v>
      </c>
      <c r="O46" t="s">
        <v>78</v>
      </c>
      <c r="P46" t="s">
        <v>323</v>
      </c>
      <c r="Q46">
        <v>1</v>
      </c>
      <c r="R46" s="8">
        <v>285684</v>
      </c>
    </row>
    <row r="47" spans="13:18">
      <c r="M47" t="s">
        <v>75</v>
      </c>
      <c r="N47" t="s">
        <v>259</v>
      </c>
      <c r="O47" t="s">
        <v>105</v>
      </c>
      <c r="P47" t="s">
        <v>326</v>
      </c>
      <c r="Q47">
        <v>1</v>
      </c>
      <c r="R47" s="8">
        <v>159517</v>
      </c>
    </row>
    <row r="48" spans="13:18">
      <c r="M48" t="s">
        <v>75</v>
      </c>
      <c r="N48" t="s">
        <v>259</v>
      </c>
      <c r="O48" t="s">
        <v>131</v>
      </c>
      <c r="P48" t="s">
        <v>329</v>
      </c>
      <c r="Q48">
        <v>8</v>
      </c>
      <c r="R48" s="8">
        <v>85076</v>
      </c>
    </row>
    <row r="49" spans="13:18">
      <c r="M49" t="s">
        <v>75</v>
      </c>
      <c r="N49" t="s">
        <v>265</v>
      </c>
      <c r="O49" t="s">
        <v>78</v>
      </c>
      <c r="P49" t="s">
        <v>306</v>
      </c>
      <c r="Q49">
        <v>1</v>
      </c>
      <c r="R49" s="8">
        <v>266073</v>
      </c>
    </row>
    <row r="50" spans="13:18">
      <c r="M50" t="s">
        <v>75</v>
      </c>
      <c r="N50" t="s">
        <v>265</v>
      </c>
      <c r="O50" t="s">
        <v>105</v>
      </c>
      <c r="P50" t="s">
        <v>332</v>
      </c>
      <c r="Q50">
        <v>1</v>
      </c>
      <c r="R50" s="8">
        <v>185950</v>
      </c>
    </row>
    <row r="51" spans="13:18">
      <c r="M51" t="s">
        <v>75</v>
      </c>
      <c r="N51" t="s">
        <v>265</v>
      </c>
      <c r="O51" t="s">
        <v>131</v>
      </c>
      <c r="P51" t="s">
        <v>316</v>
      </c>
      <c r="Q51">
        <v>8</v>
      </c>
      <c r="R51" s="8">
        <v>98457</v>
      </c>
    </row>
    <row r="52" spans="13:18">
      <c r="M52" t="s">
        <v>75</v>
      </c>
      <c r="N52" t="s">
        <v>271</v>
      </c>
      <c r="O52" t="s">
        <v>78</v>
      </c>
      <c r="P52" t="s">
        <v>306</v>
      </c>
      <c r="Q52">
        <v>1</v>
      </c>
      <c r="R52" s="8">
        <v>346597</v>
      </c>
    </row>
    <row r="53" spans="13:18">
      <c r="M53" t="s">
        <v>75</v>
      </c>
      <c r="N53" t="s">
        <v>271</v>
      </c>
      <c r="O53" t="s">
        <v>105</v>
      </c>
      <c r="P53" t="s">
        <v>335</v>
      </c>
      <c r="Q53">
        <v>1</v>
      </c>
      <c r="R53" s="8">
        <v>167352</v>
      </c>
    </row>
    <row r="54" spans="13:18">
      <c r="M54" t="s">
        <v>75</v>
      </c>
      <c r="N54" t="s">
        <v>271</v>
      </c>
      <c r="O54" t="s">
        <v>131</v>
      </c>
      <c r="P54" t="s">
        <v>316</v>
      </c>
      <c r="Q54">
        <v>8</v>
      </c>
      <c r="R54" s="8">
        <v>90199</v>
      </c>
    </row>
    <row r="55" spans="13:18">
      <c r="M55" t="s">
        <v>75</v>
      </c>
      <c r="N55" t="s">
        <v>277</v>
      </c>
      <c r="O55" t="s">
        <v>78</v>
      </c>
      <c r="P55" t="s">
        <v>306</v>
      </c>
      <c r="Q55">
        <v>1</v>
      </c>
      <c r="R55" s="8">
        <v>263242</v>
      </c>
    </row>
    <row r="56" spans="13:18">
      <c r="M56" t="s">
        <v>75</v>
      </c>
      <c r="N56" t="s">
        <v>277</v>
      </c>
      <c r="O56" t="s">
        <v>105</v>
      </c>
      <c r="P56" t="s">
        <v>338</v>
      </c>
      <c r="Q56">
        <v>1</v>
      </c>
      <c r="R56" s="8">
        <v>178655</v>
      </c>
    </row>
    <row r="57" spans="13:18">
      <c r="M57" t="s">
        <v>75</v>
      </c>
      <c r="N57" t="s">
        <v>277</v>
      </c>
      <c r="O57" t="s">
        <v>131</v>
      </c>
      <c r="P57" t="s">
        <v>316</v>
      </c>
      <c r="Q57">
        <v>8</v>
      </c>
      <c r="R57" s="8">
        <v>92448</v>
      </c>
    </row>
    <row r="58" spans="13:18">
      <c r="M58" t="s">
        <v>75</v>
      </c>
      <c r="N58" t="s">
        <v>283</v>
      </c>
      <c r="O58" t="s">
        <v>78</v>
      </c>
      <c r="P58" t="s">
        <v>341</v>
      </c>
      <c r="Q58">
        <v>1</v>
      </c>
      <c r="R58" s="8">
        <v>302460</v>
      </c>
    </row>
    <row r="59" spans="13:18">
      <c r="M59" t="s">
        <v>75</v>
      </c>
      <c r="N59" t="s">
        <v>283</v>
      </c>
      <c r="O59" t="s">
        <v>105</v>
      </c>
      <c r="P59" t="s">
        <v>344</v>
      </c>
      <c r="Q59">
        <v>1</v>
      </c>
      <c r="R59" s="8">
        <v>175334</v>
      </c>
    </row>
    <row r="60" spans="13:18">
      <c r="M60" t="s">
        <v>75</v>
      </c>
      <c r="N60" t="s">
        <v>283</v>
      </c>
      <c r="O60" t="s">
        <v>131</v>
      </c>
      <c r="P60" t="s">
        <v>347</v>
      </c>
      <c r="Q60">
        <v>8</v>
      </c>
      <c r="R60" s="8">
        <v>97975</v>
      </c>
    </row>
    <row r="61" spans="13:18">
      <c r="M61" t="s">
        <v>75</v>
      </c>
      <c r="N61" t="s">
        <v>289</v>
      </c>
      <c r="O61" t="s">
        <v>78</v>
      </c>
      <c r="P61" t="s">
        <v>323</v>
      </c>
      <c r="Q61">
        <v>1</v>
      </c>
      <c r="R61" s="8">
        <v>309565</v>
      </c>
    </row>
    <row r="62" spans="13:18">
      <c r="M62" t="s">
        <v>75</v>
      </c>
      <c r="N62" t="s">
        <v>289</v>
      </c>
      <c r="O62" t="s">
        <v>105</v>
      </c>
      <c r="P62" t="s">
        <v>350</v>
      </c>
      <c r="Q62">
        <v>1</v>
      </c>
      <c r="R62" s="8">
        <v>182262</v>
      </c>
    </row>
    <row r="63" spans="13:18">
      <c r="M63" t="s">
        <v>75</v>
      </c>
      <c r="N63" t="s">
        <v>289</v>
      </c>
      <c r="O63" t="s">
        <v>131</v>
      </c>
      <c r="P63" t="s">
        <v>329</v>
      </c>
      <c r="Q63">
        <v>8</v>
      </c>
      <c r="R63" s="8">
        <v>80427</v>
      </c>
    </row>
    <row r="64" spans="13:18">
      <c r="M64" t="s">
        <v>75</v>
      </c>
      <c r="N64" t="s">
        <v>295</v>
      </c>
      <c r="O64" t="s">
        <v>78</v>
      </c>
      <c r="P64" t="s">
        <v>306</v>
      </c>
      <c r="Q64">
        <v>1</v>
      </c>
      <c r="R64" s="8">
        <v>292064</v>
      </c>
    </row>
    <row r="65" spans="13:18">
      <c r="M65" t="s">
        <v>75</v>
      </c>
      <c r="N65" t="s">
        <v>295</v>
      </c>
      <c r="O65" t="s">
        <v>105</v>
      </c>
      <c r="P65" t="s">
        <v>353</v>
      </c>
      <c r="Q65">
        <v>1</v>
      </c>
      <c r="R65" s="8">
        <v>170364</v>
      </c>
    </row>
    <row r="66" spans="13:18">
      <c r="M66" t="s">
        <v>75</v>
      </c>
      <c r="N66" t="s">
        <v>295</v>
      </c>
      <c r="O66" t="s">
        <v>131</v>
      </c>
      <c r="P66" t="s">
        <v>316</v>
      </c>
      <c r="Q66">
        <v>8</v>
      </c>
      <c r="R66" s="8">
        <v>98671</v>
      </c>
    </row>
    <row r="67" spans="13:18">
      <c r="M67" t="s">
        <v>75</v>
      </c>
      <c r="N67" t="s">
        <v>300</v>
      </c>
      <c r="O67" t="s">
        <v>78</v>
      </c>
      <c r="P67" t="s">
        <v>356</v>
      </c>
      <c r="Q67">
        <v>1</v>
      </c>
      <c r="R67" s="8">
        <v>275005</v>
      </c>
    </row>
    <row r="68" spans="13:18">
      <c r="M68" t="s">
        <v>75</v>
      </c>
      <c r="N68" t="s">
        <v>300</v>
      </c>
      <c r="O68" t="s">
        <v>105</v>
      </c>
      <c r="P68" t="s">
        <v>359</v>
      </c>
      <c r="Q68">
        <v>1</v>
      </c>
      <c r="R68" s="8">
        <v>166295</v>
      </c>
    </row>
    <row r="69" spans="13:18">
      <c r="M69" t="s">
        <v>75</v>
      </c>
      <c r="N69" t="s">
        <v>300</v>
      </c>
      <c r="O69" t="s">
        <v>131</v>
      </c>
      <c r="P69" t="s">
        <v>362</v>
      </c>
      <c r="Q69">
        <v>8</v>
      </c>
      <c r="R69" s="8">
        <v>82126</v>
      </c>
    </row>
    <row r="70" spans="13:18">
      <c r="M70" t="s">
        <v>75</v>
      </c>
      <c r="N70" t="s">
        <v>305</v>
      </c>
      <c r="O70" t="s">
        <v>78</v>
      </c>
      <c r="P70" t="s">
        <v>365</v>
      </c>
      <c r="Q70">
        <v>1</v>
      </c>
      <c r="R70" s="8">
        <v>269557</v>
      </c>
    </row>
    <row r="71" spans="13:18">
      <c r="M71" t="s">
        <v>75</v>
      </c>
      <c r="N71" t="s">
        <v>305</v>
      </c>
      <c r="O71" t="s">
        <v>105</v>
      </c>
      <c r="P71" t="s">
        <v>368</v>
      </c>
      <c r="Q71">
        <v>1</v>
      </c>
      <c r="R71" s="8">
        <v>168266</v>
      </c>
    </row>
    <row r="72" spans="13:18">
      <c r="M72" t="s">
        <v>75</v>
      </c>
      <c r="N72" t="s">
        <v>305</v>
      </c>
      <c r="O72" t="s">
        <v>131</v>
      </c>
      <c r="P72" t="s">
        <v>371</v>
      </c>
      <c r="Q72">
        <v>8</v>
      </c>
      <c r="R72" s="8">
        <v>91761</v>
      </c>
    </row>
    <row r="73" spans="13:18">
      <c r="M73" t="s">
        <v>75</v>
      </c>
      <c r="N73" t="s">
        <v>310</v>
      </c>
      <c r="O73" t="s">
        <v>78</v>
      </c>
      <c r="P73" t="s">
        <v>374</v>
      </c>
      <c r="Q73">
        <v>1</v>
      </c>
      <c r="R73" s="8">
        <v>310218</v>
      </c>
    </row>
    <row r="74" spans="13:18">
      <c r="M74" t="s">
        <v>75</v>
      </c>
      <c r="N74" t="s">
        <v>310</v>
      </c>
      <c r="O74" t="s">
        <v>105</v>
      </c>
      <c r="P74" t="s">
        <v>377</v>
      </c>
      <c r="Q74">
        <v>1</v>
      </c>
      <c r="R74" s="8">
        <v>168864</v>
      </c>
    </row>
    <row r="75" spans="13:18">
      <c r="M75" t="s">
        <v>75</v>
      </c>
      <c r="N75" t="s">
        <v>310</v>
      </c>
      <c r="O75" t="s">
        <v>131</v>
      </c>
      <c r="P75" t="s">
        <v>380</v>
      </c>
      <c r="Q75">
        <v>8</v>
      </c>
      <c r="R75" s="8">
        <v>99881</v>
      </c>
    </row>
    <row r="76" spans="13:18">
      <c r="M76" t="s">
        <v>75</v>
      </c>
      <c r="N76" t="s">
        <v>315</v>
      </c>
      <c r="O76" t="s">
        <v>78</v>
      </c>
      <c r="P76" t="s">
        <v>383</v>
      </c>
      <c r="Q76">
        <v>1</v>
      </c>
      <c r="R76" s="8">
        <v>345308</v>
      </c>
    </row>
    <row r="77" spans="13:18">
      <c r="M77" t="s">
        <v>75</v>
      </c>
      <c r="N77" t="s">
        <v>315</v>
      </c>
      <c r="O77" t="s">
        <v>105</v>
      </c>
      <c r="P77" t="s">
        <v>386</v>
      </c>
      <c r="Q77">
        <v>1</v>
      </c>
      <c r="R77" s="8">
        <v>150638</v>
      </c>
    </row>
    <row r="78" spans="13:18">
      <c r="M78" t="s">
        <v>75</v>
      </c>
      <c r="N78" t="s">
        <v>315</v>
      </c>
      <c r="O78" t="s">
        <v>131</v>
      </c>
      <c r="P78" t="s">
        <v>389</v>
      </c>
      <c r="Q78">
        <v>8</v>
      </c>
      <c r="R78" s="8">
        <v>95082</v>
      </c>
    </row>
    <row r="79" spans="13:18">
      <c r="M79" t="s">
        <v>75</v>
      </c>
      <c r="N79" t="s">
        <v>319</v>
      </c>
      <c r="O79" t="s">
        <v>78</v>
      </c>
      <c r="P79" t="s">
        <v>392</v>
      </c>
      <c r="Q79">
        <v>1</v>
      </c>
      <c r="R79" s="8">
        <v>261364</v>
      </c>
    </row>
    <row r="80" spans="13:18">
      <c r="M80" t="s">
        <v>75</v>
      </c>
      <c r="N80" t="s">
        <v>319</v>
      </c>
      <c r="O80" t="s">
        <v>105</v>
      </c>
      <c r="P80" t="s">
        <v>395</v>
      </c>
      <c r="Q80">
        <v>1</v>
      </c>
      <c r="R80" s="8">
        <v>178413</v>
      </c>
    </row>
    <row r="81" spans="13:18">
      <c r="M81" t="s">
        <v>75</v>
      </c>
      <c r="N81" t="s">
        <v>319</v>
      </c>
      <c r="O81" t="s">
        <v>131</v>
      </c>
      <c r="P81" t="s">
        <v>398</v>
      </c>
      <c r="Q81">
        <v>8</v>
      </c>
      <c r="R81" s="8">
        <v>91086</v>
      </c>
    </row>
    <row r="82" spans="13:18">
      <c r="M82" t="s">
        <v>102</v>
      </c>
      <c r="N82" t="s">
        <v>72</v>
      </c>
      <c r="O82" t="s">
        <v>157</v>
      </c>
      <c r="P82" t="s">
        <v>401</v>
      </c>
      <c r="Q82">
        <v>2</v>
      </c>
      <c r="R82" s="8">
        <v>397790</v>
      </c>
    </row>
    <row r="83" spans="13:18">
      <c r="M83" t="s">
        <v>102</v>
      </c>
      <c r="N83" t="s">
        <v>72</v>
      </c>
      <c r="O83" t="s">
        <v>176</v>
      </c>
      <c r="P83" t="s">
        <v>404</v>
      </c>
      <c r="Q83">
        <v>2</v>
      </c>
      <c r="R83" s="8">
        <v>519067</v>
      </c>
    </row>
    <row r="84" spans="13:18">
      <c r="M84" t="s">
        <v>102</v>
      </c>
      <c r="N84" t="s">
        <v>99</v>
      </c>
      <c r="O84" t="s">
        <v>157</v>
      </c>
      <c r="P84" t="s">
        <v>407</v>
      </c>
      <c r="Q84">
        <v>2</v>
      </c>
      <c r="R84" s="8">
        <v>383837</v>
      </c>
    </row>
    <row r="85" spans="13:18">
      <c r="M85" t="s">
        <v>102</v>
      </c>
      <c r="N85" t="s">
        <v>99</v>
      </c>
      <c r="O85" t="s">
        <v>176</v>
      </c>
      <c r="P85" t="s">
        <v>410</v>
      </c>
      <c r="Q85">
        <v>2</v>
      </c>
      <c r="R85" s="8">
        <v>435858</v>
      </c>
    </row>
    <row r="86" spans="13:18">
      <c r="M86" t="s">
        <v>102</v>
      </c>
      <c r="N86" t="s">
        <v>126</v>
      </c>
      <c r="O86" t="s">
        <v>157</v>
      </c>
      <c r="P86" t="s">
        <v>413</v>
      </c>
      <c r="Q86">
        <v>2</v>
      </c>
      <c r="R86" s="8">
        <v>320949</v>
      </c>
    </row>
    <row r="87" spans="13:18">
      <c r="M87" t="s">
        <v>102</v>
      </c>
      <c r="N87" t="s">
        <v>126</v>
      </c>
      <c r="O87" t="s">
        <v>176</v>
      </c>
      <c r="P87" t="s">
        <v>416</v>
      </c>
      <c r="Q87">
        <v>2</v>
      </c>
      <c r="R87" s="8">
        <v>437574</v>
      </c>
    </row>
    <row r="88" spans="13:18">
      <c r="M88" t="s">
        <v>102</v>
      </c>
      <c r="N88" t="s">
        <v>171</v>
      </c>
      <c r="O88" t="s">
        <v>157</v>
      </c>
      <c r="P88" t="s">
        <v>413</v>
      </c>
      <c r="Q88">
        <v>2</v>
      </c>
      <c r="R88" s="8">
        <v>381958</v>
      </c>
    </row>
    <row r="89" spans="13:18">
      <c r="M89" t="s">
        <v>102</v>
      </c>
      <c r="N89" t="s">
        <v>171</v>
      </c>
      <c r="O89" t="s">
        <v>176</v>
      </c>
      <c r="P89" t="s">
        <v>419</v>
      </c>
      <c r="Q89">
        <v>2</v>
      </c>
      <c r="R89" s="8">
        <v>444066</v>
      </c>
    </row>
    <row r="90" spans="13:18">
      <c r="M90" t="s">
        <v>102</v>
      </c>
      <c r="N90" t="s">
        <v>190</v>
      </c>
      <c r="O90" t="s">
        <v>157</v>
      </c>
      <c r="P90" t="s">
        <v>422</v>
      </c>
      <c r="Q90">
        <v>2</v>
      </c>
      <c r="R90" s="8">
        <v>392264</v>
      </c>
    </row>
    <row r="91" spans="13:18">
      <c r="M91" t="s">
        <v>102</v>
      </c>
      <c r="N91" t="s">
        <v>190</v>
      </c>
      <c r="O91" t="s">
        <v>176</v>
      </c>
      <c r="P91" t="s">
        <v>425</v>
      </c>
      <c r="Q91">
        <v>2</v>
      </c>
      <c r="R91" s="8">
        <v>459645</v>
      </c>
    </row>
    <row r="92" spans="13:18">
      <c r="M92" t="s">
        <v>102</v>
      </c>
      <c r="N92" t="s">
        <v>202</v>
      </c>
      <c r="O92" t="s">
        <v>157</v>
      </c>
      <c r="P92" t="s">
        <v>428</v>
      </c>
      <c r="Q92">
        <v>2</v>
      </c>
      <c r="R92" s="8">
        <v>330809</v>
      </c>
    </row>
    <row r="93" spans="13:18">
      <c r="M93" t="s">
        <v>102</v>
      </c>
      <c r="N93" t="s">
        <v>202</v>
      </c>
      <c r="O93" t="s">
        <v>176</v>
      </c>
      <c r="P93" t="s">
        <v>430</v>
      </c>
      <c r="Q93">
        <v>2</v>
      </c>
      <c r="R93" s="8">
        <v>420422</v>
      </c>
    </row>
    <row r="94" spans="13:18">
      <c r="M94" t="s">
        <v>102</v>
      </c>
      <c r="N94" t="s">
        <v>214</v>
      </c>
      <c r="O94" t="s">
        <v>157</v>
      </c>
      <c r="P94" t="s">
        <v>422</v>
      </c>
      <c r="Q94">
        <v>2</v>
      </c>
      <c r="R94" s="8">
        <v>311668</v>
      </c>
    </row>
    <row r="95" spans="13:18">
      <c r="M95" t="s">
        <v>102</v>
      </c>
      <c r="N95" t="s">
        <v>214</v>
      </c>
      <c r="O95" t="s">
        <v>176</v>
      </c>
      <c r="P95" t="s">
        <v>432</v>
      </c>
      <c r="Q95">
        <v>2</v>
      </c>
      <c r="R95" s="8">
        <v>442115</v>
      </c>
    </row>
    <row r="96" spans="13:18">
      <c r="M96" t="s">
        <v>102</v>
      </c>
      <c r="N96" t="s">
        <v>226</v>
      </c>
      <c r="O96" t="s">
        <v>157</v>
      </c>
      <c r="P96" t="s">
        <v>434</v>
      </c>
      <c r="Q96">
        <v>2</v>
      </c>
      <c r="R96" s="8">
        <v>336808</v>
      </c>
    </row>
    <row r="97" spans="13:18">
      <c r="M97" t="s">
        <v>102</v>
      </c>
      <c r="N97" t="s">
        <v>226</v>
      </c>
      <c r="O97" t="s">
        <v>176</v>
      </c>
      <c r="P97" t="s">
        <v>436</v>
      </c>
      <c r="Q97">
        <v>2</v>
      </c>
      <c r="R97" s="8">
        <v>401586</v>
      </c>
    </row>
    <row r="98" spans="13:18">
      <c r="M98" t="s">
        <v>102</v>
      </c>
      <c r="N98" t="s">
        <v>234</v>
      </c>
      <c r="O98" t="s">
        <v>157</v>
      </c>
      <c r="P98" t="s">
        <v>422</v>
      </c>
      <c r="Q98">
        <v>2</v>
      </c>
      <c r="R98" s="8">
        <v>387589</v>
      </c>
    </row>
    <row r="99" spans="13:18">
      <c r="M99" t="s">
        <v>102</v>
      </c>
      <c r="N99" t="s">
        <v>234</v>
      </c>
      <c r="O99" t="s">
        <v>176</v>
      </c>
      <c r="P99" t="s">
        <v>438</v>
      </c>
      <c r="Q99">
        <v>2</v>
      </c>
      <c r="R99" s="8">
        <v>448143</v>
      </c>
    </row>
    <row r="100" spans="13:18">
      <c r="M100" t="s">
        <v>102</v>
      </c>
      <c r="N100" t="s">
        <v>241</v>
      </c>
      <c r="O100" t="s">
        <v>157</v>
      </c>
      <c r="P100" t="s">
        <v>440</v>
      </c>
      <c r="Q100">
        <v>2</v>
      </c>
      <c r="R100" s="8">
        <v>381569</v>
      </c>
    </row>
    <row r="101" spans="13:18">
      <c r="M101" t="s">
        <v>102</v>
      </c>
      <c r="N101" t="s">
        <v>241</v>
      </c>
      <c r="O101" t="s">
        <v>176</v>
      </c>
      <c r="P101" t="s">
        <v>442</v>
      </c>
      <c r="Q101">
        <v>2</v>
      </c>
      <c r="R101" s="8">
        <v>502370</v>
      </c>
    </row>
    <row r="102" spans="13:18">
      <c r="M102" t="s">
        <v>102</v>
      </c>
      <c r="N102" t="s">
        <v>253</v>
      </c>
      <c r="O102" t="s">
        <v>157</v>
      </c>
      <c r="P102" t="s">
        <v>444</v>
      </c>
      <c r="Q102">
        <v>2</v>
      </c>
      <c r="R102" s="8">
        <v>307481</v>
      </c>
    </row>
    <row r="103" spans="13:18">
      <c r="M103" t="s">
        <v>102</v>
      </c>
      <c r="N103" t="s">
        <v>253</v>
      </c>
      <c r="O103" t="s">
        <v>176</v>
      </c>
      <c r="P103" t="s">
        <v>446</v>
      </c>
      <c r="Q103">
        <v>2</v>
      </c>
      <c r="R103" s="8">
        <v>544857</v>
      </c>
    </row>
    <row r="104" spans="13:18">
      <c r="M104" t="s">
        <v>102</v>
      </c>
      <c r="N104" t="s">
        <v>259</v>
      </c>
      <c r="O104" t="s">
        <v>157</v>
      </c>
      <c r="P104" t="s">
        <v>448</v>
      </c>
      <c r="Q104">
        <v>2</v>
      </c>
      <c r="R104" s="8">
        <v>383094</v>
      </c>
    </row>
    <row r="105" spans="13:18">
      <c r="M105" t="s">
        <v>102</v>
      </c>
      <c r="N105" t="s">
        <v>259</v>
      </c>
      <c r="O105" t="s">
        <v>176</v>
      </c>
      <c r="P105" t="s">
        <v>450</v>
      </c>
      <c r="Q105">
        <v>2</v>
      </c>
      <c r="R105" s="8">
        <v>441359</v>
      </c>
    </row>
    <row r="106" spans="13:18">
      <c r="M106" t="s">
        <v>102</v>
      </c>
      <c r="N106" t="s">
        <v>265</v>
      </c>
      <c r="O106" t="s">
        <v>157</v>
      </c>
      <c r="P106" t="s">
        <v>444</v>
      </c>
      <c r="Q106">
        <v>2</v>
      </c>
      <c r="R106" s="8">
        <v>305559</v>
      </c>
    </row>
    <row r="107" spans="13:18">
      <c r="M107" t="s">
        <v>102</v>
      </c>
      <c r="N107" t="s">
        <v>265</v>
      </c>
      <c r="O107" t="s">
        <v>176</v>
      </c>
      <c r="P107" t="s">
        <v>452</v>
      </c>
      <c r="Q107">
        <v>2</v>
      </c>
      <c r="R107" s="8">
        <v>447975</v>
      </c>
    </row>
    <row r="108" spans="13:18">
      <c r="M108" t="s">
        <v>102</v>
      </c>
      <c r="N108" t="s">
        <v>277</v>
      </c>
      <c r="O108" t="s">
        <v>157</v>
      </c>
      <c r="P108" t="s">
        <v>444</v>
      </c>
      <c r="Q108">
        <v>2</v>
      </c>
      <c r="R108" s="8">
        <v>335806</v>
      </c>
    </row>
    <row r="109" spans="13:18">
      <c r="M109" t="s">
        <v>102</v>
      </c>
      <c r="N109" t="s">
        <v>277</v>
      </c>
      <c r="O109" t="s">
        <v>176</v>
      </c>
      <c r="P109" t="s">
        <v>454</v>
      </c>
      <c r="Q109">
        <v>2</v>
      </c>
      <c r="R109" s="8">
        <v>505767</v>
      </c>
    </row>
    <row r="110" spans="13:18">
      <c r="M110" t="s">
        <v>102</v>
      </c>
      <c r="N110" t="s">
        <v>283</v>
      </c>
      <c r="O110" t="s">
        <v>157</v>
      </c>
      <c r="P110" t="s">
        <v>456</v>
      </c>
      <c r="Q110">
        <v>2</v>
      </c>
      <c r="R110" s="8">
        <v>348033</v>
      </c>
    </row>
    <row r="111" spans="13:18">
      <c r="M111" t="s">
        <v>102</v>
      </c>
      <c r="N111" t="s">
        <v>283</v>
      </c>
      <c r="O111" t="s">
        <v>176</v>
      </c>
      <c r="P111" t="s">
        <v>458</v>
      </c>
      <c r="Q111">
        <v>2</v>
      </c>
      <c r="R111" s="8">
        <v>521945</v>
      </c>
    </row>
    <row r="112" spans="13:18">
      <c r="M112" t="s">
        <v>102</v>
      </c>
      <c r="N112" t="s">
        <v>289</v>
      </c>
      <c r="O112" t="s">
        <v>157</v>
      </c>
      <c r="P112" t="s">
        <v>460</v>
      </c>
      <c r="Q112">
        <v>2</v>
      </c>
      <c r="R112" s="8">
        <v>331727</v>
      </c>
    </row>
    <row r="113" spans="13:18">
      <c r="M113" t="s">
        <v>102</v>
      </c>
      <c r="N113" t="s">
        <v>289</v>
      </c>
      <c r="O113" t="s">
        <v>176</v>
      </c>
      <c r="P113" t="s">
        <v>462</v>
      </c>
      <c r="Q113">
        <v>2</v>
      </c>
      <c r="R113" s="8">
        <v>429830</v>
      </c>
    </row>
    <row r="114" spans="13:18">
      <c r="M114" t="s">
        <v>102</v>
      </c>
      <c r="N114" t="s">
        <v>295</v>
      </c>
      <c r="O114" t="s">
        <v>157</v>
      </c>
      <c r="P114" t="s">
        <v>444</v>
      </c>
      <c r="Q114">
        <v>2</v>
      </c>
      <c r="R114" s="8">
        <v>323719</v>
      </c>
    </row>
    <row r="115" spans="13:18">
      <c r="M115" t="s">
        <v>102</v>
      </c>
      <c r="N115" t="s">
        <v>295</v>
      </c>
      <c r="O115" t="s">
        <v>176</v>
      </c>
      <c r="P115" t="s">
        <v>464</v>
      </c>
      <c r="Q115">
        <v>2</v>
      </c>
      <c r="R115" s="8">
        <v>580167</v>
      </c>
    </row>
    <row r="116" spans="13:18">
      <c r="M116" t="s">
        <v>102</v>
      </c>
      <c r="N116" t="s">
        <v>300</v>
      </c>
      <c r="O116" t="s">
        <v>157</v>
      </c>
      <c r="P116" t="s">
        <v>466</v>
      </c>
      <c r="Q116">
        <v>2</v>
      </c>
      <c r="R116" s="8">
        <v>346732</v>
      </c>
    </row>
    <row r="117" spans="13:18">
      <c r="M117" t="s">
        <v>102</v>
      </c>
      <c r="N117" t="s">
        <v>300</v>
      </c>
      <c r="O117" t="s">
        <v>176</v>
      </c>
      <c r="P117" t="s">
        <v>468</v>
      </c>
      <c r="Q117">
        <v>2</v>
      </c>
      <c r="R117" s="8">
        <v>482204</v>
      </c>
    </row>
    <row r="118" spans="13:18">
      <c r="M118" t="s">
        <v>102</v>
      </c>
      <c r="N118" t="s">
        <v>305</v>
      </c>
      <c r="O118" t="s">
        <v>157</v>
      </c>
      <c r="P118" t="s">
        <v>470</v>
      </c>
      <c r="Q118">
        <v>2</v>
      </c>
      <c r="R118" s="8">
        <v>359187</v>
      </c>
    </row>
    <row r="119" spans="13:18">
      <c r="M119" t="s">
        <v>102</v>
      </c>
      <c r="N119" t="s">
        <v>305</v>
      </c>
      <c r="O119" t="s">
        <v>176</v>
      </c>
      <c r="P119" t="s">
        <v>472</v>
      </c>
      <c r="Q119">
        <v>2</v>
      </c>
      <c r="R119" s="8">
        <v>575967</v>
      </c>
    </row>
    <row r="120" spans="13:18">
      <c r="M120" t="s">
        <v>102</v>
      </c>
      <c r="N120" t="s">
        <v>310</v>
      </c>
      <c r="O120" t="s">
        <v>157</v>
      </c>
      <c r="P120" t="s">
        <v>474</v>
      </c>
      <c r="Q120">
        <v>2</v>
      </c>
      <c r="R120" s="8">
        <v>321701</v>
      </c>
    </row>
    <row r="121" spans="13:18">
      <c r="M121" t="s">
        <v>102</v>
      </c>
      <c r="N121" t="s">
        <v>310</v>
      </c>
      <c r="O121" t="s">
        <v>176</v>
      </c>
      <c r="P121" t="s">
        <v>476</v>
      </c>
      <c r="Q121">
        <v>2</v>
      </c>
      <c r="R121" s="8">
        <v>407324</v>
      </c>
    </row>
    <row r="122" spans="13:18">
      <c r="M122" t="s">
        <v>102</v>
      </c>
      <c r="N122" t="s">
        <v>315</v>
      </c>
      <c r="O122" t="s">
        <v>157</v>
      </c>
      <c r="P122" t="s">
        <v>478</v>
      </c>
      <c r="Q122">
        <v>2</v>
      </c>
      <c r="R122" s="8">
        <v>371230</v>
      </c>
    </row>
    <row r="123" spans="13:18">
      <c r="M123" t="s">
        <v>102</v>
      </c>
      <c r="N123" t="s">
        <v>315</v>
      </c>
      <c r="O123" t="s">
        <v>176</v>
      </c>
      <c r="P123" t="s">
        <v>480</v>
      </c>
      <c r="Q123">
        <v>2</v>
      </c>
      <c r="R123" s="8">
        <v>555444</v>
      </c>
    </row>
    <row r="124" spans="13:18">
      <c r="M124" t="s">
        <v>102</v>
      </c>
      <c r="N124" t="s">
        <v>319</v>
      </c>
      <c r="O124" t="s">
        <v>157</v>
      </c>
      <c r="P124" t="s">
        <v>482</v>
      </c>
      <c r="Q124">
        <v>2</v>
      </c>
      <c r="R124" s="8">
        <v>324576</v>
      </c>
    </row>
    <row r="125" spans="13:18">
      <c r="M125" t="s">
        <v>102</v>
      </c>
      <c r="N125" t="s">
        <v>319</v>
      </c>
      <c r="O125" t="s">
        <v>176</v>
      </c>
      <c r="P125" t="s">
        <v>484</v>
      </c>
      <c r="Q125">
        <v>2</v>
      </c>
      <c r="R125" s="8">
        <v>501350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N29"/>
  <sheetViews>
    <sheetView topLeftCell="C1" zoomScale="76" workbookViewId="0">
      <selection activeCell="B5" sqref="B5"/>
    </sheetView>
  </sheetViews>
  <sheetFormatPr baseColWidth="10" defaultRowHeight="14.5"/>
  <cols>
    <col min="1" max="1" width="20.90625" bestFit="1" customWidth="1"/>
    <col min="2" max="2" width="20.6328125" bestFit="1" customWidth="1"/>
    <col min="3" max="3" width="19.90625" bestFit="1" customWidth="1"/>
    <col min="4" max="4" width="13.81640625" bestFit="1" customWidth="1"/>
    <col min="7" max="7" width="13.1796875" customWidth="1"/>
    <col min="12" max="12" width="14" customWidth="1"/>
  </cols>
  <sheetData>
    <row r="1" spans="1:14">
      <c r="N1">
        <v>2</v>
      </c>
    </row>
    <row r="3" spans="1:14">
      <c r="A3" s="74" t="s">
        <v>2914</v>
      </c>
      <c r="B3" t="s">
        <v>2917</v>
      </c>
      <c r="C3" t="s">
        <v>2915</v>
      </c>
      <c r="D3" t="s">
        <v>2918</v>
      </c>
      <c r="F3" t="s">
        <v>2919</v>
      </c>
      <c r="G3" t="s">
        <v>2920</v>
      </c>
      <c r="H3" t="s">
        <v>2921</v>
      </c>
      <c r="I3" t="s">
        <v>2922</v>
      </c>
      <c r="K3" t="s">
        <v>2919</v>
      </c>
      <c r="L3" t="s">
        <v>2923</v>
      </c>
    </row>
    <row r="4" spans="1:14">
      <c r="A4" s="75" t="s">
        <v>72</v>
      </c>
      <c r="B4">
        <v>7860376.998351804</v>
      </c>
      <c r="C4">
        <v>206727.91505665253</v>
      </c>
      <c r="D4">
        <v>1088505.0067317577</v>
      </c>
      <c r="F4" t="str">
        <f>A4</f>
        <v>Produit1</v>
      </c>
      <c r="G4" s="76">
        <f>GETPIVOTDATA("Somme de QteProdPcs",$A$3,"RefProd",F4)</f>
        <v>7860376.998351804</v>
      </c>
      <c r="H4">
        <f>GETPIVOTDATA("Somme de QteProdKg",$A$3,"RefProd",F4)</f>
        <v>206727.91505665253</v>
      </c>
      <c r="I4">
        <f>GETPIVOTDATA("Somme de Prix",$A$3,"RefProd",F4)</f>
        <v>1088505.0067317577</v>
      </c>
      <c r="K4" t="str">
        <f>F4</f>
        <v>Produit1</v>
      </c>
      <c r="L4" s="76">
        <f t="shared" ref="L4:L28" ca="1" si="0">OFFSET(F4,,$N$1)</f>
        <v>206727.91505665253</v>
      </c>
    </row>
    <row r="5" spans="1:14">
      <c r="A5" s="75" t="s">
        <v>234</v>
      </c>
      <c r="B5">
        <v>6242829.68704262</v>
      </c>
      <c r="C5">
        <v>186660.60764257432</v>
      </c>
      <c r="D5">
        <v>665235.93145126151</v>
      </c>
      <c r="F5" t="str">
        <f t="shared" ref="F5:F28" si="1">A5</f>
        <v>Produit10</v>
      </c>
      <c r="G5" s="76">
        <f t="shared" ref="G5:G28" si="2">GETPIVOTDATA("Somme de QteProdPcs",$A$3,"RefProd",F5)</f>
        <v>6242829.68704262</v>
      </c>
      <c r="H5">
        <f t="shared" ref="H5:H28" si="3">GETPIVOTDATA("Somme de QteProdKg",$A$3,"RefProd",F5)</f>
        <v>186660.60764257432</v>
      </c>
      <c r="I5">
        <f t="shared" ref="I5:I28" si="4">GETPIVOTDATA("Somme de Prix",$A$3,"RefProd",F5)</f>
        <v>665235.93145126151</v>
      </c>
      <c r="K5" t="str">
        <f t="shared" ref="K5:K28" si="5">F5</f>
        <v>Produit10</v>
      </c>
      <c r="L5" s="76">
        <f t="shared" ca="1" si="0"/>
        <v>186660.60764257432</v>
      </c>
    </row>
    <row r="6" spans="1:14">
      <c r="A6" s="75" t="s">
        <v>241</v>
      </c>
      <c r="B6">
        <v>6233287.1642827634</v>
      </c>
      <c r="C6">
        <v>186998.61492848289</v>
      </c>
      <c r="D6">
        <v>750986.43755278748</v>
      </c>
      <c r="F6" t="str">
        <f t="shared" si="1"/>
        <v>Produit11</v>
      </c>
      <c r="G6" s="76">
        <f t="shared" si="2"/>
        <v>6233287.1642827634</v>
      </c>
      <c r="H6">
        <f t="shared" si="3"/>
        <v>186998.61492848289</v>
      </c>
      <c r="I6">
        <f t="shared" si="4"/>
        <v>750986.43755278748</v>
      </c>
      <c r="K6" t="str">
        <f t="shared" si="5"/>
        <v>Produit11</v>
      </c>
      <c r="L6" s="76">
        <f t="shared" ca="1" si="0"/>
        <v>186998.61492848289</v>
      </c>
    </row>
    <row r="7" spans="1:14">
      <c r="A7" s="75" t="s">
        <v>247</v>
      </c>
      <c r="B7">
        <v>4948129.6284800014</v>
      </c>
      <c r="C7">
        <v>209305.88328470403</v>
      </c>
      <c r="D7">
        <v>858599.45313384954</v>
      </c>
      <c r="F7" t="str">
        <f t="shared" si="1"/>
        <v>Produit12</v>
      </c>
      <c r="G7" s="76">
        <f t="shared" si="2"/>
        <v>4948129.6284800014</v>
      </c>
      <c r="H7">
        <f t="shared" si="3"/>
        <v>209305.88328470403</v>
      </c>
      <c r="I7">
        <f t="shared" si="4"/>
        <v>858599.45313384954</v>
      </c>
      <c r="K7" t="str">
        <f t="shared" si="5"/>
        <v>Produit12</v>
      </c>
      <c r="L7" s="76">
        <f t="shared" ca="1" si="0"/>
        <v>209305.88328470403</v>
      </c>
    </row>
    <row r="8" spans="1:14">
      <c r="A8" s="75" t="s">
        <v>253</v>
      </c>
      <c r="B8">
        <v>6787272.4993909318</v>
      </c>
      <c r="C8">
        <v>306784.71697247017</v>
      </c>
      <c r="D8">
        <v>1045782.9467061545</v>
      </c>
      <c r="F8" t="str">
        <f t="shared" si="1"/>
        <v>Produit13</v>
      </c>
      <c r="G8" s="76">
        <f t="shared" si="2"/>
        <v>6787272.4993909318</v>
      </c>
      <c r="H8">
        <f t="shared" si="3"/>
        <v>306784.71697247017</v>
      </c>
      <c r="I8">
        <f t="shared" si="4"/>
        <v>1045782.9467061545</v>
      </c>
      <c r="K8" t="str">
        <f t="shared" si="5"/>
        <v>Produit13</v>
      </c>
      <c r="L8" s="76">
        <f t="shared" ca="1" si="0"/>
        <v>306784.71697247017</v>
      </c>
    </row>
    <row r="9" spans="1:14">
      <c r="A9" s="75" t="s">
        <v>259</v>
      </c>
      <c r="B9">
        <v>5994375.4488962311</v>
      </c>
      <c r="C9">
        <v>257158.70675764821</v>
      </c>
      <c r="D9">
        <v>902033.61754990462</v>
      </c>
      <c r="F9" t="str">
        <f t="shared" si="1"/>
        <v>Produit14</v>
      </c>
      <c r="G9" s="76">
        <f t="shared" si="2"/>
        <v>5994375.4488962311</v>
      </c>
      <c r="H9">
        <f t="shared" si="3"/>
        <v>257158.70675764821</v>
      </c>
      <c r="I9">
        <f t="shared" si="4"/>
        <v>902033.61754990462</v>
      </c>
      <c r="K9" t="str">
        <f t="shared" si="5"/>
        <v>Produit14</v>
      </c>
      <c r="L9" s="76">
        <f t="shared" ca="1" si="0"/>
        <v>257158.70675764821</v>
      </c>
    </row>
    <row r="10" spans="1:14">
      <c r="A10" s="75" t="s">
        <v>265</v>
      </c>
      <c r="B10">
        <v>7973915.5406546677</v>
      </c>
      <c r="C10">
        <v>306198.35676113912</v>
      </c>
      <c r="D10">
        <v>1295601.7970455706</v>
      </c>
      <c r="F10" t="str">
        <f t="shared" si="1"/>
        <v>Produit15</v>
      </c>
      <c r="G10" s="76">
        <f t="shared" si="2"/>
        <v>7973915.5406546677</v>
      </c>
      <c r="H10">
        <f t="shared" si="3"/>
        <v>306198.35676113912</v>
      </c>
      <c r="I10">
        <f t="shared" si="4"/>
        <v>1295601.7970455706</v>
      </c>
      <c r="K10" t="str">
        <f t="shared" si="5"/>
        <v>Produit15</v>
      </c>
      <c r="L10" s="76">
        <f t="shared" ca="1" si="0"/>
        <v>306198.35676113912</v>
      </c>
    </row>
    <row r="11" spans="1:14">
      <c r="A11" s="75" t="s">
        <v>271</v>
      </c>
      <c r="B11">
        <v>5971515.6102199992</v>
      </c>
      <c r="C11">
        <v>200045.77294237001</v>
      </c>
      <c r="D11">
        <v>1190959.0733022767</v>
      </c>
      <c r="F11" t="str">
        <f t="shared" si="1"/>
        <v>Produit16</v>
      </c>
      <c r="G11" s="76">
        <f t="shared" si="2"/>
        <v>5971515.6102199992</v>
      </c>
      <c r="H11">
        <f t="shared" si="3"/>
        <v>200045.77294237001</v>
      </c>
      <c r="I11">
        <f t="shared" si="4"/>
        <v>1190959.0733022767</v>
      </c>
      <c r="K11" t="str">
        <f t="shared" si="5"/>
        <v>Produit16</v>
      </c>
      <c r="L11" s="76">
        <f t="shared" ca="1" si="0"/>
        <v>200045.77294237001</v>
      </c>
    </row>
    <row r="12" spans="1:14">
      <c r="A12" s="75" t="s">
        <v>277</v>
      </c>
      <c r="B12">
        <v>5637601.4412544239</v>
      </c>
      <c r="C12">
        <v>273987.43004496495</v>
      </c>
      <c r="D12">
        <v>999884.99162088451</v>
      </c>
      <c r="F12" t="str">
        <f t="shared" si="1"/>
        <v>Produit17</v>
      </c>
      <c r="G12" s="76">
        <f t="shared" si="2"/>
        <v>5637601.4412544239</v>
      </c>
      <c r="H12">
        <f t="shared" si="3"/>
        <v>273987.43004496495</v>
      </c>
      <c r="I12">
        <f t="shared" si="4"/>
        <v>999884.99162088451</v>
      </c>
      <c r="K12" t="str">
        <f t="shared" si="5"/>
        <v>Produit17</v>
      </c>
      <c r="L12" s="76">
        <f t="shared" ca="1" si="0"/>
        <v>273987.43004496495</v>
      </c>
    </row>
    <row r="13" spans="1:14">
      <c r="A13" s="75" t="s">
        <v>283</v>
      </c>
      <c r="B13">
        <v>5304803.2521301052</v>
      </c>
      <c r="C13">
        <v>192033.87772710988</v>
      </c>
      <c r="D13">
        <v>790627.87669747102</v>
      </c>
      <c r="F13" t="str">
        <f t="shared" si="1"/>
        <v>Produit18</v>
      </c>
      <c r="G13" s="76">
        <f t="shared" si="2"/>
        <v>5304803.2521301052</v>
      </c>
      <c r="H13">
        <f t="shared" si="3"/>
        <v>192033.87772710988</v>
      </c>
      <c r="I13">
        <f t="shared" si="4"/>
        <v>790627.87669747102</v>
      </c>
      <c r="K13" t="str">
        <f t="shared" si="5"/>
        <v>Produit18</v>
      </c>
      <c r="L13" s="76">
        <f t="shared" ca="1" si="0"/>
        <v>192033.87772710988</v>
      </c>
    </row>
    <row r="14" spans="1:14">
      <c r="A14" s="75" t="s">
        <v>289</v>
      </c>
      <c r="B14">
        <v>8094571.7236607475</v>
      </c>
      <c r="C14">
        <v>304355.89680964401</v>
      </c>
      <c r="D14">
        <v>1208357.6669080763</v>
      </c>
      <c r="F14" t="str">
        <f t="shared" si="1"/>
        <v>Produit19</v>
      </c>
      <c r="G14" s="76">
        <f t="shared" si="2"/>
        <v>8094571.7236607475</v>
      </c>
      <c r="H14">
        <f t="shared" si="3"/>
        <v>304355.89680964401</v>
      </c>
      <c r="I14">
        <f t="shared" si="4"/>
        <v>1208357.6669080763</v>
      </c>
      <c r="K14" t="str">
        <f t="shared" si="5"/>
        <v>Produit19</v>
      </c>
      <c r="L14" s="76">
        <f t="shared" ca="1" si="0"/>
        <v>304355.89680964401</v>
      </c>
    </row>
    <row r="15" spans="1:14">
      <c r="A15" s="75" t="s">
        <v>99</v>
      </c>
      <c r="B15">
        <v>7627528.9627182968</v>
      </c>
      <c r="C15">
        <v>136532.76843265753</v>
      </c>
      <c r="D15">
        <v>875030.1226030431</v>
      </c>
      <c r="F15" t="str">
        <f t="shared" si="1"/>
        <v>Produit2</v>
      </c>
      <c r="G15" s="76">
        <f t="shared" si="2"/>
        <v>7627528.9627182968</v>
      </c>
      <c r="H15">
        <f t="shared" si="3"/>
        <v>136532.76843265753</v>
      </c>
      <c r="I15">
        <f t="shared" si="4"/>
        <v>875030.1226030431</v>
      </c>
      <c r="K15" t="str">
        <f t="shared" si="5"/>
        <v>Produit2</v>
      </c>
      <c r="L15" s="76">
        <f t="shared" ca="1" si="0"/>
        <v>136532.76843265753</v>
      </c>
    </row>
    <row r="16" spans="1:14">
      <c r="A16" s="75" t="s">
        <v>295</v>
      </c>
      <c r="B16">
        <v>7720510.959611279</v>
      </c>
      <c r="C16">
        <v>351283.24866231321</v>
      </c>
      <c r="D16">
        <v>1224781.8586327336</v>
      </c>
      <c r="F16" t="str">
        <f t="shared" si="1"/>
        <v>Produit20</v>
      </c>
      <c r="G16" s="76">
        <f t="shared" si="2"/>
        <v>7720510.959611279</v>
      </c>
      <c r="H16">
        <f t="shared" si="3"/>
        <v>351283.24866231321</v>
      </c>
      <c r="I16">
        <f t="shared" si="4"/>
        <v>1224781.8586327336</v>
      </c>
      <c r="K16" t="str">
        <f t="shared" si="5"/>
        <v>Produit20</v>
      </c>
      <c r="L16" s="76">
        <f t="shared" ca="1" si="0"/>
        <v>351283.24866231321</v>
      </c>
    </row>
    <row r="17" spans="1:12">
      <c r="A17" s="75" t="s">
        <v>300</v>
      </c>
      <c r="B17">
        <v>6747150.1177654155</v>
      </c>
      <c r="C17">
        <v>408877.29713658436</v>
      </c>
      <c r="D17">
        <v>1697043.1976203576</v>
      </c>
      <c r="F17" t="str">
        <f t="shared" si="1"/>
        <v>Produit21</v>
      </c>
      <c r="G17" s="76">
        <f t="shared" si="2"/>
        <v>6747150.1177654155</v>
      </c>
      <c r="H17">
        <f t="shared" si="3"/>
        <v>408877.29713658436</v>
      </c>
      <c r="I17">
        <f t="shared" si="4"/>
        <v>1697043.1976203576</v>
      </c>
      <c r="K17" t="str">
        <f t="shared" si="5"/>
        <v>Produit21</v>
      </c>
      <c r="L17" s="76">
        <f t="shared" ca="1" si="0"/>
        <v>408877.29713658436</v>
      </c>
    </row>
    <row r="18" spans="1:12">
      <c r="A18" s="75" t="s">
        <v>305</v>
      </c>
      <c r="B18">
        <v>2847244.7280427669</v>
      </c>
      <c r="C18">
        <v>234612.96559072402</v>
      </c>
      <c r="D18">
        <v>697688.8481595997</v>
      </c>
      <c r="F18" t="str">
        <f t="shared" si="1"/>
        <v>Produit22</v>
      </c>
      <c r="G18" s="76">
        <f t="shared" si="2"/>
        <v>2847244.7280427669</v>
      </c>
      <c r="H18">
        <f t="shared" si="3"/>
        <v>234612.96559072402</v>
      </c>
      <c r="I18">
        <f t="shared" si="4"/>
        <v>697688.8481595997</v>
      </c>
      <c r="K18" t="str">
        <f t="shared" si="5"/>
        <v>Produit22</v>
      </c>
      <c r="L18" s="76">
        <f t="shared" ca="1" si="0"/>
        <v>234612.96559072402</v>
      </c>
    </row>
    <row r="19" spans="1:12">
      <c r="A19" s="75" t="s">
        <v>310</v>
      </c>
      <c r="B19">
        <v>6236808.2336391425</v>
      </c>
      <c r="C19">
        <v>449673.87364538223</v>
      </c>
      <c r="D19">
        <v>1402533.43558077</v>
      </c>
      <c r="F19" t="str">
        <f t="shared" si="1"/>
        <v>Produit23</v>
      </c>
      <c r="G19" s="76">
        <f t="shared" si="2"/>
        <v>6236808.2336391425</v>
      </c>
      <c r="H19">
        <f t="shared" si="3"/>
        <v>449673.87364538223</v>
      </c>
      <c r="I19">
        <f t="shared" si="4"/>
        <v>1402533.43558077</v>
      </c>
      <c r="K19" t="str">
        <f t="shared" si="5"/>
        <v>Produit23</v>
      </c>
      <c r="L19" s="76">
        <f t="shared" ca="1" si="0"/>
        <v>449673.87364538223</v>
      </c>
    </row>
    <row r="20" spans="1:12">
      <c r="A20" s="75" t="s">
        <v>315</v>
      </c>
      <c r="B20">
        <v>6854877.3287767675</v>
      </c>
      <c r="C20">
        <v>680689.3187475329</v>
      </c>
      <c r="D20">
        <v>1669848.1172900212</v>
      </c>
      <c r="F20" t="str">
        <f t="shared" si="1"/>
        <v>Produit24</v>
      </c>
      <c r="G20" s="76">
        <f t="shared" si="2"/>
        <v>6854877.3287767675</v>
      </c>
      <c r="H20">
        <f t="shared" si="3"/>
        <v>680689.3187475329</v>
      </c>
      <c r="I20">
        <f t="shared" si="4"/>
        <v>1669848.1172900212</v>
      </c>
      <c r="K20" t="str">
        <f t="shared" si="5"/>
        <v>Produit24</v>
      </c>
      <c r="L20" s="76">
        <f t="shared" ca="1" si="0"/>
        <v>680689.3187475329</v>
      </c>
    </row>
    <row r="21" spans="1:12">
      <c r="A21" s="75" t="s">
        <v>319</v>
      </c>
      <c r="B21">
        <v>6528165.0428679865</v>
      </c>
      <c r="C21">
        <v>774240.37408414297</v>
      </c>
      <c r="D21">
        <v>1953749.2340295303</v>
      </c>
      <c r="F21" t="str">
        <f t="shared" si="1"/>
        <v>Produit25</v>
      </c>
      <c r="G21" s="76">
        <f t="shared" si="2"/>
        <v>6528165.0428679865</v>
      </c>
      <c r="H21">
        <f t="shared" si="3"/>
        <v>774240.37408414297</v>
      </c>
      <c r="I21">
        <f t="shared" si="4"/>
        <v>1953749.2340295303</v>
      </c>
      <c r="K21" t="str">
        <f t="shared" si="5"/>
        <v>Produit25</v>
      </c>
      <c r="L21" s="76">
        <f t="shared" ca="1" si="0"/>
        <v>774240.37408414297</v>
      </c>
    </row>
    <row r="22" spans="1:12">
      <c r="A22" s="75" t="s">
        <v>126</v>
      </c>
      <c r="B22">
        <v>4651852.1632508934</v>
      </c>
      <c r="C22">
        <v>91641.487616042607</v>
      </c>
      <c r="D22">
        <v>607345.81843403669</v>
      </c>
      <c r="F22" t="str">
        <f t="shared" si="1"/>
        <v>Produit3</v>
      </c>
      <c r="G22" s="76">
        <f t="shared" si="2"/>
        <v>4651852.1632508934</v>
      </c>
      <c r="H22">
        <f t="shared" si="3"/>
        <v>91641.487616042607</v>
      </c>
      <c r="I22">
        <f t="shared" si="4"/>
        <v>607345.81843403669</v>
      </c>
      <c r="K22" t="str">
        <f t="shared" si="5"/>
        <v>Produit3</v>
      </c>
      <c r="L22" s="76">
        <f t="shared" ca="1" si="0"/>
        <v>91641.487616042607</v>
      </c>
    </row>
    <row r="23" spans="1:12">
      <c r="A23" s="75" t="s">
        <v>152</v>
      </c>
      <c r="B23">
        <v>6476659.3918009996</v>
      </c>
      <c r="C23">
        <v>134066.84941028067</v>
      </c>
      <c r="D23">
        <v>618650.50510483165</v>
      </c>
      <c r="F23" t="str">
        <f t="shared" si="1"/>
        <v>Produit4</v>
      </c>
      <c r="G23" s="76">
        <f t="shared" si="2"/>
        <v>6476659.3918009996</v>
      </c>
      <c r="H23">
        <f t="shared" si="3"/>
        <v>134066.84941028067</v>
      </c>
      <c r="I23">
        <f t="shared" si="4"/>
        <v>618650.50510483165</v>
      </c>
      <c r="K23" t="str">
        <f t="shared" si="5"/>
        <v>Produit4</v>
      </c>
      <c r="L23" s="76">
        <f t="shared" ca="1" si="0"/>
        <v>134066.84941028067</v>
      </c>
    </row>
    <row r="24" spans="1:12">
      <c r="A24" s="75" t="s">
        <v>171</v>
      </c>
      <c r="B24">
        <v>6761808.3659679024</v>
      </c>
      <c r="C24">
        <v>124417.27393380938</v>
      </c>
      <c r="D24">
        <v>715669.79745404271</v>
      </c>
      <c r="F24" t="str">
        <f t="shared" si="1"/>
        <v>Produit5</v>
      </c>
      <c r="G24" s="76">
        <f t="shared" si="2"/>
        <v>6761808.3659679024</v>
      </c>
      <c r="H24">
        <f t="shared" si="3"/>
        <v>124417.27393380938</v>
      </c>
      <c r="I24">
        <f t="shared" si="4"/>
        <v>715669.79745404271</v>
      </c>
      <c r="K24" t="str">
        <f t="shared" si="5"/>
        <v>Produit5</v>
      </c>
      <c r="L24" s="76">
        <f t="shared" ca="1" si="0"/>
        <v>124417.27393380938</v>
      </c>
    </row>
    <row r="25" spans="1:12">
      <c r="A25" s="75" t="s">
        <v>190</v>
      </c>
      <c r="B25">
        <v>7821176.4649659712</v>
      </c>
      <c r="C25">
        <v>222903.52925153027</v>
      </c>
      <c r="D25">
        <v>694520.47008897876</v>
      </c>
      <c r="F25" t="str">
        <f t="shared" si="1"/>
        <v>Produit6</v>
      </c>
      <c r="G25" s="76">
        <f t="shared" si="2"/>
        <v>7821176.4649659712</v>
      </c>
      <c r="H25">
        <f t="shared" si="3"/>
        <v>222903.52925153027</v>
      </c>
      <c r="I25">
        <f t="shared" si="4"/>
        <v>694520.47008897876</v>
      </c>
      <c r="K25" t="str">
        <f t="shared" si="5"/>
        <v>Produit6</v>
      </c>
      <c r="L25" s="76">
        <f t="shared" ca="1" si="0"/>
        <v>222903.52925153027</v>
      </c>
    </row>
    <row r="26" spans="1:12">
      <c r="A26" s="75" t="s">
        <v>202</v>
      </c>
      <c r="B26">
        <v>6417046.6126962574</v>
      </c>
      <c r="C26">
        <v>161067.86997867608</v>
      </c>
      <c r="D26">
        <v>876311.8854298006</v>
      </c>
      <c r="F26" t="str">
        <f t="shared" si="1"/>
        <v>Produit7</v>
      </c>
      <c r="G26" s="76">
        <f t="shared" si="2"/>
        <v>6417046.6126962574</v>
      </c>
      <c r="H26">
        <f t="shared" si="3"/>
        <v>161067.86997867608</v>
      </c>
      <c r="I26">
        <f t="shared" si="4"/>
        <v>876311.8854298006</v>
      </c>
      <c r="K26" t="str">
        <f t="shared" si="5"/>
        <v>Produit7</v>
      </c>
      <c r="L26" s="76">
        <f t="shared" ca="1" si="0"/>
        <v>161067.86997867608</v>
      </c>
    </row>
    <row r="27" spans="1:12">
      <c r="A27" s="75" t="s">
        <v>214</v>
      </c>
      <c r="B27">
        <v>7446816.9305419456</v>
      </c>
      <c r="C27">
        <v>188404.46834271122</v>
      </c>
      <c r="D27">
        <v>775660.45148524886</v>
      </c>
      <c r="F27" t="str">
        <f t="shared" si="1"/>
        <v>Produit8</v>
      </c>
      <c r="G27" s="76">
        <f t="shared" si="2"/>
        <v>7446816.9305419456</v>
      </c>
      <c r="H27">
        <f t="shared" si="3"/>
        <v>188404.46834271122</v>
      </c>
      <c r="I27">
        <f t="shared" si="4"/>
        <v>775660.45148524886</v>
      </c>
      <c r="K27" t="str">
        <f t="shared" si="5"/>
        <v>Produit8</v>
      </c>
      <c r="L27" s="76">
        <f t="shared" ca="1" si="0"/>
        <v>188404.46834271122</v>
      </c>
    </row>
    <row r="28" spans="1:12">
      <c r="A28" s="75" t="s">
        <v>226</v>
      </c>
      <c r="B28">
        <v>6034972.0566350333</v>
      </c>
      <c r="C28">
        <v>159926.75950082834</v>
      </c>
      <c r="D28">
        <v>737232.18643853522</v>
      </c>
      <c r="F28" t="str">
        <f t="shared" si="1"/>
        <v>Produit9</v>
      </c>
      <c r="G28" s="76">
        <f t="shared" si="2"/>
        <v>6034972.0566350333</v>
      </c>
      <c r="H28">
        <f t="shared" si="3"/>
        <v>159926.75950082834</v>
      </c>
      <c r="I28">
        <f t="shared" si="4"/>
        <v>737232.18643853522</v>
      </c>
      <c r="K28" t="str">
        <f t="shared" si="5"/>
        <v>Produit9</v>
      </c>
      <c r="L28" s="76">
        <f t="shared" ca="1" si="0"/>
        <v>159926.75950082834</v>
      </c>
    </row>
    <row r="29" spans="1:12">
      <c r="A29" s="75" t="s">
        <v>2916</v>
      </c>
      <c r="B29">
        <v>161221296.35364491</v>
      </c>
      <c r="C29">
        <v>6748595.8632609751</v>
      </c>
      <c r="D29">
        <v>25342640.72705153</v>
      </c>
    </row>
  </sheetData>
  <pageMargins left="0.7" right="0.7" top="0.75" bottom="0.75" header="0.3" footer="0.3"/>
  <pageSetup paperSize="9" orientation="portrait" horizontalDpi="1200" verticalDpi="1200"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E0ED-C43F-43E9-BA4D-727745FF6692}">
  <sheetPr>
    <tabColor rgb="FFFF0000"/>
  </sheetPr>
  <dimension ref="A3:B14"/>
  <sheetViews>
    <sheetView workbookViewId="0">
      <selection activeCell="A3" sqref="A3:B14"/>
    </sheetView>
  </sheetViews>
  <sheetFormatPr baseColWidth="10" defaultRowHeight="14.5"/>
  <cols>
    <col min="1" max="1" width="19.54296875" bestFit="1" customWidth="1"/>
    <col min="2" max="2" width="19.26953125" bestFit="1" customWidth="1"/>
  </cols>
  <sheetData>
    <row r="3" spans="1:2">
      <c r="A3" s="74" t="s">
        <v>2914</v>
      </c>
      <c r="B3" t="s">
        <v>2915</v>
      </c>
    </row>
    <row r="4" spans="1:2">
      <c r="A4" s="75" t="s">
        <v>95</v>
      </c>
      <c r="B4" s="83">
        <v>622280.17070547724</v>
      </c>
    </row>
    <row r="5" spans="1:2">
      <c r="A5" s="75" t="s">
        <v>122</v>
      </c>
      <c r="B5" s="83">
        <v>476268.41844085779</v>
      </c>
    </row>
    <row r="6" spans="1:2">
      <c r="A6" s="75" t="s">
        <v>148</v>
      </c>
      <c r="B6" s="83">
        <v>794693.71640320146</v>
      </c>
    </row>
    <row r="7" spans="1:2">
      <c r="A7" s="75" t="s">
        <v>168</v>
      </c>
      <c r="B7" s="83">
        <v>556088.06247504766</v>
      </c>
    </row>
    <row r="8" spans="1:2">
      <c r="A8" s="75" t="s">
        <v>187</v>
      </c>
      <c r="B8" s="83">
        <v>822823.61494485708</v>
      </c>
    </row>
    <row r="9" spans="1:2">
      <c r="A9" s="75" t="s">
        <v>200</v>
      </c>
      <c r="B9" s="83">
        <v>577445.46389074624</v>
      </c>
    </row>
    <row r="10" spans="1:2">
      <c r="A10" s="75" t="s">
        <v>212</v>
      </c>
      <c r="B10" s="83">
        <v>665216.87010478473</v>
      </c>
    </row>
    <row r="11" spans="1:2">
      <c r="A11" s="75" t="s">
        <v>224</v>
      </c>
      <c r="B11" s="83">
        <v>691637.5201549402</v>
      </c>
    </row>
    <row r="12" spans="1:2">
      <c r="A12" s="75" t="s">
        <v>233</v>
      </c>
      <c r="B12" s="83">
        <v>933996.90326719289</v>
      </c>
    </row>
    <row r="13" spans="1:2">
      <c r="A13" s="75" t="s">
        <v>240</v>
      </c>
      <c r="B13" s="83">
        <v>608145.12287386938</v>
      </c>
    </row>
    <row r="14" spans="1:2">
      <c r="A14" s="75" t="s">
        <v>2916</v>
      </c>
      <c r="B14" s="83">
        <v>6748595.8632609751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C1F0-B1B3-4EA5-BC31-FA5419775272}">
  <sheetPr>
    <tabColor rgb="FFFF0000"/>
  </sheetPr>
  <dimension ref="A3:B14"/>
  <sheetViews>
    <sheetView workbookViewId="0">
      <selection activeCell="H3" sqref="H3"/>
    </sheetView>
  </sheetViews>
  <sheetFormatPr baseColWidth="10" defaultRowHeight="14.5"/>
  <cols>
    <col min="1" max="1" width="19.54296875" bestFit="1" customWidth="1"/>
    <col min="2" max="2" width="20" bestFit="1" customWidth="1"/>
  </cols>
  <sheetData>
    <row r="3" spans="1:2">
      <c r="A3" s="74" t="s">
        <v>2914</v>
      </c>
      <c r="B3" t="s">
        <v>2917</v>
      </c>
    </row>
    <row r="4" spans="1:2">
      <c r="A4" s="75" t="s">
        <v>95</v>
      </c>
      <c r="B4" s="83">
        <v>15006881.991378387</v>
      </c>
    </row>
    <row r="5" spans="1:2">
      <c r="A5" s="75" t="s">
        <v>122</v>
      </c>
      <c r="B5" s="83">
        <v>12001645.787164263</v>
      </c>
    </row>
    <row r="6" spans="1:2">
      <c r="A6" s="75" t="s">
        <v>148</v>
      </c>
      <c r="B6" s="83">
        <v>18537707.873543471</v>
      </c>
    </row>
    <row r="7" spans="1:2">
      <c r="A7" s="75" t="s">
        <v>168</v>
      </c>
      <c r="B7" s="83">
        <v>13449294.475577049</v>
      </c>
    </row>
    <row r="8" spans="1:2">
      <c r="A8" s="75" t="s">
        <v>187</v>
      </c>
      <c r="B8" s="83">
        <v>20197795.586421143</v>
      </c>
    </row>
    <row r="9" spans="1:2">
      <c r="A9" s="75" t="s">
        <v>200</v>
      </c>
      <c r="B9" s="83">
        <v>14232336.335089421</v>
      </c>
    </row>
    <row r="10" spans="1:2">
      <c r="A10" s="75" t="s">
        <v>212</v>
      </c>
      <c r="B10" s="83">
        <v>15486050.225647943</v>
      </c>
    </row>
    <row r="11" spans="1:2">
      <c r="A11" s="75" t="s">
        <v>224</v>
      </c>
      <c r="B11" s="83">
        <v>16993109.348061398</v>
      </c>
    </row>
    <row r="12" spans="1:2">
      <c r="A12" s="75" t="s">
        <v>233</v>
      </c>
      <c r="B12" s="83">
        <v>21309152.297229569</v>
      </c>
    </row>
    <row r="13" spans="1:2">
      <c r="A13" s="75" t="s">
        <v>240</v>
      </c>
      <c r="B13" s="83">
        <v>14007322.433532313</v>
      </c>
    </row>
    <row r="14" spans="1:2">
      <c r="A14" s="75" t="s">
        <v>2916</v>
      </c>
      <c r="B14" s="83">
        <v>161221296.35364497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0147-C643-4A0F-96E4-C0B6167FD4F8}">
  <sheetPr>
    <tabColor rgb="FFFF0000"/>
  </sheetPr>
  <dimension ref="A3:B14"/>
  <sheetViews>
    <sheetView workbookViewId="0">
      <selection activeCell="H11" sqref="H11"/>
    </sheetView>
  </sheetViews>
  <sheetFormatPr baseColWidth="10" defaultRowHeight="14.5"/>
  <cols>
    <col min="1" max="1" width="19.54296875" bestFit="1" customWidth="1"/>
    <col min="2" max="2" width="13.26953125" bestFit="1" customWidth="1"/>
  </cols>
  <sheetData>
    <row r="3" spans="1:2">
      <c r="A3" s="74" t="s">
        <v>2914</v>
      </c>
      <c r="B3" t="s">
        <v>2918</v>
      </c>
    </row>
    <row r="4" spans="1:2">
      <c r="A4" s="75" t="s">
        <v>95</v>
      </c>
      <c r="B4" s="83">
        <v>2368640.80086612</v>
      </c>
    </row>
    <row r="5" spans="1:2">
      <c r="A5" s="75" t="s">
        <v>122</v>
      </c>
      <c r="B5" s="83">
        <v>1824363.4571726138</v>
      </c>
    </row>
    <row r="6" spans="1:2">
      <c r="A6" s="75" t="s">
        <v>148</v>
      </c>
      <c r="B6" s="83">
        <v>2871417.1210525366</v>
      </c>
    </row>
    <row r="7" spans="1:2">
      <c r="A7" s="75" t="s">
        <v>168</v>
      </c>
      <c r="B7" s="83">
        <v>2169032.6256422843</v>
      </c>
    </row>
    <row r="8" spans="1:2">
      <c r="A8" s="75" t="s">
        <v>187</v>
      </c>
      <c r="B8" s="83">
        <v>3133243.6974538537</v>
      </c>
    </row>
    <row r="9" spans="1:2">
      <c r="A9" s="75" t="s">
        <v>200</v>
      </c>
      <c r="B9" s="83">
        <v>2193419.4228790654</v>
      </c>
    </row>
    <row r="10" spans="1:2">
      <c r="A10" s="75" t="s">
        <v>212</v>
      </c>
      <c r="B10" s="83">
        <v>2489400.2308540908</v>
      </c>
    </row>
    <row r="11" spans="1:2">
      <c r="A11" s="75" t="s">
        <v>224</v>
      </c>
      <c r="B11" s="83">
        <v>2623846.0430908971</v>
      </c>
    </row>
    <row r="12" spans="1:2">
      <c r="A12" s="75" t="s">
        <v>233</v>
      </c>
      <c r="B12" s="83">
        <v>3488755.141657386</v>
      </c>
    </row>
    <row r="13" spans="1:2">
      <c r="A13" s="75" t="s">
        <v>240</v>
      </c>
      <c r="B13" s="83">
        <v>2180522.1863826746</v>
      </c>
    </row>
    <row r="14" spans="1:2">
      <c r="A14" s="75" t="s">
        <v>2916</v>
      </c>
      <c r="B14" s="83">
        <v>25342640.727051523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211-B4B3-4DB4-98B1-C31DF6F0B020}">
  <sheetPr>
    <tabColor rgb="FFFF0000"/>
  </sheetPr>
  <dimension ref="A3:B29"/>
  <sheetViews>
    <sheetView workbookViewId="0">
      <selection activeCell="A3" sqref="A3"/>
    </sheetView>
  </sheetViews>
  <sheetFormatPr baseColWidth="10" defaultRowHeight="14.5"/>
  <cols>
    <col min="1" max="1" width="19.54296875" bestFit="1" customWidth="1"/>
    <col min="2" max="2" width="19.26953125" bestFit="1" customWidth="1"/>
  </cols>
  <sheetData>
    <row r="3" spans="1:2">
      <c r="A3" s="74" t="s">
        <v>2914</v>
      </c>
      <c r="B3" t="s">
        <v>2915</v>
      </c>
    </row>
    <row r="4" spans="1:2">
      <c r="A4" s="75" t="s">
        <v>72</v>
      </c>
      <c r="B4" s="83">
        <v>206727.91505665253</v>
      </c>
    </row>
    <row r="5" spans="1:2">
      <c r="A5" s="75" t="s">
        <v>234</v>
      </c>
      <c r="B5" s="83">
        <v>186660.60764257432</v>
      </c>
    </row>
    <row r="6" spans="1:2">
      <c r="A6" s="75" t="s">
        <v>241</v>
      </c>
      <c r="B6" s="83">
        <v>186998.61492848289</v>
      </c>
    </row>
    <row r="7" spans="1:2">
      <c r="A7" s="75" t="s">
        <v>247</v>
      </c>
      <c r="B7" s="83">
        <v>209305.88328470403</v>
      </c>
    </row>
    <row r="8" spans="1:2">
      <c r="A8" s="75" t="s">
        <v>253</v>
      </c>
      <c r="B8" s="83">
        <v>306784.71697247017</v>
      </c>
    </row>
    <row r="9" spans="1:2">
      <c r="A9" s="75" t="s">
        <v>259</v>
      </c>
      <c r="B9" s="83">
        <v>257158.70675764821</v>
      </c>
    </row>
    <row r="10" spans="1:2">
      <c r="A10" s="75" t="s">
        <v>265</v>
      </c>
      <c r="B10" s="83">
        <v>306198.35676113912</v>
      </c>
    </row>
    <row r="11" spans="1:2">
      <c r="A11" s="75" t="s">
        <v>271</v>
      </c>
      <c r="B11" s="83">
        <v>200045.77294237001</v>
      </c>
    </row>
    <row r="12" spans="1:2">
      <c r="A12" s="75" t="s">
        <v>277</v>
      </c>
      <c r="B12" s="83">
        <v>273987.43004496495</v>
      </c>
    </row>
    <row r="13" spans="1:2">
      <c r="A13" s="75" t="s">
        <v>283</v>
      </c>
      <c r="B13" s="83">
        <v>192033.87772710988</v>
      </c>
    </row>
    <row r="14" spans="1:2">
      <c r="A14" s="75" t="s">
        <v>289</v>
      </c>
      <c r="B14" s="83">
        <v>304355.89680964401</v>
      </c>
    </row>
    <row r="15" spans="1:2">
      <c r="A15" s="75" t="s">
        <v>99</v>
      </c>
      <c r="B15" s="83">
        <v>136532.76843265753</v>
      </c>
    </row>
    <row r="16" spans="1:2">
      <c r="A16" s="75" t="s">
        <v>295</v>
      </c>
      <c r="B16" s="83">
        <v>351283.24866231321</v>
      </c>
    </row>
    <row r="17" spans="1:2">
      <c r="A17" s="75" t="s">
        <v>300</v>
      </c>
      <c r="B17" s="83">
        <v>408877.29713658436</v>
      </c>
    </row>
    <row r="18" spans="1:2">
      <c r="A18" s="75" t="s">
        <v>305</v>
      </c>
      <c r="B18" s="83">
        <v>234612.96559072402</v>
      </c>
    </row>
    <row r="19" spans="1:2">
      <c r="A19" s="75" t="s">
        <v>310</v>
      </c>
      <c r="B19" s="83">
        <v>449673.87364538223</v>
      </c>
    </row>
    <row r="20" spans="1:2">
      <c r="A20" s="75" t="s">
        <v>315</v>
      </c>
      <c r="B20" s="83">
        <v>680689.3187475329</v>
      </c>
    </row>
    <row r="21" spans="1:2">
      <c r="A21" s="75" t="s">
        <v>319</v>
      </c>
      <c r="B21" s="83">
        <v>774240.37408414297</v>
      </c>
    </row>
    <row r="22" spans="1:2">
      <c r="A22" s="75" t="s">
        <v>126</v>
      </c>
      <c r="B22" s="83">
        <v>91641.487616042607</v>
      </c>
    </row>
    <row r="23" spans="1:2">
      <c r="A23" s="75" t="s">
        <v>152</v>
      </c>
      <c r="B23" s="83">
        <v>134066.84941028067</v>
      </c>
    </row>
    <row r="24" spans="1:2">
      <c r="A24" s="75" t="s">
        <v>171</v>
      </c>
      <c r="B24" s="83">
        <v>124417.27393380938</v>
      </c>
    </row>
    <row r="25" spans="1:2">
      <c r="A25" s="75" t="s">
        <v>190</v>
      </c>
      <c r="B25" s="83">
        <v>222903.52925153027</v>
      </c>
    </row>
    <row r="26" spans="1:2">
      <c r="A26" s="75" t="s">
        <v>202</v>
      </c>
      <c r="B26" s="83">
        <v>161067.86997867608</v>
      </c>
    </row>
    <row r="27" spans="1:2">
      <c r="A27" s="75" t="s">
        <v>214</v>
      </c>
      <c r="B27" s="83">
        <v>188404.46834271122</v>
      </c>
    </row>
    <row r="28" spans="1:2">
      <c r="A28" s="75" t="s">
        <v>226</v>
      </c>
      <c r="B28" s="83">
        <v>159926.75950082834</v>
      </c>
    </row>
    <row r="29" spans="1:2">
      <c r="A29" s="75" t="s">
        <v>2916</v>
      </c>
      <c r="B29" s="83">
        <v>6748595.8632609751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8 g q Z W B 7 T y 0 G l A A A A 9 g A A A B I A H A B D b 2 5 m a W c v U G F j a 2 F n Z S 5 4 b W w g o h g A K K A U A A A A A A A A A A A A A A A A A A A A A A A A A A A A h Y 8 x D o I w G I W v Q r r T l j p g y E 8 Z T J w k M Z o Y 1 w Y K N E I x b b H c z c E j e Q U x i r o 5 v u 9 9 w 3 v 3 6 w 2 y s W u D i z R W 9 T p F E a Y o k L r o S 6 X r F A 2 u C p c o 4 7 A V x U n U M p h k b Z P R l i l q n D s n h H j v s V / g 3 t S E U R q R Y 7 7 Z F 4 3 s B P r I 6 r 8 c K m 2 d 0 I V E H A 6 v M Z z h i M W Y x T G m Q G Y I u d J f g U 1 7 n + 0 P h N X Q u s F I X p l w v Q M y R y D v D / w B U E s D B B Q A A g A I A P I K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C p l Y k b T T P C U B A A B h A g A A E w A c A E Z v c m 1 1 b G F z L 1 N l Y 3 R p b 2 4 x L m 0 g o h g A K K A U A A A A A A A A A A A A A A A A A A A A A A A A A A A A n Z D N a s J A F I X 3 g b z D M N 0 o B M H + r M R F C e 2 y Q r X t Q k Q m k 2 s d n M x N 7 9 w p S v C B f A 5 f r A l B L Z J u O p u 5 f M w 5 c + 7 x o N m g E 9 P 2 H o 7 i K I 7 8 W h H k Q p e c L T U G X i q 9 V r y s J 2 O t + g Q x F h Y 4 j k R 9 p h h I N + R p q 8 E O 0 k A E j j + Q N h n i p t e v 5 i + q g L H 8 0 0 w u 9 v M U H d e q R d J 6 3 s j Z r g R R Y G 5 W 5 n i Q t f t M Z R Y G M 1 L O r 5 C K F G 0 o X P P K 9 9 o E S V X J V 1 h N A s t E c C N n 2 P I + E Z V M F X f h R t 3 F n 8 k P T 9 C F I g M 6 4 d t u f N e N 7 7 v x w x X e 9 y 9 b N 0 u q I D S h 8 c e D y H d O F e Y r g M j B C 4 0 W n a s H H 8 q S T P G 7 m D d X m m / k C a + B 2 m 5 8 7 7 r F 5 v 9 z Q 5 d S z j 3 U A e U j M 5 m s 5 e / K Q i D Z j y P j / p 1 w 9 A N Q S w E C L Q A U A A I A C A D y C p l Y H t P L Q a U A A A D 2 A A A A E g A A A A A A A A A A A A A A A A A A A A A A Q 2 9 u Z m l n L 1 B h Y 2 t h Z 2 U u e G 1 s U E s B A i 0 A F A A C A A g A 8 g q Z W A / K 6 a u k A A A A 6 Q A A A B M A A A A A A A A A A A A A A A A A 8 Q A A A F t D b 2 5 0 Z W 5 0 X 1 R 5 c G V z X S 5 4 b W x Q S w E C L Q A U A A I A C A D y C p l Y k b T T P C U B A A B h A g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D A A A A A A A A F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H R i X 2 N v d X R f Y W N o Y X R f b 3 V 0 a W x s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Z j N D F l M j Q t N G J m N S 0 0 Y j c 4 L T g 4 N D U t Z j M 1 N G M 0 M 2 Y 0 M z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c H R i X 2 N v d X R f Y W N o Y X R f b 3 V 0 a W x s Y W d l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j I 6 M j c 6 M z U u O D M 4 M T M 1 N 1 o i I C 8 + P E V u d H J 5 I F R 5 c G U 9 I k Z p b G x D b 2 x 1 b W 5 U e X B l c y I g V m F s d W U 9 I n N C Z 1 l H Q m d V P S I g L z 4 8 R W 5 0 c n k g V H l w Z T 0 i R m l s b E N v b H V t b k 5 h b W V z I i B W Y W x 1 Z T 0 i c 1 s m c X V v d D t S Z W Z P d X Q m c X V v d D s s J n F 1 b 3 Q 7 Q 2 F 0 T 3 V 0 J n F 1 b 3 Q 7 L C Z x d W 9 0 O 1 R 5 c G V P d X Q m c X V v d D s s J n F 1 b 3 Q 7 Q X R 0 c m l i d X Q m c X V v d D s s J n F 1 b 3 Q 7 V m F s Z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B 0 Y l 9 j b 3 V 0 X 2 F j a G F 0 X 2 9 1 d G l s b G F n Z S 9 B d X R v U m V t b 3 Z l Z E N v b H V t b n M x L n t S Z W Z P d X Q s M H 0 m c X V v d D s s J n F 1 b 3 Q 7 U 2 V j d G l v b j E v Y 3 B 0 Y l 9 j b 3 V 0 X 2 F j a G F 0 X 2 9 1 d G l s b G F n Z S 9 B d X R v U m V t b 3 Z l Z E N v b H V t b n M x L n t D Y X R P d X Q s M X 0 m c X V v d D s s J n F 1 b 3 Q 7 U 2 V j d G l v b j E v Y 3 B 0 Y l 9 j b 3 V 0 X 2 F j a G F 0 X 2 9 1 d G l s b G F n Z S 9 B d X R v U m V t b 3 Z l Z E N v b H V t b n M x L n t U e X B l T 3 V 0 L D J 9 J n F 1 b 3 Q 7 L C Z x d W 9 0 O 1 N l Y 3 R p b 2 4 x L 2 N w d G J f Y 2 9 1 d F 9 h Y 2 h h d F 9 v d X R p b G x h Z 2 U v Q X V 0 b 1 J l b W 9 2 Z W R D b 2 x 1 b W 5 z M S 5 7 Q X R 0 c m l i d X Q s M 3 0 m c X V v d D s s J n F 1 b 3 Q 7 U 2 V j d G l v b j E v Y 3 B 0 Y l 9 j b 3 V 0 X 2 F j a G F 0 X 2 9 1 d G l s b G F n Z S 9 B d X R v U m V t b 3 Z l Z E N v b H V t b n M x L n t W Y W x l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B 0 Y l 9 j b 3 V 0 X 2 F j a G F 0 X 2 9 1 d G l s b G F n Z S 9 B d X R v U m V t b 3 Z l Z E N v b H V t b n M x L n t S Z W Z P d X Q s M H 0 m c X V v d D s s J n F 1 b 3 Q 7 U 2 V j d G l v b j E v Y 3 B 0 Y l 9 j b 3 V 0 X 2 F j a G F 0 X 2 9 1 d G l s b G F n Z S 9 B d X R v U m V t b 3 Z l Z E N v b H V t b n M x L n t D Y X R P d X Q s M X 0 m c X V v d D s s J n F 1 b 3 Q 7 U 2 V j d G l v b j E v Y 3 B 0 Y l 9 j b 3 V 0 X 2 F j a G F 0 X 2 9 1 d G l s b G F n Z S 9 B d X R v U m V t b 3 Z l Z E N v b H V t b n M x L n t U e X B l T 3 V 0 L D J 9 J n F 1 b 3 Q 7 L C Z x d W 9 0 O 1 N l Y 3 R p b 2 4 x L 2 N w d G J f Y 2 9 1 d F 9 h Y 2 h h d F 9 v d X R p b G x h Z 2 U v Q X V 0 b 1 J l b W 9 2 Z W R D b 2 x 1 b W 5 z M S 5 7 Q X R 0 c m l i d X Q s M 3 0 m c X V v d D s s J n F 1 b 3 Q 7 U 2 V j d G l v b j E v Y 3 B 0 Y l 9 j b 3 V 0 X 2 F j a G F 0 X 2 9 1 d G l s b G F n Z S 9 B d X R v U m V t b 3 Z l Z E N v b H V t b n M x L n t W Y W x l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w d G J f Y 2 9 1 d F 9 h Y 2 h h d F 9 v d X R p b G x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B 0 Y l 9 j b 3 V 0 X 2 F j a G F 0 X 2 9 1 d G l s b G F n Z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B 0 Y l 9 j b 3 V 0 X 2 F j a G F 0 X 2 9 1 d G l s b G F n Z S 9 U Y W J s Z W F 1 J T I w Y 3 J v a X M l Q z M l Q T k l M j B k e W 5 h b W l x d W U l M j B k Z X M l M j B j b 2 x v b m 5 l c y U y M H N 1 c H B y a W 0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j T y c c z X 5 k 6 Z T E 5 0 f A y y a w A A A A A C A A A A A A A Q Z g A A A A E A A C A A A A B i x s E E M M i i n u b G U p v x L M a 3 f P m e + G n / F q o / 6 3 c y M b 5 / H Q A A A A A O g A A A A A I A A C A A A A B Y p H h u Y c I c g o n r c + + W 2 A j H A E x E u V 1 E 4 z + + J v 9 3 p + X x E F A A A A C + 2 a O Q t h X M W L Z 3 Z h v w N 8 U n T t L a H T G v y S X Y g J 2 b V 5 i 0 g X s m E N f e P A B b t n W s v s R D P n r m A f G a D Z H 2 y M W B r i C x M 8 3 Y 6 0 Y w t l m G l Y x d n K m V z V B j T E A A A A A K 9 V W 7 A B B f j l d o 6 M t 4 J T B q T Y 9 b 8 / d 9 F i 5 0 3 7 S u M m Y W G v Q l R U x r 8 8 4 j R C W J t s J J Q G L M v I s V Q L S W H D 4 j h V B O y K 4 y < / D a t a M a s h u p > 
</file>

<file path=customXml/itemProps1.xml><?xml version="1.0" encoding="utf-8"?>
<ds:datastoreItem xmlns:ds="http://schemas.openxmlformats.org/officeDocument/2006/customXml" ds:itemID="{1343793D-33B2-4059-9146-B2EB43D3F4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menu</vt:lpstr>
      <vt:lpstr>cptb_cout_achat_outillage</vt:lpstr>
      <vt:lpstr>data_compta</vt:lpstr>
      <vt:lpstr>data_meth</vt:lpstr>
      <vt:lpstr>Feuil1</vt:lpstr>
      <vt:lpstr>mach-kg</vt:lpstr>
      <vt:lpstr>mach-piece</vt:lpstr>
      <vt:lpstr>mach-prix</vt:lpstr>
      <vt:lpstr>ref-kg</vt:lpstr>
      <vt:lpstr>controle</vt:lpstr>
      <vt:lpstr>ref-piece</vt:lpstr>
      <vt:lpstr>ref-prix</vt:lpstr>
      <vt:lpstr>outillage</vt:lpstr>
      <vt:lpstr>data_prod</vt:lpstr>
      <vt:lpstr>data_qual</vt:lpstr>
      <vt:lpstr>data_secu</vt:lpstr>
      <vt:lpstr>data_maint</vt:lpstr>
      <vt:lpstr>data_appro-log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FLE-IMTNE</dc:creator>
  <cp:keywords/>
  <dc:description/>
  <cp:lastModifiedBy>ADA ONDO ONDO</cp:lastModifiedBy>
  <cp:revision/>
  <dcterms:created xsi:type="dcterms:W3CDTF">2021-10-20T14:38:35Z</dcterms:created>
  <dcterms:modified xsi:type="dcterms:W3CDTF">2024-04-25T00:08:51Z</dcterms:modified>
  <cp:category/>
  <cp:contentStatus/>
</cp:coreProperties>
</file>