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b693c8debdacd1/Desktop/Predictive Maintenance Project/"/>
    </mc:Choice>
  </mc:AlternateContent>
  <xr:revisionPtr revIDLastSave="70" documentId="8_{82AFC018-FC09-48C6-AD01-04789E2CDDF9}" xr6:coauthVersionLast="47" xr6:coauthVersionMax="47" xr10:uidLastSave="{D4A826FE-0C8A-4DEF-A931-CA00CA80C83C}"/>
  <bookViews>
    <workbookView xWindow="28680" yWindow="-120" windowWidth="29040" windowHeight="15720" xr2:uid="{00000000-000D-0000-FFFF-FFFF00000000}"/>
  </bookViews>
  <sheets>
    <sheet name="Fleet Data" sheetId="1" r:id="rId1"/>
    <sheet name="Summary" sheetId="4" r:id="rId2"/>
  </sheets>
  <calcPr calcId="191029"/>
  <pivotCaches>
    <pivotCache cacheId="9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<sst xmlns="http://schemas.openxmlformats.org/spreadsheetml/2006/main" count="104" uniqueCount="42">
  <si>
    <t>Truck ID</t>
  </si>
  <si>
    <t>Odometer (km)</t>
  </si>
  <si>
    <t>DPF/DEF Risk</t>
  </si>
  <si>
    <t>Battery Risk</t>
  </si>
  <si>
    <t>Turbo Risk</t>
  </si>
  <si>
    <t>Coolant Risk</t>
  </si>
  <si>
    <t>Wheel-End Risk</t>
  </si>
  <si>
    <t>Recommended Maintenance</t>
  </si>
  <si>
    <t>Upcoming Maintenance (Next 5,000 km)</t>
  </si>
  <si>
    <t>High Risk Flag</t>
  </si>
  <si>
    <t>Brake Status</t>
  </si>
  <si>
    <t>Truck_01</t>
  </si>
  <si>
    <t>Truck_02</t>
  </si>
  <si>
    <t>Truck_03</t>
  </si>
  <si>
    <t>Truck_04</t>
  </si>
  <si>
    <t>Truck_05</t>
  </si>
  <si>
    <t>Truck_06</t>
  </si>
  <si>
    <t>Truck_07</t>
  </si>
  <si>
    <t>Truck_08</t>
  </si>
  <si>
    <t>Truck_09</t>
  </si>
  <si>
    <t>Truck_10</t>
  </si>
  <si>
    <t>Truck_11</t>
  </si>
  <si>
    <t>Truck_12</t>
  </si>
  <si>
    <t>Truck_13</t>
  </si>
  <si>
    <t>Truck_14</t>
  </si>
  <si>
    <t>Truck_15</t>
  </si>
  <si>
    <t>Truck_16</t>
  </si>
  <si>
    <t>Truck_17</t>
  </si>
  <si>
    <t>Truck_18</t>
  </si>
  <si>
    <t>Truck_19</t>
  </si>
  <si>
    <t>Truck_20</t>
  </si>
  <si>
    <t>Turbocharger &amp; Exhaust Inspection</t>
  </si>
  <si>
    <t>DPF Cleaning / Replacement</t>
  </si>
  <si>
    <t>No upcoming maintenance in next 5,000 km</t>
  </si>
  <si>
    <t>Brake service due soon</t>
  </si>
  <si>
    <t>Brake inspection recommended</t>
  </si>
  <si>
    <t>Failure Confidence</t>
  </si>
  <si>
    <t>Grand Total</t>
  </si>
  <si>
    <t>Medium</t>
  </si>
  <si>
    <t>High</t>
  </si>
  <si>
    <t>Low</t>
  </si>
  <si>
    <t>Risk Assement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</si>
</sst>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pivotButton="1"/>
    <xf numFmtId="9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 patternType="solid">
          <fgColor auto="1"/>
          <bgColor rgb="FFEE0000"/>
        </patternFill>
      </fill>
    </dxf>
    <dxf>
      <font>
        <color rgb="FFFFFFFF"/>
      </font>
      <fill>
        <patternFill>
          <bgColor rgb="FFFF666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W. Falk" refreshedDate="45846.482646296296" createdVersion="8" refreshedVersion="8" minRefreshableVersion="3" recordCount="20" xr:uid="{1B9C2290-5033-4021-A0AA-1ED87F7DBE0E}">
  <cacheSource type="worksheet">
    <worksheetSource name="Table1"/>
  </cacheSource>
  <cacheFields count="12">
    <cacheField name="Truck ID" numFmtId="0">
      <sharedItems count="20">
        <s v="Truck_01"/>
        <s v="Truck_02"/>
        <s v="Truck_03"/>
        <s v="Truck_04"/>
        <s v="Truck_05"/>
        <s v="Truck_06"/>
        <s v="Truck_07"/>
        <s v="Truck_08"/>
        <s v="Truck_09"/>
        <s v="Truck_10"/>
        <s v="Truck_11"/>
        <s v="Truck_12"/>
        <s v="Truck_13"/>
        <s v="Truck_14"/>
        <s v="Truck_15"/>
        <s v="Truck_16"/>
        <s v="Truck_17"/>
        <s v="Truck_18"/>
        <s v="Truck_19"/>
        <s v="Truck_20"/>
      </sharedItems>
    </cacheField>
    <cacheField name="Odometer (km)" numFmtId="0">
      <sharedItems containsSemiMixedTypes="0" containsString="0" containsNumber="1" containsInteger="1" minValue="261090" maxValue="741430"/>
    </cacheField>
    <cacheField name="DPF/DEF Risk" numFmtId="9">
      <sharedItems containsSemiMixedTypes="0" containsString="0" containsNumber="1" minValue="0.06" maxValue="0.74"/>
    </cacheField>
    <cacheField name="Battery Risk" numFmtId="9">
      <sharedItems containsSemiMixedTypes="0" containsString="0" containsNumber="1" minValue="0.04" maxValue="0.5"/>
    </cacheField>
    <cacheField name="Turbo Risk" numFmtId="9">
      <sharedItems containsSemiMixedTypes="0" containsString="0" containsNumber="1" minValue="0.03" maxValue="0.46"/>
    </cacheField>
    <cacheField name="Coolant Risk" numFmtId="9">
      <sharedItems containsSemiMixedTypes="0" containsString="0" containsNumber="1" minValue="0.05" maxValue="0.72"/>
    </cacheField>
    <cacheField name="Wheel-End Risk" numFmtId="9">
      <sharedItems containsSemiMixedTypes="0" containsString="0" containsNumber="1" minValue="0.03" maxValue="0.47"/>
    </cacheField>
    <cacheField name="Failure Confidence" numFmtId="9">
      <sharedItems count="3">
        <s v="Medium"/>
        <s v="High"/>
        <s v="Low"/>
      </sharedItems>
    </cacheField>
    <cacheField name="Recommended Maintenance" numFmtId="0">
      <sharedItems containsBlank="1" count="3">
        <m/>
        <s v="Turbocharger &amp; Exhaust Inspection"/>
        <s v="DPF Cleaning / Replacement"/>
      </sharedItems>
    </cacheField>
    <cacheField name="Brake Status" numFmtId="0">
      <sharedItems containsBlank="1"/>
    </cacheField>
    <cacheField name="Upcoming Maintenance (Next 5,000 km)" numFmtId="0">
      <sharedItems count="3">
        <s v="No upcoming maintenance in next 5,000 km"/>
        <s v="Turbocharger &amp; Exhaust Inspection"/>
        <s v="DPF Cleaning / Replacement"/>
      </sharedItems>
    </cacheField>
    <cacheField name="High Risk Flag" numFmtId="0">
      <sharedItems containsBlank="1" count="2">
        <m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41958"/>
    <n v="0.16"/>
    <n v="0.13"/>
    <n v="0.06"/>
    <n v="0.1"/>
    <n v="0.09"/>
    <x v="0"/>
    <x v="0"/>
    <m/>
    <x v="0"/>
    <x v="0"/>
  </r>
  <r>
    <x v="1"/>
    <n v="351932"/>
    <n v="0.15"/>
    <n v="0.09"/>
    <n v="0.16"/>
    <n v="0.12"/>
    <n v="0.05"/>
    <x v="0"/>
    <x v="0"/>
    <m/>
    <x v="0"/>
    <x v="0"/>
  </r>
  <r>
    <x v="2"/>
    <n v="585838"/>
    <n v="0.47"/>
    <n v="0.33"/>
    <n v="0.46"/>
    <n v="0.4"/>
    <n v="0.37"/>
    <x v="1"/>
    <x v="0"/>
    <m/>
    <x v="0"/>
    <x v="1"/>
  </r>
  <r>
    <x v="3"/>
    <n v="479178"/>
    <n v="0.34"/>
    <n v="0.25"/>
    <n v="0.13"/>
    <n v="0.36"/>
    <n v="0.2"/>
    <x v="1"/>
    <x v="1"/>
    <s v="Brake service due soon"/>
    <x v="1"/>
    <x v="0"/>
  </r>
  <r>
    <x v="4"/>
    <n v="330268"/>
    <n v="0.13"/>
    <n v="7.0000000000000007E-2"/>
    <n v="7.0000000000000007E-2"/>
    <n v="0.1"/>
    <n v="0.09"/>
    <x v="0"/>
    <x v="0"/>
    <m/>
    <x v="0"/>
    <x v="0"/>
  </r>
  <r>
    <x v="5"/>
    <n v="274886"/>
    <n v="7.0000000000000007E-2"/>
    <n v="7.0000000000000007E-2"/>
    <n v="0.03"/>
    <n v="0.06"/>
    <n v="0.03"/>
    <x v="2"/>
    <x v="0"/>
    <m/>
    <x v="0"/>
    <x v="0"/>
  </r>
  <r>
    <x v="6"/>
    <n v="357337"/>
    <n v="0.19"/>
    <n v="0.13"/>
    <n v="0.09"/>
    <n v="0.16"/>
    <n v="0.05"/>
    <x v="1"/>
    <x v="0"/>
    <m/>
    <x v="0"/>
    <x v="0"/>
  </r>
  <r>
    <x v="7"/>
    <n v="741430"/>
    <n v="0.74"/>
    <n v="0.5"/>
    <n v="0.41"/>
    <n v="0.72"/>
    <n v="0.47"/>
    <x v="1"/>
    <x v="0"/>
    <m/>
    <x v="0"/>
    <x v="1"/>
  </r>
  <r>
    <x v="8"/>
    <n v="307498"/>
    <n v="0.1"/>
    <n v="0.09"/>
    <n v="0.08"/>
    <n v="0.12"/>
    <n v="0.09"/>
    <x v="0"/>
    <x v="0"/>
    <s v="Brake inspection recommended"/>
    <x v="0"/>
    <x v="0"/>
  </r>
  <r>
    <x v="9"/>
    <n v="395203"/>
    <n v="0.24"/>
    <n v="0.18"/>
    <n v="0.17"/>
    <n v="0.25"/>
    <n v="0.14000000000000001"/>
    <x v="1"/>
    <x v="2"/>
    <s v="Brake service due soon"/>
    <x v="2"/>
    <x v="0"/>
  </r>
  <r>
    <x v="10"/>
    <n v="411335"/>
    <n v="0.21"/>
    <n v="0.16"/>
    <n v="0.12"/>
    <n v="0.15"/>
    <n v="0.13"/>
    <x v="1"/>
    <x v="0"/>
    <m/>
    <x v="0"/>
    <x v="0"/>
  </r>
  <r>
    <x v="11"/>
    <n v="498167"/>
    <n v="0.33"/>
    <n v="0.23"/>
    <n v="0.14000000000000001"/>
    <n v="0.26"/>
    <n v="0.25"/>
    <x v="1"/>
    <x v="0"/>
    <m/>
    <x v="0"/>
    <x v="0"/>
  </r>
  <r>
    <x v="12"/>
    <n v="261090"/>
    <n v="0.06"/>
    <n v="0.04"/>
    <n v="0.05"/>
    <n v="0.05"/>
    <n v="0.04"/>
    <x v="2"/>
    <x v="0"/>
    <m/>
    <x v="0"/>
    <x v="0"/>
  </r>
  <r>
    <x v="13"/>
    <n v="549365"/>
    <n v="0.47"/>
    <n v="0.31"/>
    <n v="0.18"/>
    <n v="0.34"/>
    <n v="0.28000000000000003"/>
    <x v="1"/>
    <x v="0"/>
    <s v="Brake inspection recommended"/>
    <x v="0"/>
    <x v="1"/>
  </r>
  <r>
    <x v="14"/>
    <n v="284820"/>
    <n v="0.09"/>
    <n v="7.0000000000000007E-2"/>
    <n v="0.04"/>
    <n v="7.0000000000000007E-2"/>
    <n v="0.04"/>
    <x v="2"/>
    <x v="0"/>
    <m/>
    <x v="0"/>
    <x v="0"/>
  </r>
  <r>
    <x v="15"/>
    <n v="541879"/>
    <n v="0.48"/>
    <n v="0.4"/>
    <n v="0.34"/>
    <n v="0.3"/>
    <n v="0.17"/>
    <x v="1"/>
    <x v="0"/>
    <m/>
    <x v="0"/>
    <x v="1"/>
  </r>
  <r>
    <x v="16"/>
    <n v="547069"/>
    <n v="0.32"/>
    <n v="0.37"/>
    <n v="0.18"/>
    <n v="0.35"/>
    <n v="0.16"/>
    <x v="1"/>
    <x v="0"/>
    <s v="Brake inspection recommended"/>
    <x v="0"/>
    <x v="0"/>
  </r>
  <r>
    <x v="17"/>
    <n v="419041"/>
    <n v="0.28000000000000003"/>
    <n v="0.19"/>
    <n v="0.18"/>
    <n v="0.25"/>
    <n v="0.09"/>
    <x v="1"/>
    <x v="0"/>
    <m/>
    <x v="0"/>
    <x v="0"/>
  </r>
  <r>
    <x v="18"/>
    <n v="323355"/>
    <n v="0.13"/>
    <n v="0.11"/>
    <n v="7.0000000000000007E-2"/>
    <n v="0.14000000000000001"/>
    <n v="0.08"/>
    <x v="0"/>
    <x v="0"/>
    <m/>
    <x v="0"/>
    <x v="0"/>
  </r>
  <r>
    <x v="19"/>
    <n v="455796"/>
    <n v="0.32"/>
    <n v="0.3"/>
    <n v="0.23"/>
    <n v="0.23"/>
    <n v="0.09"/>
    <x v="1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CCEB1-B6DE-4100-AF38-E10EBBB68FB8}" name="PivotTable5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isk Assement">
  <location ref="A3:A47" firstHeaderRow="1" firstDataRow="1" firstDataCol="1"/>
  <pivotFields count="12">
    <pivotField axis="axisRow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numFmtId="9" showAll="0"/>
    <pivotField numFmtId="9" showAll="0"/>
    <pivotField numFmtId="9" showAll="0"/>
    <pivotField numFmtId="9" showAll="0"/>
    <pivotField numFmtId="9" showAll="0"/>
    <pivotField axis="axisRow" multipleItemSelectionAllowed="1" showAll="0" countASubtotal="1">
      <items count="4">
        <item x="1"/>
        <item x="2"/>
        <item x="0"/>
        <item t="countA"/>
      </items>
    </pivotField>
    <pivotField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3">
    <field x="7"/>
    <field x="0"/>
    <field x="10"/>
  </rowFields>
  <rowItems count="44">
    <i>
      <x/>
    </i>
    <i r="1">
      <x v="2"/>
    </i>
    <i r="2">
      <x v="1"/>
    </i>
    <i r="1">
      <x v="3"/>
    </i>
    <i r="2">
      <x v="2"/>
    </i>
    <i r="1">
      <x v="6"/>
    </i>
    <i r="2">
      <x v="1"/>
    </i>
    <i r="1">
      <x v="7"/>
    </i>
    <i r="2">
      <x v="1"/>
    </i>
    <i r="1">
      <x v="9"/>
    </i>
    <i r="2">
      <x/>
    </i>
    <i r="1">
      <x v="10"/>
    </i>
    <i r="2">
      <x v="1"/>
    </i>
    <i r="1">
      <x v="11"/>
    </i>
    <i r="2">
      <x v="1"/>
    </i>
    <i r="1">
      <x v="13"/>
    </i>
    <i r="2">
      <x v="1"/>
    </i>
    <i r="1">
      <x v="15"/>
    </i>
    <i r="2">
      <x v="1"/>
    </i>
    <i r="1">
      <x v="16"/>
    </i>
    <i r="2">
      <x v="1"/>
    </i>
    <i r="1">
      <x v="17"/>
    </i>
    <i r="2">
      <x v="1"/>
    </i>
    <i r="1">
      <x v="19"/>
    </i>
    <i r="2">
      <x v="1"/>
    </i>
    <i>
      <x v="1"/>
    </i>
    <i r="1">
      <x v="5"/>
    </i>
    <i r="2">
      <x v="1"/>
    </i>
    <i r="1">
      <x v="12"/>
    </i>
    <i r="2">
      <x v="1"/>
    </i>
    <i r="1">
      <x v="14"/>
    </i>
    <i r="2">
      <x v="1"/>
    </i>
    <i>
      <x v="2"/>
    </i>
    <i r="1">
      <x/>
    </i>
    <i r="2">
      <x v="1"/>
    </i>
    <i r="1">
      <x v="1"/>
    </i>
    <i r="2">
      <x v="1"/>
    </i>
    <i r="1">
      <x v="4"/>
    </i>
    <i r="2">
      <x v="1"/>
    </i>
    <i r="1">
      <x v="8"/>
    </i>
    <i r="2">
      <x v="1"/>
    </i>
    <i r="1">
      <x v="18"/>
    </i>
    <i r="2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04B3D-D77F-4FD2-988C-0B20DA428835}" name="Table1" displayName="Table1" ref="A1:L21" totalsRowShown="0" headerRowDxfId="0" headerRowBorderDxfId="10" tableBorderDxfId="11">
  <autoFilter ref="A1:L21" xr:uid="{CA404B3D-D77F-4FD2-988C-0B20DA428835}"/>
  <tableColumns count="12">
    <tableColumn id="1" xr3:uid="{EE0EC217-529F-4813-9FB9-351E3DDA2810}" name="Truck ID"/>
    <tableColumn id="2" xr3:uid="{C706F239-714A-4996-9422-FEDC37D72326}" name="Odometer (km)" dataDxfId="9"/>
    <tableColumn id="3" xr3:uid="{C9383864-AE68-4E59-8074-3099D4792A33}" name="DPF/DEF Risk" dataDxfId="8"/>
    <tableColumn id="4" xr3:uid="{77AE6A93-2918-4C71-8528-A88DF5B444CB}" name="Battery Risk" dataDxfId="7"/>
    <tableColumn id="5" xr3:uid="{DFBA988C-154D-4964-8A17-7695A4A99AB6}" name="Turbo Risk" dataDxfId="6"/>
    <tableColumn id="6" xr3:uid="{DCA88E6D-AD5B-4805-BC40-8F9B0794E6A7}" name="Coolant Risk" dataDxfId="5"/>
    <tableColumn id="7" xr3:uid="{0E3073CD-0B1A-42F3-84A2-B8135EA37B1B}" name="Wheel-End Risk" dataDxfId="4"/>
    <tableColumn id="8" xr3:uid="{74ADD79B-1154-4302-9501-2F3F9967EB9B}" name="Failure Confidence" dataDxfId="3">
      <calculatedColumnFormula>IF(SUM(C2:G2)&lt;0.4, "Low", IF(SUM(C2:G2)&lt;0.6, "Medium", "High"))</calculatedColumnFormula>
    </tableColumn>
    <tableColumn id="9" xr3:uid="{C555BD48-B804-4E82-A914-558A4C62B8ED}" name="Recommended Maintenance" dataDxfId="2"/>
    <tableColumn id="10" xr3:uid="{26012B55-760F-4C9C-8E42-6680AC2F6252}" name="Brake Status" dataDxfId="1"/>
    <tableColumn id="11" xr3:uid="{252F2573-28C3-4D50-B872-B677CA12AEA4}" name="Upcoming Maintenance (Next 5,000 km)"/>
    <tableColumn id="12" xr3:uid="{6BC85C29-54AD-4AD8-873B-ADF65EE2B5BD}" name="High Risk Fl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/>
  </sheetViews>
  <sheetFormatPr defaultRowHeight="14.5" x14ac:dyDescent="0.35"/>
  <cols>
    <col min="1" max="1" width="9.54296875" customWidth="1"/>
    <col min="2" max="2" width="16" customWidth="1"/>
    <col min="3" max="3" width="13.90625" customWidth="1"/>
    <col min="4" max="4" width="12.81640625" customWidth="1"/>
    <col min="5" max="5" width="11.6328125" customWidth="1"/>
    <col min="6" max="6" width="13.26953125" customWidth="1"/>
    <col min="7" max="7" width="16.26953125" customWidth="1"/>
    <col min="8" max="8" width="18.81640625" customWidth="1"/>
    <col min="9" max="9" width="30.453125" bestFit="1" customWidth="1"/>
    <col min="10" max="10" width="27.54296875" bestFit="1" customWidth="1"/>
    <col min="11" max="11" width="38.54296875" bestFit="1" customWidth="1"/>
    <col min="12" max="12" width="14.36328125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36</v>
      </c>
      <c r="I1" s="5" t="s">
        <v>7</v>
      </c>
      <c r="J1" s="5" t="s">
        <v>10</v>
      </c>
      <c r="K1" s="5" t="s">
        <v>8</v>
      </c>
      <c r="L1" s="5" t="s">
        <v>9</v>
      </c>
    </row>
    <row r="2" spans="1:12" x14ac:dyDescent="0.35">
      <c r="A2" t="s">
        <v>11</v>
      </c>
      <c r="B2" s="1">
        <v>341958</v>
      </c>
      <c r="C2" s="2">
        <v>0.16</v>
      </c>
      <c r="D2" s="2">
        <v>0.13</v>
      </c>
      <c r="E2" s="2">
        <v>0.06</v>
      </c>
      <c r="F2" s="2">
        <v>0.1</v>
      </c>
      <c r="G2" s="2">
        <v>0.09</v>
      </c>
      <c r="H2" s="4" t="str">
        <f>IF(SUM(C2:G2)&lt;0.4, "Low", IF(SUM(C2:G2)&lt;0.6, "Medium", "High"))</f>
        <v>Medium</v>
      </c>
      <c r="I2" s="1"/>
      <c r="J2" s="1"/>
      <c r="K2" t="s">
        <v>33</v>
      </c>
    </row>
    <row r="3" spans="1:12" x14ac:dyDescent="0.35">
      <c r="A3" t="s">
        <v>12</v>
      </c>
      <c r="B3" s="1">
        <v>351932</v>
      </c>
      <c r="C3" s="2">
        <v>0.15</v>
      </c>
      <c r="D3" s="2">
        <v>0.09</v>
      </c>
      <c r="E3" s="2">
        <v>0.16</v>
      </c>
      <c r="F3" s="2">
        <v>0.12</v>
      </c>
      <c r="G3" s="2">
        <v>0.05</v>
      </c>
      <c r="H3" s="4" t="str">
        <f t="shared" ref="H3:H21" si="0">IF(SUM(C3:G3)&lt;0.4, "Low", IF(SUM(C3:G3)&lt;0.6, "Medium", "High"))</f>
        <v>Medium</v>
      </c>
      <c r="I3" s="1"/>
      <c r="J3" s="1"/>
      <c r="K3" t="s">
        <v>33</v>
      </c>
    </row>
    <row r="4" spans="1:12" x14ac:dyDescent="0.35">
      <c r="A4" t="s">
        <v>13</v>
      </c>
      <c r="B4" s="1">
        <v>585838</v>
      </c>
      <c r="C4" s="2">
        <v>0.47</v>
      </c>
      <c r="D4" s="2">
        <v>0.33</v>
      </c>
      <c r="E4" s="2">
        <v>0.46</v>
      </c>
      <c r="F4" s="2">
        <v>0.4</v>
      </c>
      <c r="G4" s="2">
        <v>0.37</v>
      </c>
      <c r="H4" s="4" t="str">
        <f t="shared" si="0"/>
        <v>High</v>
      </c>
      <c r="I4" s="1"/>
      <c r="J4" s="1"/>
      <c r="K4" t="s">
        <v>33</v>
      </c>
      <c r="L4" t="b">
        <v>1</v>
      </c>
    </row>
    <row r="5" spans="1:12" x14ac:dyDescent="0.35">
      <c r="A5" t="s">
        <v>14</v>
      </c>
      <c r="B5" s="1">
        <v>479178</v>
      </c>
      <c r="C5" s="2">
        <v>0.34</v>
      </c>
      <c r="D5" s="2">
        <v>0.25</v>
      </c>
      <c r="E5" s="2">
        <v>0.13</v>
      </c>
      <c r="F5" s="2">
        <v>0.36</v>
      </c>
      <c r="G5" s="2">
        <v>0.2</v>
      </c>
      <c r="H5" s="4" t="str">
        <f t="shared" si="0"/>
        <v>High</v>
      </c>
      <c r="I5" s="1" t="s">
        <v>31</v>
      </c>
      <c r="J5" s="1" t="s">
        <v>34</v>
      </c>
      <c r="K5" t="s">
        <v>31</v>
      </c>
    </row>
    <row r="6" spans="1:12" x14ac:dyDescent="0.35">
      <c r="A6" t="s">
        <v>15</v>
      </c>
      <c r="B6" s="1">
        <v>330268</v>
      </c>
      <c r="C6" s="2">
        <v>0.13</v>
      </c>
      <c r="D6" s="2">
        <v>7.0000000000000007E-2</v>
      </c>
      <c r="E6" s="2">
        <v>7.0000000000000007E-2</v>
      </c>
      <c r="F6" s="2">
        <v>0.1</v>
      </c>
      <c r="G6" s="2">
        <v>0.09</v>
      </c>
      <c r="H6" s="4" t="str">
        <f t="shared" si="0"/>
        <v>Medium</v>
      </c>
      <c r="I6" s="1"/>
      <c r="J6" s="1"/>
      <c r="K6" t="s">
        <v>33</v>
      </c>
    </row>
    <row r="7" spans="1:12" x14ac:dyDescent="0.35">
      <c r="A7" t="s">
        <v>16</v>
      </c>
      <c r="B7" s="1">
        <v>274886</v>
      </c>
      <c r="C7" s="2">
        <v>7.0000000000000007E-2</v>
      </c>
      <c r="D7" s="2">
        <v>7.0000000000000007E-2</v>
      </c>
      <c r="E7" s="2">
        <v>0.03</v>
      </c>
      <c r="F7" s="2">
        <v>0.06</v>
      </c>
      <c r="G7" s="2">
        <v>0.03</v>
      </c>
      <c r="H7" s="4" t="str">
        <f t="shared" si="0"/>
        <v>Low</v>
      </c>
      <c r="I7" s="1"/>
      <c r="J7" s="1"/>
      <c r="K7" t="s">
        <v>33</v>
      </c>
    </row>
    <row r="8" spans="1:12" x14ac:dyDescent="0.35">
      <c r="A8" t="s">
        <v>17</v>
      </c>
      <c r="B8" s="1">
        <v>357337</v>
      </c>
      <c r="C8" s="2">
        <v>0.19</v>
      </c>
      <c r="D8" s="2">
        <v>0.13</v>
      </c>
      <c r="E8" s="2">
        <v>0.09</v>
      </c>
      <c r="F8" s="2">
        <v>0.16</v>
      </c>
      <c r="G8" s="2">
        <v>0.05</v>
      </c>
      <c r="H8" s="4" t="str">
        <f t="shared" si="0"/>
        <v>High</v>
      </c>
      <c r="I8" s="1"/>
      <c r="J8" s="1"/>
      <c r="K8" t="s">
        <v>33</v>
      </c>
    </row>
    <row r="9" spans="1:12" x14ac:dyDescent="0.35">
      <c r="A9" t="s">
        <v>18</v>
      </c>
      <c r="B9" s="1">
        <v>741430</v>
      </c>
      <c r="C9" s="2">
        <v>0.74</v>
      </c>
      <c r="D9" s="2">
        <v>0.5</v>
      </c>
      <c r="E9" s="2">
        <v>0.41</v>
      </c>
      <c r="F9" s="2">
        <v>0.72</v>
      </c>
      <c r="G9" s="2">
        <v>0.47</v>
      </c>
      <c r="H9" s="4" t="str">
        <f t="shared" si="0"/>
        <v>High</v>
      </c>
      <c r="I9" s="1"/>
      <c r="J9" s="1"/>
      <c r="K9" t="s">
        <v>33</v>
      </c>
      <c r="L9" t="b">
        <v>1</v>
      </c>
    </row>
    <row r="10" spans="1:12" x14ac:dyDescent="0.35">
      <c r="A10" t="s">
        <v>19</v>
      </c>
      <c r="B10" s="1">
        <v>307498</v>
      </c>
      <c r="C10" s="2">
        <v>0.1</v>
      </c>
      <c r="D10" s="2">
        <v>0.09</v>
      </c>
      <c r="E10" s="2">
        <v>0.08</v>
      </c>
      <c r="F10" s="2">
        <v>0.12</v>
      </c>
      <c r="G10" s="2">
        <v>0.09</v>
      </c>
      <c r="H10" s="4" t="str">
        <f t="shared" si="0"/>
        <v>Medium</v>
      </c>
      <c r="I10" s="1"/>
      <c r="J10" s="1" t="s">
        <v>35</v>
      </c>
      <c r="K10" t="s">
        <v>33</v>
      </c>
    </row>
    <row r="11" spans="1:12" x14ac:dyDescent="0.35">
      <c r="A11" t="s">
        <v>20</v>
      </c>
      <c r="B11" s="1">
        <v>395203</v>
      </c>
      <c r="C11" s="2">
        <v>0.24</v>
      </c>
      <c r="D11" s="2">
        <v>0.18</v>
      </c>
      <c r="E11" s="2">
        <v>0.17</v>
      </c>
      <c r="F11" s="2">
        <v>0.25</v>
      </c>
      <c r="G11" s="2">
        <v>0.14000000000000001</v>
      </c>
      <c r="H11" s="4" t="str">
        <f t="shared" si="0"/>
        <v>High</v>
      </c>
      <c r="I11" s="1" t="s">
        <v>32</v>
      </c>
      <c r="J11" s="1" t="s">
        <v>34</v>
      </c>
      <c r="K11" t="s">
        <v>32</v>
      </c>
    </row>
    <row r="12" spans="1:12" x14ac:dyDescent="0.35">
      <c r="A12" t="s">
        <v>21</v>
      </c>
      <c r="B12" s="1">
        <v>411335</v>
      </c>
      <c r="C12" s="2">
        <v>0.21</v>
      </c>
      <c r="D12" s="2">
        <v>0.16</v>
      </c>
      <c r="E12" s="2">
        <v>0.12</v>
      </c>
      <c r="F12" s="2">
        <v>0.15</v>
      </c>
      <c r="G12" s="2">
        <v>0.13</v>
      </c>
      <c r="H12" s="4" t="str">
        <f t="shared" si="0"/>
        <v>High</v>
      </c>
      <c r="I12" s="1"/>
      <c r="J12" s="1"/>
      <c r="K12" t="s">
        <v>33</v>
      </c>
    </row>
    <row r="13" spans="1:12" x14ac:dyDescent="0.35">
      <c r="A13" t="s">
        <v>22</v>
      </c>
      <c r="B13" s="1">
        <v>498167</v>
      </c>
      <c r="C13" s="2">
        <v>0.33</v>
      </c>
      <c r="D13" s="2">
        <v>0.23</v>
      </c>
      <c r="E13" s="2">
        <v>0.14000000000000001</v>
      </c>
      <c r="F13" s="2">
        <v>0.26</v>
      </c>
      <c r="G13" s="2">
        <v>0.25</v>
      </c>
      <c r="H13" s="4" t="str">
        <f t="shared" si="0"/>
        <v>High</v>
      </c>
      <c r="I13" s="1"/>
      <c r="J13" s="1"/>
      <c r="K13" t="s">
        <v>33</v>
      </c>
    </row>
    <row r="14" spans="1:12" x14ac:dyDescent="0.35">
      <c r="A14" t="s">
        <v>23</v>
      </c>
      <c r="B14" s="1">
        <v>261090</v>
      </c>
      <c r="C14" s="2">
        <v>0.06</v>
      </c>
      <c r="D14" s="2">
        <v>0.04</v>
      </c>
      <c r="E14" s="2">
        <v>0.05</v>
      </c>
      <c r="F14" s="2">
        <v>0.05</v>
      </c>
      <c r="G14" s="2">
        <v>0.04</v>
      </c>
      <c r="H14" s="4" t="str">
        <f t="shared" si="0"/>
        <v>Low</v>
      </c>
      <c r="I14" s="1"/>
      <c r="J14" s="1"/>
      <c r="K14" t="s">
        <v>33</v>
      </c>
    </row>
    <row r="15" spans="1:12" x14ac:dyDescent="0.35">
      <c r="A15" t="s">
        <v>24</v>
      </c>
      <c r="B15" s="1">
        <v>549365</v>
      </c>
      <c r="C15" s="2">
        <v>0.47</v>
      </c>
      <c r="D15" s="2">
        <v>0.31</v>
      </c>
      <c r="E15" s="2">
        <v>0.18</v>
      </c>
      <c r="F15" s="2">
        <v>0.34</v>
      </c>
      <c r="G15" s="2">
        <v>0.28000000000000003</v>
      </c>
      <c r="H15" s="4" t="str">
        <f t="shared" si="0"/>
        <v>High</v>
      </c>
      <c r="I15" s="1"/>
      <c r="J15" s="1" t="s">
        <v>35</v>
      </c>
      <c r="K15" t="s">
        <v>33</v>
      </c>
      <c r="L15" t="b">
        <v>1</v>
      </c>
    </row>
    <row r="16" spans="1:12" x14ac:dyDescent="0.35">
      <c r="A16" t="s">
        <v>25</v>
      </c>
      <c r="B16" s="1">
        <v>284820</v>
      </c>
      <c r="C16" s="2">
        <v>0.09</v>
      </c>
      <c r="D16" s="2">
        <v>7.0000000000000007E-2</v>
      </c>
      <c r="E16" s="2">
        <v>0.04</v>
      </c>
      <c r="F16" s="2">
        <v>7.0000000000000007E-2</v>
      </c>
      <c r="G16" s="2">
        <v>0.04</v>
      </c>
      <c r="H16" s="4" t="str">
        <f t="shared" si="0"/>
        <v>Low</v>
      </c>
      <c r="I16" s="1"/>
      <c r="J16" s="1"/>
      <c r="K16" t="s">
        <v>33</v>
      </c>
    </row>
    <row r="17" spans="1:12" x14ac:dyDescent="0.35">
      <c r="A17" t="s">
        <v>26</v>
      </c>
      <c r="B17" s="1">
        <v>541879</v>
      </c>
      <c r="C17" s="2">
        <v>0.48</v>
      </c>
      <c r="D17" s="2">
        <v>0.4</v>
      </c>
      <c r="E17" s="2">
        <v>0.34</v>
      </c>
      <c r="F17" s="2">
        <v>0.3</v>
      </c>
      <c r="G17" s="2">
        <v>0.17</v>
      </c>
      <c r="H17" s="4" t="str">
        <f t="shared" si="0"/>
        <v>High</v>
      </c>
      <c r="I17" s="1"/>
      <c r="J17" s="1"/>
      <c r="K17" t="s">
        <v>33</v>
      </c>
      <c r="L17" t="b">
        <v>1</v>
      </c>
    </row>
    <row r="18" spans="1:12" x14ac:dyDescent="0.35">
      <c r="A18" t="s">
        <v>27</v>
      </c>
      <c r="B18" s="1">
        <v>547069</v>
      </c>
      <c r="C18" s="2">
        <v>0.32</v>
      </c>
      <c r="D18" s="2">
        <v>0.37</v>
      </c>
      <c r="E18" s="2">
        <v>0.18</v>
      </c>
      <c r="F18" s="2">
        <v>0.35</v>
      </c>
      <c r="G18" s="2">
        <v>0.16</v>
      </c>
      <c r="H18" s="4" t="str">
        <f t="shared" si="0"/>
        <v>High</v>
      </c>
      <c r="I18" s="1"/>
      <c r="J18" s="1" t="s">
        <v>35</v>
      </c>
      <c r="K18" t="s">
        <v>33</v>
      </c>
    </row>
    <row r="19" spans="1:12" x14ac:dyDescent="0.35">
      <c r="A19" t="s">
        <v>28</v>
      </c>
      <c r="B19" s="1">
        <v>419041</v>
      </c>
      <c r="C19" s="2">
        <v>0.28000000000000003</v>
      </c>
      <c r="D19" s="2">
        <v>0.19</v>
      </c>
      <c r="E19" s="2">
        <v>0.18</v>
      </c>
      <c r="F19" s="2">
        <v>0.25</v>
      </c>
      <c r="G19" s="2">
        <v>0.09</v>
      </c>
      <c r="H19" s="4" t="str">
        <f t="shared" si="0"/>
        <v>High</v>
      </c>
      <c r="I19" s="1"/>
      <c r="J19" s="1"/>
      <c r="K19" t="s">
        <v>33</v>
      </c>
    </row>
    <row r="20" spans="1:12" x14ac:dyDescent="0.35">
      <c r="A20" t="s">
        <v>29</v>
      </c>
      <c r="B20" s="1">
        <v>323355</v>
      </c>
      <c r="C20" s="2">
        <v>0.13</v>
      </c>
      <c r="D20" s="2">
        <v>0.11</v>
      </c>
      <c r="E20" s="2">
        <v>7.0000000000000007E-2</v>
      </c>
      <c r="F20" s="2">
        <v>0.14000000000000001</v>
      </c>
      <c r="G20" s="2">
        <v>0.08</v>
      </c>
      <c r="H20" s="4" t="str">
        <f t="shared" si="0"/>
        <v>Medium</v>
      </c>
      <c r="I20" s="1"/>
      <c r="J20" s="1"/>
      <c r="K20" t="s">
        <v>33</v>
      </c>
    </row>
    <row r="21" spans="1:12" x14ac:dyDescent="0.35">
      <c r="A21" t="s">
        <v>30</v>
      </c>
      <c r="B21" s="1">
        <v>455796</v>
      </c>
      <c r="C21" s="2">
        <v>0.32</v>
      </c>
      <c r="D21" s="2">
        <v>0.3</v>
      </c>
      <c r="E21" s="2">
        <v>0.23</v>
      </c>
      <c r="F21" s="2">
        <v>0.23</v>
      </c>
      <c r="G21" s="2">
        <v>0.09</v>
      </c>
      <c r="H21" s="4" t="str">
        <f t="shared" si="0"/>
        <v>High</v>
      </c>
      <c r="I21" s="1"/>
      <c r="J21" s="1"/>
      <c r="K21" t="s">
        <v>33</v>
      </c>
    </row>
  </sheetData>
  <conditionalFormatting sqref="C2:H21">
    <cfRule type="cellIs" dxfId="16" priority="4" operator="greaterThan">
      <formula>0.39</formula>
    </cfRule>
    <cfRule type="expression" dxfId="15" priority="5">
      <formula>VALUE(SUBSTITUTE(INDIRECT(ADDRESS(ROW(),COLUMN())), "%", ""))&gt;=40</formula>
    </cfRule>
  </conditionalFormatting>
  <conditionalFormatting sqref="H2:H21">
    <cfRule type="containsText" dxfId="12" priority="3" operator="containsText" text="Low">
      <formula>NOT(ISERROR(SEARCH("Low",H2)))</formula>
    </cfRule>
    <cfRule type="containsText" dxfId="13" priority="2" operator="containsText" text="Medium">
      <formula>NOT(ISERROR(SEARCH("Medium",H2)))</formula>
    </cfRule>
    <cfRule type="containsText" dxfId="14" priority="1" operator="containsText" text="High">
      <formula>NOT(ISERROR(SEARCH("High",H2)))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3AB8-F947-477F-B38E-F336823878DC}">
  <dimension ref="A3:A47"/>
  <sheetViews>
    <sheetView topLeftCell="A4" workbookViewId="0">
      <selection activeCell="F17" sqref="F17"/>
    </sheetView>
  </sheetViews>
  <sheetFormatPr defaultRowHeight="14.5" x14ac:dyDescent="0.35"/>
  <cols>
    <col min="1" max="1" width="45.7265625" bestFit="1" customWidth="1"/>
    <col min="2" max="2" width="20.7265625" bestFit="1" customWidth="1"/>
    <col min="3" max="3" width="15.08984375" bestFit="1" customWidth="1"/>
    <col min="4" max="4" width="8.1796875" bestFit="1" customWidth="1"/>
    <col min="5" max="5" width="10.7265625" bestFit="1" customWidth="1"/>
  </cols>
  <sheetData>
    <row r="3" spans="1:1" x14ac:dyDescent="0.35">
      <c r="A3" s="3" t="s">
        <v>41</v>
      </c>
    </row>
    <row r="4" spans="1:1" x14ac:dyDescent="0.35">
      <c r="A4" s="6" t="s">
        <v>39</v>
      </c>
    </row>
    <row r="5" spans="1:1" x14ac:dyDescent="0.35">
      <c r="A5" s="7" t="s">
        <v>13</v>
      </c>
    </row>
    <row r="6" spans="1:1" x14ac:dyDescent="0.35">
      <c r="A6" s="8" t="s">
        <v>33</v>
      </c>
    </row>
    <row r="7" spans="1:1" x14ac:dyDescent="0.35">
      <c r="A7" s="7" t="s">
        <v>14</v>
      </c>
    </row>
    <row r="8" spans="1:1" x14ac:dyDescent="0.35">
      <c r="A8" s="8" t="s">
        <v>31</v>
      </c>
    </row>
    <row r="9" spans="1:1" x14ac:dyDescent="0.35">
      <c r="A9" s="7" t="s">
        <v>17</v>
      </c>
    </row>
    <row r="10" spans="1:1" x14ac:dyDescent="0.35">
      <c r="A10" s="8" t="s">
        <v>33</v>
      </c>
    </row>
    <row r="11" spans="1:1" x14ac:dyDescent="0.35">
      <c r="A11" s="7" t="s">
        <v>18</v>
      </c>
    </row>
    <row r="12" spans="1:1" x14ac:dyDescent="0.35">
      <c r="A12" s="8" t="s">
        <v>33</v>
      </c>
    </row>
    <row r="13" spans="1:1" x14ac:dyDescent="0.35">
      <c r="A13" s="7" t="s">
        <v>20</v>
      </c>
    </row>
    <row r="14" spans="1:1" x14ac:dyDescent="0.35">
      <c r="A14" s="8" t="s">
        <v>32</v>
      </c>
    </row>
    <row r="15" spans="1:1" x14ac:dyDescent="0.35">
      <c r="A15" s="7" t="s">
        <v>21</v>
      </c>
    </row>
    <row r="16" spans="1:1" x14ac:dyDescent="0.35">
      <c r="A16" s="8" t="s">
        <v>33</v>
      </c>
    </row>
    <row r="17" spans="1:1" x14ac:dyDescent="0.35">
      <c r="A17" s="7" t="s">
        <v>22</v>
      </c>
    </row>
    <row r="18" spans="1:1" x14ac:dyDescent="0.35">
      <c r="A18" s="8" t="s">
        <v>33</v>
      </c>
    </row>
    <row r="19" spans="1:1" x14ac:dyDescent="0.35">
      <c r="A19" s="7" t="s">
        <v>24</v>
      </c>
    </row>
    <row r="20" spans="1:1" x14ac:dyDescent="0.35">
      <c r="A20" s="8" t="s">
        <v>33</v>
      </c>
    </row>
    <row r="21" spans="1:1" x14ac:dyDescent="0.35">
      <c r="A21" s="7" t="s">
        <v>26</v>
      </c>
    </row>
    <row r="22" spans="1:1" x14ac:dyDescent="0.35">
      <c r="A22" s="8" t="s">
        <v>33</v>
      </c>
    </row>
    <row r="23" spans="1:1" x14ac:dyDescent="0.35">
      <c r="A23" s="7" t="s">
        <v>27</v>
      </c>
    </row>
    <row r="24" spans="1:1" x14ac:dyDescent="0.35">
      <c r="A24" s="8" t="s">
        <v>33</v>
      </c>
    </row>
    <row r="25" spans="1:1" x14ac:dyDescent="0.35">
      <c r="A25" s="7" t="s">
        <v>28</v>
      </c>
    </row>
    <row r="26" spans="1:1" x14ac:dyDescent="0.35">
      <c r="A26" s="8" t="s">
        <v>33</v>
      </c>
    </row>
    <row r="27" spans="1:1" x14ac:dyDescent="0.35">
      <c r="A27" s="7" t="s">
        <v>30</v>
      </c>
    </row>
    <row r="28" spans="1:1" x14ac:dyDescent="0.35">
      <c r="A28" s="8" t="s">
        <v>33</v>
      </c>
    </row>
    <row r="29" spans="1:1" x14ac:dyDescent="0.35">
      <c r="A29" s="6" t="s">
        <v>40</v>
      </c>
    </row>
    <row r="30" spans="1:1" x14ac:dyDescent="0.35">
      <c r="A30" s="7" t="s">
        <v>16</v>
      </c>
    </row>
    <row r="31" spans="1:1" x14ac:dyDescent="0.35">
      <c r="A31" s="8" t="s">
        <v>33</v>
      </c>
    </row>
    <row r="32" spans="1:1" x14ac:dyDescent="0.35">
      <c r="A32" s="7" t="s">
        <v>23</v>
      </c>
    </row>
    <row r="33" spans="1:1" x14ac:dyDescent="0.35">
      <c r="A33" s="8" t="s">
        <v>33</v>
      </c>
    </row>
    <row r="34" spans="1:1" x14ac:dyDescent="0.35">
      <c r="A34" s="7" t="s">
        <v>25</v>
      </c>
    </row>
    <row r="35" spans="1:1" x14ac:dyDescent="0.35">
      <c r="A35" s="8" t="s">
        <v>33</v>
      </c>
    </row>
    <row r="36" spans="1:1" x14ac:dyDescent="0.35">
      <c r="A36" s="6" t="s">
        <v>38</v>
      </c>
    </row>
    <row r="37" spans="1:1" x14ac:dyDescent="0.35">
      <c r="A37" s="7" t="s">
        <v>11</v>
      </c>
    </row>
    <row r="38" spans="1:1" x14ac:dyDescent="0.35">
      <c r="A38" s="8" t="s">
        <v>33</v>
      </c>
    </row>
    <row r="39" spans="1:1" x14ac:dyDescent="0.35">
      <c r="A39" s="7" t="s">
        <v>12</v>
      </c>
    </row>
    <row r="40" spans="1:1" x14ac:dyDescent="0.35">
      <c r="A40" s="8" t="s">
        <v>33</v>
      </c>
    </row>
    <row r="41" spans="1:1" x14ac:dyDescent="0.35">
      <c r="A41" s="7" t="s">
        <v>15</v>
      </c>
    </row>
    <row r="42" spans="1:1" x14ac:dyDescent="0.35">
      <c r="A42" s="8" t="s">
        <v>33</v>
      </c>
    </row>
    <row r="43" spans="1:1" x14ac:dyDescent="0.35">
      <c r="A43" s="7" t="s">
        <v>19</v>
      </c>
    </row>
    <row r="44" spans="1:1" x14ac:dyDescent="0.35">
      <c r="A44" s="8" t="s">
        <v>33</v>
      </c>
    </row>
    <row r="45" spans="1:1" x14ac:dyDescent="0.35">
      <c r="A45" s="7" t="s">
        <v>29</v>
      </c>
    </row>
    <row r="46" spans="1:1" x14ac:dyDescent="0.35">
      <c r="A46" s="8" t="s">
        <v>33</v>
      </c>
    </row>
    <row r="47" spans="1:1" x14ac:dyDescent="0.35">
      <c r="A47" s="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Fleet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W. Falk</dc:creator>
  <cp:lastModifiedBy>David W. Falk</cp:lastModifiedBy>
  <dcterms:created xsi:type="dcterms:W3CDTF">2025-07-08T15:11:27Z</dcterms:created>
  <dcterms:modified xsi:type="dcterms:W3CDTF">2025-07-08T16:41:20Z</dcterms:modified>
</cp:coreProperties>
</file>