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70" yWindow="600" windowWidth="20800" windowHeight="102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C26" i="1" l="1"/>
  <c r="AB26" i="1"/>
  <c r="AA26" i="1"/>
  <c r="AC25" i="1"/>
  <c r="AB25" i="1"/>
  <c r="AA25" i="1"/>
  <c r="Y25" i="1"/>
  <c r="Z25" i="1"/>
  <c r="Y26" i="1"/>
  <c r="Z26" i="1"/>
  <c r="X26" i="1"/>
  <c r="X25" i="1"/>
  <c r="D25" i="1"/>
  <c r="D24" i="1"/>
  <c r="C25" i="1"/>
  <c r="C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B28" i="1" s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7" i="1"/>
  <c r="AA3" i="1"/>
  <c r="AB3" i="1"/>
  <c r="AC3" i="1"/>
  <c r="AA4" i="1"/>
  <c r="AB4" i="1"/>
  <c r="AC4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B2" i="1"/>
  <c r="AC2" i="1"/>
  <c r="AA2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Z2" i="1"/>
  <c r="Y2" i="1"/>
  <c r="X2" i="1"/>
</calcChain>
</file>

<file path=xl/sharedStrings.xml><?xml version="1.0" encoding="utf-8"?>
<sst xmlns="http://schemas.openxmlformats.org/spreadsheetml/2006/main" count="79" uniqueCount="72">
  <si>
    <t>an_name</t>
  </si>
  <si>
    <t>an_len</t>
  </si>
  <si>
    <t>count</t>
  </si>
  <si>
    <t>percent_cover</t>
  </si>
  <si>
    <t>gggcccaagttcacttaaaaaggagatcaacaatgaaagcaattttcgtactgaaacatcttaatcatgctgcggagggtttc</t>
  </si>
  <si>
    <t>BCD12</t>
  </si>
  <si>
    <t>['0.95', '0.91']</t>
  </si>
  <si>
    <t>agagaaagaggagaaatact</t>
  </si>
  <si>
    <t>B0034m</t>
  </si>
  <si>
    <t>['0.71', '0.69', '0.80']</t>
  </si>
  <si>
    <t>gggcccaagttcacttaaaaaggagatcaacaatgaaagcaattttcgtactgaaacatcttaatcatgctaaggaggttttc</t>
  </si>
  <si>
    <t>BCD2</t>
  </si>
  <si>
    <t>['0.99', '0.91', '0.95']</t>
  </si>
  <si>
    <t>gggcccaagttcacttaaaaaggagatcaacaatgaaagcaattttcgtactgaaacatcttaatcatgcatcggaccgtttc</t>
  </si>
  <si>
    <t>BCD8</t>
  </si>
  <si>
    <t>['0.91', '0.95']</t>
  </si>
  <si>
    <t>aaagaggagaa</t>
  </si>
  <si>
    <t>BBa_B0034</t>
  </si>
  <si>
    <t>['0.85', '0.29', '0.22', '0.24', '0.79', '0.79', '0.23', '0.58', '0.69', '0.17', '0.35', '0.65', '0.55']</t>
  </si>
  <si>
    <t>gggcccaagttcacttaaaaaggagatcaacaatgaaagcaattttcgtactgaaacatcttaatcatgcggtggagggtttc</t>
  </si>
  <si>
    <t>BCD14</t>
  </si>
  <si>
    <t>['0.99']</t>
  </si>
  <si>
    <t>gggcccaagttcacttaaaaaggagatcaacaatgaaagcaattttcgtactgaaacatcttaatcatgcaatggaggctttc</t>
  </si>
  <si>
    <t>BCD13</t>
  </si>
  <si>
    <t>['0.91']</t>
  </si>
  <si>
    <t>agagtcacacaggactact</t>
  </si>
  <si>
    <t>B0033m</t>
  </si>
  <si>
    <t>['0.70', '0.79']</t>
  </si>
  <si>
    <t>tttctcctctt</t>
  </si>
  <si>
    <t>['0.79', '0.23']</t>
  </si>
  <si>
    <t>ccaggcatcaaataaaacgaaaggctcagtcgaaagactgggcctttcgttttatctgttgtttgtcggtgaacgctctctactagagtcacactggctcaccttcgggtgggcctttctgcgtttat</t>
  </si>
  <si>
    <t>B0015</t>
  </si>
  <si>
    <t>['0.30', '0.30', '0.30']</t>
  </si>
  <si>
    <t>agagaatataaaaagccagattattaatccggcttttttattatt</t>
  </si>
  <si>
    <t>BBa_B0011</t>
  </si>
  <si>
    <t>['0.10', '0.10', '0.10', '0.10']</t>
  </si>
  <si>
    <t>tcacactggctcaccttcgggtgggcctttctgcgtttat</t>
  </si>
  <si>
    <t>BBa_B0012</t>
  </si>
  <si>
    <t>['0.09', '0.09']</t>
  </si>
  <si>
    <t>taatacgactcactatagggag</t>
  </si>
  <si>
    <t>T7 consensus</t>
  </si>
  <si>
    <t>['0.27']</t>
  </si>
  <si>
    <t>aataattttgtttaactttaagaaggagatata</t>
  </si>
  <si>
    <t>UTR1</t>
  </si>
  <si>
    <t>['0.40']</t>
  </si>
  <si>
    <t>ttgacggctagctcagtcctaggtacagtgctag</t>
  </si>
  <si>
    <t>J23100</t>
  </si>
  <si>
    <t>['0.04', '0.04', '0.04', '0.02', '0.02', '0.02', '0.02', '0.02', '0.02', '0.01', '0.01', '0.01']</t>
  </si>
  <si>
    <t>agagtcacacaggaaagtact</t>
  </si>
  <si>
    <t>B0032m</t>
  </si>
  <si>
    <t>['0.81', '0.72']</t>
  </si>
  <si>
    <t>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</t>
  </si>
  <si>
    <t>ChlorR</t>
  </si>
  <si>
    <t>['0.30', '0.30', '0.29']</t>
  </si>
  <si>
    <t>cagataaaaaaaatccttagctttcgctaaggatgatttct</t>
  </si>
  <si>
    <t>BBa_B0057</t>
  </si>
  <si>
    <t>['0.02', '0.02', '0.02']</t>
  </si>
  <si>
    <t>tttagcttccttagctcctgaaaatctcgataactcaaaaaatacgcccggtagtgatcttatttcattatggtgaaagttggaacctcttacgtgcccgatca</t>
  </si>
  <si>
    <t>CamR Promoter</t>
  </si>
  <si>
    <t>['0.05', '0.05', '0.05', '0.05', '0.05', '0.05']</t>
  </si>
  <si>
    <t>cagataaaaaaaatccttagctttcgctaaggatgatttc</t>
  </si>
  <si>
    <t>BBa_B0062-R</t>
  </si>
  <si>
    <t>accaataaaaaacgcccggcggcaaccgagcgttctgaacaaatccagatggagttctgaggtcattactggatctatcaacaggagtccaagcgagctcgatatcaa</t>
  </si>
  <si>
    <t>CamR Terminator</t>
  </si>
  <si>
    <t>['0.05', '0.05', '0.05']</t>
  </si>
  <si>
    <t>gggcccaagttcacttaaaaaggagatcaacaatgaaagcaattttcgtactgaaacatcttaatcatgcttaggagtctttc</t>
  </si>
  <si>
    <t>BCD16</t>
  </si>
  <si>
    <t>Min</t>
  </si>
  <si>
    <t>Av</t>
  </si>
  <si>
    <t>Max</t>
  </si>
  <si>
    <t>percent cover min, av, max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</si>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</sst>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1" fillId="0" borderId="2" xfId="0" applyFont="1" applyFill="1" applyBorder="1" applyAlignment="1">
      <alignment horizontal="center" vertical="top"/>
    </xf>
  </cellXfs>
  <cellStyles count="2">
    <cellStyle name="20% - Accent5" xfId="1" builtinId="4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abSelected="1" topLeftCell="A4" workbookViewId="0">
      <selection activeCell="A28" sqref="A28"/>
    </sheetView>
  </sheetViews>
  <sheetFormatPr defaultRowHeight="14.5"/>
  <sheetData>
    <row r="1" spans="1:29">
      <c r="B1" s="1" t="s">
        <v>0</v>
      </c>
      <c r="C1" s="1" t="s">
        <v>1</v>
      </c>
      <c r="D1" s="1" t="s">
        <v>2</v>
      </c>
      <c r="E1" s="1" t="s">
        <v>3</v>
      </c>
      <c r="F1" s="3" t="s">
        <v>70</v>
      </c>
      <c r="X1" t="s">
        <v>67</v>
      </c>
      <c r="Y1" t="s">
        <v>68</v>
      </c>
      <c r="Z1" t="s">
        <v>69</v>
      </c>
      <c r="AA1" t="s">
        <v>67</v>
      </c>
      <c r="AB1" t="s">
        <v>68</v>
      </c>
      <c r="AC1" t="s">
        <v>69</v>
      </c>
    </row>
    <row r="2" spans="1:29">
      <c r="A2" s="1" t="s">
        <v>4</v>
      </c>
      <c r="B2" t="s">
        <v>5</v>
      </c>
      <c r="C2">
        <v>83</v>
      </c>
      <c r="D2">
        <v>2</v>
      </c>
      <c r="E2" t="s">
        <v>6</v>
      </c>
      <c r="F2" t="str">
        <f>AA2&amp;", "&amp;AB2&amp;", "&amp;AC2</f>
        <v>0.91, 0.93, 0.95</v>
      </c>
      <c r="K2" s="2">
        <v>0.95</v>
      </c>
      <c r="L2" s="2">
        <v>0.91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>
        <f>MIN(K2:W2)</f>
        <v>0.91</v>
      </c>
      <c r="Y2">
        <f>AVERAGE(K2:W2)</f>
        <v>0.92999999999999994</v>
      </c>
      <c r="Z2">
        <f>MAX(K2:W2)</f>
        <v>0.95</v>
      </c>
      <c r="AA2">
        <f>ROUND(X2,2)</f>
        <v>0.91</v>
      </c>
      <c r="AB2">
        <f t="shared" ref="AB2:AC2" si="0">ROUND(Y2,2)</f>
        <v>0.93</v>
      </c>
      <c r="AC2">
        <f t="shared" si="0"/>
        <v>0.95</v>
      </c>
    </row>
    <row r="3" spans="1:29">
      <c r="A3" s="1" t="s">
        <v>7</v>
      </c>
      <c r="B3" t="s">
        <v>8</v>
      </c>
      <c r="C3">
        <v>20</v>
      </c>
      <c r="D3">
        <v>3</v>
      </c>
      <c r="E3" t="s">
        <v>9</v>
      </c>
      <c r="F3" t="str">
        <f t="shared" ref="F3:F23" si="1">AA3&amp;", "&amp;AB3&amp;", "&amp;AC3</f>
        <v>0.69, 0.73, 0.8</v>
      </c>
      <c r="K3" s="2">
        <v>0.71</v>
      </c>
      <c r="L3" s="2">
        <v>0.69</v>
      </c>
      <c r="M3" s="2">
        <v>0.8</v>
      </c>
      <c r="N3" s="2"/>
      <c r="O3" s="2"/>
      <c r="P3" s="2"/>
      <c r="Q3" s="2"/>
      <c r="R3" s="2"/>
      <c r="S3" s="2"/>
      <c r="T3" s="2"/>
      <c r="U3" s="2"/>
      <c r="V3" s="2"/>
      <c r="W3" s="2"/>
      <c r="X3">
        <f t="shared" ref="X3:X23" si="2">MIN(K3:W3)</f>
        <v>0.69</v>
      </c>
      <c r="Y3">
        <f t="shared" ref="Y3:Y23" si="3">AVERAGE(K3:W3)</f>
        <v>0.73333333333333339</v>
      </c>
      <c r="Z3">
        <f t="shared" ref="Z3:Z23" si="4">MAX(K3:W3)</f>
        <v>0.8</v>
      </c>
      <c r="AA3">
        <f t="shared" ref="AA3:AA23" si="5">ROUND(X3,2)</f>
        <v>0.69</v>
      </c>
      <c r="AB3">
        <f t="shared" ref="AB3:AB23" si="6">ROUND(Y3,2)</f>
        <v>0.73</v>
      </c>
      <c r="AC3">
        <f t="shared" ref="AC3:AC23" si="7">ROUND(Z3,2)</f>
        <v>0.8</v>
      </c>
    </row>
    <row r="4" spans="1:29">
      <c r="A4" s="1" t="s">
        <v>10</v>
      </c>
      <c r="B4" t="s">
        <v>11</v>
      </c>
      <c r="C4">
        <v>83</v>
      </c>
      <c r="D4">
        <v>3</v>
      </c>
      <c r="E4" t="s">
        <v>12</v>
      </c>
      <c r="F4" t="str">
        <f t="shared" si="1"/>
        <v>0.91, 0.95, 0.99</v>
      </c>
      <c r="K4" s="2">
        <v>0.99</v>
      </c>
      <c r="L4" s="2">
        <v>0.91</v>
      </c>
      <c r="M4" s="2">
        <v>0.95</v>
      </c>
      <c r="N4" s="2"/>
      <c r="O4" s="2"/>
      <c r="P4" s="2"/>
      <c r="Q4" s="2"/>
      <c r="R4" s="2"/>
      <c r="S4" s="2"/>
      <c r="T4" s="2"/>
      <c r="U4" s="2"/>
      <c r="V4" s="2"/>
      <c r="W4" s="2"/>
      <c r="X4">
        <f t="shared" si="2"/>
        <v>0.91</v>
      </c>
      <c r="Y4">
        <f t="shared" si="3"/>
        <v>0.94999999999999984</v>
      </c>
      <c r="Z4">
        <f t="shared" si="4"/>
        <v>0.99</v>
      </c>
      <c r="AA4">
        <f t="shared" si="5"/>
        <v>0.91</v>
      </c>
      <c r="AB4">
        <f t="shared" si="6"/>
        <v>0.95</v>
      </c>
      <c r="AC4">
        <f t="shared" si="7"/>
        <v>0.99</v>
      </c>
    </row>
    <row r="5" spans="1:29">
      <c r="A5" s="1" t="s">
        <v>13</v>
      </c>
      <c r="B5" t="s">
        <v>14</v>
      </c>
      <c r="C5">
        <v>83</v>
      </c>
      <c r="D5">
        <v>2</v>
      </c>
      <c r="E5" t="s">
        <v>15</v>
      </c>
      <c r="F5" t="str">
        <f t="shared" si="1"/>
        <v>0.91, 0.93, 0.95</v>
      </c>
      <c r="K5" s="2">
        <v>0.91</v>
      </c>
      <c r="L5" s="2">
        <v>0.95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>
        <f t="shared" si="2"/>
        <v>0.91</v>
      </c>
      <c r="Y5">
        <f t="shared" si="3"/>
        <v>0.92999999999999994</v>
      </c>
      <c r="Z5">
        <f t="shared" si="4"/>
        <v>0.95</v>
      </c>
      <c r="AA5">
        <f t="shared" si="5"/>
        <v>0.91</v>
      </c>
      <c r="AB5">
        <f t="shared" si="6"/>
        <v>0.93</v>
      </c>
      <c r="AC5">
        <f t="shared" si="7"/>
        <v>0.95</v>
      </c>
    </row>
    <row r="6" spans="1:29">
      <c r="A6" s="1" t="s">
        <v>16</v>
      </c>
      <c r="B6" t="s">
        <v>17</v>
      </c>
      <c r="C6">
        <v>11</v>
      </c>
      <c r="D6">
        <v>13</v>
      </c>
      <c r="E6" t="s">
        <v>18</v>
      </c>
      <c r="F6" t="str">
        <f t="shared" si="1"/>
        <v>0.17, 0.49, 0.85</v>
      </c>
      <c r="K6" s="2">
        <v>0.85</v>
      </c>
      <c r="L6" s="2">
        <v>0.28999999999999998</v>
      </c>
      <c r="M6" s="2">
        <v>0.22</v>
      </c>
      <c r="N6" s="2">
        <v>0.24</v>
      </c>
      <c r="O6" s="2">
        <v>0.79</v>
      </c>
      <c r="P6" s="2">
        <v>0.79</v>
      </c>
      <c r="Q6" s="2">
        <v>0.23</v>
      </c>
      <c r="R6" s="2">
        <v>0.57999999999999996</v>
      </c>
      <c r="S6" s="2">
        <v>0.69</v>
      </c>
      <c r="T6" s="2">
        <v>0.17</v>
      </c>
      <c r="U6" s="2">
        <v>0.35</v>
      </c>
      <c r="V6" s="2">
        <v>0.65</v>
      </c>
      <c r="W6" s="2">
        <v>0.55000000000000004</v>
      </c>
      <c r="X6">
        <f t="shared" si="2"/>
        <v>0.17</v>
      </c>
      <c r="Y6">
        <f t="shared" si="3"/>
        <v>0.49230769230769228</v>
      </c>
      <c r="Z6">
        <f t="shared" si="4"/>
        <v>0.85</v>
      </c>
      <c r="AA6">
        <f t="shared" si="5"/>
        <v>0.17</v>
      </c>
      <c r="AB6">
        <f t="shared" si="6"/>
        <v>0.49</v>
      </c>
      <c r="AC6">
        <f t="shared" si="7"/>
        <v>0.85</v>
      </c>
    </row>
    <row r="7" spans="1:29">
      <c r="A7" s="1" t="s">
        <v>19</v>
      </c>
      <c r="B7" t="s">
        <v>20</v>
      </c>
      <c r="C7">
        <v>83</v>
      </c>
      <c r="D7">
        <v>1</v>
      </c>
      <c r="E7" t="s">
        <v>21</v>
      </c>
      <c r="F7" t="str">
        <f t="shared" si="1"/>
        <v>0.99, 0.99, 0.99</v>
      </c>
      <c r="K7" s="2">
        <v>0.99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>
        <f t="shared" si="2"/>
        <v>0.99</v>
      </c>
      <c r="Y7">
        <f t="shared" si="3"/>
        <v>0.99</v>
      </c>
      <c r="Z7">
        <f t="shared" si="4"/>
        <v>0.99</v>
      </c>
      <c r="AA7">
        <f t="shared" si="5"/>
        <v>0.99</v>
      </c>
      <c r="AB7">
        <f t="shared" si="6"/>
        <v>0.99</v>
      </c>
      <c r="AC7">
        <f t="shared" si="7"/>
        <v>0.99</v>
      </c>
    </row>
    <row r="8" spans="1:29">
      <c r="A8" s="1" t="s">
        <v>22</v>
      </c>
      <c r="B8" t="s">
        <v>23</v>
      </c>
      <c r="C8">
        <v>83</v>
      </c>
      <c r="D8">
        <v>1</v>
      </c>
      <c r="E8" t="s">
        <v>24</v>
      </c>
      <c r="F8" t="str">
        <f t="shared" si="1"/>
        <v>0.91, 0.91, 0.91</v>
      </c>
      <c r="K8" s="2">
        <v>0.91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>
        <f t="shared" si="2"/>
        <v>0.91</v>
      </c>
      <c r="Y8">
        <f t="shared" si="3"/>
        <v>0.91</v>
      </c>
      <c r="Z8">
        <f t="shared" si="4"/>
        <v>0.91</v>
      </c>
      <c r="AA8">
        <f t="shared" si="5"/>
        <v>0.91</v>
      </c>
      <c r="AB8">
        <f t="shared" si="6"/>
        <v>0.91</v>
      </c>
      <c r="AC8">
        <f t="shared" si="7"/>
        <v>0.91</v>
      </c>
    </row>
    <row r="9" spans="1:29">
      <c r="A9" s="1" t="s">
        <v>25</v>
      </c>
      <c r="B9" t="s">
        <v>26</v>
      </c>
      <c r="C9">
        <v>19</v>
      </c>
      <c r="D9">
        <v>2</v>
      </c>
      <c r="E9" t="s">
        <v>27</v>
      </c>
      <c r="F9" t="str">
        <f t="shared" si="1"/>
        <v>0.7, 0.75, 0.79</v>
      </c>
      <c r="K9" s="2">
        <v>0.7</v>
      </c>
      <c r="L9" s="2">
        <v>0.79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>
        <f t="shared" si="2"/>
        <v>0.7</v>
      </c>
      <c r="Y9">
        <f t="shared" si="3"/>
        <v>0.745</v>
      </c>
      <c r="Z9">
        <f t="shared" si="4"/>
        <v>0.79</v>
      </c>
      <c r="AA9">
        <f t="shared" si="5"/>
        <v>0.7</v>
      </c>
      <c r="AB9">
        <f t="shared" si="6"/>
        <v>0.75</v>
      </c>
      <c r="AC9">
        <f t="shared" si="7"/>
        <v>0.79</v>
      </c>
    </row>
    <row r="10" spans="1:29">
      <c r="A10" s="1" t="s">
        <v>28</v>
      </c>
      <c r="B10" t="s">
        <v>17</v>
      </c>
      <c r="C10">
        <v>11</v>
      </c>
      <c r="D10">
        <v>2</v>
      </c>
      <c r="E10" t="s">
        <v>29</v>
      </c>
      <c r="F10" t="str">
        <f t="shared" si="1"/>
        <v>0.23, 0.51, 0.79</v>
      </c>
      <c r="K10" s="2">
        <v>0.79</v>
      </c>
      <c r="L10" s="2">
        <v>0.23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>
        <f t="shared" si="2"/>
        <v>0.23</v>
      </c>
      <c r="Y10">
        <f t="shared" si="3"/>
        <v>0.51</v>
      </c>
      <c r="Z10">
        <f t="shared" si="4"/>
        <v>0.79</v>
      </c>
      <c r="AA10">
        <f t="shared" si="5"/>
        <v>0.23</v>
      </c>
      <c r="AB10">
        <f t="shared" si="6"/>
        <v>0.51</v>
      </c>
      <c r="AC10">
        <f t="shared" si="7"/>
        <v>0.79</v>
      </c>
    </row>
    <row r="11" spans="1:29">
      <c r="A11" s="1" t="s">
        <v>30</v>
      </c>
      <c r="B11" t="s">
        <v>31</v>
      </c>
      <c r="C11">
        <v>128</v>
      </c>
      <c r="D11">
        <v>3</v>
      </c>
      <c r="E11" t="s">
        <v>32</v>
      </c>
      <c r="F11" t="str">
        <f t="shared" si="1"/>
        <v>0.3, 0.3, 0.3</v>
      </c>
      <c r="K11" s="2">
        <v>0.3</v>
      </c>
      <c r="L11" s="2">
        <v>0.3</v>
      </c>
      <c r="M11" s="2">
        <v>0.3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>
        <f t="shared" si="2"/>
        <v>0.3</v>
      </c>
      <c r="Y11">
        <f t="shared" si="3"/>
        <v>0.3</v>
      </c>
      <c r="Z11">
        <f t="shared" si="4"/>
        <v>0.3</v>
      </c>
      <c r="AA11">
        <f t="shared" si="5"/>
        <v>0.3</v>
      </c>
      <c r="AB11">
        <f t="shared" si="6"/>
        <v>0.3</v>
      </c>
      <c r="AC11">
        <f t="shared" si="7"/>
        <v>0.3</v>
      </c>
    </row>
    <row r="12" spans="1:29">
      <c r="A12" s="1" t="s">
        <v>33</v>
      </c>
      <c r="B12" t="s">
        <v>34</v>
      </c>
      <c r="C12">
        <v>45</v>
      </c>
      <c r="D12">
        <v>4</v>
      </c>
      <c r="E12" t="s">
        <v>35</v>
      </c>
      <c r="F12" t="str">
        <f t="shared" si="1"/>
        <v>0.1, 0.1, 0.1</v>
      </c>
      <c r="K12" s="2">
        <v>0.1</v>
      </c>
      <c r="L12" s="2">
        <v>0.1</v>
      </c>
      <c r="M12" s="2">
        <v>0.1</v>
      </c>
      <c r="N12" s="2">
        <v>0.1</v>
      </c>
      <c r="O12" s="2"/>
      <c r="P12" s="2"/>
      <c r="Q12" s="2"/>
      <c r="R12" s="2"/>
      <c r="S12" s="2"/>
      <c r="T12" s="2"/>
      <c r="U12" s="2"/>
      <c r="V12" s="2"/>
      <c r="W12" s="2"/>
      <c r="X12">
        <f t="shared" si="2"/>
        <v>0.1</v>
      </c>
      <c r="Y12">
        <f t="shared" si="3"/>
        <v>0.1</v>
      </c>
      <c r="Z12">
        <f t="shared" si="4"/>
        <v>0.1</v>
      </c>
      <c r="AA12">
        <f t="shared" si="5"/>
        <v>0.1</v>
      </c>
      <c r="AB12">
        <f t="shared" si="6"/>
        <v>0.1</v>
      </c>
      <c r="AC12">
        <f t="shared" si="7"/>
        <v>0.1</v>
      </c>
    </row>
    <row r="13" spans="1:29">
      <c r="A13" s="1" t="s">
        <v>36</v>
      </c>
      <c r="B13" t="s">
        <v>37</v>
      </c>
      <c r="C13">
        <v>40</v>
      </c>
      <c r="D13">
        <v>2</v>
      </c>
      <c r="E13" t="s">
        <v>38</v>
      </c>
      <c r="F13" t="str">
        <f t="shared" si="1"/>
        <v>0.09, 0.09, 0.09</v>
      </c>
      <c r="K13" s="2">
        <v>0.09</v>
      </c>
      <c r="L13" s="2">
        <v>0.09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>
        <f t="shared" si="2"/>
        <v>0.09</v>
      </c>
      <c r="Y13">
        <f t="shared" si="3"/>
        <v>0.09</v>
      </c>
      <c r="Z13">
        <f t="shared" si="4"/>
        <v>0.09</v>
      </c>
      <c r="AA13">
        <f t="shared" si="5"/>
        <v>0.09</v>
      </c>
      <c r="AB13">
        <f t="shared" si="6"/>
        <v>0.09</v>
      </c>
      <c r="AC13">
        <f t="shared" si="7"/>
        <v>0.09</v>
      </c>
    </row>
    <row r="14" spans="1:29">
      <c r="A14" s="1" t="s">
        <v>39</v>
      </c>
      <c r="B14" t="s">
        <v>40</v>
      </c>
      <c r="C14">
        <v>22</v>
      </c>
      <c r="D14">
        <v>1</v>
      </c>
      <c r="E14" t="s">
        <v>41</v>
      </c>
      <c r="F14" t="str">
        <f t="shared" si="1"/>
        <v>0.27, 0.27, 0.27</v>
      </c>
      <c r="K14" s="2">
        <v>0.27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>
        <f t="shared" si="2"/>
        <v>0.27</v>
      </c>
      <c r="Y14">
        <f t="shared" si="3"/>
        <v>0.27</v>
      </c>
      <c r="Z14">
        <f t="shared" si="4"/>
        <v>0.27</v>
      </c>
      <c r="AA14">
        <f t="shared" si="5"/>
        <v>0.27</v>
      </c>
      <c r="AB14">
        <f t="shared" si="6"/>
        <v>0.27</v>
      </c>
      <c r="AC14">
        <f t="shared" si="7"/>
        <v>0.27</v>
      </c>
    </row>
    <row r="15" spans="1:29">
      <c r="A15" s="1" t="s">
        <v>42</v>
      </c>
      <c r="B15" t="s">
        <v>43</v>
      </c>
      <c r="C15">
        <v>33</v>
      </c>
      <c r="D15">
        <v>1</v>
      </c>
      <c r="E15" t="s">
        <v>44</v>
      </c>
      <c r="F15" t="str">
        <f t="shared" si="1"/>
        <v>0.4, 0.4, 0.4</v>
      </c>
      <c r="K15" s="2">
        <v>0.4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>
        <f t="shared" si="2"/>
        <v>0.4</v>
      </c>
      <c r="Y15">
        <f t="shared" si="3"/>
        <v>0.4</v>
      </c>
      <c r="Z15">
        <f t="shared" si="4"/>
        <v>0.4</v>
      </c>
      <c r="AA15">
        <f t="shared" si="5"/>
        <v>0.4</v>
      </c>
      <c r="AB15">
        <f t="shared" si="6"/>
        <v>0.4</v>
      </c>
      <c r="AC15">
        <f t="shared" si="7"/>
        <v>0.4</v>
      </c>
    </row>
    <row r="16" spans="1:29">
      <c r="A16" s="1" t="s">
        <v>45</v>
      </c>
      <c r="B16" t="s">
        <v>46</v>
      </c>
      <c r="C16">
        <v>34</v>
      </c>
      <c r="D16">
        <v>12</v>
      </c>
      <c r="E16" t="s">
        <v>47</v>
      </c>
      <c r="F16" t="str">
        <f t="shared" si="1"/>
        <v>0.01, 0.02, 0.04</v>
      </c>
      <c r="K16" s="2">
        <v>0.04</v>
      </c>
      <c r="L16" s="2">
        <v>0.04</v>
      </c>
      <c r="M16" s="2">
        <v>0.04</v>
      </c>
      <c r="N16" s="2">
        <v>0.02</v>
      </c>
      <c r="O16" s="2">
        <v>0.02</v>
      </c>
      <c r="P16" s="2">
        <v>0.02</v>
      </c>
      <c r="Q16" s="2">
        <v>0.02</v>
      </c>
      <c r="R16" s="2">
        <v>0.02</v>
      </c>
      <c r="S16" s="2">
        <v>0.02</v>
      </c>
      <c r="T16" s="2">
        <v>0.01</v>
      </c>
      <c r="U16" s="2">
        <v>0.01</v>
      </c>
      <c r="V16" s="2">
        <v>0.01</v>
      </c>
      <c r="W16" s="2"/>
      <c r="X16">
        <f t="shared" si="2"/>
        <v>0.01</v>
      </c>
      <c r="Y16">
        <f t="shared" si="3"/>
        <v>2.2499999999999996E-2</v>
      </c>
      <c r="Z16">
        <f t="shared" si="4"/>
        <v>0.04</v>
      </c>
      <c r="AA16">
        <f t="shared" si="5"/>
        <v>0.01</v>
      </c>
      <c r="AB16">
        <f t="shared" si="6"/>
        <v>0.02</v>
      </c>
      <c r="AC16">
        <f t="shared" si="7"/>
        <v>0.04</v>
      </c>
    </row>
    <row r="17" spans="1:29">
      <c r="A17" s="1" t="s">
        <v>48</v>
      </c>
      <c r="B17" t="s">
        <v>49</v>
      </c>
      <c r="C17">
        <v>21</v>
      </c>
      <c r="D17">
        <v>2</v>
      </c>
      <c r="E17" t="s">
        <v>50</v>
      </c>
      <c r="F17" t="str">
        <f t="shared" si="1"/>
        <v>0.72, 0.77, 0.81</v>
      </c>
      <c r="K17" s="2">
        <v>0.81</v>
      </c>
      <c r="L17" s="2">
        <v>0.72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>
        <f t="shared" si="2"/>
        <v>0.72</v>
      </c>
      <c r="Y17">
        <f t="shared" si="3"/>
        <v>0.76500000000000001</v>
      </c>
      <c r="Z17">
        <f t="shared" si="4"/>
        <v>0.81</v>
      </c>
      <c r="AA17">
        <f t="shared" si="5"/>
        <v>0.72</v>
      </c>
      <c r="AB17">
        <f t="shared" si="6"/>
        <v>0.77</v>
      </c>
      <c r="AC17">
        <f t="shared" si="7"/>
        <v>0.81</v>
      </c>
    </row>
    <row r="18" spans="1:29">
      <c r="A18" s="1" t="s">
        <v>51</v>
      </c>
      <c r="B18" t="s">
        <v>52</v>
      </c>
      <c r="C18">
        <v>659</v>
      </c>
      <c r="D18">
        <v>3</v>
      </c>
      <c r="E18" t="s">
        <v>53</v>
      </c>
      <c r="F18" t="str">
        <f t="shared" si="1"/>
        <v>0.29, 0.3, 0.3</v>
      </c>
      <c r="K18" s="2">
        <v>0.3</v>
      </c>
      <c r="L18" s="2">
        <v>0.3</v>
      </c>
      <c r="M18" s="2">
        <v>0.28999999999999998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>
        <f t="shared" si="2"/>
        <v>0.28999999999999998</v>
      </c>
      <c r="Y18">
        <f t="shared" si="3"/>
        <v>0.29666666666666663</v>
      </c>
      <c r="Z18">
        <f t="shared" si="4"/>
        <v>0.3</v>
      </c>
      <c r="AA18">
        <f t="shared" si="5"/>
        <v>0.28999999999999998</v>
      </c>
      <c r="AB18">
        <f t="shared" si="6"/>
        <v>0.3</v>
      </c>
      <c r="AC18">
        <f t="shared" si="7"/>
        <v>0.3</v>
      </c>
    </row>
    <row r="19" spans="1:29">
      <c r="A19" s="1" t="s">
        <v>54</v>
      </c>
      <c r="B19" t="s">
        <v>55</v>
      </c>
      <c r="C19">
        <v>41</v>
      </c>
      <c r="D19">
        <v>3</v>
      </c>
      <c r="E19" t="s">
        <v>56</v>
      </c>
      <c r="F19" t="str">
        <f t="shared" si="1"/>
        <v>0.02, 0.02, 0.02</v>
      </c>
      <c r="K19" s="2">
        <v>0.02</v>
      </c>
      <c r="L19" s="2">
        <v>0.02</v>
      </c>
      <c r="M19" s="2">
        <v>0.02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>
        <f t="shared" si="2"/>
        <v>0.02</v>
      </c>
      <c r="Y19">
        <f t="shared" si="3"/>
        <v>0.02</v>
      </c>
      <c r="Z19">
        <f t="shared" si="4"/>
        <v>0.02</v>
      </c>
      <c r="AA19">
        <f t="shared" si="5"/>
        <v>0.02</v>
      </c>
      <c r="AB19">
        <f t="shared" si="6"/>
        <v>0.02</v>
      </c>
      <c r="AC19">
        <f t="shared" si="7"/>
        <v>0.02</v>
      </c>
    </row>
    <row r="20" spans="1:29">
      <c r="A20" s="1" t="s">
        <v>57</v>
      </c>
      <c r="B20" t="s">
        <v>58</v>
      </c>
      <c r="C20">
        <v>104</v>
      </c>
      <c r="D20">
        <v>6</v>
      </c>
      <c r="E20" t="s">
        <v>59</v>
      </c>
      <c r="F20" t="str">
        <f t="shared" si="1"/>
        <v>0.05, 0.05, 0.05</v>
      </c>
      <c r="K20" s="2">
        <v>0.05</v>
      </c>
      <c r="L20" s="2">
        <v>0.05</v>
      </c>
      <c r="M20" s="2">
        <v>0.05</v>
      </c>
      <c r="N20" s="2">
        <v>0.05</v>
      </c>
      <c r="O20" s="2">
        <v>0.05</v>
      </c>
      <c r="P20" s="2">
        <v>0.05</v>
      </c>
      <c r="Q20" s="2"/>
      <c r="R20" s="2"/>
      <c r="S20" s="2"/>
      <c r="T20" s="2"/>
      <c r="U20" s="2"/>
      <c r="V20" s="2"/>
      <c r="W20" s="2"/>
      <c r="X20">
        <f t="shared" si="2"/>
        <v>0.05</v>
      </c>
      <c r="Y20">
        <f t="shared" si="3"/>
        <v>4.9999999999999996E-2</v>
      </c>
      <c r="Z20">
        <f t="shared" si="4"/>
        <v>0.05</v>
      </c>
      <c r="AA20">
        <f t="shared" si="5"/>
        <v>0.05</v>
      </c>
      <c r="AB20">
        <f t="shared" si="6"/>
        <v>0.05</v>
      </c>
      <c r="AC20">
        <f t="shared" si="7"/>
        <v>0.05</v>
      </c>
    </row>
    <row r="21" spans="1:29">
      <c r="A21" s="1" t="s">
        <v>60</v>
      </c>
      <c r="B21" t="s">
        <v>61</v>
      </c>
      <c r="C21">
        <v>40</v>
      </c>
      <c r="D21">
        <v>3</v>
      </c>
      <c r="E21" t="s">
        <v>56</v>
      </c>
      <c r="F21" t="str">
        <f t="shared" si="1"/>
        <v>0.02, 0.02, 0.02</v>
      </c>
      <c r="K21" s="2">
        <v>0.02</v>
      </c>
      <c r="L21" s="2">
        <v>0.02</v>
      </c>
      <c r="M21" s="2">
        <v>0.02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>
        <f t="shared" si="2"/>
        <v>0.02</v>
      </c>
      <c r="Y21">
        <f t="shared" si="3"/>
        <v>0.02</v>
      </c>
      <c r="Z21">
        <f t="shared" si="4"/>
        <v>0.02</v>
      </c>
      <c r="AA21">
        <f t="shared" si="5"/>
        <v>0.02</v>
      </c>
      <c r="AB21">
        <f t="shared" si="6"/>
        <v>0.02</v>
      </c>
      <c r="AC21">
        <f t="shared" si="7"/>
        <v>0.02</v>
      </c>
    </row>
    <row r="22" spans="1:29">
      <c r="A22" s="1" t="s">
        <v>62</v>
      </c>
      <c r="B22" t="s">
        <v>63</v>
      </c>
      <c r="C22">
        <v>108</v>
      </c>
      <c r="D22">
        <v>3</v>
      </c>
      <c r="E22" t="s">
        <v>64</v>
      </c>
      <c r="F22" t="str">
        <f t="shared" si="1"/>
        <v>0.05, 0.05, 0.05</v>
      </c>
      <c r="K22" s="2">
        <v>0.05</v>
      </c>
      <c r="L22" s="2">
        <v>0.05</v>
      </c>
      <c r="M22" s="2">
        <v>0.05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>
        <f t="shared" si="2"/>
        <v>0.05</v>
      </c>
      <c r="Y22">
        <f t="shared" si="3"/>
        <v>5.000000000000001E-2</v>
      </c>
      <c r="Z22">
        <f t="shared" si="4"/>
        <v>0.05</v>
      </c>
      <c r="AA22">
        <f t="shared" si="5"/>
        <v>0.05</v>
      </c>
      <c r="AB22">
        <f t="shared" si="6"/>
        <v>0.05</v>
      </c>
      <c r="AC22">
        <f t="shared" si="7"/>
        <v>0.05</v>
      </c>
    </row>
    <row r="23" spans="1:29">
      <c r="A23" s="1" t="s">
        <v>65</v>
      </c>
      <c r="B23" t="s">
        <v>66</v>
      </c>
      <c r="C23">
        <v>83</v>
      </c>
      <c r="D23">
        <v>1</v>
      </c>
      <c r="E23" t="s">
        <v>24</v>
      </c>
      <c r="F23" t="str">
        <f t="shared" si="1"/>
        <v>0.91, 0.91, 0.91</v>
      </c>
      <c r="K23" s="2">
        <v>0.91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>
        <f t="shared" si="2"/>
        <v>0.91</v>
      </c>
      <c r="Y23">
        <f t="shared" si="3"/>
        <v>0.91</v>
      </c>
      <c r="Z23">
        <f t="shared" si="4"/>
        <v>0.91</v>
      </c>
      <c r="AA23">
        <f t="shared" si="5"/>
        <v>0.91</v>
      </c>
      <c r="AB23">
        <f t="shared" si="6"/>
        <v>0.91</v>
      </c>
      <c r="AC23">
        <f t="shared" si="7"/>
        <v>0.91</v>
      </c>
    </row>
    <row r="24" spans="1:29">
      <c r="C24">
        <f>AVERAGE(C2:C23)</f>
        <v>83.36363636363636</v>
      </c>
      <c r="D24">
        <f>AVERAGE(D2:D23)</f>
        <v>3.3181818181818183</v>
      </c>
    </row>
    <row r="25" spans="1:29">
      <c r="C25">
        <f>STDEV(C2:C23)</f>
        <v>133.2146658072871</v>
      </c>
      <c r="D25">
        <f>STDEV(D2:D23)</f>
        <v>3.1980107453341566</v>
      </c>
      <c r="W25" t="s">
        <v>68</v>
      </c>
      <c r="X25">
        <f>AVERAGE(X2:X23)</f>
        <v>0.43863636363636366</v>
      </c>
      <c r="Y25">
        <f t="shared" ref="Y25:Z25" si="8">AVERAGE(Y2:Y23)</f>
        <v>0.47658216783216789</v>
      </c>
      <c r="Z25">
        <f t="shared" si="8"/>
        <v>0.51727272727272733</v>
      </c>
      <c r="AA25">
        <f t="shared" ref="AA25:AA26" si="9">ROUND(X25,2)</f>
        <v>0.44</v>
      </c>
      <c r="AB25">
        <f t="shared" ref="AB25:AB26" si="10">ROUND(Y25,2)</f>
        <v>0.48</v>
      </c>
      <c r="AC25">
        <f t="shared" ref="AC25:AC26" si="11">ROUND(Z25,2)</f>
        <v>0.52</v>
      </c>
    </row>
    <row r="26" spans="1:29">
      <c r="W26" t="s">
        <v>71</v>
      </c>
      <c r="X26">
        <f>STDEV(X2:X23)</f>
        <v>0.37065316164005163</v>
      </c>
      <c r="Y26">
        <f t="shared" ref="Y26:Z26" si="12">STDEV(Y2:Y23)</f>
        <v>0.37081246855101352</v>
      </c>
      <c r="Z26">
        <f t="shared" si="12"/>
        <v>0.39279440663971515</v>
      </c>
      <c r="AA26">
        <f t="shared" si="9"/>
        <v>0.37</v>
      </c>
      <c r="AB26">
        <f t="shared" si="10"/>
        <v>0.37</v>
      </c>
      <c r="AC26">
        <f t="shared" si="11"/>
        <v>0.39</v>
      </c>
    </row>
    <row r="27" spans="1:29">
      <c r="B27" t="str">
        <f>B1&amp;" &amp; "&amp;D1&amp;" &amp; "&amp;C1&amp;" &amp; "&amp;F1&amp;" \\ \hline"</f>
        <v>an_name &amp; count &amp; an_len &amp; percent cover min, av, max \\ \hline</v>
      </c>
    </row>
    <row r="28" spans="1:29">
      <c r="B28" t="str">
        <f t="shared" ref="B28:B72" si="13">B2&amp;" &amp; "&amp;D2&amp;" &amp; "&amp;C2&amp;" &amp; "&amp;F2&amp;" \\ \hline"</f>
        <v>BCD12 &amp; 2 &amp; 83 &amp; 0.91, 0.93, 0.95 \\ \hline</v>
      </c>
    </row>
    <row r="29" spans="1:29">
      <c r="B29" t="str">
        <f t="shared" si="13"/>
        <v>B0034m &amp; 3 &amp; 20 &amp; 0.69, 0.73, 0.8 \\ \hline</v>
      </c>
    </row>
    <row r="30" spans="1:29">
      <c r="B30" t="str">
        <f t="shared" si="13"/>
        <v>BCD2 &amp; 3 &amp; 83 &amp; 0.91, 0.95, 0.99 \\ \hline</v>
      </c>
    </row>
    <row r="31" spans="1:29">
      <c r="B31" t="str">
        <f t="shared" si="13"/>
        <v>BCD8 &amp; 2 &amp; 83 &amp; 0.91, 0.93, 0.95 \\ \hline</v>
      </c>
    </row>
    <row r="32" spans="1:29">
      <c r="B32" t="str">
        <f t="shared" si="13"/>
        <v>BBa_B0034 &amp; 13 &amp; 11 &amp; 0.17, 0.49, 0.85 \\ \hline</v>
      </c>
    </row>
    <row r="33" spans="2:2">
      <c r="B33" t="str">
        <f t="shared" si="13"/>
        <v>BCD14 &amp; 1 &amp; 83 &amp; 0.99, 0.99, 0.99 \\ \hline</v>
      </c>
    </row>
    <row r="34" spans="2:2">
      <c r="B34" t="str">
        <f t="shared" si="13"/>
        <v>BCD13 &amp; 1 &amp; 83 &amp; 0.91, 0.91, 0.91 \\ \hline</v>
      </c>
    </row>
    <row r="35" spans="2:2">
      <c r="B35" t="str">
        <f t="shared" si="13"/>
        <v>B0033m &amp; 2 &amp; 19 &amp; 0.7, 0.75, 0.79 \\ \hline</v>
      </c>
    </row>
    <row r="36" spans="2:2">
      <c r="B36" t="str">
        <f t="shared" si="13"/>
        <v>BBa_B0034 &amp; 2 &amp; 11 &amp; 0.23, 0.51, 0.79 \\ \hline</v>
      </c>
    </row>
    <row r="37" spans="2:2">
      <c r="B37" t="str">
        <f t="shared" si="13"/>
        <v>B0015 &amp; 3 &amp; 128 &amp; 0.3, 0.3, 0.3 \\ \hline</v>
      </c>
    </row>
    <row r="38" spans="2:2">
      <c r="B38" t="str">
        <f t="shared" si="13"/>
        <v>BBa_B0011 &amp; 4 &amp; 45 &amp; 0.1, 0.1, 0.1 \\ \hline</v>
      </c>
    </row>
    <row r="39" spans="2:2">
      <c r="B39" t="str">
        <f t="shared" si="13"/>
        <v>BBa_B0012 &amp; 2 &amp; 40 &amp; 0.09, 0.09, 0.09 \\ \hline</v>
      </c>
    </row>
    <row r="40" spans="2:2">
      <c r="B40" t="str">
        <f t="shared" si="13"/>
        <v>T7 consensus &amp; 1 &amp; 22 &amp; 0.27, 0.27, 0.27 \\ \hline</v>
      </c>
    </row>
    <row r="41" spans="2:2">
      <c r="B41" t="str">
        <f t="shared" si="13"/>
        <v>UTR1 &amp; 1 &amp; 33 &amp; 0.4, 0.4, 0.4 \\ \hline</v>
      </c>
    </row>
    <row r="42" spans="2:2">
      <c r="B42" t="str">
        <f t="shared" si="13"/>
        <v>J23100 &amp; 12 &amp; 34 &amp; 0.01, 0.02, 0.04 \\ \hline</v>
      </c>
    </row>
    <row r="43" spans="2:2">
      <c r="B43" t="str">
        <f t="shared" si="13"/>
        <v>B0032m &amp; 2 &amp; 21 &amp; 0.72, 0.77, 0.81 \\ \hline</v>
      </c>
    </row>
    <row r="44" spans="2:2">
      <c r="B44" t="str">
        <f t="shared" si="13"/>
        <v>ChlorR &amp; 3 &amp; 659 &amp; 0.29, 0.3, 0.3 \\ \hline</v>
      </c>
    </row>
    <row r="45" spans="2:2">
      <c r="B45" t="str">
        <f t="shared" si="13"/>
        <v>BBa_B0057 &amp; 3 &amp; 41 &amp; 0.02, 0.02, 0.02 \\ \hline</v>
      </c>
    </row>
    <row r="46" spans="2:2">
      <c r="B46" t="str">
        <f t="shared" si="13"/>
        <v>CamR Promoter &amp; 6 &amp; 104 &amp; 0.05, 0.05, 0.05 \\ \hline</v>
      </c>
    </row>
    <row r="47" spans="2:2">
      <c r="B47" t="str">
        <f t="shared" si="13"/>
        <v>BBa_B0062-R &amp; 3 &amp; 40 &amp; 0.02, 0.02, 0.02 \\ \hline</v>
      </c>
    </row>
    <row r="48" spans="2:2">
      <c r="B48" t="str">
        <f t="shared" si="13"/>
        <v>CamR Terminator &amp; 3 &amp; 108 &amp; 0.05, 0.05, 0.05 \\ \hline</v>
      </c>
    </row>
    <row r="49" spans="2:2">
      <c r="B49" t="str">
        <f t="shared" si="13"/>
        <v>BCD16 &amp; 1 &amp; 83 &amp; 0.91, 0.91, 0.91 \\ \hline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JVM </cp:lastModifiedBy>
  <dcterms:created xsi:type="dcterms:W3CDTF">2021-05-12T23:38:16Z</dcterms:created>
  <dcterms:modified xsi:type="dcterms:W3CDTF">2021-05-13T00:10:52Z</dcterms:modified>
</cp:coreProperties>
</file>