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E:\Source\trunk\Common\Data\Spreadsheet\"/>
    </mc:Choice>
  </mc:AlternateContent>
  <bookViews>
    <workbookView xWindow="480" yWindow="72" windowWidth="20736" windowHeight="10548"/>
  </bookViews>
  <sheets>
    <sheet name="Bid Details" sheetId="1" r:id="rId1"/>
  </sheets>
  <definedNames>
    <definedName name="_xlnm.Print_Titles" localSheetId="0">'Bid Details'!$2:$2</definedName>
  </definedNames>
  <calcPr calcId="171027"/>
</workbook>
</file>

<file path=xl/calcChain.xml><?xml version="1.0" encoding="utf-8"?>
<calcChain xmlns="http://schemas.openxmlformats.org/spreadsheetml/2006/main">
  <c r="D10" i="1" l="1"/>
  <c r="G10" i="1" s="1"/>
  <c r="H10" i="1" s="1"/>
  <c r="D22" i="1"/>
  <c r="G22" i="1" s="1"/>
  <c r="H22" i="1" s="1"/>
  <c r="D13" i="1"/>
  <c r="G13" i="1" s="1"/>
  <c r="H13" i="1" s="1"/>
  <c r="D6" i="1"/>
  <c r="D11" i="1"/>
  <c r="G11" i="1" s="1"/>
  <c r="H11" i="1" s="1"/>
  <c r="D17" i="1"/>
  <c r="G17" i="1" s="1"/>
  <c r="H17" i="1" s="1"/>
  <c r="D16" i="1"/>
  <c r="G16" i="1" s="1"/>
  <c r="H16" i="1" s="1"/>
  <c r="D14" i="1"/>
  <c r="G14" i="1" s="1"/>
  <c r="H14" i="1" s="1"/>
  <c r="D7" i="1"/>
  <c r="D20" i="1"/>
  <c r="G20" i="1" s="1"/>
  <c r="H20" i="1" s="1"/>
  <c r="D21" i="1"/>
  <c r="G21" i="1" s="1"/>
  <c r="H21" i="1" s="1"/>
  <c r="D19" i="1"/>
  <c r="G19" i="1" s="1"/>
  <c r="H19" i="1" s="1"/>
  <c r="D18" i="1"/>
  <c r="G18" i="1" s="1"/>
  <c r="H18" i="1" s="1"/>
  <c r="D15" i="1"/>
  <c r="G15" i="1" s="1"/>
  <c r="H15" i="1" s="1"/>
  <c r="D12" i="1"/>
  <c r="G12" i="1" s="1"/>
  <c r="H12" i="1" s="1"/>
  <c r="D8" i="1"/>
  <c r="D5" i="1"/>
  <c r="G5" i="1" s="1"/>
  <c r="D4" i="1"/>
  <c r="G4" i="1" s="1"/>
  <c r="D3" i="1"/>
  <c r="G8" i="1" l="1"/>
  <c r="G7" i="1"/>
  <c r="H7" i="1" s="1"/>
  <c r="G3" i="1"/>
  <c r="H3" i="1" s="1"/>
  <c r="D9" i="1"/>
  <c r="G9" i="1" s="1"/>
  <c r="G6" i="1"/>
  <c r="H4" i="1" l="1"/>
  <c r="H5" i="1"/>
  <c r="H6" i="1"/>
  <c r="H8" i="1"/>
  <c r="H9" i="1"/>
</calcChain>
</file>

<file path=xl/sharedStrings.xml><?xml version="1.0" encoding="utf-8"?>
<sst xmlns="http://schemas.openxmlformats.org/spreadsheetml/2006/main" count="28" uniqueCount="28">
  <si>
    <t>Bid number 1</t>
  </si>
  <si>
    <t>Bid number 3</t>
  </si>
  <si>
    <t>Bid number 4</t>
  </si>
  <si>
    <t>Bid number 5</t>
  </si>
  <si>
    <t>Bid number 6</t>
  </si>
  <si>
    <t>Bid number 7</t>
  </si>
  <si>
    <t>Bid Details</t>
  </si>
  <si>
    <t>BID #</t>
  </si>
  <si>
    <t>DESCRIPTION</t>
  </si>
  <si>
    <t>DATE RECEIVED</t>
  </si>
  <si>
    <t>AMOUNT</t>
  </si>
  <si>
    <t>PERCENT COMPLETE</t>
  </si>
  <si>
    <t>DEADLINE</t>
  </si>
  <si>
    <t>DAYS LEFT</t>
  </si>
  <si>
    <t>Bid number 2</t>
  </si>
  <si>
    <t>Bid number 8</t>
  </si>
  <si>
    <t>Bid number 9</t>
  </si>
  <si>
    <t>Bid number 10</t>
  </si>
  <si>
    <t>Bid number 11</t>
  </si>
  <si>
    <t>Bid number 12</t>
  </si>
  <si>
    <t>Bid number 13</t>
  </si>
  <si>
    <t>Bid number 14</t>
  </si>
  <si>
    <t>Bid number 15</t>
  </si>
  <si>
    <t>Bid number 16</t>
  </si>
  <si>
    <t>Bid number 17</t>
  </si>
  <si>
    <t>Bid number 18</t>
  </si>
  <si>
    <t>Bid number 19</t>
  </si>
  <si>
    <t>Bid number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</si>
</sst>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0_);\(0\)"/>
  </numFmts>
  <fonts count="4" x14ac:knownFonts="1">
    <font>
      <sz val="11"/>
      <color theme="1" tint="0.499984740745262"/>
      <name val="Calibri"/>
      <family val="2"/>
      <scheme val="minor"/>
    </font>
    <font>
      <sz val="36"/>
      <color theme="4"/>
      <name val="Calibri"/>
      <family val="2"/>
      <scheme val="major"/>
    </font>
    <font>
      <sz val="14"/>
      <color theme="0"/>
      <name val="Calibri"/>
      <family val="2"/>
      <scheme val="major"/>
    </font>
    <font>
      <b/>
      <sz val="20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indexed="64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Fill="1"/>
    <xf numFmtId="0" fontId="1" fillId="0" borderId="0" xfId="1" applyFill="1" applyAlignment="1">
      <alignment vertical="center"/>
    </xf>
    <xf numFmtId="165" fontId="0" fillId="3" borderId="1" xfId="0" applyNumberFormat="1" applyFont="1" applyFill="1" applyBorder="1" applyAlignment="1">
      <alignment horizontal="right" vertical="center" indent="3"/>
    </xf>
    <xf numFmtId="0" fontId="2" fillId="2" borderId="2" xfId="0" applyFont="1" applyFill="1" applyBorder="1" applyAlignment="1">
      <alignment horizontal="left" indent="1"/>
    </xf>
    <xf numFmtId="0" fontId="2" fillId="2" borderId="3" xfId="0" applyFont="1" applyFill="1" applyBorder="1" applyAlignment="1">
      <alignment horizontal="left" indent="1"/>
    </xf>
    <xf numFmtId="0" fontId="0" fillId="3" borderId="2" xfId="0" applyFont="1" applyFill="1" applyBorder="1" applyAlignment="1">
      <alignment horizontal="left" vertical="center" indent="1"/>
    </xf>
    <xf numFmtId="0" fontId="0" fillId="3" borderId="2" xfId="0" applyFont="1" applyFill="1" applyBorder="1" applyAlignment="1">
      <alignment horizontal="left" vertical="center" wrapText="1" indent="1"/>
    </xf>
    <xf numFmtId="14" fontId="0" fillId="3" borderId="2" xfId="0" applyNumberFormat="1" applyFont="1" applyFill="1" applyBorder="1" applyAlignment="1">
      <alignment horizontal="left" vertical="center" indent="1"/>
    </xf>
    <xf numFmtId="164" fontId="0" fillId="3" borderId="2" xfId="0" applyNumberFormat="1" applyFont="1" applyFill="1" applyBorder="1" applyAlignment="1">
      <alignment horizontal="left" vertical="center" indent="1"/>
    </xf>
    <xf numFmtId="9" fontId="3" fillId="3" borderId="2" xfId="0" applyNumberFormat="1" applyFont="1" applyFill="1" applyBorder="1" applyAlignment="1">
      <alignment horizontal="right" vertical="center"/>
    </xf>
    <xf numFmtId="165" fontId="0" fillId="3" borderId="3" xfId="0" applyNumberFormat="1" applyFont="1" applyFill="1" applyBorder="1" applyAlignment="1">
      <alignment horizontal="right" vertical="center" indent="3"/>
    </xf>
    <xf numFmtId="0" fontId="0" fillId="3" borderId="4" xfId="0" applyFont="1" applyFill="1" applyBorder="1" applyAlignment="1">
      <alignment horizontal="left" vertical="center" indent="1"/>
    </xf>
    <xf numFmtId="0" fontId="0" fillId="3" borderId="4" xfId="0" applyFont="1" applyFill="1" applyBorder="1" applyAlignment="1">
      <alignment horizontal="left" vertical="center" wrapText="1" indent="1"/>
    </xf>
    <xf numFmtId="14" fontId="0" fillId="3" borderId="4" xfId="0" applyNumberFormat="1" applyFont="1" applyFill="1" applyBorder="1" applyAlignment="1">
      <alignment horizontal="left" vertical="center" indent="1"/>
    </xf>
    <xf numFmtId="164" fontId="0" fillId="3" borderId="4" xfId="0" applyNumberFormat="1" applyFont="1" applyFill="1" applyBorder="1" applyAlignment="1">
      <alignment horizontal="left" vertical="center" indent="1"/>
    </xf>
    <xf numFmtId="9" fontId="3" fillId="3" borderId="4" xfId="0" applyNumberFormat="1" applyFont="1" applyFill="1" applyBorder="1" applyAlignment="1">
      <alignment horizontal="right" vertical="center"/>
    </xf>
    <xf numFmtId="0" fontId="0" fillId="3" borderId="0" xfId="0" applyFont="1" applyFill="1" applyBorder="1" applyAlignment="1">
      <alignment horizontal="left" vertical="center" indent="1"/>
    </xf>
    <xf numFmtId="0" fontId="0" fillId="3" borderId="5" xfId="0" applyFont="1" applyFill="1" applyBorder="1" applyAlignment="1">
      <alignment horizontal="left" vertical="center" indent="1"/>
    </xf>
    <xf numFmtId="0" fontId="0" fillId="3" borderId="0" xfId="0" applyFont="1" applyFill="1" applyBorder="1" applyAlignment="1">
      <alignment horizontal="left" vertical="center" wrapText="1" indent="1"/>
    </xf>
    <xf numFmtId="14" fontId="0" fillId="3" borderId="0" xfId="0" applyNumberFormat="1" applyFont="1" applyFill="1" applyBorder="1" applyAlignment="1">
      <alignment horizontal="left" vertical="center" indent="1"/>
    </xf>
    <xf numFmtId="164" fontId="0" fillId="3" borderId="0" xfId="0" applyNumberFormat="1" applyFont="1" applyFill="1" applyBorder="1" applyAlignment="1">
      <alignment horizontal="left" vertical="center" indent="1"/>
    </xf>
    <xf numFmtId="9" fontId="3" fillId="3" borderId="0" xfId="0" applyNumberFormat="1" applyFont="1" applyFill="1" applyBorder="1" applyAlignment="1">
      <alignment horizontal="right" vertical="center"/>
    </xf>
    <xf numFmtId="165" fontId="0" fillId="3" borderId="0" xfId="0" applyNumberFormat="1" applyFont="1" applyFill="1" applyBorder="1" applyAlignment="1">
      <alignment horizontal="right" vertical="center" indent="3"/>
    </xf>
    <xf numFmtId="0" fontId="0" fillId="3" borderId="6" xfId="0" applyFont="1" applyFill="1" applyBorder="1" applyAlignment="1">
      <alignment horizontal="left" vertical="center" wrapText="1" indent="1"/>
    </xf>
    <xf numFmtId="14" fontId="0" fillId="3" borderId="6" xfId="0" applyNumberFormat="1" applyFont="1" applyFill="1" applyBorder="1" applyAlignment="1">
      <alignment horizontal="left" vertical="center" indent="1"/>
    </xf>
    <xf numFmtId="164" fontId="0" fillId="3" borderId="6" xfId="0" applyNumberFormat="1" applyFont="1" applyFill="1" applyBorder="1" applyAlignment="1">
      <alignment horizontal="left" vertical="center" indent="1"/>
    </xf>
    <xf numFmtId="9" fontId="3" fillId="3" borderId="6" xfId="0" applyNumberFormat="1" applyFont="1" applyFill="1" applyBorder="1" applyAlignment="1">
      <alignment horizontal="right" vertical="center"/>
    </xf>
    <xf numFmtId="165" fontId="0" fillId="3" borderId="5" xfId="0" applyNumberFormat="1" applyFont="1" applyFill="1" applyBorder="1" applyAlignment="1">
      <alignment horizontal="right" vertical="center" indent="3"/>
    </xf>
  </cellXfs>
  <cellStyles count="2">
    <cellStyle name="Normal" xfId="0" builtinId="0" customBuiltin="1"/>
    <cellStyle name="Title" xfId="1" builtinId="15" customBuiltin="1"/>
  </cellStyles>
  <dxfs count="7">
    <dxf>
      <font>
        <b val="0"/>
        <i val="0"/>
        <color theme="1" tint="0.499984740745262"/>
      </font>
      <fill>
        <patternFill>
          <bgColor theme="0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font>
        <b val="0"/>
        <i val="0"/>
        <color theme="1" tint="0.499984740745262"/>
      </font>
      <fill>
        <patternFill>
          <bgColor theme="0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font>
        <b val="0"/>
        <i val="0"/>
        <color theme="0"/>
      </font>
      <fill>
        <patternFill patternType="solid">
          <fgColor theme="5" tint="-0.249977111117893"/>
          <bgColor theme="5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font>
        <b val="0"/>
        <i val="0"/>
        <color theme="1" tint="0.499984740745262"/>
      </font>
      <fill>
        <patternFill>
          <bgColor theme="0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font>
        <b val="0"/>
        <i val="0"/>
        <color theme="0"/>
      </font>
      <fill>
        <patternFill>
          <bgColor theme="5"/>
        </patternFill>
      </fill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font>
        <b val="0"/>
        <i val="0"/>
        <color theme="0"/>
      </font>
      <fill>
        <patternFill patternType="solid">
          <fgColor theme="5"/>
          <bgColor theme="5"/>
        </patternFill>
      </fill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  <dxf>
      <font>
        <b val="0"/>
        <i val="0"/>
        <color theme="1" tint="0.499984740745262"/>
      </font>
      <fill>
        <patternFill>
          <bgColor theme="0"/>
        </patternFill>
      </fill>
      <border diagonalUp="0" diagonalDown="0"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 style="thin">
          <color theme="1" tint="0.34998626667073579"/>
        </vertical>
        <horizontal style="thin">
          <color theme="1" tint="0.34998626667073579"/>
        </horizontal>
      </border>
    </dxf>
  </dxfs>
  <tableStyles count="2" defaultTableStyle="Bid Tracker" defaultPivotStyle="PivotStyleLight16">
    <tableStyle name="Bid Tracker" pivot="0" count="3">
      <tableStyleElement type="wholeTable" dxfId="6"/>
      <tableStyleElement type="headerRow" dxfId="5"/>
      <tableStyleElement type="totalRow" dxfId="4"/>
    </tableStyle>
    <tableStyle name="BidTracker_PivotTable1" table="0" count="4">
      <tableStyleElement type="wholeTable" dxfId="3"/>
      <tableStyleElement type="headerRow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olstice">
  <a:themeElements>
    <a:clrScheme name="Solstice">
      <a:dk1>
        <a:sysClr val="windowText" lastClr="000000"/>
      </a:dk1>
      <a:lt1>
        <a:sysClr val="window" lastClr="FFFFFF"/>
      </a:lt1>
      <a:dk2>
        <a:srgbClr val="4F271C"/>
      </a:dk2>
      <a:lt2>
        <a:srgbClr val="E7DEC9"/>
      </a:lt2>
      <a:accent1>
        <a:srgbClr val="3891A7"/>
      </a:accent1>
      <a:accent2>
        <a:srgbClr val="FEB80A"/>
      </a:accent2>
      <a:accent3>
        <a:srgbClr val="C32D2E"/>
      </a:accent3>
      <a:accent4>
        <a:srgbClr val="84AA33"/>
      </a:accent4>
      <a:accent5>
        <a:srgbClr val="964305"/>
      </a:accent5>
      <a:accent6>
        <a:srgbClr val="475A8D"/>
      </a:accent6>
      <a:hlink>
        <a:srgbClr val="8DC765"/>
      </a:hlink>
      <a:folHlink>
        <a:srgbClr val="AA8A14"/>
      </a:folHlink>
    </a:clrScheme>
    <a:fontScheme name="Calibri">
      <a:maj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Solstice">
      <a:fillStyleLst>
        <a:solidFill>
          <a:schemeClr val="phClr"/>
        </a:solidFill>
        <a:gradFill rotWithShape="1">
          <a:gsLst>
            <a:gs pos="0">
              <a:schemeClr val="phClr">
                <a:tint val="35000"/>
                <a:satMod val="253000"/>
              </a:schemeClr>
            </a:gs>
            <a:gs pos="50000">
              <a:schemeClr val="phClr">
                <a:tint val="42000"/>
                <a:satMod val="255000"/>
              </a:schemeClr>
            </a:gs>
            <a:gs pos="97000">
              <a:schemeClr val="phClr">
                <a:tint val="53000"/>
                <a:satMod val="260000"/>
              </a:schemeClr>
            </a:gs>
            <a:gs pos="100000">
              <a:schemeClr val="phClr">
                <a:tint val="56000"/>
                <a:satMod val="275000"/>
              </a:schemeClr>
            </a:gs>
          </a:gsLst>
          <a:path path="circle">
            <a:fillToRect l="50000" t="50000" r="50000" b="50000"/>
          </a:path>
        </a:gradFill>
        <a:gradFill rotWithShape="1">
          <a:gsLst>
            <a:gs pos="0">
              <a:schemeClr val="phClr">
                <a:tint val="92000"/>
                <a:satMod val="170000"/>
              </a:schemeClr>
            </a:gs>
            <a:gs pos="15000">
              <a:schemeClr val="phClr">
                <a:tint val="92000"/>
                <a:shade val="99000"/>
                <a:satMod val="170000"/>
              </a:schemeClr>
            </a:gs>
            <a:gs pos="62000">
              <a:schemeClr val="phClr">
                <a:tint val="96000"/>
                <a:shade val="80000"/>
                <a:satMod val="170000"/>
              </a:schemeClr>
            </a:gs>
            <a:gs pos="97000">
              <a:schemeClr val="phClr">
                <a:tint val="98000"/>
                <a:shade val="63000"/>
                <a:satMod val="170000"/>
              </a:schemeClr>
            </a:gs>
            <a:gs pos="100000">
              <a:schemeClr val="phClr">
                <a:shade val="62000"/>
                <a:satMod val="170000"/>
              </a:schemeClr>
            </a:gs>
          </a:gsLst>
          <a:path path="circle">
            <a:fillToRect l="50000" t="50000" r="50000" b="5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63500" dist="25400" dir="5400000" rotWithShape="0">
              <a:srgbClr val="000000">
                <a:alpha val="43137"/>
              </a:srgbClr>
            </a:outerShdw>
          </a:effectLst>
          <a:scene3d>
            <a:camera prst="orthographicFront" fov="0">
              <a:rot lat="0" lon="0" rev="0"/>
            </a:camera>
            <a:lightRig rig="brightRoom" dir="tl">
              <a:rot lat="0" lon="0" rev="8700000"/>
            </a:lightRig>
          </a:scene3d>
          <a:sp3d contourW="12700">
            <a:bevelT w="0" h="0"/>
            <a:contourClr>
              <a:schemeClr val="phClr">
                <a:shade val="80000"/>
              </a:schemeClr>
            </a:contourClr>
          </a:sp3d>
        </a:effectStyle>
        <a:effectStyle>
          <a:effectLst>
            <a:outerShdw blurRad="63500" dist="25400" dir="5400000" rotWithShape="0">
              <a:srgbClr val="000000">
                <a:alpha val="43137"/>
              </a:srgbClr>
            </a:outerShdw>
          </a:effectLst>
          <a:scene3d>
            <a:camera prst="orthographicFront" fov="0">
              <a:rot lat="0" lon="0" rev="0"/>
            </a:camera>
            <a:lightRig rig="brightRoom" dir="tl">
              <a:rot lat="0" lon="0" rev="5400000"/>
            </a:lightRig>
          </a:scene3d>
          <a:sp3d contourW="12700">
            <a:bevelT w="25400" h="50800" prst="angle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355000"/>
              </a:schemeClr>
            </a:gs>
            <a:gs pos="40000">
              <a:schemeClr val="phClr">
                <a:tint val="85000"/>
                <a:satMod val="320000"/>
              </a:schemeClr>
            </a:gs>
            <a:gs pos="100000">
              <a:schemeClr val="phClr">
                <a:shade val="55000"/>
                <a:satMod val="300000"/>
              </a:schemeClr>
            </a:gs>
          </a:gsLst>
          <a:path path="circle">
            <a:fillToRect l="-24500" t="-20000" r="124500" b="12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"/>
                <a:satMod val="300000"/>
              </a:schemeClr>
              <a:schemeClr val="phClr">
                <a:tint val="90000"/>
                <a:satMod val="225000"/>
              </a:schemeClr>
            </a:duotone>
          </a:blip>
          <a:tile tx="0" ty="0" sx="90000" sy="90000" flip="xy" algn="tl"/>
        </a:blipFill>
      </a:bgFillStyleLst>
    </a:fmtScheme>
  </a:themeElements>
  <a:objectDefaults>
    <a:spDef>
      <a:spPr>
        <a:ln/>
      </a:spPr>
      <a:bodyPr vertOverflow="clip" horzOverflow="clip" lIns="182880" rtlCol="0" anchor="ctr"/>
      <a:lstStyle>
        <a:defPPr algn="l">
          <a:defRPr sz="1100">
            <a:solidFill>
              <a:schemeClr val="tx1">
                <a:lumMod val="50000"/>
                <a:lumOff val="50000"/>
              </a:schemeClr>
            </a:solidFill>
          </a:defRPr>
        </a:defPPr>
      </a:lstStyle>
      <a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/>
    <pageSetUpPr autoPageBreaks="0" fitToPage="1"/>
  </sheetPr>
  <dimension ref="B1:H23"/>
  <sheetViews>
    <sheetView showGridLines="0" tabSelected="1" workbookViewId="0">
      <selection activeCell="G16" sqref="G16"/>
    </sheetView>
  </sheetViews>
  <sheetFormatPr defaultRowHeight="26.25" customHeight="1" x14ac:dyDescent="0.3"/>
  <cols>
    <col min="1" max="1" width="2.5546875" customWidth="1"/>
    <col min="2" max="2" width="11.6640625" customWidth="1"/>
    <col min="3" max="3" width="28" customWidth="1"/>
    <col min="4" max="4" width="22.44140625" customWidth="1"/>
    <col min="5" max="5" width="16.33203125" customWidth="1"/>
    <col min="6" max="6" width="27.33203125" customWidth="1"/>
    <col min="7" max="7" width="16.6640625" customWidth="1"/>
    <col min="8" max="8" width="16.88671875" customWidth="1"/>
  </cols>
  <sheetData>
    <row r="1" spans="2:8" ht="57.75" customHeight="1" x14ac:dyDescent="0.3">
      <c r="B1" s="2" t="s">
        <v>6</v>
      </c>
      <c r="C1" s="1"/>
      <c r="D1" s="1"/>
      <c r="E1" s="1"/>
      <c r="F1" s="1"/>
      <c r="G1" s="1"/>
      <c r="H1" s="1"/>
    </row>
    <row r="2" spans="2:8" ht="26.25" customHeight="1" x14ac:dyDescent="0.35"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5" t="s">
        <v>13</v>
      </c>
    </row>
    <row r="3" spans="2:8" ht="26.25" customHeight="1" x14ac:dyDescent="0.3">
      <c r="B3" s="6">
        <v>1</v>
      </c>
      <c r="C3" s="7" t="s">
        <v>0</v>
      </c>
      <c r="D3" s="8">
        <f ca="1">TODAY()-10</f>
        <v>42625</v>
      </c>
      <c r="E3" s="9">
        <v>2000</v>
      </c>
      <c r="F3" s="10">
        <v>0.5</v>
      </c>
      <c r="G3" s="8">
        <f ca="1">'Bid Details'!$D3+30</f>
        <v>42655</v>
      </c>
      <c r="H3" s="11">
        <f ca="1">'Bid Details'!$G3-TODAY()</f>
        <v>20</v>
      </c>
    </row>
    <row r="4" spans="2:8" ht="26.25" customHeight="1" x14ac:dyDescent="0.3">
      <c r="B4" s="6">
        <v>2</v>
      </c>
      <c r="C4" s="7" t="s">
        <v>14</v>
      </c>
      <c r="D4" s="8">
        <f ca="1">TODAY()-20</f>
        <v>42615</v>
      </c>
      <c r="E4" s="9">
        <v>1224</v>
      </c>
      <c r="F4" s="10">
        <v>0.25</v>
      </c>
      <c r="G4" s="8">
        <f ca="1">'Bid Details'!$D4+20</f>
        <v>42635</v>
      </c>
      <c r="H4" s="11">
        <f ca="1">'Bid Details'!$G4-TODAY()</f>
        <v>0</v>
      </c>
    </row>
    <row r="5" spans="2:8" ht="26.25" customHeight="1" x14ac:dyDescent="0.3">
      <c r="B5" s="6">
        <v>3</v>
      </c>
      <c r="C5" s="7" t="s">
        <v>1</v>
      </c>
      <c r="D5" s="8">
        <f ca="1">TODAY()-20</f>
        <v>42615</v>
      </c>
      <c r="E5" s="9">
        <v>5090</v>
      </c>
      <c r="F5" s="10">
        <v>0.15</v>
      </c>
      <c r="G5" s="8">
        <f ca="1">'Bid Details'!$D5+30</f>
        <v>42645</v>
      </c>
      <c r="H5" s="11">
        <f ca="1">'Bid Details'!$G5-TODAY()</f>
        <v>10</v>
      </c>
    </row>
    <row r="6" spans="2:8" ht="26.25" customHeight="1" x14ac:dyDescent="0.3">
      <c r="B6" s="6">
        <v>4</v>
      </c>
      <c r="C6" s="7" t="s">
        <v>2</v>
      </c>
      <c r="D6" s="8">
        <f ca="1">TODAY()-3</f>
        <v>42632</v>
      </c>
      <c r="E6" s="9">
        <v>4000</v>
      </c>
      <c r="F6" s="10">
        <v>0.2</v>
      </c>
      <c r="G6" s="8">
        <f ca="1">'Bid Details'!$D6+30</f>
        <v>42662</v>
      </c>
      <c r="H6" s="11">
        <f ca="1">'Bid Details'!$G6-TODAY()</f>
        <v>27</v>
      </c>
    </row>
    <row r="7" spans="2:8" ht="26.25" customHeight="1" x14ac:dyDescent="0.3">
      <c r="B7" s="6">
        <v>5</v>
      </c>
      <c r="C7" s="7" t="s">
        <v>3</v>
      </c>
      <c r="D7" s="8">
        <f ca="1">TODAY()-28</f>
        <v>42607</v>
      </c>
      <c r="E7" s="9">
        <v>3422</v>
      </c>
      <c r="F7" s="10">
        <v>0.85</v>
      </c>
      <c r="G7" s="8">
        <f ca="1">'Bid Details'!$D7+30</f>
        <v>42637</v>
      </c>
      <c r="H7" s="11">
        <f ca="1">'Bid Details'!$G7-TODAY()</f>
        <v>2</v>
      </c>
    </row>
    <row r="8" spans="2:8" ht="26.25" customHeight="1" x14ac:dyDescent="0.3">
      <c r="B8" s="6">
        <v>6</v>
      </c>
      <c r="C8" s="7" t="s">
        <v>4</v>
      </c>
      <c r="D8" s="8">
        <f ca="1">TODAY()-17</f>
        <v>42618</v>
      </c>
      <c r="E8" s="9">
        <v>1340</v>
      </c>
      <c r="F8" s="10">
        <v>0.45</v>
      </c>
      <c r="G8" s="8">
        <f ca="1">'Bid Details'!$D8+30</f>
        <v>42648</v>
      </c>
      <c r="H8" s="11">
        <f ca="1">'Bid Details'!$G8-TODAY()</f>
        <v>13</v>
      </c>
    </row>
    <row r="9" spans="2:8" ht="26.25" customHeight="1" x14ac:dyDescent="0.3">
      <c r="B9" s="12">
        <v>7</v>
      </c>
      <c r="C9" s="13" t="s">
        <v>5</v>
      </c>
      <c r="D9" s="14">
        <f ca="1">TODAY()-15</f>
        <v>42620</v>
      </c>
      <c r="E9" s="15">
        <v>5200</v>
      </c>
      <c r="F9" s="16">
        <v>0.65</v>
      </c>
      <c r="G9" s="14">
        <f ca="1">'Bid Details'!$D9+30</f>
        <v>42650</v>
      </c>
      <c r="H9" s="3">
        <f ca="1">'Bid Details'!$G9-TODAY()</f>
        <v>15</v>
      </c>
    </row>
    <row r="10" spans="2:8" ht="26.25" customHeight="1" x14ac:dyDescent="0.3">
      <c r="B10" s="6">
        <v>8</v>
      </c>
      <c r="C10" s="13" t="s">
        <v>15</v>
      </c>
      <c r="D10" s="14">
        <f ca="1">TODAY()-15</f>
        <v>42620</v>
      </c>
      <c r="E10" s="9">
        <v>3453</v>
      </c>
      <c r="F10" s="10">
        <v>0.4</v>
      </c>
      <c r="G10" s="8">
        <f ca="1">'Bid Details'!$D10+30</f>
        <v>42650</v>
      </c>
      <c r="H10" s="11">
        <f ca="1">'Bid Details'!$G10-TODAY()</f>
        <v>15</v>
      </c>
    </row>
    <row r="11" spans="2:8" ht="26.25" customHeight="1" x14ac:dyDescent="0.3">
      <c r="B11" s="6">
        <v>9</v>
      </c>
      <c r="C11" s="13" t="s">
        <v>16</v>
      </c>
      <c r="D11" s="8">
        <f ca="1">TODAY()-15</f>
        <v>42620</v>
      </c>
      <c r="E11" s="9">
        <v>8456</v>
      </c>
      <c r="F11" s="10">
        <v>0.25</v>
      </c>
      <c r="G11" s="8">
        <f ca="1">'Bid Details'!$D11+30</f>
        <v>42650</v>
      </c>
      <c r="H11" s="11">
        <f ca="1">'Bid Details'!$G11-TODAY()</f>
        <v>15</v>
      </c>
    </row>
    <row r="12" spans="2:8" ht="26.25" customHeight="1" x14ac:dyDescent="0.3">
      <c r="B12" s="6">
        <v>10</v>
      </c>
      <c r="C12" s="13" t="s">
        <v>17</v>
      </c>
      <c r="D12" s="8">
        <f ca="1">TODAY()-20</f>
        <v>42615</v>
      </c>
      <c r="E12" s="9">
        <v>5500</v>
      </c>
      <c r="F12" s="10">
        <v>0.9</v>
      </c>
      <c r="G12" s="8">
        <f ca="1">'Bid Details'!$D12+30</f>
        <v>42645</v>
      </c>
      <c r="H12" s="11">
        <f ca="1">'Bid Details'!$G12-TODAY()</f>
        <v>10</v>
      </c>
    </row>
    <row r="13" spans="2:8" ht="26.25" customHeight="1" x14ac:dyDescent="0.3">
      <c r="B13" s="6">
        <v>11</v>
      </c>
      <c r="C13" s="13" t="s">
        <v>18</v>
      </c>
      <c r="D13" s="8">
        <f ca="1">TODAY()-30</f>
        <v>42605</v>
      </c>
      <c r="E13" s="9">
        <v>9865</v>
      </c>
      <c r="F13" s="10">
        <v>0.2</v>
      </c>
      <c r="G13" s="8">
        <f ca="1">'Bid Details'!$D13+30</f>
        <v>42635</v>
      </c>
      <c r="H13" s="11">
        <f ca="1">'Bid Details'!$G13-TODAY()</f>
        <v>0</v>
      </c>
    </row>
    <row r="14" spans="2:8" ht="26.25" customHeight="1" x14ac:dyDescent="0.3">
      <c r="B14" s="6">
        <v>12</v>
      </c>
      <c r="C14" s="13" t="s">
        <v>19</v>
      </c>
      <c r="D14" s="8">
        <f ca="1">TODAY()-10</f>
        <v>42625</v>
      </c>
      <c r="E14" s="9">
        <v>3564</v>
      </c>
      <c r="F14" s="10">
        <v>0.75</v>
      </c>
      <c r="G14" s="8">
        <f ca="1">'Bid Details'!$D14+30</f>
        <v>42655</v>
      </c>
      <c r="H14" s="11">
        <f ca="1">'Bid Details'!$G14-TODAY()</f>
        <v>20</v>
      </c>
    </row>
    <row r="15" spans="2:8" ht="26.25" customHeight="1" x14ac:dyDescent="0.3">
      <c r="B15" s="6">
        <v>13</v>
      </c>
      <c r="C15" s="13" t="s">
        <v>20</v>
      </c>
      <c r="D15" s="8">
        <f ca="1">TODAY()-17</f>
        <v>42618</v>
      </c>
      <c r="E15" s="9">
        <v>5464</v>
      </c>
      <c r="F15" s="10">
        <v>0.3</v>
      </c>
      <c r="G15" s="8">
        <f ca="1">'Bid Details'!$D15+30</f>
        <v>42648</v>
      </c>
      <c r="H15" s="11">
        <f ca="1">'Bid Details'!$G15-TODAY()</f>
        <v>13</v>
      </c>
    </row>
    <row r="16" spans="2:8" ht="26.25" customHeight="1" x14ac:dyDescent="0.3">
      <c r="B16" s="12">
        <v>14</v>
      </c>
      <c r="C16" s="13" t="s">
        <v>21</v>
      </c>
      <c r="D16" s="14">
        <f ca="1">TODAY()-15</f>
        <v>42620</v>
      </c>
      <c r="E16" s="15">
        <v>5000</v>
      </c>
      <c r="F16" s="16">
        <v>0.1</v>
      </c>
      <c r="G16" s="14">
        <f ca="1">'Bid Details'!$D16+30</f>
        <v>42650</v>
      </c>
      <c r="H16" s="3">
        <f ca="1">'Bid Details'!$G16-TODAY()</f>
        <v>15</v>
      </c>
    </row>
    <row r="17" spans="2:8" ht="26.25" customHeight="1" x14ac:dyDescent="0.3">
      <c r="B17" s="6">
        <v>15</v>
      </c>
      <c r="C17" s="13" t="s">
        <v>22</v>
      </c>
      <c r="D17" s="8">
        <f ca="1">TODAY()-5</f>
        <v>42630</v>
      </c>
      <c r="E17" s="9">
        <v>5344</v>
      </c>
      <c r="F17" s="10">
        <v>0.66</v>
      </c>
      <c r="G17" s="8">
        <f ca="1">'Bid Details'!$D17+30</f>
        <v>42660</v>
      </c>
      <c r="H17" s="11">
        <f ca="1">'Bid Details'!$G17-TODAY()</f>
        <v>25</v>
      </c>
    </row>
    <row r="18" spans="2:8" ht="26.25" customHeight="1" x14ac:dyDescent="0.3">
      <c r="B18" s="6">
        <v>16</v>
      </c>
      <c r="C18" s="13" t="s">
        <v>23</v>
      </c>
      <c r="D18" s="8">
        <f ca="1">TODAY()-20</f>
        <v>42615</v>
      </c>
      <c r="E18" s="9">
        <v>3500</v>
      </c>
      <c r="F18" s="10">
        <v>0.75</v>
      </c>
      <c r="G18" s="8">
        <f ca="1">'Bid Details'!$D18+30</f>
        <v>42645</v>
      </c>
      <c r="H18" s="11">
        <f ca="1">'Bid Details'!$G18-TODAY()</f>
        <v>10</v>
      </c>
    </row>
    <row r="19" spans="2:8" ht="26.25" customHeight="1" x14ac:dyDescent="0.3">
      <c r="B19" s="6">
        <v>17</v>
      </c>
      <c r="C19" s="13" t="s">
        <v>24</v>
      </c>
      <c r="D19" s="8">
        <f ca="1">TODAY()-20</f>
        <v>42615</v>
      </c>
      <c r="E19" s="9">
        <v>7560</v>
      </c>
      <c r="F19" s="10">
        <v>1</v>
      </c>
      <c r="G19" s="8">
        <f ca="1">'Bid Details'!$D19+30</f>
        <v>42645</v>
      </c>
      <c r="H19" s="11">
        <f ca="1">'Bid Details'!$G19-TODAY()</f>
        <v>10</v>
      </c>
    </row>
    <row r="20" spans="2:8" ht="26.25" customHeight="1" x14ac:dyDescent="0.3">
      <c r="B20" s="6">
        <v>18</v>
      </c>
      <c r="C20" s="13" t="s">
        <v>25</v>
      </c>
      <c r="D20" s="8">
        <f ca="1">TODAY()-10</f>
        <v>42625</v>
      </c>
      <c r="E20" s="9">
        <v>4340</v>
      </c>
      <c r="F20" s="10">
        <v>0.5</v>
      </c>
      <c r="G20" s="8">
        <f ca="1">'Bid Details'!$D20+30</f>
        <v>42655</v>
      </c>
      <c r="H20" s="11">
        <f ca="1">'Bid Details'!$G20-TODAY()</f>
        <v>20</v>
      </c>
    </row>
    <row r="21" spans="2:8" ht="26.25" customHeight="1" x14ac:dyDescent="0.3">
      <c r="B21" s="6">
        <v>19</v>
      </c>
      <c r="C21" s="13" t="s">
        <v>26</v>
      </c>
      <c r="D21" s="8">
        <f ca="1">TODAY()-28</f>
        <v>42607</v>
      </c>
      <c r="E21" s="9">
        <v>1032</v>
      </c>
      <c r="F21" s="10">
        <v>0.2</v>
      </c>
      <c r="G21" s="8">
        <f ca="1">'Bid Details'!$D21+30</f>
        <v>42637</v>
      </c>
      <c r="H21" s="11">
        <f ca="1">'Bid Details'!$G21-TODAY()</f>
        <v>2</v>
      </c>
    </row>
    <row r="22" spans="2:8" ht="26.25" customHeight="1" x14ac:dyDescent="0.3">
      <c r="B22" s="18">
        <v>20</v>
      </c>
      <c r="C22" s="24" t="s">
        <v>27</v>
      </c>
      <c r="D22" s="25">
        <f ca="1">TODAY()-23</f>
        <v>42612</v>
      </c>
      <c r="E22" s="26">
        <v>2032</v>
      </c>
      <c r="F22" s="27">
        <v>0.1</v>
      </c>
      <c r="G22" s="25">
        <f ca="1">'Bid Details'!$D22+30</f>
        <v>42642</v>
      </c>
      <c r="H22" s="28">
        <f ca="1">'Bid Details'!$G22-TODAY()</f>
        <v>7</v>
      </c>
    </row>
    <row r="23" spans="2:8" ht="26.25" customHeight="1" x14ac:dyDescent="0.3">
      <c r="B23" s="17"/>
      <c r="C23" s="19"/>
      <c r="D23" s="20"/>
      <c r="E23" s="21"/>
      <c r="F23" s="22"/>
      <c r="G23" s="20"/>
      <c r="H23" s="23"/>
    </row>
  </sheetData>
  <conditionalFormatting sqref="E3:E2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22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3:F2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{C54AD066-F9FD-4314-B960-AC6CD8CB9EE8}</x14:id>
        </ext>
      </extLst>
    </cfRule>
  </conditionalFormatting>
  <printOptions horizontalCentered="1"/>
  <pageMargins left="0.7" right="0.7" top="0.75" bottom="0.75" header="0.3" footer="0.3"/>
  <pageSetup fitToHeight="0" orientation="landscape" r:id="rId1"/>
  <headerFooter differentFirst="1">
    <oddFooter>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4AD066-F9FD-4314-B960-AC6CD8CB9E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F3:F22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B295AD60-B306-4421-A072-38939372303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Bid Details</vt:lpstr>
      <vt:lpstr>'Bid Details'!Print_Titles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Syncfusion</dc:creator>
  <cp:keywords/>
  <cp:lastModifiedBy>Syncfusion</cp:lastModifiedBy>
  <dcterms:created xsi:type="dcterms:W3CDTF">2015-09-10T05:48:08Z</dcterms:created>
  <dcterms:modified xsi:type="dcterms:W3CDTF">2016-09-22T07:46:50Z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TC034273389991</vt:lpwstr>
  </property>
</Properties>
</file>