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6380" windowHeight="8190" tabRatio="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E10" i="1"/>
  <c r="E15" i="1"/>
  <c r="D15" i="1"/>
  <c r="E14" i="1"/>
  <c r="D14" i="1"/>
  <c r="E13" i="1"/>
  <c r="D13" i="1"/>
  <c r="D12" i="1"/>
  <c r="E11" i="1"/>
  <c r="D11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2" fontId="0" fillId="0" borderId="0" xfId="0" applyNumberFormat="1" applyFont="1"/>
    <xf numFmtId="164" fontId="0" fillId="0" borderId="0" xfId="0" applyNumberFormat="1" applyFont="1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19" sqref="E19"/>
    </sheetView>
  </sheetViews>
  <sheetFormatPr defaultRowHeight="12.75" x14ac:dyDescent="0.2"/>
  <cols>
    <col min="1" max="1" width="10.140625" customWidth="1"/>
    <col min="2" max="2" width="10.85546875" customWidth="1"/>
    <col min="3" max="3" width="11.42578125" customWidth="1"/>
    <col min="4" max="4" width="10.7109375" style="1" customWidth="1"/>
    <col min="5" max="5" width="12.5703125" style="2" customWidth="1"/>
    <col min="6" max="6" width="11.140625" customWidth="1"/>
    <col min="7" max="7" width="11" customWidth="1"/>
  </cols>
  <sheetData>
    <row r="1" spans="1:7" x14ac:dyDescent="0.2">
      <c r="A1" s="3">
        <v>2072</v>
      </c>
      <c r="B1" s="3">
        <v>6789</v>
      </c>
      <c r="C1" s="3">
        <v>2158</v>
      </c>
      <c r="D1" s="1">
        <f>AVERAGE(A1:C1)</f>
        <v>3673</v>
      </c>
      <c r="E1" s="4">
        <f>AVERAGE(A1:C1,Sheet2!A1:B1)</f>
        <v>5055</v>
      </c>
    </row>
    <row r="2" spans="1:7" x14ac:dyDescent="0.2">
      <c r="A2" s="3">
        <v>4056</v>
      </c>
      <c r="B2" s="3">
        <v>2356</v>
      </c>
      <c r="C2" s="3">
        <v>1239</v>
      </c>
      <c r="D2" s="5">
        <f>COS(A2+B2)</f>
        <v>-0.9999558764882428</v>
      </c>
      <c r="E2" s="4">
        <f>COS(A2-Sheet2!B2)</f>
        <v>-0.25804338947833727</v>
      </c>
    </row>
    <row r="3" spans="1:7" x14ac:dyDescent="0.2">
      <c r="A3" s="3">
        <v>2588</v>
      </c>
      <c r="B3" s="3">
        <v>9012</v>
      </c>
      <c r="C3" s="3">
        <v>4587</v>
      </c>
      <c r="D3" s="6">
        <f>ABS(A3-B3)</f>
        <v>6424</v>
      </c>
      <c r="E3" s="4">
        <f>ABS(Sheet2!A3-B3)</f>
        <v>7460</v>
      </c>
      <c r="G3" s="7"/>
    </row>
    <row r="4" spans="1:7" x14ac:dyDescent="0.2">
      <c r="A4" s="3">
        <v>5238</v>
      </c>
      <c r="B4" s="3">
        <v>3478</v>
      </c>
      <c r="C4" s="3">
        <v>5694</v>
      </c>
      <c r="D4" s="6">
        <f>SIN(SUM(A4:C4))</f>
        <v>0.46665242199983009</v>
      </c>
      <c r="E4" s="4">
        <f>SIN(Sheet2!A4)</f>
        <v>-0.89384803867198415</v>
      </c>
    </row>
    <row r="5" spans="1:7" x14ac:dyDescent="0.2">
      <c r="A5" s="3">
        <v>8984</v>
      </c>
      <c r="B5" s="3">
        <v>8259</v>
      </c>
      <c r="C5" s="3">
        <v>2387</v>
      </c>
      <c r="D5" s="5">
        <f>LN(A5+B5/C5)</f>
        <v>9.1035855504612613</v>
      </c>
      <c r="E5" s="4">
        <f>LN(B5-Sheet2!A2/C5)</f>
        <v>9.0188857566388716</v>
      </c>
    </row>
    <row r="6" spans="1:7" x14ac:dyDescent="0.2">
      <c r="A6" s="3">
        <v>3273</v>
      </c>
      <c r="B6" s="3">
        <v>9915</v>
      </c>
      <c r="C6" s="3">
        <v>4563</v>
      </c>
      <c r="D6" s="5">
        <f>LOG10(SUM(A6:C6))</f>
        <v>4.2492228239966741</v>
      </c>
      <c r="E6" s="4">
        <f>LOG10(Sheet2!D6)</f>
        <v>3.8790385052372369</v>
      </c>
    </row>
    <row r="7" spans="1:7" x14ac:dyDescent="0.2">
      <c r="A7" s="3">
        <v>7856</v>
      </c>
      <c r="B7" s="3">
        <v>6500</v>
      </c>
      <c r="C7" s="3">
        <v>7584</v>
      </c>
      <c r="D7" s="5">
        <f>MAX(A7:C7)</f>
        <v>7856</v>
      </c>
      <c r="E7" s="4">
        <f>MAX(A6:C6,Sheet2!A6:H6)</f>
        <v>9915</v>
      </c>
    </row>
    <row r="8" spans="1:7" x14ac:dyDescent="0.2">
      <c r="A8" s="3">
        <v>4985</v>
      </c>
      <c r="B8" s="3">
        <v>787</v>
      </c>
      <c r="C8" s="3">
        <v>6849</v>
      </c>
      <c r="D8" s="5">
        <f>MIN(A8:C8)</f>
        <v>787</v>
      </c>
      <c r="E8" s="4">
        <f>MIN(A8:C8,Sheet2!A8:H8)</f>
        <v>112</v>
      </c>
    </row>
    <row r="9" spans="1:7" x14ac:dyDescent="0.2">
      <c r="A9" s="3">
        <v>1274</v>
      </c>
      <c r="B9" s="3">
        <v>6744</v>
      </c>
      <c r="C9" s="3">
        <v>4231</v>
      </c>
      <c r="D9" s="6">
        <f>SQRT(A9+B9*5)</f>
        <v>187.06683297688022</v>
      </c>
      <c r="E9" s="4">
        <f>SQRT(Sheet2!E9+F9)</f>
        <v>33.120990323358392</v>
      </c>
    </row>
    <row r="10" spans="1:7" x14ac:dyDescent="0.2">
      <c r="A10" s="3">
        <v>4500</v>
      </c>
      <c r="B10" s="3">
        <v>1267</v>
      </c>
      <c r="C10" s="3">
        <v>1523</v>
      </c>
      <c r="D10" s="5">
        <f>AVEDEV(A1:C1)</f>
        <v>2077.3333333333335</v>
      </c>
      <c r="E10" s="4">
        <f>GEOMEAN(Sheet2!A10:H10)</f>
        <v>6511.9265229588118</v>
      </c>
    </row>
    <row r="11" spans="1:7" x14ac:dyDescent="0.2">
      <c r="A11" s="8">
        <v>1235</v>
      </c>
      <c r="B11" s="8">
        <v>8956</v>
      </c>
      <c r="C11" s="8">
        <v>4589</v>
      </c>
      <c r="D11" s="9">
        <f>SUM(A1:B12)</f>
        <v>120169</v>
      </c>
      <c r="E11" s="4">
        <f>MOD(Sheet2!G11,3)</f>
        <v>2</v>
      </c>
    </row>
    <row r="12" spans="1:7" x14ac:dyDescent="0.2">
      <c r="A12" s="8">
        <v>5689</v>
      </c>
      <c r="B12" s="8">
        <v>4356</v>
      </c>
      <c r="C12" s="8">
        <v>4356</v>
      </c>
      <c r="D12" s="1">
        <f>COUNT(A1:C15)</f>
        <v>45</v>
      </c>
      <c r="E12" s="4">
        <f>HARMEAN(Sheet2!A12:H12)</f>
        <v>1933.2478437445245</v>
      </c>
    </row>
    <row r="13" spans="1:7" x14ac:dyDescent="0.2">
      <c r="A13" s="8">
        <v>3698</v>
      </c>
      <c r="B13" s="8">
        <v>8796</v>
      </c>
      <c r="C13" s="8">
        <v>4236</v>
      </c>
      <c r="D13" s="9">
        <f>MEDIAN(A15:C15)</f>
        <v>2356</v>
      </c>
      <c r="E13" s="4">
        <f>COUNT(Sheet2!A1:H15)</f>
        <v>120</v>
      </c>
    </row>
    <row r="14" spans="1:7" x14ac:dyDescent="0.2">
      <c r="A14" s="8">
        <v>4789</v>
      </c>
      <c r="B14" s="8">
        <v>4589</v>
      </c>
      <c r="C14" s="8">
        <v>7896</v>
      </c>
      <c r="D14" s="9">
        <f>PI()</f>
        <v>3.1415926535897931</v>
      </c>
      <c r="E14" s="4">
        <f>PI()/Sheet2!A14</f>
        <v>8.5207286509080362E-4</v>
      </c>
    </row>
    <row r="15" spans="1:7" x14ac:dyDescent="0.2">
      <c r="A15" s="8">
        <v>1236</v>
      </c>
      <c r="B15" s="8">
        <v>2356</v>
      </c>
      <c r="C15" s="8">
        <v>4652</v>
      </c>
      <c r="D15" s="9">
        <f>ROUND(A15+B15/C1,0)</f>
        <v>1237</v>
      </c>
      <c r="E15" s="4">
        <f>TAN(Sheet2!D15)</f>
        <v>-20.398381796361601</v>
      </c>
    </row>
  </sheetData>
  <pageMargins left="0.74791666666666667" right="0.74791666666666667" top="0.98402777777777783" bottom="0.98402777777777783" header="0.51180555555555562" footer="0.51180555555555562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5"/>
    </sheetView>
  </sheetViews>
  <sheetFormatPr defaultRowHeight="12.75" x14ac:dyDescent="0.2"/>
  <sheetData>
    <row r="1" spans="1:8" x14ac:dyDescent="0.2">
      <c r="A1" s="3">
        <v>9966</v>
      </c>
      <c r="B1" s="3">
        <v>4290</v>
      </c>
      <c r="C1" s="3">
        <v>4001</v>
      </c>
      <c r="D1" s="3">
        <v>592</v>
      </c>
      <c r="E1" s="3">
        <v>7626</v>
      </c>
      <c r="F1" s="3">
        <v>5524</v>
      </c>
      <c r="G1" s="3">
        <v>8080</v>
      </c>
      <c r="H1" s="3">
        <v>7065</v>
      </c>
    </row>
    <row r="2" spans="1:8" x14ac:dyDescent="0.2">
      <c r="A2" s="3">
        <v>3411</v>
      </c>
      <c r="B2" s="3">
        <v>4827</v>
      </c>
      <c r="C2" s="3">
        <v>4558</v>
      </c>
      <c r="D2" s="3">
        <v>6377</v>
      </c>
      <c r="E2" s="3">
        <v>7277</v>
      </c>
      <c r="F2" s="3">
        <v>460</v>
      </c>
      <c r="G2" s="3">
        <v>9509</v>
      </c>
      <c r="H2" s="3">
        <v>5392</v>
      </c>
    </row>
    <row r="3" spans="1:8" x14ac:dyDescent="0.2">
      <c r="A3" s="3">
        <v>1552</v>
      </c>
      <c r="B3" s="3">
        <v>822</v>
      </c>
      <c r="C3" s="3">
        <v>9846</v>
      </c>
      <c r="D3" s="3">
        <v>5360</v>
      </c>
      <c r="E3" s="3">
        <v>1198</v>
      </c>
      <c r="F3" s="3">
        <v>5367</v>
      </c>
      <c r="G3" s="3">
        <v>9832</v>
      </c>
      <c r="H3" s="3">
        <v>4664</v>
      </c>
    </row>
    <row r="4" spans="1:8" x14ac:dyDescent="0.2">
      <c r="A4" s="3">
        <v>3995</v>
      </c>
      <c r="B4" s="3">
        <v>5274</v>
      </c>
      <c r="C4" s="3">
        <v>8543</v>
      </c>
      <c r="D4" s="3">
        <v>9879</v>
      </c>
      <c r="E4" s="3">
        <v>9488</v>
      </c>
      <c r="F4" s="3">
        <v>2563</v>
      </c>
      <c r="G4" s="3">
        <v>3210</v>
      </c>
      <c r="H4" s="3">
        <v>6779</v>
      </c>
    </row>
    <row r="5" spans="1:8" x14ac:dyDescent="0.2">
      <c r="A5" s="3">
        <v>8648</v>
      </c>
      <c r="B5" s="3">
        <v>249</v>
      </c>
      <c r="C5" s="3">
        <v>7195</v>
      </c>
      <c r="D5" s="3">
        <v>9167</v>
      </c>
      <c r="E5" s="3">
        <v>9993</v>
      </c>
      <c r="F5" s="3">
        <v>2971</v>
      </c>
      <c r="G5" s="3">
        <v>7394</v>
      </c>
      <c r="H5" s="3">
        <v>3052</v>
      </c>
    </row>
    <row r="6" spans="1:8" x14ac:dyDescent="0.2">
      <c r="A6" s="3">
        <v>5188</v>
      </c>
      <c r="B6" s="3">
        <v>8479</v>
      </c>
      <c r="C6" s="3">
        <v>7401</v>
      </c>
      <c r="D6" s="3">
        <v>7569</v>
      </c>
      <c r="E6" s="3">
        <v>6480</v>
      </c>
      <c r="F6" s="3">
        <v>1072</v>
      </c>
      <c r="G6" s="3">
        <v>9342</v>
      </c>
      <c r="H6" s="3">
        <v>329</v>
      </c>
    </row>
    <row r="7" spans="1:8" x14ac:dyDescent="0.2">
      <c r="A7" s="3">
        <v>2295</v>
      </c>
      <c r="B7" s="3">
        <v>208</v>
      </c>
      <c r="C7" s="3">
        <v>6590</v>
      </c>
      <c r="D7" s="3">
        <v>1035</v>
      </c>
      <c r="E7" s="3">
        <v>1617</v>
      </c>
      <c r="F7" s="3">
        <v>5055</v>
      </c>
      <c r="G7" s="3">
        <v>5118</v>
      </c>
      <c r="H7" s="3">
        <v>8693</v>
      </c>
    </row>
    <row r="8" spans="1:8" x14ac:dyDescent="0.2">
      <c r="A8" s="3">
        <v>6416</v>
      </c>
      <c r="B8" s="3">
        <v>1773</v>
      </c>
      <c r="C8" s="3">
        <v>2814</v>
      </c>
      <c r="D8" s="3">
        <v>5168</v>
      </c>
      <c r="E8" s="3">
        <v>2107</v>
      </c>
      <c r="F8" s="3">
        <v>112</v>
      </c>
      <c r="G8" s="3">
        <v>4708</v>
      </c>
      <c r="H8" s="3">
        <v>4424</v>
      </c>
    </row>
    <row r="9" spans="1:8" x14ac:dyDescent="0.2">
      <c r="A9" s="3">
        <v>1062</v>
      </c>
      <c r="B9" s="3">
        <v>6705</v>
      </c>
      <c r="C9" s="3">
        <v>1228</v>
      </c>
      <c r="D9" s="3">
        <v>5250</v>
      </c>
      <c r="E9" s="3">
        <v>1097</v>
      </c>
      <c r="F9" s="3">
        <v>5754</v>
      </c>
      <c r="G9" s="3">
        <v>5923</v>
      </c>
      <c r="H9" s="3">
        <v>7236</v>
      </c>
    </row>
    <row r="10" spans="1:8" x14ac:dyDescent="0.2">
      <c r="A10" s="3">
        <v>3995</v>
      </c>
      <c r="B10" s="3">
        <v>5274</v>
      </c>
      <c r="C10" s="3">
        <v>8543</v>
      </c>
      <c r="D10" s="3">
        <v>9879</v>
      </c>
      <c r="E10" s="3">
        <v>3518</v>
      </c>
      <c r="F10" s="3">
        <v>6819</v>
      </c>
      <c r="G10" s="3">
        <v>9326</v>
      </c>
      <c r="H10" s="3">
        <v>8128</v>
      </c>
    </row>
    <row r="11" spans="1:8" x14ac:dyDescent="0.2">
      <c r="A11" s="8">
        <v>1279</v>
      </c>
      <c r="B11" s="8">
        <v>3278</v>
      </c>
      <c r="C11" s="8">
        <v>456</v>
      </c>
      <c r="D11" s="8">
        <v>4578</v>
      </c>
      <c r="E11" s="8">
        <v>3279</v>
      </c>
      <c r="F11" s="8">
        <v>6279</v>
      </c>
      <c r="G11" s="8">
        <v>458</v>
      </c>
      <c r="H11" s="8">
        <v>7896</v>
      </c>
    </row>
    <row r="12" spans="1:8" x14ac:dyDescent="0.2">
      <c r="A12" s="8">
        <v>2365</v>
      </c>
      <c r="B12" s="8">
        <v>5642</v>
      </c>
      <c r="C12" s="8">
        <v>2398</v>
      </c>
      <c r="D12" s="8">
        <v>3695</v>
      </c>
      <c r="E12" s="8">
        <v>8531</v>
      </c>
      <c r="F12" s="8">
        <v>7563</v>
      </c>
      <c r="G12" s="8">
        <v>459</v>
      </c>
      <c r="H12" s="8">
        <v>2368</v>
      </c>
    </row>
    <row r="13" spans="1:8" x14ac:dyDescent="0.2">
      <c r="A13" s="8">
        <v>8945</v>
      </c>
      <c r="B13" s="8">
        <v>2398</v>
      </c>
      <c r="C13" s="8">
        <v>569</v>
      </c>
      <c r="D13" s="8">
        <v>123</v>
      </c>
      <c r="E13" s="8">
        <v>5973</v>
      </c>
      <c r="F13" s="8">
        <v>2846</v>
      </c>
      <c r="G13" s="8">
        <v>2478</v>
      </c>
      <c r="H13" s="8">
        <v>9576</v>
      </c>
    </row>
    <row r="14" spans="1:8" x14ac:dyDescent="0.2">
      <c r="A14" s="8">
        <v>3687</v>
      </c>
      <c r="B14" s="8">
        <v>456</v>
      </c>
      <c r="C14" s="8">
        <v>4567</v>
      </c>
      <c r="D14" s="8">
        <v>8752</v>
      </c>
      <c r="E14" s="8">
        <v>4368</v>
      </c>
      <c r="F14" s="8">
        <v>945</v>
      </c>
      <c r="G14" s="8">
        <v>3649</v>
      </c>
      <c r="H14" s="8">
        <v>2685</v>
      </c>
    </row>
    <row r="15" spans="1:8" x14ac:dyDescent="0.2">
      <c r="A15" s="8">
        <v>4256</v>
      </c>
      <c r="B15" s="8">
        <v>8963</v>
      </c>
      <c r="C15" s="8">
        <v>425</v>
      </c>
      <c r="D15" s="8">
        <v>3671</v>
      </c>
      <c r="E15" s="8">
        <v>5479</v>
      </c>
      <c r="F15" s="8">
        <v>687</v>
      </c>
      <c r="G15" s="8">
        <v>7519</v>
      </c>
      <c r="H15" s="8">
        <v>4395</v>
      </c>
    </row>
  </sheetData>
  <pageMargins left="0.74791666666666667" right="0.74791666666666667" top="0.98402777777777783" bottom="0.98402777777777783" header="0.51180555555555562" footer="0.51180555555555562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4791666666666667" right="0.74791666666666667" top="0.98402777777777783" bottom="0.98402777777777783" header="0.51180555555555562" footer="0.51180555555555562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lokesh</cp:lastModifiedBy>
  <dcterms:created xsi:type="dcterms:W3CDTF">2009-02-17T08:03:29Z</dcterms:created>
  <dcterms:modified xsi:type="dcterms:W3CDTF">2011-05-05T08:58:51Z</dcterms:modified>
</cp:coreProperties>
</file>