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C:\Users\Krishna\AppData\Local\Microsoft\Windows\INetCache\Content.Outlook\RFCI5L1K\"/>
    </mc:Choice>
  </mc:AlternateContent>
  <xr:revisionPtr revIDLastSave="9" documentId="11_E9F65522D83714B2D8E615CE7E50716346136C23" xr6:coauthVersionLast="47" xr6:coauthVersionMax="47" xr10:uidLastSave="{B7BC051B-11CA-354C-B9BC-A8E794A5B08A}"/>
  <bookViews>
    <workbookView xWindow="0" yWindow="0" windowWidth="20490" windowHeight="7635" firstSheet="1" activeTab="1" xr2:uid="{00000000-000D-0000-FFFF-FFFF00000000}"/>
  </bookViews>
  <sheets>
    <sheet name="Sheet1" sheetId="1" state="hidden" r:id="rId1"/>
    <sheet name="summary" sheetId="3" r:id="rId2"/>
    <sheet name="Sheet2" sheetId="2" r:id="rId3"/>
  </sheets>
  <externalReferences>
    <externalReference r:id="rId4"/>
  </externalReferences>
  <definedNames>
    <definedName name="_xlnm._FilterDatabase" localSheetId="0" hidden="1">Sheet1!$A$5:$P$55</definedName>
    <definedName name="_xlnm._FilterDatabase" localSheetId="2" hidden="1">Sheet2!$C$2:$E$53</definedName>
  </definedNames>
  <calcPr calcId="191028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E6" i="3"/>
  <c r="I5" i="3"/>
  <c r="F5" i="3"/>
  <c r="D5" i="3"/>
  <c r="F6" i="3"/>
  <c r="I7" i="3"/>
  <c r="D7" i="3"/>
  <c r="I8" i="3"/>
  <c r="E8" i="3"/>
  <c r="I9" i="3"/>
  <c r="F9" i="3"/>
  <c r="E5" i="3"/>
  <c r="E7" i="3"/>
  <c r="E9" i="3"/>
  <c r="E10" i="3"/>
  <c r="D8" i="3"/>
  <c r="F8" i="3"/>
  <c r="G8" i="3"/>
  <c r="D6" i="3"/>
  <c r="G6" i="3"/>
  <c r="G5" i="3"/>
  <c r="F7" i="3"/>
  <c r="F10" i="3"/>
  <c r="D9" i="3"/>
  <c r="G9" i="3"/>
  <c r="G7" i="3"/>
  <c r="E2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" i="1"/>
  <c r="P10" i="1"/>
  <c r="P12" i="1"/>
  <c r="P13" i="1"/>
  <c r="P14" i="1"/>
  <c r="P15" i="1"/>
  <c r="P16" i="1"/>
  <c r="P17" i="1"/>
  <c r="P19" i="1"/>
  <c r="P21" i="1"/>
  <c r="P25" i="1"/>
  <c r="P34" i="1"/>
  <c r="P40" i="1"/>
  <c r="P6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J4" i="1"/>
  <c r="D10" i="3"/>
  <c r="G10" i="3"/>
  <c r="D4" i="1"/>
  <c r="E4" i="1"/>
  <c r="E2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39" i="1"/>
  <c r="O38" i="1"/>
  <c r="O37" i="1"/>
  <c r="O36" i="1"/>
  <c r="O35" i="1"/>
  <c r="O33" i="1"/>
  <c r="O32" i="1"/>
  <c r="O31" i="1"/>
  <c r="O30" i="1"/>
  <c r="O29" i="1"/>
  <c r="O28" i="1"/>
  <c r="O27" i="1"/>
  <c r="O26" i="1"/>
  <c r="O24" i="1"/>
  <c r="O23" i="1"/>
  <c r="O22" i="1"/>
  <c r="O20" i="1"/>
  <c r="O18" i="1"/>
  <c r="O11" i="1"/>
  <c r="O9" i="1"/>
  <c r="O8" i="1"/>
  <c r="O7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9" i="1"/>
  <c r="N38" i="1"/>
  <c r="N37" i="1"/>
  <c r="N36" i="1"/>
  <c r="N35" i="1"/>
  <c r="N33" i="1"/>
  <c r="N32" i="1"/>
  <c r="N31" i="1"/>
  <c r="N30" i="1"/>
  <c r="N29" i="1"/>
  <c r="N28" i="1"/>
  <c r="N27" i="1"/>
  <c r="N26" i="1"/>
  <c r="N24" i="1"/>
  <c r="N23" i="1"/>
  <c r="N22" i="1"/>
  <c r="N20" i="1"/>
  <c r="N18" i="1"/>
  <c r="N11" i="1"/>
  <c r="N9" i="1"/>
  <c r="N8" i="1"/>
  <c r="N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6" i="1"/>
  <c r="M24" i="1"/>
  <c r="M23" i="1"/>
  <c r="M22" i="1"/>
  <c r="M20" i="1"/>
  <c r="M18" i="1"/>
  <c r="M11" i="1"/>
  <c r="M9" i="1"/>
  <c r="M8" i="1"/>
  <c r="M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20" i="1"/>
  <c r="P7" i="1"/>
  <c r="P18" i="1"/>
  <c r="P24" i="1"/>
  <c r="P29" i="1"/>
  <c r="P33" i="1"/>
  <c r="P38" i="1"/>
  <c r="P43" i="1"/>
  <c r="P47" i="1"/>
  <c r="P51" i="1"/>
  <c r="P55" i="1"/>
  <c r="P8" i="1"/>
  <c r="P20" i="1"/>
  <c r="P26" i="1"/>
  <c r="P30" i="1"/>
  <c r="P35" i="1"/>
  <c r="P39" i="1"/>
  <c r="P44" i="1"/>
  <c r="P48" i="1"/>
  <c r="P52" i="1"/>
  <c r="M4" i="1"/>
  <c r="P9" i="1"/>
  <c r="P22" i="1"/>
  <c r="P27" i="1"/>
  <c r="P31" i="1"/>
  <c r="P36" i="1"/>
  <c r="P41" i="1"/>
  <c r="P45" i="1"/>
  <c r="P49" i="1"/>
  <c r="P53" i="1"/>
  <c r="P11" i="1"/>
  <c r="P23" i="1"/>
  <c r="P28" i="1"/>
  <c r="P32" i="1"/>
  <c r="P37" i="1"/>
  <c r="P42" i="1"/>
  <c r="P46" i="1"/>
  <c r="P50" i="1"/>
  <c r="P54" i="1"/>
  <c r="N4" i="1"/>
  <c r="O4" i="1"/>
  <c r="I4" i="1"/>
  <c r="F4" i="1"/>
  <c r="P4" i="1"/>
</calcChain>
</file>

<file path=xl/sharedStrings.xml><?xml version="1.0" encoding="utf-8"?>
<sst xmlns="http://schemas.openxmlformats.org/spreadsheetml/2006/main" count="267" uniqueCount="111">
  <si>
    <t>BRANCH NAME</t>
  </si>
  <si>
    <t>VOI - CMR MALL (AP)</t>
  </si>
  <si>
    <t>VOI - RAJAHMUNDRY (AP)</t>
  </si>
  <si>
    <t>VOI - L&amp;T PANJAGUT (TS)</t>
  </si>
  <si>
    <t>VOI - SARATH CITY (TS)</t>
  </si>
  <si>
    <t>VOI - PVP VIJAYAWADA (AP)</t>
  </si>
  <si>
    <t>VOI - PMC PALASSIO (UP)</t>
  </si>
  <si>
    <t>FR - YSR TRENDS - GUNTUR (AP)</t>
  </si>
  <si>
    <t>VOI - MAGUNTA (AP)</t>
  </si>
  <si>
    <t>VOI - PHOENIX CITADEL (MP)</t>
  </si>
  <si>
    <t>VOI - NEXUS MALL - MANGALORE (KA)</t>
  </si>
  <si>
    <t>VOI - INDORE (MP)</t>
  </si>
  <si>
    <t>VOI - ONGOLE (AP)</t>
  </si>
  <si>
    <t>VOI - BHIMAVARAM (AP)</t>
  </si>
  <si>
    <t>VOI - VIVIANA (MH)</t>
  </si>
  <si>
    <t>VOI - GHAZIABAD (UP)</t>
  </si>
  <si>
    <t>VOI - NIZAMABAD (TS)</t>
  </si>
  <si>
    <t>VOI - CHENNAI (TN)</t>
  </si>
  <si>
    <t>VOI - ANANTAPUR (AP)</t>
  </si>
  <si>
    <t>FR - MENS WORLD - JODHPUR (RJ)</t>
  </si>
  <si>
    <t>VOI - SRMT KAKINAD (AP)</t>
  </si>
  <si>
    <t>VOI - GWALIOR (MP)</t>
  </si>
  <si>
    <t>VOI - SEASONS MALL (MH)</t>
  </si>
  <si>
    <t>VOI - TGV KURNOOL (AP)</t>
  </si>
  <si>
    <t>VOI - RMZ GALLERIA-BLR (KA)</t>
  </si>
  <si>
    <t>VOI - KURLA (MH)</t>
  </si>
  <si>
    <t>VOI - WARANGAL (TS)</t>
  </si>
  <si>
    <t>VOI - ELEMENTS MALL-BLR (KA)</t>
  </si>
  <si>
    <t>VOI - DSL MALL-UPPAL (TS)</t>
  </si>
  <si>
    <t>VOI - MANTRI-BLR (KA)</t>
  </si>
  <si>
    <t>VOI - MOOSARAMBAGH (TS)</t>
  </si>
  <si>
    <t>VOI - KARIMNAGAR (TS)</t>
  </si>
  <si>
    <t>VOI - CENTRAL MALL (AS)</t>
  </si>
  <si>
    <t>FR - SUN LIFE RETAIL - SERILINGAMPALLY (TS)</t>
  </si>
  <si>
    <t>VOI - THIRUMALGIRI (TS)</t>
  </si>
  <si>
    <t>VOI - MARATHAHALLI-BLR (KA)</t>
  </si>
  <si>
    <t>VOI - VARACHA (GJ)</t>
  </si>
  <si>
    <t>My Home - Hyderabad</t>
  </si>
  <si>
    <t>Inorbit - Cyberabad</t>
  </si>
  <si>
    <t>Sarath City Mall-Hyderabad-LS</t>
  </si>
  <si>
    <t>Waltair Uplands-Vizag-LS</t>
  </si>
  <si>
    <t>Lifestyle</t>
  </si>
  <si>
    <t>Ebo</t>
  </si>
  <si>
    <t>Target</t>
  </si>
  <si>
    <t>122-SSL-GVK HYDERABAD</t>
  </si>
  <si>
    <t>154-SSL-CYBERABAD INORBIT</t>
  </si>
  <si>
    <t>SSL</t>
  </si>
  <si>
    <t>CT-BHUBANESWAR-SAHEED NAGAR</t>
  </si>
  <si>
    <t>CT-HYDERABAD-KUKATPALLY</t>
  </si>
  <si>
    <t>Centro</t>
  </si>
  <si>
    <t>TIPSY TOPSY MG ROAD</t>
  </si>
  <si>
    <t>TIPSY TOPSY BHIMAVARAM</t>
  </si>
  <si>
    <t>South India Shopping Mall (Kothapet)</t>
  </si>
  <si>
    <t>TIPSY TOPSY KAKINADA</t>
  </si>
  <si>
    <t>TIPSY TOPSY RAJAHMUNDRY</t>
  </si>
  <si>
    <t>MBO</t>
  </si>
  <si>
    <t>Channel</t>
  </si>
  <si>
    <t>EBO11</t>
  </si>
  <si>
    <t>EBO42</t>
  </si>
  <si>
    <t>EBO26</t>
  </si>
  <si>
    <t>EBO45</t>
  </si>
  <si>
    <t>EBO41</t>
  </si>
  <si>
    <t>EBO62</t>
  </si>
  <si>
    <t>FR66</t>
  </si>
  <si>
    <t>EBO27</t>
  </si>
  <si>
    <t>EBO40</t>
  </si>
  <si>
    <t>EBO34</t>
  </si>
  <si>
    <t>EBO19</t>
  </si>
  <si>
    <t>EBO36</t>
  </si>
  <si>
    <t>EBO8</t>
  </si>
  <si>
    <t>EBO59</t>
  </si>
  <si>
    <t>EBO15</t>
  </si>
  <si>
    <t>EBO35</t>
  </si>
  <si>
    <t>EBO10</t>
  </si>
  <si>
    <t>EBO58</t>
  </si>
  <si>
    <t>FR70</t>
  </si>
  <si>
    <t>EBO50</t>
  </si>
  <si>
    <t>EBO17</t>
  </si>
  <si>
    <t>EBO47</t>
  </si>
  <si>
    <t>EBO52</t>
  </si>
  <si>
    <t>EBO44</t>
  </si>
  <si>
    <t>EBO25</t>
  </si>
  <si>
    <t>EBO46</t>
  </si>
  <si>
    <t>EBO60</t>
  </si>
  <si>
    <t>EBO13</t>
  </si>
  <si>
    <t>EBO57</t>
  </si>
  <si>
    <t>EBO29</t>
  </si>
  <si>
    <t>EBO31</t>
  </si>
  <si>
    <t>EBO24</t>
  </si>
  <si>
    <t>EBO9</t>
  </si>
  <si>
    <t>FR68</t>
  </si>
  <si>
    <t>EBO53</t>
  </si>
  <si>
    <t>EBO30</t>
  </si>
  <si>
    <t>EBO71</t>
  </si>
  <si>
    <t>VOI - SEA WOOD</t>
  </si>
  <si>
    <t>Avrg sales per wk</t>
  </si>
  <si>
    <t>Achvd %</t>
  </si>
  <si>
    <t>Sales Balance 9 Weeks</t>
  </si>
  <si>
    <t>Actuals for Dec 3 Weeks</t>
  </si>
  <si>
    <t>Jan</t>
  </si>
  <si>
    <t>Feb</t>
  </si>
  <si>
    <t>Total</t>
  </si>
  <si>
    <t>Total Target</t>
  </si>
  <si>
    <t>TOTAL</t>
  </si>
  <si>
    <t>Grand Total</t>
  </si>
  <si>
    <t>Values</t>
  </si>
  <si>
    <t>No.of Stores</t>
  </si>
  <si>
    <t>Dec - Feb Projection</t>
  </si>
  <si>
    <t>JEANS</t>
  </si>
  <si>
    <t>SHIRTS</t>
  </si>
  <si>
    <t>T-SHIRTS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</si>
</sst>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9" fontId="0" fillId="0" borderId="0" xfId="0" applyNumberFormat="1"/>
    <xf numFmtId="1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2023-24/Sales/Target%20for%20Dec%2023%20-%20Feb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o"/>
      <sheetName val="Lifestyle"/>
      <sheetName val="Shoppersstop"/>
      <sheetName val="Centro"/>
      <sheetName val="Fashion Factory"/>
      <sheetName val="Vmart"/>
      <sheetName val="Mbo"/>
      <sheetName val="ASM wise Achvmnt"/>
      <sheetName val="Channelwise Weekwise Targets"/>
      <sheetName val="ASM Targets"/>
      <sheetName val="Sheet2"/>
      <sheetName val="Incentive"/>
      <sheetName val="Sheet1"/>
      <sheetName val="Sheet3"/>
    </sheetNames>
    <sheetDataSet>
      <sheetData sheetId="0">
        <row r="1">
          <cell r="E1" t="str">
            <v>DEC</v>
          </cell>
          <cell r="U1" t="str">
            <v>JAN</v>
          </cell>
          <cell r="AA1" t="str">
            <v>FEB</v>
          </cell>
        </row>
        <row r="2">
          <cell r="E2" t="str">
            <v>as on 10th Dec</v>
          </cell>
          <cell r="F2"/>
          <cell r="G2"/>
          <cell r="H2" t="str">
            <v>11th - 17th</v>
          </cell>
          <cell r="I2"/>
          <cell r="J2"/>
          <cell r="K2"/>
          <cell r="L2"/>
          <cell r="M2"/>
          <cell r="N2"/>
          <cell r="O2"/>
          <cell r="P2"/>
          <cell r="Q2" t="str">
            <v>Wk  1 - 4</v>
          </cell>
          <cell r="R2"/>
          <cell r="S2"/>
          <cell r="T2"/>
          <cell r="U2" t="str">
            <v>as on 1 - 7th</v>
          </cell>
          <cell r="V2" t="str">
            <v>8th - 14th</v>
          </cell>
          <cell r="W2" t="str">
            <v>15th - 21st</v>
          </cell>
          <cell r="X2" t="str">
            <v>22nd - 31st</v>
          </cell>
          <cell r="Y2"/>
          <cell r="Z2"/>
          <cell r="AA2" t="str">
            <v>as on 1 - 10th</v>
          </cell>
          <cell r="AB2" t="str">
            <v>11th - 17th</v>
          </cell>
          <cell r="AC2" t="str">
            <v>18th - 24th</v>
          </cell>
          <cell r="AD2" t="str">
            <v>24th - 29th</v>
          </cell>
        </row>
        <row r="3">
          <cell r="D3" t="str">
            <v>Channel</v>
          </cell>
          <cell r="E3" t="str">
            <v>Target</v>
          </cell>
          <cell r="F3" t="str">
            <v>Actuals</v>
          </cell>
          <cell r="G3" t="str">
            <v>Achvd %</v>
          </cell>
          <cell r="H3" t="str">
            <v>Target</v>
          </cell>
          <cell r="I3" t="str">
            <v>Actuals</v>
          </cell>
          <cell r="J3" t="str">
            <v>Achvd %</v>
          </cell>
          <cell r="K3" t="str">
            <v>Target</v>
          </cell>
          <cell r="L3" t="str">
            <v>Actuals</v>
          </cell>
          <cell r="M3" t="str">
            <v>Achvd %</v>
          </cell>
          <cell r="N3" t="str">
            <v>Target</v>
          </cell>
          <cell r="O3" t="str">
            <v>Actuals</v>
          </cell>
          <cell r="P3" t="str">
            <v>Achvd %</v>
          </cell>
          <cell r="Q3" t="str">
            <v>Target</v>
          </cell>
          <cell r="R3" t="str">
            <v>Actuals</v>
          </cell>
          <cell r="S3" t="str">
            <v>Achvd %</v>
          </cell>
          <cell r="T3"/>
          <cell r="U3"/>
          <cell r="V3"/>
          <cell r="W3"/>
          <cell r="X3"/>
          <cell r="Y3"/>
          <cell r="Z3"/>
          <cell r="AA3"/>
        </row>
        <row r="4">
          <cell r="D4" t="str">
            <v>Ashish Shah</v>
          </cell>
          <cell r="E4">
            <v>9.240000000000002</v>
          </cell>
          <cell r="F4">
            <v>9.6519999999999992</v>
          </cell>
          <cell r="G4">
            <v>1.0445887445887443</v>
          </cell>
          <cell r="H4">
            <v>18.480000000000004</v>
          </cell>
          <cell r="I4">
            <v>8.0718800000000019</v>
          </cell>
          <cell r="J4">
            <v>0.43679004329004328</v>
          </cell>
          <cell r="K4">
            <v>21.56</v>
          </cell>
          <cell r="L4">
            <v>8.7254100000000019</v>
          </cell>
          <cell r="M4">
            <v>0.40470361781076075</v>
          </cell>
          <cell r="N4">
            <v>12.319999999999999</v>
          </cell>
          <cell r="O4">
            <v>8.9875299999999978</v>
          </cell>
          <cell r="P4">
            <v>0.72950730519480511</v>
          </cell>
          <cell r="Q4">
            <v>61.599999999999994</v>
          </cell>
          <cell r="R4">
            <v>35.436820000000004</v>
          </cell>
          <cell r="S4">
            <v>0.57527305194805212</v>
          </cell>
          <cell r="U4"/>
          <cell r="AA4"/>
        </row>
        <row r="5">
          <cell r="D5" t="str">
            <v>Jay Narayan</v>
          </cell>
          <cell r="E5">
            <v>13.176</v>
          </cell>
          <cell r="F5">
            <v>20.715460000000011</v>
          </cell>
          <cell r="G5">
            <v>1.5722115968427453</v>
          </cell>
          <cell r="H5">
            <v>26.352</v>
          </cell>
          <cell r="I5">
            <v>14.622159999999996</v>
          </cell>
          <cell r="J5">
            <v>0.55487856709168171</v>
          </cell>
          <cell r="K5">
            <v>30.743999999999996</v>
          </cell>
          <cell r="L5">
            <v>20.30376</v>
          </cell>
          <cell r="M5">
            <v>0.6604137392661984</v>
          </cell>
          <cell r="N5">
            <v>17.568000000000001</v>
          </cell>
          <cell r="O5">
            <v>19.0132333</v>
          </cell>
          <cell r="P5">
            <v>1.0822651013205828</v>
          </cell>
          <cell r="Q5">
            <v>87.840000000000018</v>
          </cell>
          <cell r="R5">
            <v>74.654613300000008</v>
          </cell>
          <cell r="S5">
            <v>0.84989313866120209</v>
          </cell>
          <cell r="U5"/>
          <cell r="AA5"/>
        </row>
        <row r="6">
          <cell r="D6" t="str">
            <v>Kavan Panchal</v>
          </cell>
          <cell r="E6">
            <v>4.6920000000000002</v>
          </cell>
          <cell r="F6">
            <v>2.3678200000000005</v>
          </cell>
          <cell r="G6">
            <v>0.50465046888320553</v>
          </cell>
          <cell r="H6">
            <v>9.3840000000000003</v>
          </cell>
          <cell r="I6">
            <v>1.34778</v>
          </cell>
          <cell r="J6">
            <v>0.14362531969309461</v>
          </cell>
          <cell r="K6">
            <v>10.947999999999999</v>
          </cell>
          <cell r="L6">
            <v>2.1129575000000003</v>
          </cell>
          <cell r="M6">
            <v>0.19299940628425288</v>
          </cell>
          <cell r="N6">
            <v>6.2560000000000002</v>
          </cell>
          <cell r="O6">
            <v>1.9205540000000001</v>
          </cell>
          <cell r="P6">
            <v>0.30699392583120205</v>
          </cell>
          <cell r="Q6">
            <v>31.28</v>
          </cell>
          <cell r="R6">
            <v>7.7491114999999997</v>
          </cell>
          <cell r="S6">
            <v>0.24773374360613809</v>
          </cell>
          <cell r="U6"/>
          <cell r="AA6"/>
        </row>
        <row r="7">
          <cell r="D7" t="str">
            <v>Kishore</v>
          </cell>
          <cell r="E7">
            <v>2.73</v>
          </cell>
          <cell r="F7">
            <v>2.94313</v>
          </cell>
          <cell r="G7">
            <v>1.078069597069597</v>
          </cell>
          <cell r="H7">
            <v>5.46</v>
          </cell>
          <cell r="I7">
            <v>2.2286700000000002</v>
          </cell>
          <cell r="J7">
            <v>0.40818131868131874</v>
          </cell>
          <cell r="K7">
            <v>6.3699999999999992</v>
          </cell>
          <cell r="L7">
            <v>3.9361650999999989</v>
          </cell>
          <cell r="M7">
            <v>0.6179223076923076</v>
          </cell>
          <cell r="N7">
            <v>3.6399999999999997</v>
          </cell>
          <cell r="O7">
            <v>1.7704929</v>
          </cell>
          <cell r="P7">
            <v>0.48639914835164838</v>
          </cell>
          <cell r="Q7">
            <v>18.2</v>
          </cell>
          <cell r="R7">
            <v>10.878457999999998</v>
          </cell>
          <cell r="S7">
            <v>0.59771747252747243</v>
          </cell>
          <cell r="U7"/>
          <cell r="AA7"/>
        </row>
        <row r="8">
          <cell r="D8" t="str">
            <v>Nagendra</v>
          </cell>
          <cell r="E8">
            <v>21.966000000000001</v>
          </cell>
          <cell r="F8">
            <v>16.027780000000011</v>
          </cell>
          <cell r="G8">
            <v>0.72966311572430165</v>
          </cell>
          <cell r="H8">
            <v>43.932000000000002</v>
          </cell>
          <cell r="I8">
            <v>17.146970000000003</v>
          </cell>
          <cell r="J8">
            <v>0.39030706546480931</v>
          </cell>
          <cell r="K8">
            <v>51.253999999999998</v>
          </cell>
          <cell r="L8">
            <v>31.958559999999991</v>
          </cell>
          <cell r="M8">
            <v>0.62353299254692307</v>
          </cell>
          <cell r="N8">
            <v>29.288000000000004</v>
          </cell>
          <cell r="O8">
            <v>31.525314999999996</v>
          </cell>
          <cell r="P8">
            <v>1.0763901597924062</v>
          </cell>
          <cell r="Q8">
            <v>146.43999999999997</v>
          </cell>
          <cell r="R8">
            <v>96.658625000000001</v>
          </cell>
          <cell r="S8">
            <v>0.66005616634799247</v>
          </cell>
          <cell r="U8"/>
          <cell r="AA8"/>
        </row>
        <row r="9">
          <cell r="D9" t="str">
            <v>Nilesh Girme</v>
          </cell>
          <cell r="E9">
            <v>2.5200000000000005</v>
          </cell>
          <cell r="F9">
            <v>1.8326299999999995</v>
          </cell>
          <cell r="G9">
            <v>0.72723412698412671</v>
          </cell>
          <cell r="H9">
            <v>5.0400000000000009</v>
          </cell>
          <cell r="I9">
            <v>1.8182599999999991</v>
          </cell>
          <cell r="J9">
            <v>0.36076587301587276</v>
          </cell>
          <cell r="K9">
            <v>5.88</v>
          </cell>
          <cell r="L9">
            <v>2.1912105000000008</v>
          </cell>
          <cell r="M9">
            <v>0.37265484693877565</v>
          </cell>
          <cell r="N9">
            <v>3.3600000000000003</v>
          </cell>
          <cell r="O9">
            <v>3.074319</v>
          </cell>
          <cell r="P9">
            <v>0.91497589285714276</v>
          </cell>
          <cell r="Q9">
            <v>16.8</v>
          </cell>
          <cell r="R9">
            <v>8.9164194999999999</v>
          </cell>
          <cell r="S9">
            <v>0.53073925595238092</v>
          </cell>
          <cell r="U9"/>
          <cell r="AA9"/>
        </row>
        <row r="10">
          <cell r="D10" t="str">
            <v>Manoj</v>
          </cell>
          <cell r="E10">
            <v>4.62</v>
          </cell>
          <cell r="F10">
            <v>2.5698800000000004</v>
          </cell>
          <cell r="G10">
            <v>0.55625108225108233</v>
          </cell>
          <cell r="H10">
            <v>9.24</v>
          </cell>
          <cell r="I10">
            <v>2.0691400000000004</v>
          </cell>
          <cell r="J10">
            <v>0.22393290043290048</v>
          </cell>
          <cell r="K10">
            <v>10.78</v>
          </cell>
          <cell r="L10">
            <v>2.9445499999999996</v>
          </cell>
          <cell r="M10">
            <v>0.27314935064935064</v>
          </cell>
          <cell r="N10">
            <v>6.16</v>
          </cell>
          <cell r="O10">
            <v>3.0590600000000006</v>
          </cell>
          <cell r="P10">
            <v>0.4966006493506494</v>
          </cell>
          <cell r="Q10">
            <v>30.8</v>
          </cell>
          <cell r="R10">
            <v>10.64263</v>
          </cell>
          <cell r="S10">
            <v>0.34553993506493508</v>
          </cell>
          <cell r="U10"/>
          <cell r="AA10"/>
        </row>
        <row r="11">
          <cell r="D11" t="str">
            <v>Priyadarshi</v>
          </cell>
          <cell r="E11">
            <v>4.62</v>
          </cell>
          <cell r="F11">
            <v>5.4072500000000012</v>
          </cell>
          <cell r="G11">
            <v>1.1704004329004332</v>
          </cell>
          <cell r="H11">
            <v>9.24</v>
          </cell>
          <cell r="I11">
            <v>1.6512399999999998</v>
          </cell>
          <cell r="J11">
            <v>0.17870562770562767</v>
          </cell>
          <cell r="K11">
            <v>10.780000000000001</v>
          </cell>
          <cell r="L11">
            <v>2.2404718999999993</v>
          </cell>
          <cell r="M11">
            <v>0.20783598330241179</v>
          </cell>
          <cell r="N11">
            <v>6.160000000000001</v>
          </cell>
          <cell r="O11">
            <v>2.1102600000000002</v>
          </cell>
          <cell r="P11">
            <v>0.34257467532467528</v>
          </cell>
          <cell r="Q11">
            <v>30.800000000000004</v>
          </cell>
          <cell r="R11">
            <v>11.409221899999999</v>
          </cell>
          <cell r="S11">
            <v>0.37042928246753237</v>
          </cell>
          <cell r="U11"/>
          <cell r="AA11"/>
        </row>
        <row r="12">
          <cell r="D12" t="str">
            <v>Rahul Gaur</v>
          </cell>
          <cell r="E12">
            <v>2.3940000000000001</v>
          </cell>
          <cell r="F12">
            <v>3.4514900000000006</v>
          </cell>
          <cell r="G12">
            <v>1.4417251461988305</v>
          </cell>
          <cell r="H12">
            <v>4.7880000000000003</v>
          </cell>
          <cell r="I12">
            <v>2.31088</v>
          </cell>
          <cell r="J12">
            <v>0.48263993316624892</v>
          </cell>
          <cell r="K12">
            <v>5.5860000000000003</v>
          </cell>
          <cell r="L12">
            <v>2.1615739999999999</v>
          </cell>
          <cell r="M12">
            <v>0.38696276405298957</v>
          </cell>
          <cell r="N12">
            <v>3.1920000000000002</v>
          </cell>
          <cell r="O12">
            <v>3.1977100000000003</v>
          </cell>
          <cell r="P12">
            <v>1.0017888471177945</v>
          </cell>
          <cell r="Q12">
            <v>15.96</v>
          </cell>
          <cell r="R12">
            <v>11.121654000000001</v>
          </cell>
          <cell r="S12">
            <v>0.69684548872180452</v>
          </cell>
          <cell r="U12"/>
          <cell r="AA12"/>
        </row>
        <row r="13">
          <cell r="D13" t="str">
            <v>Rajesh Jha</v>
          </cell>
          <cell r="E13">
            <v>4.7880000000000003</v>
          </cell>
          <cell r="F13">
            <v>4.6760099999999998</v>
          </cell>
          <cell r="G13">
            <v>0.97661027568922298</v>
          </cell>
          <cell r="H13">
            <v>9.5760000000000005</v>
          </cell>
          <cell r="I13">
            <v>2.1162800000000002</v>
          </cell>
          <cell r="J13">
            <v>0.22099832915622389</v>
          </cell>
          <cell r="K13">
            <v>11.171999999999999</v>
          </cell>
          <cell r="L13">
            <v>2.3955099999999998</v>
          </cell>
          <cell r="M13">
            <v>0.21442087361260295</v>
          </cell>
          <cell r="N13">
            <v>6.3840000000000003</v>
          </cell>
          <cell r="O13">
            <v>4.1843249</v>
          </cell>
          <cell r="P13">
            <v>0.65543936403508773</v>
          </cell>
          <cell r="Q13">
            <v>31.919999999999998</v>
          </cell>
          <cell r="R13">
            <v>13.372124899999999</v>
          </cell>
          <cell r="S13">
            <v>0.41892621867167917</v>
          </cell>
          <cell r="U13"/>
          <cell r="AA13"/>
        </row>
        <row r="14">
          <cell r="D14" t="str">
            <v>Ritesh</v>
          </cell>
          <cell r="E14">
            <v>5.0400000000000009</v>
          </cell>
          <cell r="F14">
            <v>5.0038199999999993</v>
          </cell>
          <cell r="G14">
            <v>0.9928214285714283</v>
          </cell>
          <cell r="H14">
            <v>10.080000000000002</v>
          </cell>
          <cell r="I14">
            <v>2.9215900000000006</v>
          </cell>
          <cell r="J14">
            <v>0.28984027777777777</v>
          </cell>
          <cell r="K14">
            <v>11.76</v>
          </cell>
          <cell r="L14">
            <v>4.57437</v>
          </cell>
          <cell r="M14">
            <v>0.38897704081632656</v>
          </cell>
          <cell r="N14">
            <v>6.7200000000000006</v>
          </cell>
          <cell r="O14">
            <v>5.6718599999999997</v>
          </cell>
          <cell r="P14">
            <v>0.84402678571428558</v>
          </cell>
          <cell r="Q14">
            <v>33.6</v>
          </cell>
          <cell r="R14">
            <v>18.171639999999996</v>
          </cell>
          <cell r="S14">
            <v>0.54082261904761897</v>
          </cell>
          <cell r="U14"/>
          <cell r="AA14"/>
        </row>
        <row r="15">
          <cell r="D15" t="str">
            <v>Uday Jha</v>
          </cell>
          <cell r="E15">
            <v>3.2759999999999998</v>
          </cell>
          <cell r="F15">
            <v>1.7721300000000006</v>
          </cell>
          <cell r="G15">
            <v>0.54094322344322365</v>
          </cell>
          <cell r="H15">
            <v>6.5519999999999996</v>
          </cell>
          <cell r="I15">
            <v>1.20808</v>
          </cell>
          <cell r="J15">
            <v>0.18438339438339441</v>
          </cell>
          <cell r="K15">
            <v>7.6439999999999984</v>
          </cell>
          <cell r="L15">
            <v>1.164301</v>
          </cell>
          <cell r="M15">
            <v>0.15231567242281532</v>
          </cell>
          <cell r="N15">
            <v>4.3680000000000003</v>
          </cell>
          <cell r="O15">
            <v>1.8589481000000001</v>
          </cell>
          <cell r="P15">
            <v>0.42558335622710625</v>
          </cell>
          <cell r="Q15">
            <v>21.84</v>
          </cell>
          <cell r="R15">
            <v>6.0034591000000006</v>
          </cell>
          <cell r="S15">
            <v>0.27488365842490847</v>
          </cell>
          <cell r="U15"/>
          <cell r="AA15"/>
        </row>
        <row r="16">
          <cell r="D16" t="str">
            <v>Total</v>
          </cell>
          <cell r="E16">
            <v>79.061999999999998</v>
          </cell>
          <cell r="F16">
            <v>76.419400000000039</v>
          </cell>
          <cell r="G16">
            <v>0.96657559889706868</v>
          </cell>
          <cell r="H16">
            <v>158.124</v>
          </cell>
          <cell r="I16">
            <v>57.512930000000011</v>
          </cell>
          <cell r="J16">
            <v>0.36372043459563391</v>
          </cell>
          <cell r="K16">
            <v>184.47800000000001</v>
          </cell>
          <cell r="L16">
            <v>84.708839999999981</v>
          </cell>
          <cell r="M16">
            <v>0.45918125738570442</v>
          </cell>
          <cell r="N16">
            <v>105.41599999999998</v>
          </cell>
          <cell r="O16">
            <v>86.373607199999981</v>
          </cell>
          <cell r="P16">
            <v>0.81935955832131735</v>
          </cell>
          <cell r="Q16">
            <v>527.08000000000004</v>
          </cell>
          <cell r="R16">
            <v>305.01477719999991</v>
          </cell>
          <cell r="S16">
            <v>0.57868782196251023</v>
          </cell>
          <cell r="T16"/>
          <cell r="U16">
            <v>226.43999999999997</v>
          </cell>
          <cell r="V16">
            <v>301.9199999999999</v>
          </cell>
          <cell r="W16">
            <v>113.21999999999998</v>
          </cell>
          <cell r="X16">
            <v>113.21999999999998</v>
          </cell>
          <cell r="Y16">
            <v>754.80000000000018</v>
          </cell>
          <cell r="Z16"/>
          <cell r="AA16">
            <v>77.256000000000014</v>
          </cell>
          <cell r="AB16">
            <v>77.256000000000014</v>
          </cell>
          <cell r="AC16">
            <v>51.504000000000062</v>
          </cell>
          <cell r="AD16">
            <v>51.504000000000062</v>
          </cell>
          <cell r="AE16">
            <v>257.52</v>
          </cell>
        </row>
        <row r="17">
          <cell r="C17" t="str">
            <v>BRANCH NAME</v>
          </cell>
          <cell r="D17" t="str">
            <v>Stake holder</v>
          </cell>
          <cell r="E17" t="str">
            <v>Wk 1</v>
          </cell>
          <cell r="F17" t="str">
            <v xml:space="preserve">Actuals </v>
          </cell>
          <cell r="G17" t="str">
            <v>Actual %</v>
          </cell>
          <cell r="H17" t="str">
            <v>Wk 2</v>
          </cell>
          <cell r="I17" t="str">
            <v xml:space="preserve">Actuals </v>
          </cell>
          <cell r="J17" t="str">
            <v>Actual %</v>
          </cell>
          <cell r="K17" t="str">
            <v>Wk 3</v>
          </cell>
          <cell r="L17" t="str">
            <v xml:space="preserve">Actuals </v>
          </cell>
          <cell r="M17" t="str">
            <v>Actual %</v>
          </cell>
          <cell r="N17" t="str">
            <v>Wk 4</v>
          </cell>
          <cell r="O17" t="str">
            <v xml:space="preserve">Actuals </v>
          </cell>
          <cell r="P17" t="str">
            <v>Actual %</v>
          </cell>
          <cell r="Q17" t="str">
            <v>Wk  1 - 4</v>
          </cell>
          <cell r="R17" t="str">
            <v xml:space="preserve">Actuals </v>
          </cell>
          <cell r="S17" t="str">
            <v>Actual %</v>
          </cell>
          <cell r="U17" t="str">
            <v>Wk 1</v>
          </cell>
          <cell r="V17" t="str">
            <v>Wk 2</v>
          </cell>
          <cell r="W17" t="str">
            <v>Wk 3</v>
          </cell>
          <cell r="X17" t="str">
            <v>Wk 4</v>
          </cell>
          <cell r="Y17" t="str">
            <v>Total</v>
          </cell>
          <cell r="AA17" t="str">
            <v>Wk 1</v>
          </cell>
          <cell r="AB17" t="str">
            <v>Wk 2</v>
          </cell>
          <cell r="AC17" t="str">
            <v>Wk 3</v>
          </cell>
          <cell r="AD17" t="str">
            <v>Wk 4</v>
          </cell>
          <cell r="AE17" t="str">
            <v>Total</v>
          </cell>
        </row>
        <row r="18">
          <cell r="B18" t="str">
            <v>EBO11</v>
          </cell>
          <cell r="C18" t="str">
            <v>VOI - CMR MALL (AP)</v>
          </cell>
          <cell r="D18" t="str">
            <v>Nagendra</v>
          </cell>
          <cell r="E18">
            <v>2.73</v>
          </cell>
          <cell r="F18">
            <v>1.1343000000000008</v>
          </cell>
          <cell r="G18">
            <v>0.41549450549450578</v>
          </cell>
          <cell r="H18">
            <v>5.46</v>
          </cell>
          <cell r="I18">
            <v>1.7060299999999999</v>
          </cell>
          <cell r="J18">
            <v>0.31245970695970693</v>
          </cell>
          <cell r="K18">
            <v>6.3699999999999992</v>
          </cell>
          <cell r="L18">
            <v>3.2547999999999977</v>
          </cell>
          <cell r="M18">
            <v>0.51095761381475635</v>
          </cell>
          <cell r="N18">
            <v>3.64</v>
          </cell>
          <cell r="O18">
            <v>4.0789400000000002</v>
          </cell>
          <cell r="P18">
            <v>1.1205879120879121</v>
          </cell>
          <cell r="Q18">
            <v>18.2</v>
          </cell>
          <cell r="R18">
            <v>10.174069999999999</v>
          </cell>
          <cell r="S18">
            <v>0.55901483516483508</v>
          </cell>
          <cell r="U18">
            <v>7.8</v>
          </cell>
          <cell r="V18">
            <v>10.4</v>
          </cell>
          <cell r="W18">
            <v>3.9</v>
          </cell>
          <cell r="X18">
            <v>3.9</v>
          </cell>
          <cell r="Y18">
            <v>25.999999999999996</v>
          </cell>
          <cell r="AA18">
            <v>2.3400000000000003</v>
          </cell>
          <cell r="AB18">
            <v>2.3400000000000003</v>
          </cell>
          <cell r="AC18">
            <v>1.5600000000000003</v>
          </cell>
          <cell r="AD18">
            <v>1.5600000000000003</v>
          </cell>
          <cell r="AE18">
            <v>7.8000000000000016</v>
          </cell>
        </row>
        <row r="19">
          <cell r="B19" t="str">
            <v>EBO42</v>
          </cell>
          <cell r="C19" t="str">
            <v>VOI - RAJAHMUNDRY (AP)</v>
          </cell>
          <cell r="D19" t="str">
            <v>Nagendra</v>
          </cell>
          <cell r="E19">
            <v>2.94</v>
          </cell>
          <cell r="F19">
            <v>2.4034400000000025</v>
          </cell>
          <cell r="G19">
            <v>0.81749659863945667</v>
          </cell>
          <cell r="H19">
            <v>5.88</v>
          </cell>
          <cell r="I19">
            <v>2.4386800000000015</v>
          </cell>
          <cell r="J19">
            <v>0.41474149659863974</v>
          </cell>
          <cell r="K19">
            <v>6.86</v>
          </cell>
          <cell r="L19">
            <v>3.9804899999999948</v>
          </cell>
          <cell r="M19">
            <v>0.58024635568513039</v>
          </cell>
          <cell r="N19">
            <v>3.9200000000000004</v>
          </cell>
          <cell r="O19">
            <v>6.0808599999999986</v>
          </cell>
          <cell r="P19">
            <v>1.5512397959183668</v>
          </cell>
          <cell r="Q19">
            <v>19.600000000000001</v>
          </cell>
          <cell r="R19">
            <v>14.903469999999999</v>
          </cell>
          <cell r="S19">
            <v>0.76038112244897949</v>
          </cell>
          <cell r="U19">
            <v>8.4</v>
          </cell>
          <cell r="V19">
            <v>11.200000000000001</v>
          </cell>
          <cell r="W19">
            <v>4.2</v>
          </cell>
          <cell r="X19">
            <v>4.2</v>
          </cell>
          <cell r="Y19">
            <v>28</v>
          </cell>
          <cell r="AA19">
            <v>2.52</v>
          </cell>
          <cell r="AB19">
            <v>2.52</v>
          </cell>
          <cell r="AC19">
            <v>1.6800000000000002</v>
          </cell>
          <cell r="AD19">
            <v>1.6800000000000002</v>
          </cell>
          <cell r="AE19">
            <v>8.4</v>
          </cell>
        </row>
        <row r="20">
          <cell r="B20" t="str">
            <v>EBO26</v>
          </cell>
          <cell r="C20" t="str">
            <v>VOI - L&amp;T PANJAGUT (TS)</v>
          </cell>
          <cell r="D20" t="str">
            <v>Jay Narayan</v>
          </cell>
          <cell r="E20">
            <v>1.6800000000000002</v>
          </cell>
          <cell r="F20">
            <v>2.4510700000000001</v>
          </cell>
          <cell r="G20">
            <v>1.4589702380952381</v>
          </cell>
          <cell r="H20">
            <v>3.3600000000000003</v>
          </cell>
          <cell r="I20">
            <v>1.6421200000000014</v>
          </cell>
          <cell r="J20">
            <v>0.48872619047619081</v>
          </cell>
          <cell r="K20">
            <v>3.92</v>
          </cell>
          <cell r="L20">
            <v>2.6609999999999996</v>
          </cell>
          <cell r="M20">
            <v>0.67882653061224485</v>
          </cell>
          <cell r="N20">
            <v>2.2400000000000002</v>
          </cell>
          <cell r="O20">
            <v>2.7214602999999999</v>
          </cell>
          <cell r="P20">
            <v>1.2149376339285713</v>
          </cell>
          <cell r="Q20">
            <v>11.200000000000001</v>
          </cell>
          <cell r="R20">
            <v>9.4756503000000016</v>
          </cell>
          <cell r="S20">
            <v>0.84604020535714297</v>
          </cell>
          <cell r="U20">
            <v>4.8</v>
          </cell>
          <cell r="V20">
            <v>6.4</v>
          </cell>
          <cell r="W20">
            <v>2.4</v>
          </cell>
          <cell r="X20">
            <v>2.4</v>
          </cell>
          <cell r="Y20">
            <v>16</v>
          </cell>
          <cell r="AA20">
            <v>1.4400000000000002</v>
          </cell>
          <cell r="AB20">
            <v>1.4400000000000002</v>
          </cell>
          <cell r="AC20">
            <v>0.96000000000000019</v>
          </cell>
          <cell r="AD20">
            <v>0.96000000000000019</v>
          </cell>
          <cell r="AE20">
            <v>4.8000000000000007</v>
          </cell>
        </row>
        <row r="21">
          <cell r="B21" t="str">
            <v>EBO45</v>
          </cell>
          <cell r="C21" t="str">
            <v>VOI - SARATH CITY (TS)</v>
          </cell>
          <cell r="D21" t="str">
            <v>Jay Narayan</v>
          </cell>
          <cell r="E21">
            <v>1.6800000000000002</v>
          </cell>
          <cell r="F21">
            <v>3.0351400000000042</v>
          </cell>
          <cell r="G21">
            <v>1.8066309523809547</v>
          </cell>
          <cell r="H21">
            <v>3.3600000000000003</v>
          </cell>
          <cell r="I21">
            <v>3.3702199999999993</v>
          </cell>
          <cell r="J21">
            <v>1.0030416666666664</v>
          </cell>
          <cell r="K21">
            <v>3.92</v>
          </cell>
          <cell r="L21">
            <v>3.5172299999999987</v>
          </cell>
          <cell r="M21">
            <v>0.89725255102040791</v>
          </cell>
          <cell r="N21">
            <v>2.2400000000000002</v>
          </cell>
          <cell r="O21">
            <v>4.1219099999999997</v>
          </cell>
          <cell r="P21">
            <v>1.8401383928571426</v>
          </cell>
          <cell r="Q21">
            <v>11.200000000000001</v>
          </cell>
          <cell r="R21">
            <v>14.044500000000003</v>
          </cell>
          <cell r="S21">
            <v>1.2539732142857145</v>
          </cell>
          <cell r="U21">
            <v>4.8</v>
          </cell>
          <cell r="V21">
            <v>6.4</v>
          </cell>
          <cell r="W21">
            <v>2.4</v>
          </cell>
          <cell r="X21">
            <v>2.4</v>
          </cell>
          <cell r="Y21">
            <v>16</v>
          </cell>
          <cell r="AA21">
            <v>1.4400000000000002</v>
          </cell>
          <cell r="AB21">
            <v>1.4400000000000002</v>
          </cell>
          <cell r="AC21">
            <v>0.96000000000000019</v>
          </cell>
          <cell r="AD21">
            <v>0.96000000000000019</v>
          </cell>
          <cell r="AE21">
            <v>4.8000000000000007</v>
          </cell>
        </row>
        <row r="22">
          <cell r="B22" t="str">
            <v>EBO41</v>
          </cell>
          <cell r="C22" t="str">
            <v>VOI - PVP VIJAYAWADA (AP)</v>
          </cell>
          <cell r="D22" t="str">
            <v>Nagendra</v>
          </cell>
          <cell r="E22">
            <v>2.73</v>
          </cell>
          <cell r="F22">
            <v>2.3324400000000014</v>
          </cell>
          <cell r="G22">
            <v>0.8543736263736269</v>
          </cell>
          <cell r="H22">
            <v>5.46</v>
          </cell>
          <cell r="I22">
            <v>3.5406200000000005</v>
          </cell>
          <cell r="J22">
            <v>0.64846520146520159</v>
          </cell>
          <cell r="K22">
            <v>6.3699999999999992</v>
          </cell>
          <cell r="L22">
            <v>5.090379999999997</v>
          </cell>
          <cell r="M22">
            <v>0.79911773940345332</v>
          </cell>
          <cell r="N22">
            <v>3.64</v>
          </cell>
          <cell r="O22">
            <v>2.7907299999999995</v>
          </cell>
          <cell r="P22">
            <v>0.76668406593406579</v>
          </cell>
          <cell r="Q22">
            <v>18.2</v>
          </cell>
          <cell r="R22">
            <v>13.754169999999998</v>
          </cell>
          <cell r="S22">
            <v>0.75572362637362633</v>
          </cell>
          <cell r="U22">
            <v>7.8</v>
          </cell>
          <cell r="V22">
            <v>10.4</v>
          </cell>
          <cell r="W22">
            <v>3.9</v>
          </cell>
          <cell r="X22">
            <v>3.9</v>
          </cell>
          <cell r="Y22">
            <v>25.999999999999996</v>
          </cell>
          <cell r="AA22">
            <v>2.3400000000000003</v>
          </cell>
          <cell r="AB22">
            <v>2.3400000000000003</v>
          </cell>
          <cell r="AC22">
            <v>1.5600000000000003</v>
          </cell>
          <cell r="AD22">
            <v>1.5600000000000003</v>
          </cell>
          <cell r="AE22">
            <v>7.8000000000000016</v>
          </cell>
        </row>
        <row r="23">
          <cell r="B23" t="str">
            <v>EBO77</v>
          </cell>
          <cell r="C23" t="str">
            <v>VOI - MOM WAKAD (MH)</v>
          </cell>
          <cell r="D23" t="str">
            <v>Nilesh Girme</v>
          </cell>
          <cell r="E23">
            <v>0.84000000000000008</v>
          </cell>
          <cell r="F23">
            <v>0.86710999999999983</v>
          </cell>
          <cell r="G23">
            <v>1.0322738095238093</v>
          </cell>
          <cell r="H23">
            <v>1.6800000000000002</v>
          </cell>
          <cell r="I23">
            <v>0.90940999999999983</v>
          </cell>
          <cell r="J23">
            <v>0.54131547619047604</v>
          </cell>
          <cell r="K23">
            <v>1.96</v>
          </cell>
          <cell r="L23">
            <v>1.1741505000000005</v>
          </cell>
          <cell r="M23">
            <v>0.5990563775510207</v>
          </cell>
          <cell r="N23">
            <v>1.1200000000000001</v>
          </cell>
          <cell r="O23">
            <v>1.6414040000000001</v>
          </cell>
          <cell r="P23">
            <v>1.4655392857142857</v>
          </cell>
          <cell r="Q23">
            <v>5.6000000000000005</v>
          </cell>
          <cell r="R23">
            <v>4.5920745000000007</v>
          </cell>
          <cell r="S23">
            <v>0.82001330357142865</v>
          </cell>
          <cell r="U23">
            <v>2.4</v>
          </cell>
          <cell r="V23">
            <v>3.2</v>
          </cell>
          <cell r="W23">
            <v>1.2</v>
          </cell>
          <cell r="X23">
            <v>1.2</v>
          </cell>
          <cell r="Y23">
            <v>8</v>
          </cell>
          <cell r="AA23">
            <v>0.89999999999999991</v>
          </cell>
          <cell r="AB23">
            <v>0.89999999999999991</v>
          </cell>
          <cell r="AC23">
            <v>0.60000000000000009</v>
          </cell>
          <cell r="AD23">
            <v>0.60000000000000009</v>
          </cell>
          <cell r="AE23">
            <v>3</v>
          </cell>
        </row>
        <row r="24">
          <cell r="B24" t="str">
            <v>EBO62</v>
          </cell>
          <cell r="C24" t="str">
            <v>VOI - PMC PALASSIO (UP)</v>
          </cell>
          <cell r="D24" t="str">
            <v>Rahul Gaur</v>
          </cell>
          <cell r="E24">
            <v>1.47</v>
          </cell>
          <cell r="F24">
            <v>2.1080900000000007</v>
          </cell>
          <cell r="G24">
            <v>1.4340748299319732</v>
          </cell>
          <cell r="H24">
            <v>2.94</v>
          </cell>
          <cell r="I24">
            <v>1.4707599999999998</v>
          </cell>
          <cell r="J24">
            <v>0.50025850340136047</v>
          </cell>
          <cell r="K24">
            <v>3.43</v>
          </cell>
          <cell r="L24">
            <v>1.681964</v>
          </cell>
          <cell r="M24">
            <v>0.4903685131195335</v>
          </cell>
          <cell r="N24">
            <v>1.9600000000000002</v>
          </cell>
          <cell r="O24">
            <v>2.0913300000000001</v>
          </cell>
          <cell r="P24">
            <v>1.0670051020408162</v>
          </cell>
          <cell r="Q24">
            <v>9.8000000000000007</v>
          </cell>
          <cell r="R24">
            <v>7.3521440000000009</v>
          </cell>
          <cell r="S24">
            <v>0.75021877551020411</v>
          </cell>
          <cell r="U24">
            <v>4.2</v>
          </cell>
          <cell r="V24">
            <v>5.6000000000000005</v>
          </cell>
          <cell r="W24">
            <v>2.1</v>
          </cell>
          <cell r="X24">
            <v>2.1</v>
          </cell>
          <cell r="Y24">
            <v>14</v>
          </cell>
          <cell r="AA24">
            <v>1.26</v>
          </cell>
          <cell r="AB24">
            <v>1.26</v>
          </cell>
          <cell r="AC24">
            <v>0.84000000000000008</v>
          </cell>
          <cell r="AD24">
            <v>0.84000000000000008</v>
          </cell>
          <cell r="AE24">
            <v>4.2</v>
          </cell>
        </row>
        <row r="25">
          <cell r="B25" t="str">
            <v>FR66</v>
          </cell>
          <cell r="C25" t="str">
            <v>FR - YSR TRENDS - GUNTUR (AP)</v>
          </cell>
          <cell r="D25" t="str">
            <v>Nagendra</v>
          </cell>
          <cell r="E25">
            <v>1.89</v>
          </cell>
          <cell r="F25">
            <v>1.2382800000000003</v>
          </cell>
          <cell r="G25">
            <v>0.6551746031746033</v>
          </cell>
          <cell r="H25">
            <v>3.78</v>
          </cell>
          <cell r="I25">
            <v>1.3678400000000006</v>
          </cell>
          <cell r="J25">
            <v>0.36186243386243405</v>
          </cell>
          <cell r="K25">
            <v>4.4099999999999993</v>
          </cell>
          <cell r="L25">
            <v>1.6454099999999994</v>
          </cell>
          <cell r="M25">
            <v>0.37310884353741491</v>
          </cell>
          <cell r="N25">
            <v>2.52</v>
          </cell>
          <cell r="O25">
            <v>1.6663699999999997</v>
          </cell>
          <cell r="P25">
            <v>0.66125793650793641</v>
          </cell>
          <cell r="Q25">
            <v>12.599999999999998</v>
          </cell>
          <cell r="R25">
            <v>5.9178999999999995</v>
          </cell>
          <cell r="S25">
            <v>0.46967460317460319</v>
          </cell>
          <cell r="U25">
            <v>5.3999999999999995</v>
          </cell>
          <cell r="V25">
            <v>7.2</v>
          </cell>
          <cell r="W25">
            <v>2.6999999999999997</v>
          </cell>
          <cell r="X25">
            <v>2.6999999999999997</v>
          </cell>
          <cell r="Y25">
            <v>18</v>
          </cell>
          <cell r="AA25">
            <v>1.62</v>
          </cell>
          <cell r="AB25">
            <v>1.62</v>
          </cell>
          <cell r="AC25">
            <v>1.08</v>
          </cell>
          <cell r="AD25">
            <v>1.08</v>
          </cell>
          <cell r="AE25">
            <v>5.4</v>
          </cell>
        </row>
        <row r="26">
          <cell r="B26" t="str">
            <v>EBO27</v>
          </cell>
          <cell r="C26" t="str">
            <v>VOI - MAGUNTA (AP)</v>
          </cell>
          <cell r="D26" t="str">
            <v>Nagendra</v>
          </cell>
          <cell r="E26">
            <v>1.89</v>
          </cell>
          <cell r="F26">
            <v>0.6765000000000001</v>
          </cell>
          <cell r="G26">
            <v>0.357936507936508</v>
          </cell>
          <cell r="H26">
            <v>3.78</v>
          </cell>
          <cell r="I26">
            <v>1.1887600000000007</v>
          </cell>
          <cell r="J26">
            <v>0.3144867724867727</v>
          </cell>
          <cell r="K26">
            <v>4.4099999999999993</v>
          </cell>
          <cell r="L26">
            <v>3.1943500000000009</v>
          </cell>
          <cell r="M26">
            <v>0.72434240362811819</v>
          </cell>
          <cell r="N26">
            <v>2.52</v>
          </cell>
          <cell r="O26">
            <v>2.40909</v>
          </cell>
          <cell r="P26">
            <v>0.95598809523809525</v>
          </cell>
          <cell r="Q26">
            <v>12.599999999999998</v>
          </cell>
          <cell r="R26">
            <v>7.4687000000000019</v>
          </cell>
          <cell r="S26">
            <v>0.59275396825396853</v>
          </cell>
          <cell r="U26">
            <v>5.3999999999999995</v>
          </cell>
          <cell r="V26">
            <v>7.2</v>
          </cell>
          <cell r="W26">
            <v>2.6999999999999997</v>
          </cell>
          <cell r="X26">
            <v>2.6999999999999997</v>
          </cell>
          <cell r="Y26">
            <v>18</v>
          </cell>
          <cell r="AA26">
            <v>1.62</v>
          </cell>
          <cell r="AB26">
            <v>1.62</v>
          </cell>
          <cell r="AC26">
            <v>1.08</v>
          </cell>
          <cell r="AD26">
            <v>1.08</v>
          </cell>
          <cell r="AE26">
            <v>5.4</v>
          </cell>
        </row>
        <row r="27">
          <cell r="B27" t="str">
            <v>EBO40</v>
          </cell>
          <cell r="C27" t="str">
            <v>VOI - PHOENIX CITADEL (MP)</v>
          </cell>
          <cell r="D27" t="str">
            <v>Ritesh</v>
          </cell>
          <cell r="E27">
            <v>1.6800000000000002</v>
          </cell>
          <cell r="F27">
            <v>1.0802399999999996</v>
          </cell>
          <cell r="G27">
            <v>0.64299999999999968</v>
          </cell>
          <cell r="H27">
            <v>3.3600000000000003</v>
          </cell>
          <cell r="I27">
            <v>0.24379000000000001</v>
          </cell>
          <cell r="J27">
            <v>7.2556547619047618E-2</v>
          </cell>
          <cell r="K27">
            <v>3.92</v>
          </cell>
          <cell r="L27">
            <v>1.31359</v>
          </cell>
          <cell r="M27">
            <v>0.33509948979591836</v>
          </cell>
          <cell r="N27">
            <v>2.2400000000000002</v>
          </cell>
          <cell r="O27">
            <v>1.5370900000000001</v>
          </cell>
          <cell r="P27">
            <v>0.68620089285714281</v>
          </cell>
          <cell r="Q27">
            <v>11.200000000000001</v>
          </cell>
          <cell r="R27">
            <v>4.1747099999999993</v>
          </cell>
          <cell r="S27">
            <v>0.37274196428571421</v>
          </cell>
          <cell r="U27">
            <v>4.8</v>
          </cell>
          <cell r="V27">
            <v>6.4</v>
          </cell>
          <cell r="W27">
            <v>2.4</v>
          </cell>
          <cell r="X27">
            <v>2.4</v>
          </cell>
          <cell r="Y27">
            <v>16</v>
          </cell>
          <cell r="AA27">
            <v>1.4400000000000002</v>
          </cell>
          <cell r="AB27">
            <v>1.4400000000000002</v>
          </cell>
          <cell r="AC27">
            <v>0.96000000000000019</v>
          </cell>
          <cell r="AD27">
            <v>0.96000000000000019</v>
          </cell>
          <cell r="AE27">
            <v>4.8000000000000007</v>
          </cell>
        </row>
        <row r="28">
          <cell r="B28" t="str">
            <v>EBO34</v>
          </cell>
          <cell r="C28" t="str">
            <v>VOI - NEXUS MALL - MANGALORE (KA)</v>
          </cell>
          <cell r="D28" t="str">
            <v>Ashish Shah</v>
          </cell>
          <cell r="E28">
            <v>1.6800000000000002</v>
          </cell>
          <cell r="F28">
            <v>1.3068300000000006</v>
          </cell>
          <cell r="G28">
            <v>0.77787500000000032</v>
          </cell>
          <cell r="H28">
            <v>3.3600000000000003</v>
          </cell>
          <cell r="I28">
            <v>1.2261000000000004</v>
          </cell>
          <cell r="J28">
            <v>0.36491071428571437</v>
          </cell>
          <cell r="K28">
            <v>3.92</v>
          </cell>
          <cell r="L28">
            <v>2.3353000000000015</v>
          </cell>
          <cell r="M28">
            <v>0.59573979591836779</v>
          </cell>
          <cell r="N28">
            <v>2.2400000000000002</v>
          </cell>
          <cell r="O28">
            <v>1.8252599999999999</v>
          </cell>
          <cell r="P28">
            <v>0.81484821428571419</v>
          </cell>
          <cell r="Q28">
            <v>11.200000000000001</v>
          </cell>
          <cell r="R28">
            <v>6.6934900000000024</v>
          </cell>
          <cell r="S28">
            <v>0.59763303571428583</v>
          </cell>
          <cell r="U28">
            <v>4.8</v>
          </cell>
          <cell r="V28">
            <v>6.4</v>
          </cell>
          <cell r="W28">
            <v>2.4</v>
          </cell>
          <cell r="X28">
            <v>2.4</v>
          </cell>
          <cell r="Y28">
            <v>16</v>
          </cell>
          <cell r="AA28">
            <v>1.4400000000000002</v>
          </cell>
          <cell r="AB28">
            <v>1.4400000000000002</v>
          </cell>
          <cell r="AC28">
            <v>0.96000000000000019</v>
          </cell>
          <cell r="AD28">
            <v>0.96000000000000019</v>
          </cell>
          <cell r="AE28">
            <v>4.8000000000000007</v>
          </cell>
        </row>
        <row r="29">
          <cell r="B29" t="str">
            <v>EBO19</v>
          </cell>
          <cell r="C29" t="str">
            <v>VOI - INDORE (MP)</v>
          </cell>
          <cell r="D29" t="str">
            <v>Ritesh</v>
          </cell>
          <cell r="E29">
            <v>1.6800000000000002</v>
          </cell>
          <cell r="F29">
            <v>1.903020000000001</v>
          </cell>
          <cell r="G29">
            <v>1.1327500000000006</v>
          </cell>
          <cell r="H29">
            <v>3.3600000000000003</v>
          </cell>
          <cell r="I29">
            <v>1.0652899999999998</v>
          </cell>
          <cell r="J29">
            <v>0.31705059523809515</v>
          </cell>
          <cell r="K29">
            <v>3.92</v>
          </cell>
          <cell r="L29">
            <v>1.6513500000000001</v>
          </cell>
          <cell r="M29">
            <v>0.42126275510204086</v>
          </cell>
          <cell r="N29">
            <v>2.2400000000000002</v>
          </cell>
          <cell r="O29">
            <v>2.43858</v>
          </cell>
          <cell r="P29">
            <v>1.0886517857142857</v>
          </cell>
          <cell r="Q29">
            <v>11.200000000000001</v>
          </cell>
          <cell r="R29">
            <v>7.0582400000000005</v>
          </cell>
          <cell r="S29">
            <v>0.63019999999999998</v>
          </cell>
          <cell r="U29">
            <v>4.8</v>
          </cell>
          <cell r="V29">
            <v>6.4</v>
          </cell>
          <cell r="W29">
            <v>2.4</v>
          </cell>
          <cell r="X29">
            <v>2.4</v>
          </cell>
          <cell r="Y29">
            <v>16</v>
          </cell>
          <cell r="AA29">
            <v>1.4400000000000002</v>
          </cell>
          <cell r="AB29">
            <v>1.4400000000000002</v>
          </cell>
          <cell r="AC29">
            <v>0.96000000000000019</v>
          </cell>
          <cell r="AD29">
            <v>0.96000000000000019</v>
          </cell>
          <cell r="AE29">
            <v>4.8000000000000007</v>
          </cell>
        </row>
        <row r="30">
          <cell r="B30" t="str">
            <v>EBO36</v>
          </cell>
          <cell r="C30" t="str">
            <v>VOI - ONGOLE (AP)</v>
          </cell>
          <cell r="D30" t="str">
            <v>Nagendra</v>
          </cell>
          <cell r="E30">
            <v>1.1339999999999999</v>
          </cell>
          <cell r="F30">
            <v>1.1402400000000013</v>
          </cell>
          <cell r="G30">
            <v>1.0055026455026468</v>
          </cell>
          <cell r="H30">
            <v>2.2679999999999998</v>
          </cell>
          <cell r="I30">
            <v>0.9054000000000002</v>
          </cell>
          <cell r="J30">
            <v>0.39920634920634934</v>
          </cell>
          <cell r="K30">
            <v>2.6459999999999999</v>
          </cell>
          <cell r="L30">
            <v>1.5910300000000008</v>
          </cell>
          <cell r="M30">
            <v>0.60129629629629666</v>
          </cell>
          <cell r="N30">
            <v>1.512</v>
          </cell>
          <cell r="O30">
            <v>1.9916799999999997</v>
          </cell>
          <cell r="P30">
            <v>1.3172486772486771</v>
          </cell>
          <cell r="Q30">
            <v>7.5600000000000005</v>
          </cell>
          <cell r="R30">
            <v>5.628350000000002</v>
          </cell>
          <cell r="S30">
            <v>0.74449074074074095</v>
          </cell>
          <cell r="U30">
            <v>3.24</v>
          </cell>
          <cell r="V30">
            <v>4.32</v>
          </cell>
          <cell r="W30">
            <v>1.62</v>
          </cell>
          <cell r="X30">
            <v>1.62</v>
          </cell>
          <cell r="Y30">
            <v>10.8</v>
          </cell>
          <cell r="AA30">
            <v>0.97199999999999998</v>
          </cell>
          <cell r="AB30">
            <v>0.97199999999999998</v>
          </cell>
          <cell r="AC30">
            <v>0.64800000000000013</v>
          </cell>
          <cell r="AD30">
            <v>0.64800000000000013</v>
          </cell>
          <cell r="AE30">
            <v>3.24</v>
          </cell>
        </row>
        <row r="31">
          <cell r="B31" t="str">
            <v>EBO8</v>
          </cell>
          <cell r="C31" t="str">
            <v>VOI - BHIMAVARAM (AP)</v>
          </cell>
          <cell r="D31" t="str">
            <v>Nagendra</v>
          </cell>
          <cell r="E31">
            <v>1.8059999999999998</v>
          </cell>
          <cell r="F31">
            <v>0.76325999999999972</v>
          </cell>
          <cell r="G31">
            <v>0.42262458471760783</v>
          </cell>
          <cell r="H31">
            <v>3.6119999999999997</v>
          </cell>
          <cell r="I31">
            <v>0.95696999999999988</v>
          </cell>
          <cell r="J31">
            <v>0.26494186046511625</v>
          </cell>
          <cell r="K31">
            <v>4.2139999999999995</v>
          </cell>
          <cell r="L31">
            <v>2.0163000000000006</v>
          </cell>
          <cell r="M31">
            <v>0.47847650688182269</v>
          </cell>
          <cell r="N31">
            <v>2.4079999999999999</v>
          </cell>
          <cell r="O31">
            <v>1.3106099999999998</v>
          </cell>
          <cell r="P31">
            <v>0.54427325581395347</v>
          </cell>
          <cell r="Q31">
            <v>12.039999999999997</v>
          </cell>
          <cell r="R31">
            <v>5.0471399999999997</v>
          </cell>
          <cell r="S31">
            <v>0.41919767441860473</v>
          </cell>
          <cell r="U31">
            <v>5.1599999999999993</v>
          </cell>
          <cell r="V31">
            <v>6.88</v>
          </cell>
          <cell r="W31">
            <v>2.5799999999999996</v>
          </cell>
          <cell r="X31">
            <v>2.5799999999999996</v>
          </cell>
          <cell r="Y31">
            <v>17.2</v>
          </cell>
          <cell r="AA31">
            <v>1.548</v>
          </cell>
          <cell r="AB31">
            <v>1.548</v>
          </cell>
          <cell r="AC31">
            <v>1.032</v>
          </cell>
          <cell r="AD31">
            <v>1.032</v>
          </cell>
          <cell r="AE31">
            <v>5.16</v>
          </cell>
        </row>
        <row r="32">
          <cell r="B32" t="str">
            <v>EBO76</v>
          </cell>
          <cell r="C32" t="str">
            <v>VOI - NANDYAL (AP)</v>
          </cell>
          <cell r="D32" t="str">
            <v>Nagendra</v>
          </cell>
          <cell r="E32">
            <v>0.63</v>
          </cell>
          <cell r="F32">
            <v>0.6609299999999998</v>
          </cell>
          <cell r="G32">
            <v>1.0490952380952379</v>
          </cell>
          <cell r="H32">
            <v>1.26</v>
          </cell>
          <cell r="I32">
            <v>0.57793999999999957</v>
          </cell>
          <cell r="J32">
            <v>0.45868253968253936</v>
          </cell>
          <cell r="K32">
            <v>1.47</v>
          </cell>
          <cell r="L32">
            <v>0.59944000000000019</v>
          </cell>
          <cell r="M32">
            <v>0.4077823129251702</v>
          </cell>
          <cell r="N32">
            <v>0.84000000000000008</v>
          </cell>
          <cell r="O32">
            <v>0.68527000000000005</v>
          </cell>
          <cell r="P32">
            <v>0.81579761904761905</v>
          </cell>
          <cell r="Q32">
            <v>4.2</v>
          </cell>
          <cell r="R32">
            <v>2.5235799999999999</v>
          </cell>
          <cell r="S32">
            <v>0.60085238095238092</v>
          </cell>
          <cell r="U32">
            <v>1.7999999999999998</v>
          </cell>
          <cell r="V32">
            <v>2.4000000000000004</v>
          </cell>
          <cell r="W32">
            <v>0.89999999999999991</v>
          </cell>
          <cell r="X32">
            <v>0.89999999999999991</v>
          </cell>
          <cell r="Y32">
            <v>6</v>
          </cell>
          <cell r="AA32">
            <v>0.89999999999999991</v>
          </cell>
          <cell r="AB32">
            <v>0.89999999999999991</v>
          </cell>
          <cell r="AC32">
            <v>0.60000000000000009</v>
          </cell>
          <cell r="AD32">
            <v>0.60000000000000009</v>
          </cell>
          <cell r="AE32">
            <v>3</v>
          </cell>
        </row>
        <row r="33">
          <cell r="B33" t="str">
            <v>EBO33</v>
          </cell>
          <cell r="C33" t="str">
            <v>VOI - NELLORE (AP)</v>
          </cell>
          <cell r="D33" t="str">
            <v>Nagendra</v>
          </cell>
          <cell r="E33">
            <v>1.26</v>
          </cell>
          <cell r="F33">
            <v>0.8121299999999998</v>
          </cell>
          <cell r="G33">
            <v>0.64454761904761892</v>
          </cell>
          <cell r="H33">
            <v>2.52</v>
          </cell>
          <cell r="I33">
            <v>0.68054999999999977</v>
          </cell>
          <cell r="J33">
            <v>0.27005952380952369</v>
          </cell>
          <cell r="K33">
            <v>2.94</v>
          </cell>
          <cell r="L33">
            <v>2.1222499999999993</v>
          </cell>
          <cell r="M33">
            <v>0.72185374149659842</v>
          </cell>
          <cell r="N33">
            <v>1.6800000000000002</v>
          </cell>
          <cell r="O33">
            <v>2.039054999999999</v>
          </cell>
          <cell r="P33">
            <v>1.2137232142857135</v>
          </cell>
          <cell r="Q33">
            <v>8.4</v>
          </cell>
          <cell r="R33">
            <v>5.6539849999999978</v>
          </cell>
          <cell r="S33">
            <v>0.67309345238095208</v>
          </cell>
          <cell r="U33">
            <v>3.5999999999999996</v>
          </cell>
          <cell r="V33">
            <v>4.8000000000000007</v>
          </cell>
          <cell r="W33">
            <v>1.7999999999999998</v>
          </cell>
          <cell r="X33">
            <v>1.7999999999999998</v>
          </cell>
          <cell r="Y33">
            <v>12</v>
          </cell>
          <cell r="AA33">
            <v>1.08</v>
          </cell>
          <cell r="AB33">
            <v>1.08</v>
          </cell>
          <cell r="AC33">
            <v>0.72000000000000008</v>
          </cell>
          <cell r="AD33">
            <v>0.72000000000000008</v>
          </cell>
          <cell r="AE33">
            <v>3.6000000000000005</v>
          </cell>
        </row>
        <row r="34">
          <cell r="B34" t="str">
            <v>EBO59</v>
          </cell>
          <cell r="C34" t="str">
            <v>VOI - VIVIANA (MH)</v>
          </cell>
          <cell r="D34" t="str">
            <v>Manoj</v>
          </cell>
          <cell r="E34">
            <v>1.6800000000000002</v>
          </cell>
          <cell r="F34">
            <v>0.75725000000000031</v>
          </cell>
          <cell r="G34">
            <v>0.45074404761904774</v>
          </cell>
          <cell r="H34">
            <v>3.3600000000000003</v>
          </cell>
          <cell r="I34">
            <v>0.64271000000000011</v>
          </cell>
          <cell r="J34">
            <v>0.1912827380952381</v>
          </cell>
          <cell r="K34">
            <v>3.92</v>
          </cell>
          <cell r="L34">
            <v>0.98298000000000008</v>
          </cell>
          <cell r="M34">
            <v>0.25076020408163269</v>
          </cell>
          <cell r="N34">
            <v>2.2400000000000002</v>
          </cell>
          <cell r="O34">
            <v>0.95289000000000013</v>
          </cell>
          <cell r="P34">
            <v>0.42539732142857145</v>
          </cell>
          <cell r="Q34">
            <v>11.200000000000001</v>
          </cell>
          <cell r="R34">
            <v>3.3358300000000005</v>
          </cell>
          <cell r="S34">
            <v>0.2978419642857143</v>
          </cell>
          <cell r="U34">
            <v>4.8</v>
          </cell>
          <cell r="V34">
            <v>6.4</v>
          </cell>
          <cell r="W34">
            <v>2.4</v>
          </cell>
          <cell r="X34">
            <v>2.4</v>
          </cell>
          <cell r="Y34">
            <v>16</v>
          </cell>
          <cell r="AA34">
            <v>1.4400000000000002</v>
          </cell>
          <cell r="AB34">
            <v>1.4400000000000002</v>
          </cell>
          <cell r="AC34">
            <v>0.96000000000000019</v>
          </cell>
          <cell r="AD34">
            <v>0.96000000000000019</v>
          </cell>
          <cell r="AE34">
            <v>4.8000000000000007</v>
          </cell>
        </row>
        <row r="35">
          <cell r="B35" t="str">
            <v>EBO15</v>
          </cell>
          <cell r="C35" t="str">
            <v>VOI - GHAZIABAD (UP)</v>
          </cell>
          <cell r="D35" t="str">
            <v>Rajesh Jha</v>
          </cell>
          <cell r="E35">
            <v>1.512</v>
          </cell>
          <cell r="F35">
            <v>1.4991099999999999</v>
          </cell>
          <cell r="G35">
            <v>0.9914748677248677</v>
          </cell>
          <cell r="H35">
            <v>3.024</v>
          </cell>
          <cell r="I35">
            <v>0.64661000000000002</v>
          </cell>
          <cell r="J35">
            <v>0.21382605820105821</v>
          </cell>
          <cell r="K35">
            <v>3.5279999999999996</v>
          </cell>
          <cell r="L35">
            <v>0.58006999999999975</v>
          </cell>
          <cell r="M35">
            <v>0.16441893424036277</v>
          </cell>
          <cell r="N35">
            <v>2.016</v>
          </cell>
          <cell r="O35">
            <v>1.9421099999999998</v>
          </cell>
          <cell r="P35">
            <v>0.96334821428571416</v>
          </cell>
          <cell r="Q35">
            <v>10.08</v>
          </cell>
          <cell r="R35">
            <v>4.6678999999999995</v>
          </cell>
          <cell r="S35">
            <v>0.46308531746031739</v>
          </cell>
          <cell r="U35">
            <v>4.32</v>
          </cell>
          <cell r="V35">
            <v>5.7600000000000007</v>
          </cell>
          <cell r="W35">
            <v>2.16</v>
          </cell>
          <cell r="X35">
            <v>2.16</v>
          </cell>
          <cell r="Y35">
            <v>14.400000000000002</v>
          </cell>
          <cell r="AA35">
            <v>1.2959999999999998</v>
          </cell>
          <cell r="AB35">
            <v>1.2959999999999998</v>
          </cell>
          <cell r="AC35">
            <v>0.86399999999999988</v>
          </cell>
          <cell r="AD35">
            <v>0.86399999999999988</v>
          </cell>
          <cell r="AE35">
            <v>4.3199999999999994</v>
          </cell>
        </row>
        <row r="36">
          <cell r="B36" t="str">
            <v>EBO35</v>
          </cell>
          <cell r="C36" t="str">
            <v>VOI - NIZAMABAD (TS)</v>
          </cell>
          <cell r="D36" t="str">
            <v>Jay Narayan</v>
          </cell>
          <cell r="E36">
            <v>0.63</v>
          </cell>
          <cell r="F36">
            <v>1.1273199999999992</v>
          </cell>
          <cell r="G36">
            <v>1.7893968253968242</v>
          </cell>
          <cell r="H36">
            <v>1.26</v>
          </cell>
          <cell r="I36">
            <v>0.43743999999999983</v>
          </cell>
          <cell r="J36">
            <v>0.34717460317460302</v>
          </cell>
          <cell r="K36">
            <v>1.47</v>
          </cell>
          <cell r="L36">
            <v>2.1721300000000019</v>
          </cell>
          <cell r="M36">
            <v>1.4776394557823143</v>
          </cell>
          <cell r="N36">
            <v>0.84000000000000008</v>
          </cell>
          <cell r="O36">
            <v>1.53234</v>
          </cell>
          <cell r="P36">
            <v>1.8242142857142856</v>
          </cell>
          <cell r="Q36">
            <v>4.2</v>
          </cell>
          <cell r="R36">
            <v>5.2692300000000003</v>
          </cell>
          <cell r="S36">
            <v>1.2545785714285715</v>
          </cell>
          <cell r="U36">
            <v>1.7999999999999998</v>
          </cell>
          <cell r="V36">
            <v>2.4000000000000004</v>
          </cell>
          <cell r="W36">
            <v>0.89999999999999991</v>
          </cell>
          <cell r="X36">
            <v>0.89999999999999991</v>
          </cell>
          <cell r="Y36">
            <v>6</v>
          </cell>
          <cell r="AA36">
            <v>0.89999999999999991</v>
          </cell>
          <cell r="AB36">
            <v>0.89999999999999991</v>
          </cell>
          <cell r="AC36">
            <v>0.60000000000000009</v>
          </cell>
          <cell r="AD36">
            <v>0.60000000000000009</v>
          </cell>
          <cell r="AE36">
            <v>3</v>
          </cell>
        </row>
        <row r="37">
          <cell r="B37" t="str">
            <v>EBO10</v>
          </cell>
          <cell r="C37" t="str">
            <v>VOI - CHENNAI (TN)</v>
          </cell>
          <cell r="D37" t="str">
            <v>Ashish Shah</v>
          </cell>
          <cell r="E37">
            <v>1.89</v>
          </cell>
          <cell r="F37">
            <v>1.4324799999999998</v>
          </cell>
          <cell r="G37">
            <v>0.75792592592592578</v>
          </cell>
          <cell r="H37">
            <v>3.78</v>
          </cell>
          <cell r="I37">
            <v>1.7135900000000013</v>
          </cell>
          <cell r="J37">
            <v>0.45333068783068819</v>
          </cell>
          <cell r="K37">
            <v>4.4099999999999993</v>
          </cell>
          <cell r="L37">
            <v>1.5678799999999997</v>
          </cell>
          <cell r="M37">
            <v>0.35552834467120181</v>
          </cell>
          <cell r="N37">
            <v>2.52</v>
          </cell>
          <cell r="O37">
            <v>1.6094899999999996</v>
          </cell>
          <cell r="P37">
            <v>0.63868650793650783</v>
          </cell>
          <cell r="Q37">
            <v>12.599999999999998</v>
          </cell>
          <cell r="R37">
            <v>6.3234399999999997</v>
          </cell>
          <cell r="S37">
            <v>0.50186031746031756</v>
          </cell>
          <cell r="U37">
            <v>5.3999999999999995</v>
          </cell>
          <cell r="V37">
            <v>7.2</v>
          </cell>
          <cell r="W37">
            <v>2.6999999999999997</v>
          </cell>
          <cell r="X37">
            <v>2.6999999999999997</v>
          </cell>
          <cell r="Y37">
            <v>18</v>
          </cell>
          <cell r="AA37">
            <v>1.62</v>
          </cell>
          <cell r="AB37">
            <v>1.62</v>
          </cell>
          <cell r="AC37">
            <v>1.08</v>
          </cell>
          <cell r="AD37">
            <v>1.08</v>
          </cell>
          <cell r="AE37">
            <v>5.4</v>
          </cell>
        </row>
        <row r="38">
          <cell r="B38" t="str">
            <v>EBO58</v>
          </cell>
          <cell r="C38" t="str">
            <v>VOI - ANANTAPUR (AP)</v>
          </cell>
          <cell r="D38" t="str">
            <v>Nagendra</v>
          </cell>
          <cell r="E38">
            <v>1.47</v>
          </cell>
          <cell r="F38">
            <v>1.5500500000000008</v>
          </cell>
          <cell r="G38">
            <v>1.0544557823129257</v>
          </cell>
          <cell r="H38">
            <v>2.94</v>
          </cell>
          <cell r="I38">
            <v>1.1472300000000004</v>
          </cell>
          <cell r="J38">
            <v>0.39021428571428585</v>
          </cell>
          <cell r="K38">
            <v>3.43</v>
          </cell>
          <cell r="L38">
            <v>2.0251600000000001</v>
          </cell>
          <cell r="M38">
            <v>0.5904256559766764</v>
          </cell>
          <cell r="N38">
            <v>1.9600000000000002</v>
          </cell>
          <cell r="O38">
            <v>2.4495900000000006</v>
          </cell>
          <cell r="P38">
            <v>1.2497908163265308</v>
          </cell>
          <cell r="Q38">
            <v>9.8000000000000007</v>
          </cell>
          <cell r="R38">
            <v>7.1720300000000012</v>
          </cell>
          <cell r="S38">
            <v>0.73183979591836745</v>
          </cell>
          <cell r="U38">
            <v>4.2</v>
          </cell>
          <cell r="V38">
            <v>5.6000000000000005</v>
          </cell>
          <cell r="W38">
            <v>2.1</v>
          </cell>
          <cell r="X38">
            <v>2.1</v>
          </cell>
          <cell r="Y38">
            <v>14</v>
          </cell>
          <cell r="AA38">
            <v>1.26</v>
          </cell>
          <cell r="AB38">
            <v>1.26</v>
          </cell>
          <cell r="AC38">
            <v>0.84000000000000008</v>
          </cell>
          <cell r="AD38">
            <v>0.84000000000000008</v>
          </cell>
          <cell r="AE38">
            <v>4.2</v>
          </cell>
        </row>
        <row r="39">
          <cell r="B39" t="str">
            <v>FR70</v>
          </cell>
          <cell r="C39" t="str">
            <v>FR - MENS WORLD - JODHPUR (RJ)</v>
          </cell>
          <cell r="D39" t="str">
            <v>Rajesh Jha</v>
          </cell>
          <cell r="E39">
            <v>1.05</v>
          </cell>
          <cell r="F39">
            <v>0.91729000000000038</v>
          </cell>
          <cell r="G39">
            <v>0.87360952380952417</v>
          </cell>
          <cell r="H39">
            <v>2.1</v>
          </cell>
          <cell r="I39">
            <v>0.62414000000000003</v>
          </cell>
          <cell r="J39">
            <v>0.29720952380952381</v>
          </cell>
          <cell r="K39">
            <v>2.4499999999999997</v>
          </cell>
          <cell r="L39">
            <v>0.43135999999999997</v>
          </cell>
          <cell r="M39">
            <v>0.17606530612244897</v>
          </cell>
          <cell r="N39">
            <v>1.4000000000000001</v>
          </cell>
          <cell r="O39">
            <v>0.51172490000000004</v>
          </cell>
          <cell r="P39">
            <v>0.36551778571428573</v>
          </cell>
          <cell r="Q39">
            <v>7</v>
          </cell>
          <cell r="R39">
            <v>2.4845149000000006</v>
          </cell>
          <cell r="S39">
            <v>0.3549307000000001</v>
          </cell>
          <cell r="U39">
            <v>3</v>
          </cell>
          <cell r="V39">
            <v>4</v>
          </cell>
          <cell r="W39">
            <v>1.5</v>
          </cell>
          <cell r="X39">
            <v>1.5</v>
          </cell>
          <cell r="Y39">
            <v>10</v>
          </cell>
          <cell r="AA39">
            <v>0.89999999999999991</v>
          </cell>
          <cell r="AB39">
            <v>0.89999999999999991</v>
          </cell>
          <cell r="AC39">
            <v>0.60000000000000009</v>
          </cell>
          <cell r="AD39">
            <v>0.60000000000000009</v>
          </cell>
          <cell r="AE39">
            <v>3</v>
          </cell>
        </row>
        <row r="40">
          <cell r="B40" t="str">
            <v>EBO50</v>
          </cell>
          <cell r="C40" t="str">
            <v>VOI - SRMT KAKINAD (AP)</v>
          </cell>
          <cell r="D40" t="str">
            <v>Nagendra</v>
          </cell>
          <cell r="E40">
            <v>2.1</v>
          </cell>
          <cell r="F40">
            <v>1.7929600000000017</v>
          </cell>
          <cell r="G40">
            <v>0.85379047619047699</v>
          </cell>
          <cell r="H40">
            <v>4.2</v>
          </cell>
          <cell r="I40">
            <v>1.4373500000000001</v>
          </cell>
          <cell r="J40">
            <v>0.34222619047619052</v>
          </cell>
          <cell r="K40">
            <v>4.8999999999999995</v>
          </cell>
          <cell r="L40">
            <v>2.7347999999999995</v>
          </cell>
          <cell r="M40">
            <v>0.55812244897959173</v>
          </cell>
          <cell r="N40">
            <v>2.8000000000000003</v>
          </cell>
          <cell r="O40">
            <v>4.09504</v>
          </cell>
          <cell r="P40">
            <v>1.4625142857142857</v>
          </cell>
          <cell r="Q40">
            <v>14</v>
          </cell>
          <cell r="R40">
            <v>10.06015</v>
          </cell>
          <cell r="S40">
            <v>0.71858214285714284</v>
          </cell>
          <cell r="U40">
            <v>6</v>
          </cell>
          <cell r="V40">
            <v>8</v>
          </cell>
          <cell r="W40">
            <v>3</v>
          </cell>
          <cell r="X40">
            <v>3</v>
          </cell>
          <cell r="Y40">
            <v>20</v>
          </cell>
          <cell r="AA40">
            <v>1.7999999999999998</v>
          </cell>
          <cell r="AB40">
            <v>1.7999999999999998</v>
          </cell>
          <cell r="AC40">
            <v>1.2000000000000002</v>
          </cell>
          <cell r="AD40">
            <v>1.2000000000000002</v>
          </cell>
          <cell r="AE40">
            <v>6</v>
          </cell>
        </row>
        <row r="41">
          <cell r="B41" t="str">
            <v>EBO17</v>
          </cell>
          <cell r="C41" t="str">
            <v>VOI - GWALIOR (MP)</v>
          </cell>
          <cell r="D41" t="str">
            <v>Ritesh</v>
          </cell>
          <cell r="E41">
            <v>1.6800000000000002</v>
          </cell>
          <cell r="F41">
            <v>2.0205599999999988</v>
          </cell>
          <cell r="G41">
            <v>1.202714285714285</v>
          </cell>
          <cell r="H41">
            <v>3.3600000000000003</v>
          </cell>
          <cell r="I41">
            <v>1.6125100000000008</v>
          </cell>
          <cell r="J41">
            <v>0.47991369047619065</v>
          </cell>
          <cell r="K41">
            <v>3.92</v>
          </cell>
          <cell r="L41">
            <v>1.6094299999999999</v>
          </cell>
          <cell r="M41">
            <v>0.41056887755102039</v>
          </cell>
          <cell r="N41">
            <v>2.2400000000000002</v>
          </cell>
          <cell r="O41">
            <v>1.6961899999999999</v>
          </cell>
          <cell r="P41">
            <v>0.75722767857142848</v>
          </cell>
          <cell r="Q41">
            <v>11.200000000000001</v>
          </cell>
          <cell r="R41">
            <v>6.9386899999999994</v>
          </cell>
          <cell r="S41">
            <v>0.61952589285714277</v>
          </cell>
          <cell r="U41">
            <v>4.8</v>
          </cell>
          <cell r="V41">
            <v>6.4</v>
          </cell>
          <cell r="W41">
            <v>2.4</v>
          </cell>
          <cell r="X41">
            <v>2.4</v>
          </cell>
          <cell r="Y41">
            <v>16</v>
          </cell>
          <cell r="AA41">
            <v>1.4400000000000002</v>
          </cell>
          <cell r="AB41">
            <v>1.4400000000000002</v>
          </cell>
          <cell r="AC41">
            <v>0.96000000000000019</v>
          </cell>
          <cell r="AD41">
            <v>0.96000000000000019</v>
          </cell>
          <cell r="AE41">
            <v>4.8000000000000007</v>
          </cell>
        </row>
        <row r="42">
          <cell r="B42" t="str">
            <v>EBO47</v>
          </cell>
          <cell r="C42" t="str">
            <v>VOI - SEASONS MALL (MH)</v>
          </cell>
          <cell r="D42" t="str">
            <v>Nilesh Girme</v>
          </cell>
          <cell r="E42">
            <v>1.6800000000000002</v>
          </cell>
          <cell r="F42">
            <v>0.96551999999999982</v>
          </cell>
          <cell r="G42">
            <v>0.57471428571428551</v>
          </cell>
          <cell r="H42">
            <v>3.3600000000000003</v>
          </cell>
          <cell r="I42">
            <v>0.90884999999999927</v>
          </cell>
          <cell r="J42">
            <v>0.27049107142857121</v>
          </cell>
          <cell r="K42">
            <v>3.92</v>
          </cell>
          <cell r="L42">
            <v>1.0170600000000003</v>
          </cell>
          <cell r="M42">
            <v>0.25945408163265316</v>
          </cell>
          <cell r="N42">
            <v>2.2400000000000002</v>
          </cell>
          <cell r="O42">
            <v>1.4329149999999999</v>
          </cell>
          <cell r="P42">
            <v>0.63969419642857139</v>
          </cell>
          <cell r="Q42">
            <v>11.200000000000001</v>
          </cell>
          <cell r="R42">
            <v>4.3243449999999992</v>
          </cell>
          <cell r="S42">
            <v>0.38610223214285705</v>
          </cell>
          <cell r="U42">
            <v>4.8</v>
          </cell>
          <cell r="V42">
            <v>6.4</v>
          </cell>
          <cell r="W42">
            <v>2.4</v>
          </cell>
          <cell r="X42">
            <v>2.4</v>
          </cell>
          <cell r="Y42">
            <v>16</v>
          </cell>
          <cell r="AA42">
            <v>1.4400000000000002</v>
          </cell>
          <cell r="AB42">
            <v>1.4400000000000002</v>
          </cell>
          <cell r="AC42">
            <v>0.96000000000000019</v>
          </cell>
          <cell r="AD42">
            <v>0.96000000000000019</v>
          </cell>
          <cell r="AE42">
            <v>4.8000000000000007</v>
          </cell>
        </row>
        <row r="43">
          <cell r="B43" t="str">
            <v>EBO52</v>
          </cell>
          <cell r="C43" t="str">
            <v>VOI - TGV KURNOOL (AP)</v>
          </cell>
          <cell r="D43" t="str">
            <v>Nagendra</v>
          </cell>
          <cell r="E43">
            <v>0.75600000000000001</v>
          </cell>
          <cell r="F43">
            <v>0.75990000000000013</v>
          </cell>
          <cell r="G43">
            <v>1.0051587301587304</v>
          </cell>
          <cell r="H43">
            <v>1.512</v>
          </cell>
          <cell r="I43">
            <v>0.79559999999999997</v>
          </cell>
          <cell r="J43">
            <v>0.52619047619047621</v>
          </cell>
          <cell r="K43">
            <v>1.7639999999999998</v>
          </cell>
          <cell r="L43">
            <v>2.7058699999999982</v>
          </cell>
          <cell r="M43">
            <v>1.5339399092970514</v>
          </cell>
          <cell r="N43">
            <v>1.008</v>
          </cell>
          <cell r="O43">
            <v>1.4749499999999998</v>
          </cell>
          <cell r="P43">
            <v>1.4632440476190474</v>
          </cell>
          <cell r="Q43">
            <v>5.04</v>
          </cell>
          <cell r="R43">
            <v>5.7363199999999983</v>
          </cell>
          <cell r="S43">
            <v>1.1381587301587299</v>
          </cell>
          <cell r="U43">
            <v>2.16</v>
          </cell>
          <cell r="V43">
            <v>2.8800000000000003</v>
          </cell>
          <cell r="W43">
            <v>1.08</v>
          </cell>
          <cell r="X43">
            <v>1.08</v>
          </cell>
          <cell r="Y43">
            <v>7.2000000000000011</v>
          </cell>
          <cell r="AA43">
            <v>0.89999999999999991</v>
          </cell>
          <cell r="AB43">
            <v>0.89999999999999991</v>
          </cell>
          <cell r="AC43">
            <v>0.60000000000000009</v>
          </cell>
          <cell r="AD43">
            <v>0.60000000000000009</v>
          </cell>
          <cell r="AE43">
            <v>3</v>
          </cell>
        </row>
        <row r="44">
          <cell r="B44" t="str">
            <v>EBO75</v>
          </cell>
          <cell r="C44" t="str">
            <v>VOI - REGALIAA MALL-BHUBANESHWAR (OD)</v>
          </cell>
          <cell r="D44" t="str">
            <v>Priyadarshi</v>
          </cell>
          <cell r="E44">
            <v>0.84000000000000008</v>
          </cell>
          <cell r="F44">
            <v>0.89012000000000002</v>
          </cell>
          <cell r="G44">
            <v>1.0596666666666665</v>
          </cell>
          <cell r="H44">
            <v>1.6800000000000002</v>
          </cell>
          <cell r="I44">
            <v>0.46529999999999977</v>
          </cell>
          <cell r="J44">
            <v>0.27696428571428555</v>
          </cell>
          <cell r="K44">
            <v>1.96</v>
          </cell>
          <cell r="L44">
            <v>0.52179999999999971</v>
          </cell>
          <cell r="M44">
            <v>0.26622448979591823</v>
          </cell>
          <cell r="N44">
            <v>1.1200000000000001</v>
          </cell>
          <cell r="O44">
            <v>0.48980000000000001</v>
          </cell>
          <cell r="P44">
            <v>0.43732142857142853</v>
          </cell>
          <cell r="Q44">
            <v>5.6000000000000005</v>
          </cell>
          <cell r="R44">
            <v>2.3670199999999992</v>
          </cell>
          <cell r="S44">
            <v>0.42268214285714267</v>
          </cell>
          <cell r="U44">
            <v>2.4</v>
          </cell>
          <cell r="V44">
            <v>3.2</v>
          </cell>
          <cell r="W44">
            <v>1.2</v>
          </cell>
          <cell r="X44">
            <v>1.2</v>
          </cell>
          <cell r="Y44">
            <v>8</v>
          </cell>
          <cell r="AA44">
            <v>0.89999999999999991</v>
          </cell>
          <cell r="AB44">
            <v>0.89999999999999991</v>
          </cell>
          <cell r="AC44">
            <v>0.60000000000000009</v>
          </cell>
          <cell r="AD44">
            <v>0.60000000000000009</v>
          </cell>
          <cell r="AE44">
            <v>3</v>
          </cell>
        </row>
        <row r="45">
          <cell r="B45" t="str">
            <v>EBO48</v>
          </cell>
          <cell r="C45" t="str">
            <v>VOI - SIDDIPET (TS)</v>
          </cell>
          <cell r="D45" t="str">
            <v>Jay Narayan</v>
          </cell>
          <cell r="E45">
            <v>0.63</v>
          </cell>
          <cell r="F45">
            <v>1.0683800000000003</v>
          </cell>
          <cell r="G45">
            <v>1.6958412698412704</v>
          </cell>
          <cell r="H45">
            <v>1.26</v>
          </cell>
          <cell r="I45">
            <v>0.36224999999999996</v>
          </cell>
          <cell r="J45">
            <v>0.28749999999999998</v>
          </cell>
          <cell r="K45">
            <v>1.47</v>
          </cell>
          <cell r="L45">
            <v>0.39059999999999989</v>
          </cell>
          <cell r="M45">
            <v>0.26571428571428563</v>
          </cell>
          <cell r="N45">
            <v>0.84000000000000008</v>
          </cell>
          <cell r="O45">
            <v>0.30670000000000003</v>
          </cell>
          <cell r="P45">
            <v>0.36511904761904762</v>
          </cell>
          <cell r="Q45">
            <v>4.2</v>
          </cell>
          <cell r="R45">
            <v>2.1279300000000001</v>
          </cell>
          <cell r="S45">
            <v>0.50665000000000004</v>
          </cell>
          <cell r="U45">
            <v>1.7999999999999998</v>
          </cell>
          <cell r="V45">
            <v>2.4000000000000004</v>
          </cell>
          <cell r="W45">
            <v>0.89999999999999991</v>
          </cell>
          <cell r="X45">
            <v>0.89999999999999991</v>
          </cell>
          <cell r="Y45">
            <v>6</v>
          </cell>
          <cell r="AA45">
            <v>0.89999999999999991</v>
          </cell>
          <cell r="AB45">
            <v>0.89999999999999991</v>
          </cell>
          <cell r="AC45">
            <v>0.60000000000000009</v>
          </cell>
          <cell r="AD45">
            <v>0.60000000000000009</v>
          </cell>
          <cell r="AE45">
            <v>3</v>
          </cell>
        </row>
        <row r="46">
          <cell r="B46" t="str">
            <v>EBO72</v>
          </cell>
          <cell r="C46" t="str">
            <v>VOI - KHAMMAM (TS)</v>
          </cell>
          <cell r="D46" t="str">
            <v>Nagendra</v>
          </cell>
          <cell r="E46">
            <v>0.63</v>
          </cell>
          <cell r="F46">
            <v>0.76334999999999975</v>
          </cell>
          <cell r="G46">
            <v>1.2116666666666662</v>
          </cell>
          <cell r="H46">
            <v>1.26</v>
          </cell>
          <cell r="I46">
            <v>0.40399999999999991</v>
          </cell>
          <cell r="J46">
            <v>0.32063492063492055</v>
          </cell>
          <cell r="K46">
            <v>1.47</v>
          </cell>
          <cell r="L46">
            <v>0.99828000000000039</v>
          </cell>
          <cell r="M46">
            <v>0.67910204081632686</v>
          </cell>
          <cell r="N46">
            <v>0.84000000000000008</v>
          </cell>
          <cell r="O46">
            <v>0.45312999999999998</v>
          </cell>
          <cell r="P46">
            <v>0.53944047619047608</v>
          </cell>
          <cell r="Q46">
            <v>4.2</v>
          </cell>
          <cell r="R46">
            <v>2.61876</v>
          </cell>
          <cell r="S46">
            <v>0.62351428571428569</v>
          </cell>
          <cell r="U46">
            <v>1.7999999999999998</v>
          </cell>
          <cell r="V46">
            <v>2.4000000000000004</v>
          </cell>
          <cell r="W46">
            <v>0.89999999999999991</v>
          </cell>
          <cell r="X46">
            <v>0.89999999999999991</v>
          </cell>
          <cell r="Y46">
            <v>6</v>
          </cell>
          <cell r="AA46">
            <v>0.89999999999999991</v>
          </cell>
          <cell r="AB46">
            <v>0.89999999999999991</v>
          </cell>
          <cell r="AC46">
            <v>0.60000000000000009</v>
          </cell>
          <cell r="AD46">
            <v>0.60000000000000009</v>
          </cell>
          <cell r="AE46">
            <v>3</v>
          </cell>
        </row>
        <row r="47">
          <cell r="B47" t="str">
            <v>EBO61</v>
          </cell>
          <cell r="C47" t="str">
            <v>VOI - MYSORE (KA)</v>
          </cell>
          <cell r="D47" t="str">
            <v>Ashish Shah</v>
          </cell>
          <cell r="E47">
            <v>0.84000000000000008</v>
          </cell>
          <cell r="F47">
            <v>1.1776300000000004</v>
          </cell>
          <cell r="G47">
            <v>1.4019404761904766</v>
          </cell>
          <cell r="H47">
            <v>1.6800000000000002</v>
          </cell>
          <cell r="I47">
            <v>0.37431999999999993</v>
          </cell>
          <cell r="J47">
            <v>0.22280952380952374</v>
          </cell>
          <cell r="K47">
            <v>1.96</v>
          </cell>
          <cell r="L47">
            <v>1.3953799999999996</v>
          </cell>
          <cell r="M47">
            <v>0.71192857142857124</v>
          </cell>
          <cell r="N47">
            <v>1.1200000000000001</v>
          </cell>
          <cell r="O47">
            <v>0.84404000000000001</v>
          </cell>
          <cell r="P47">
            <v>0.75360714285714281</v>
          </cell>
          <cell r="Q47">
            <v>5.6000000000000005</v>
          </cell>
          <cell r="R47">
            <v>3.7913700000000001</v>
          </cell>
          <cell r="S47">
            <v>0.67703035714285709</v>
          </cell>
          <cell r="U47">
            <v>2.4</v>
          </cell>
          <cell r="V47">
            <v>3.2</v>
          </cell>
          <cell r="W47">
            <v>1.2</v>
          </cell>
          <cell r="X47">
            <v>1.2</v>
          </cell>
          <cell r="Y47">
            <v>8</v>
          </cell>
          <cell r="AA47">
            <v>0.89999999999999991</v>
          </cell>
          <cell r="AB47">
            <v>0.89999999999999991</v>
          </cell>
          <cell r="AC47">
            <v>0.60000000000000009</v>
          </cell>
          <cell r="AD47">
            <v>0.60000000000000009</v>
          </cell>
          <cell r="AE47">
            <v>3</v>
          </cell>
        </row>
        <row r="48">
          <cell r="B48" t="str">
            <v>EBO44</v>
          </cell>
          <cell r="C48" t="str">
            <v>VOI - RMZ GALLERIA-BLR (KA)</v>
          </cell>
          <cell r="D48" t="str">
            <v>Ashish Shah</v>
          </cell>
          <cell r="E48">
            <v>1.0079999999999998</v>
          </cell>
          <cell r="F48">
            <v>1.4502499999999983</v>
          </cell>
          <cell r="G48">
            <v>1.438740079365078</v>
          </cell>
          <cell r="H48">
            <v>2.0159999999999996</v>
          </cell>
          <cell r="I48">
            <v>1.0703899999999995</v>
          </cell>
          <cell r="J48">
            <v>0.53094742063492051</v>
          </cell>
          <cell r="K48">
            <v>2.3519999999999994</v>
          </cell>
          <cell r="L48">
            <v>0.67462</v>
          </cell>
          <cell r="M48">
            <v>0.28682823129251706</v>
          </cell>
          <cell r="N48">
            <v>1.3439999999999999</v>
          </cell>
          <cell r="O48">
            <v>1.32602</v>
          </cell>
          <cell r="P48">
            <v>0.98662202380952391</v>
          </cell>
          <cell r="Q48">
            <v>6.7199999999999989</v>
          </cell>
          <cell r="R48">
            <v>4.5212799999999973</v>
          </cell>
          <cell r="S48">
            <v>0.67280952380952352</v>
          </cell>
          <cell r="U48">
            <v>2.8800000000000003</v>
          </cell>
          <cell r="V48">
            <v>3.8400000000000007</v>
          </cell>
          <cell r="W48">
            <v>1.4400000000000002</v>
          </cell>
          <cell r="X48">
            <v>1.4400000000000002</v>
          </cell>
          <cell r="Y48">
            <v>9.6</v>
          </cell>
          <cell r="AA48">
            <v>0.89999999999999991</v>
          </cell>
          <cell r="AB48">
            <v>0.89999999999999991</v>
          </cell>
          <cell r="AC48">
            <v>0.60000000000000009</v>
          </cell>
          <cell r="AD48">
            <v>0.60000000000000009</v>
          </cell>
          <cell r="AE48">
            <v>3</v>
          </cell>
        </row>
        <row r="49">
          <cell r="B49" t="str">
            <v>EBO51</v>
          </cell>
          <cell r="C49" t="str">
            <v>VOI - SURAT (GJ)</v>
          </cell>
          <cell r="D49" t="str">
            <v>Kavan Panchal</v>
          </cell>
          <cell r="E49">
            <v>1.05</v>
          </cell>
          <cell r="F49">
            <v>0.75362000000000029</v>
          </cell>
          <cell r="G49">
            <v>0.71773333333333356</v>
          </cell>
          <cell r="H49">
            <v>2.1</v>
          </cell>
          <cell r="I49">
            <v>0.26607999999999998</v>
          </cell>
          <cell r="J49">
            <v>0.1267047619047619</v>
          </cell>
          <cell r="K49">
            <v>2.4499999999999997</v>
          </cell>
          <cell r="L49">
            <v>0.67662000000000033</v>
          </cell>
          <cell r="M49">
            <v>0.27617142857142873</v>
          </cell>
          <cell r="N49">
            <v>1.4000000000000001</v>
          </cell>
          <cell r="O49">
            <v>0.25164999999999998</v>
          </cell>
          <cell r="P49">
            <v>0.17974999999999997</v>
          </cell>
          <cell r="Q49">
            <v>7</v>
          </cell>
          <cell r="R49">
            <v>1.9479700000000004</v>
          </cell>
          <cell r="S49">
            <v>0.27828142857142862</v>
          </cell>
          <cell r="U49">
            <v>3</v>
          </cell>
          <cell r="V49">
            <v>4</v>
          </cell>
          <cell r="W49">
            <v>1.5</v>
          </cell>
          <cell r="X49">
            <v>1.5</v>
          </cell>
          <cell r="Y49">
            <v>10</v>
          </cell>
          <cell r="AA49">
            <v>0.89999999999999991</v>
          </cell>
          <cell r="AB49">
            <v>0.89999999999999991</v>
          </cell>
          <cell r="AC49">
            <v>0.60000000000000009</v>
          </cell>
          <cell r="AD49">
            <v>0.60000000000000009</v>
          </cell>
          <cell r="AE49">
            <v>3</v>
          </cell>
        </row>
        <row r="50">
          <cell r="B50" t="str">
            <v>EBO25</v>
          </cell>
          <cell r="C50" t="str">
            <v>VOI - KURLA (MH)</v>
          </cell>
          <cell r="D50" t="str">
            <v>Manoj</v>
          </cell>
          <cell r="E50">
            <v>1.47</v>
          </cell>
          <cell r="F50">
            <v>0.66769000000000012</v>
          </cell>
          <cell r="G50">
            <v>0.45421088435374157</v>
          </cell>
          <cell r="H50">
            <v>2.94</v>
          </cell>
          <cell r="I50">
            <v>0.61015999999999992</v>
          </cell>
          <cell r="J50">
            <v>0.20753741496598638</v>
          </cell>
          <cell r="K50">
            <v>3.43</v>
          </cell>
          <cell r="L50">
            <v>0.58317999999999992</v>
          </cell>
          <cell r="M50">
            <v>0.17002332361516032</v>
          </cell>
          <cell r="N50">
            <v>1.9600000000000002</v>
          </cell>
          <cell r="O50">
            <v>0.99374000000000007</v>
          </cell>
          <cell r="P50">
            <v>0.50701020408163266</v>
          </cell>
          <cell r="Q50">
            <v>9.8000000000000007</v>
          </cell>
          <cell r="R50">
            <v>2.8547700000000003</v>
          </cell>
          <cell r="S50">
            <v>0.29130306122448979</v>
          </cell>
          <cell r="U50">
            <v>4.2</v>
          </cell>
          <cell r="V50">
            <v>5.6000000000000005</v>
          </cell>
          <cell r="W50">
            <v>2.1</v>
          </cell>
          <cell r="X50">
            <v>2.1</v>
          </cell>
          <cell r="Y50">
            <v>14</v>
          </cell>
          <cell r="AA50">
            <v>1.26</v>
          </cell>
          <cell r="AB50">
            <v>1.26</v>
          </cell>
          <cell r="AC50">
            <v>0.84000000000000008</v>
          </cell>
          <cell r="AD50">
            <v>0.84000000000000008</v>
          </cell>
          <cell r="AE50">
            <v>4.2</v>
          </cell>
        </row>
        <row r="51">
          <cell r="B51" t="str">
            <v>EBO28</v>
          </cell>
          <cell r="C51" t="str">
            <v>VOI - MANCHERIAL (TS)</v>
          </cell>
          <cell r="D51" t="str">
            <v>Jay Narayan</v>
          </cell>
          <cell r="E51">
            <v>0.75600000000000001</v>
          </cell>
          <cell r="F51">
            <v>0.63596999999999981</v>
          </cell>
          <cell r="G51">
            <v>0.84123015873015849</v>
          </cell>
          <cell r="H51">
            <v>1.512</v>
          </cell>
          <cell r="I51">
            <v>0.37344999999999989</v>
          </cell>
          <cell r="J51">
            <v>0.24699074074074068</v>
          </cell>
          <cell r="K51">
            <v>1.7639999999999998</v>
          </cell>
          <cell r="L51">
            <v>0.63062999999999991</v>
          </cell>
          <cell r="M51">
            <v>0.35749999999999998</v>
          </cell>
          <cell r="N51">
            <v>1.008</v>
          </cell>
          <cell r="O51">
            <v>0.62278999999999995</v>
          </cell>
          <cell r="P51">
            <v>0.61784722222222221</v>
          </cell>
          <cell r="Q51">
            <v>5.04</v>
          </cell>
          <cell r="R51">
            <v>2.2628399999999997</v>
          </cell>
          <cell r="S51">
            <v>0.44897619047619042</v>
          </cell>
          <cell r="U51">
            <v>2.16</v>
          </cell>
          <cell r="V51">
            <v>2.8800000000000003</v>
          </cell>
          <cell r="W51">
            <v>1.08</v>
          </cell>
          <cell r="X51">
            <v>1.08</v>
          </cell>
          <cell r="Y51">
            <v>7.2000000000000011</v>
          </cell>
          <cell r="AA51">
            <v>0.89999999999999991</v>
          </cell>
          <cell r="AB51">
            <v>0.89999999999999991</v>
          </cell>
          <cell r="AC51">
            <v>0.60000000000000009</v>
          </cell>
          <cell r="AD51">
            <v>0.60000000000000009</v>
          </cell>
          <cell r="AE51">
            <v>3</v>
          </cell>
        </row>
        <row r="52">
          <cell r="B52" t="str">
            <v>EBO56</v>
          </cell>
          <cell r="C52" t="str">
            <v>VOI - UDAIPUR (RJ)</v>
          </cell>
          <cell r="D52" t="str">
            <v>Rajesh Jha</v>
          </cell>
          <cell r="E52">
            <v>0.63</v>
          </cell>
          <cell r="F52">
            <v>0.5175599999999998</v>
          </cell>
          <cell r="G52">
            <v>0.82152380952380921</v>
          </cell>
          <cell r="H52">
            <v>1.26</v>
          </cell>
          <cell r="I52">
            <v>0.24939000000000008</v>
          </cell>
          <cell r="J52">
            <v>0.19792857142857148</v>
          </cell>
          <cell r="K52">
            <v>1.47</v>
          </cell>
          <cell r="L52">
            <v>0.43343999999999994</v>
          </cell>
          <cell r="M52">
            <v>0.29485714285714282</v>
          </cell>
          <cell r="N52">
            <v>0.84000000000000008</v>
          </cell>
          <cell r="O52">
            <v>0.55298000000000003</v>
          </cell>
          <cell r="P52">
            <v>0.65830952380952379</v>
          </cell>
          <cell r="Q52">
            <v>4.2</v>
          </cell>
          <cell r="R52">
            <v>1.7533699999999999</v>
          </cell>
          <cell r="S52">
            <v>0.41746904761904757</v>
          </cell>
          <cell r="U52">
            <v>1.7999999999999998</v>
          </cell>
          <cell r="V52">
            <v>2.4000000000000004</v>
          </cell>
          <cell r="W52">
            <v>0.89999999999999991</v>
          </cell>
          <cell r="X52">
            <v>0.89999999999999991</v>
          </cell>
          <cell r="Y52">
            <v>6</v>
          </cell>
          <cell r="AA52">
            <v>0.89999999999999991</v>
          </cell>
          <cell r="AB52">
            <v>0.89999999999999991</v>
          </cell>
          <cell r="AC52">
            <v>0.60000000000000009</v>
          </cell>
          <cell r="AD52">
            <v>0.60000000000000009</v>
          </cell>
          <cell r="AE52">
            <v>3</v>
          </cell>
        </row>
        <row r="53">
          <cell r="B53" t="str">
            <v>EBO5</v>
          </cell>
          <cell r="C53" t="str">
            <v>VOI - BHARATIYA MALL-BLR (KA)</v>
          </cell>
          <cell r="D53" t="str">
            <v>Ashish Shah</v>
          </cell>
          <cell r="E53">
            <v>0.75600000000000001</v>
          </cell>
          <cell r="F53">
            <v>0.99288999999999994</v>
          </cell>
          <cell r="G53">
            <v>1.3133465608465607</v>
          </cell>
          <cell r="H53">
            <v>1.512</v>
          </cell>
          <cell r="I53">
            <v>0.69346000000000019</v>
          </cell>
          <cell r="J53">
            <v>0.45863756613756623</v>
          </cell>
          <cell r="K53">
            <v>1.7639999999999998</v>
          </cell>
          <cell r="L53">
            <v>0.46878999999999987</v>
          </cell>
          <cell r="M53">
            <v>0.26575396825396819</v>
          </cell>
          <cell r="N53">
            <v>1.008</v>
          </cell>
          <cell r="O53">
            <v>0.99426999999999999</v>
          </cell>
          <cell r="P53">
            <v>0.9863789682539682</v>
          </cell>
          <cell r="Q53">
            <v>5.04</v>
          </cell>
          <cell r="R53">
            <v>3.1494099999999996</v>
          </cell>
          <cell r="S53">
            <v>0.62488293650793647</v>
          </cell>
          <cell r="U53">
            <v>2.16</v>
          </cell>
          <cell r="V53">
            <v>2.8800000000000003</v>
          </cell>
          <cell r="W53">
            <v>1.08</v>
          </cell>
          <cell r="X53">
            <v>1.08</v>
          </cell>
          <cell r="Y53">
            <v>7.2000000000000011</v>
          </cell>
          <cell r="AA53">
            <v>0.89999999999999991</v>
          </cell>
          <cell r="AB53">
            <v>0.89999999999999991</v>
          </cell>
          <cell r="AC53">
            <v>0.60000000000000009</v>
          </cell>
          <cell r="AD53">
            <v>0.60000000000000009</v>
          </cell>
          <cell r="AE53">
            <v>3</v>
          </cell>
        </row>
        <row r="54">
          <cell r="B54" t="str">
            <v>EBO46</v>
          </cell>
          <cell r="C54" t="str">
            <v>VOI - NEXUS SEAWOODS (MH)</v>
          </cell>
          <cell r="D54" t="str">
            <v>Manoj</v>
          </cell>
          <cell r="E54">
            <v>1.47</v>
          </cell>
          <cell r="F54">
            <v>1.1449399999999998</v>
          </cell>
          <cell r="G54">
            <v>0.77887074829931968</v>
          </cell>
          <cell r="H54">
            <v>2.94</v>
          </cell>
          <cell r="I54">
            <v>0.81627000000000016</v>
          </cell>
          <cell r="J54">
            <v>0.27764285714285719</v>
          </cell>
          <cell r="K54">
            <v>3.43</v>
          </cell>
          <cell r="L54">
            <v>1.3783899999999998</v>
          </cell>
          <cell r="M54">
            <v>0.40186297376093288</v>
          </cell>
          <cell r="N54">
            <v>1.9600000000000002</v>
          </cell>
          <cell r="O54">
            <v>1.11243</v>
          </cell>
          <cell r="P54">
            <v>0.56756632653061223</v>
          </cell>
          <cell r="Q54">
            <v>9.8000000000000007</v>
          </cell>
          <cell r="R54">
            <v>4.4520299999999997</v>
          </cell>
          <cell r="S54">
            <v>0.45428877551020402</v>
          </cell>
          <cell r="U54">
            <v>4.2</v>
          </cell>
          <cell r="V54">
            <v>5.6000000000000005</v>
          </cell>
          <cell r="W54">
            <v>2.1</v>
          </cell>
          <cell r="X54">
            <v>2.1</v>
          </cell>
          <cell r="Y54">
            <v>14</v>
          </cell>
          <cell r="AA54">
            <v>1.26</v>
          </cell>
          <cell r="AB54">
            <v>1.26</v>
          </cell>
          <cell r="AC54">
            <v>0.84000000000000008</v>
          </cell>
          <cell r="AD54">
            <v>0.84000000000000008</v>
          </cell>
          <cell r="AE54">
            <v>4.2</v>
          </cell>
        </row>
        <row r="55">
          <cell r="B55" t="str">
            <v>EBO60</v>
          </cell>
          <cell r="C55" t="str">
            <v>VOI - WARANGAL (TS)</v>
          </cell>
          <cell r="D55" t="str">
            <v>Jay Narayan</v>
          </cell>
          <cell r="E55">
            <v>0.63</v>
          </cell>
          <cell r="F55">
            <v>0.60163</v>
          </cell>
          <cell r="G55">
            <v>0.95496825396825391</v>
          </cell>
          <cell r="H55">
            <v>1.26</v>
          </cell>
          <cell r="I55">
            <v>0.82122000000000006</v>
          </cell>
          <cell r="J55">
            <v>0.65176190476190476</v>
          </cell>
          <cell r="K55">
            <v>1.47</v>
          </cell>
          <cell r="L55">
            <v>1.1067800000000001</v>
          </cell>
          <cell r="M55">
            <v>0.7529115646258504</v>
          </cell>
          <cell r="N55">
            <v>0.84000000000000008</v>
          </cell>
          <cell r="O55">
            <v>0.50412999999999997</v>
          </cell>
          <cell r="P55">
            <v>0.6001547619047618</v>
          </cell>
          <cell r="Q55">
            <v>4.2</v>
          </cell>
          <cell r="R55">
            <v>3.03376</v>
          </cell>
          <cell r="S55">
            <v>0.72232380952380948</v>
          </cell>
          <cell r="U55">
            <v>1.7999999999999998</v>
          </cell>
          <cell r="V55">
            <v>2.4000000000000004</v>
          </cell>
          <cell r="W55">
            <v>0.89999999999999991</v>
          </cell>
          <cell r="X55">
            <v>0.89999999999999991</v>
          </cell>
          <cell r="Y55">
            <v>6</v>
          </cell>
          <cell r="AA55">
            <v>0.89999999999999991</v>
          </cell>
          <cell r="AB55">
            <v>0.89999999999999991</v>
          </cell>
          <cell r="AC55">
            <v>0.60000000000000009</v>
          </cell>
          <cell r="AD55">
            <v>0.60000000000000009</v>
          </cell>
          <cell r="AE55">
            <v>3</v>
          </cell>
        </row>
        <row r="56">
          <cell r="B56" t="str">
            <v>EBO13</v>
          </cell>
          <cell r="C56" t="str">
            <v>VOI - ELEMENTS MALL-BLR (KA)</v>
          </cell>
          <cell r="D56" t="str">
            <v>Ashish Shah</v>
          </cell>
          <cell r="E56">
            <v>0.75600000000000001</v>
          </cell>
          <cell r="F56">
            <v>0.92145999999999983</v>
          </cell>
          <cell r="G56">
            <v>1.2188624338624336</v>
          </cell>
          <cell r="H56">
            <v>1.512</v>
          </cell>
          <cell r="I56">
            <v>0.89364999999999972</v>
          </cell>
          <cell r="J56">
            <v>0.59103835978835961</v>
          </cell>
          <cell r="K56">
            <v>1.7639999999999998</v>
          </cell>
          <cell r="L56">
            <v>0.91760000000000008</v>
          </cell>
          <cell r="M56">
            <v>0.52018140589569173</v>
          </cell>
          <cell r="N56">
            <v>1.008</v>
          </cell>
          <cell r="O56">
            <v>0.62997000000000003</v>
          </cell>
          <cell r="P56">
            <v>0.62497023809523811</v>
          </cell>
          <cell r="Q56">
            <v>5.04</v>
          </cell>
          <cell r="R56">
            <v>3.3626799999999997</v>
          </cell>
          <cell r="S56">
            <v>0.66719841269841262</v>
          </cell>
          <cell r="U56">
            <v>2.16</v>
          </cell>
          <cell r="V56">
            <v>2.8800000000000003</v>
          </cell>
          <cell r="W56">
            <v>1.08</v>
          </cell>
          <cell r="X56">
            <v>1.08</v>
          </cell>
          <cell r="Y56">
            <v>7.2000000000000011</v>
          </cell>
          <cell r="AA56">
            <v>0.89999999999999991</v>
          </cell>
          <cell r="AB56">
            <v>0.89999999999999991</v>
          </cell>
          <cell r="AC56">
            <v>0.60000000000000009</v>
          </cell>
          <cell r="AD56">
            <v>0.60000000000000009</v>
          </cell>
          <cell r="AE56">
            <v>3</v>
          </cell>
        </row>
        <row r="57">
          <cell r="B57" t="str">
            <v>EBO39</v>
          </cell>
          <cell r="C57" t="str">
            <v>VOI - PATNA-2 (BH)</v>
          </cell>
          <cell r="D57" t="str">
            <v>Uday Jha</v>
          </cell>
          <cell r="E57">
            <v>0.92399999999999993</v>
          </cell>
          <cell r="F57">
            <v>0.20139000000000007</v>
          </cell>
          <cell r="G57">
            <v>0.21795454545454554</v>
          </cell>
          <cell r="H57">
            <v>1.8479999999999999</v>
          </cell>
          <cell r="I57">
            <v>0.22997000000000004</v>
          </cell>
          <cell r="J57">
            <v>0.12444264069264072</v>
          </cell>
          <cell r="K57">
            <v>2.1559999999999997</v>
          </cell>
          <cell r="L57">
            <v>0.27451999999999999</v>
          </cell>
          <cell r="M57">
            <v>0.12732838589981449</v>
          </cell>
          <cell r="N57">
            <v>1.2320000000000002</v>
          </cell>
          <cell r="O57">
            <v>0.36046</v>
          </cell>
          <cell r="P57">
            <v>0.2925811688311688</v>
          </cell>
          <cell r="Q57">
            <v>6.1599999999999993</v>
          </cell>
          <cell r="R57">
            <v>1.0663400000000001</v>
          </cell>
          <cell r="S57">
            <v>0.17310714285714288</v>
          </cell>
          <cell r="U57">
            <v>2.64</v>
          </cell>
          <cell r="V57">
            <v>3.5200000000000005</v>
          </cell>
          <cell r="W57">
            <v>1.32</v>
          </cell>
          <cell r="X57">
            <v>1.32</v>
          </cell>
          <cell r="Y57">
            <v>8.8000000000000007</v>
          </cell>
          <cell r="AA57">
            <v>0.89999999999999991</v>
          </cell>
          <cell r="AB57">
            <v>0.89999999999999991</v>
          </cell>
          <cell r="AC57">
            <v>0.60000000000000009</v>
          </cell>
          <cell r="AD57">
            <v>0.60000000000000009</v>
          </cell>
          <cell r="AE57">
            <v>3</v>
          </cell>
        </row>
        <row r="58">
          <cell r="B58" t="str">
            <v>EBO57</v>
          </cell>
          <cell r="C58" t="str">
            <v>VOI - DSL MALL-UPPAL (TS)</v>
          </cell>
          <cell r="D58" t="str">
            <v>Jay Narayan</v>
          </cell>
          <cell r="E58">
            <v>0.75600000000000001</v>
          </cell>
          <cell r="F58">
            <v>1.0918599999999998</v>
          </cell>
          <cell r="G58">
            <v>1.4442592592592591</v>
          </cell>
          <cell r="H58">
            <v>1.512</v>
          </cell>
          <cell r="I58">
            <v>1.28643</v>
          </cell>
          <cell r="J58">
            <v>0.85081349206349199</v>
          </cell>
          <cell r="K58">
            <v>1.7639999999999998</v>
          </cell>
          <cell r="L58">
            <v>1.7104599999999994</v>
          </cell>
          <cell r="M58">
            <v>0.96964852607709728</v>
          </cell>
          <cell r="N58">
            <v>1.008</v>
          </cell>
          <cell r="O58">
            <v>1.2017929999999999</v>
          </cell>
          <cell r="P58">
            <v>1.1922549603174601</v>
          </cell>
          <cell r="Q58">
            <v>5.04</v>
          </cell>
          <cell r="R58">
            <v>5.2905429999999996</v>
          </cell>
          <cell r="S58">
            <v>1.0497109126984125</v>
          </cell>
          <cell r="U58">
            <v>2.16</v>
          </cell>
          <cell r="V58">
            <v>2.8800000000000003</v>
          </cell>
          <cell r="W58">
            <v>1.08</v>
          </cell>
          <cell r="X58">
            <v>1.08</v>
          </cell>
          <cell r="Y58">
            <v>7.2000000000000011</v>
          </cell>
          <cell r="AA58">
            <v>0.89999999999999991</v>
          </cell>
          <cell r="AB58">
            <v>0.89999999999999991</v>
          </cell>
          <cell r="AC58">
            <v>0.60000000000000009</v>
          </cell>
          <cell r="AD58">
            <v>0.60000000000000009</v>
          </cell>
          <cell r="AE58">
            <v>3</v>
          </cell>
        </row>
        <row r="59">
          <cell r="B59" t="str">
            <v>FR73</v>
          </cell>
          <cell r="C59" t="str">
            <v>FR - ARNAB FASHIONS - BALASORE (OD)</v>
          </cell>
          <cell r="D59" t="str">
            <v>Priyadarshi</v>
          </cell>
          <cell r="E59">
            <v>1.05</v>
          </cell>
          <cell r="F59">
            <v>1.6230999999999995</v>
          </cell>
          <cell r="G59">
            <v>1.5458095238095233</v>
          </cell>
          <cell r="H59">
            <v>2.1</v>
          </cell>
          <cell r="I59">
            <v>0.40100999999999998</v>
          </cell>
          <cell r="J59">
            <v>0.19095714285714283</v>
          </cell>
          <cell r="K59">
            <v>2.4499999999999997</v>
          </cell>
          <cell r="L59">
            <v>0.54239999999999977</v>
          </cell>
          <cell r="M59">
            <v>0.22138775510204076</v>
          </cell>
          <cell r="N59">
            <v>1.4000000000000001</v>
          </cell>
          <cell r="O59">
            <v>0.46517000000000014</v>
          </cell>
          <cell r="P59">
            <v>0.33226428571428579</v>
          </cell>
          <cell r="Q59">
            <v>7</v>
          </cell>
          <cell r="R59">
            <v>3.0316799999999993</v>
          </cell>
          <cell r="S59">
            <v>0.43309714285714274</v>
          </cell>
          <cell r="U59">
            <v>3</v>
          </cell>
          <cell r="V59">
            <v>4</v>
          </cell>
          <cell r="W59">
            <v>1.5</v>
          </cell>
          <cell r="X59">
            <v>1.5</v>
          </cell>
          <cell r="Y59">
            <v>10</v>
          </cell>
          <cell r="AA59">
            <v>0.89999999999999991</v>
          </cell>
          <cell r="AB59">
            <v>0.89999999999999991</v>
          </cell>
          <cell r="AC59">
            <v>0.60000000000000009</v>
          </cell>
          <cell r="AD59">
            <v>0.60000000000000009</v>
          </cell>
          <cell r="AE59">
            <v>3</v>
          </cell>
        </row>
        <row r="60">
          <cell r="B60" t="str">
            <v>EBO29</v>
          </cell>
          <cell r="C60" t="str">
            <v>VOI - MANTRI-BLR (KA)</v>
          </cell>
          <cell r="D60" t="str">
            <v>Ashish Shah</v>
          </cell>
          <cell r="E60">
            <v>1.26</v>
          </cell>
          <cell r="F60">
            <v>1.3200600000000011</v>
          </cell>
          <cell r="G60">
            <v>1.0476666666666676</v>
          </cell>
          <cell r="H60">
            <v>2.52</v>
          </cell>
          <cell r="I60">
            <v>1.3061200000000004</v>
          </cell>
          <cell r="J60">
            <v>0.51830158730158749</v>
          </cell>
          <cell r="K60">
            <v>2.94</v>
          </cell>
          <cell r="L60">
            <v>0.60272999999999988</v>
          </cell>
          <cell r="M60">
            <v>0.20501020408163262</v>
          </cell>
          <cell r="N60">
            <v>1.6800000000000002</v>
          </cell>
          <cell r="O60">
            <v>0.8600000000000001</v>
          </cell>
          <cell r="P60">
            <v>0.51190476190476186</v>
          </cell>
          <cell r="Q60">
            <v>8.4</v>
          </cell>
          <cell r="R60">
            <v>4.0889100000000012</v>
          </cell>
          <cell r="S60">
            <v>0.48677500000000012</v>
          </cell>
          <cell r="U60">
            <v>3.5999999999999996</v>
          </cell>
          <cell r="V60">
            <v>4.8000000000000007</v>
          </cell>
          <cell r="W60">
            <v>1.7999999999999998</v>
          </cell>
          <cell r="X60">
            <v>1.7999999999999998</v>
          </cell>
          <cell r="Y60">
            <v>12</v>
          </cell>
          <cell r="AA60">
            <v>1.08</v>
          </cell>
          <cell r="AB60">
            <v>1.08</v>
          </cell>
          <cell r="AC60">
            <v>0.72000000000000008</v>
          </cell>
          <cell r="AD60">
            <v>0.72000000000000008</v>
          </cell>
          <cell r="AE60">
            <v>3.6000000000000005</v>
          </cell>
        </row>
        <row r="61">
          <cell r="B61" t="str">
            <v>EBO12</v>
          </cell>
          <cell r="C61" t="str">
            <v>VOI - DIMAPUR (NL)</v>
          </cell>
          <cell r="D61" t="str">
            <v>Kishore</v>
          </cell>
          <cell r="E61">
            <v>0.75600000000000001</v>
          </cell>
          <cell r="F61">
            <v>0.49852000000000007</v>
          </cell>
          <cell r="G61">
            <v>0.65941798941798946</v>
          </cell>
          <cell r="H61">
            <v>1.512</v>
          </cell>
          <cell r="I61">
            <v>0.8761500000000001</v>
          </cell>
          <cell r="J61">
            <v>0.57946428571428577</v>
          </cell>
          <cell r="K61">
            <v>1.7639999999999998</v>
          </cell>
          <cell r="L61">
            <v>1.4091950999999996</v>
          </cell>
          <cell r="M61">
            <v>0.7988634353741495</v>
          </cell>
          <cell r="N61">
            <v>1.008</v>
          </cell>
          <cell r="O61">
            <v>0.48346290000000003</v>
          </cell>
          <cell r="P61">
            <v>0.47962589285714285</v>
          </cell>
          <cell r="Q61">
            <v>5.04</v>
          </cell>
          <cell r="R61">
            <v>3.267328</v>
          </cell>
          <cell r="S61">
            <v>0.64827936507936512</v>
          </cell>
          <cell r="U61">
            <v>2.16</v>
          </cell>
          <cell r="V61">
            <v>2.8800000000000003</v>
          </cell>
          <cell r="W61">
            <v>1.08</v>
          </cell>
          <cell r="X61">
            <v>1.08</v>
          </cell>
          <cell r="Y61">
            <v>7.2000000000000011</v>
          </cell>
          <cell r="AA61">
            <v>0.89999999999999991</v>
          </cell>
          <cell r="AB61">
            <v>0.89999999999999991</v>
          </cell>
          <cell r="AC61">
            <v>0.60000000000000009</v>
          </cell>
          <cell r="AD61">
            <v>0.60000000000000009</v>
          </cell>
          <cell r="AE61">
            <v>3</v>
          </cell>
        </row>
        <row r="62">
          <cell r="B62" t="str">
            <v>EBO31</v>
          </cell>
          <cell r="C62" t="str">
            <v>VOI - MOOSARAMBAGH (TS)</v>
          </cell>
          <cell r="D62" t="str">
            <v>Jay Narayan</v>
          </cell>
          <cell r="E62">
            <v>0.84000000000000008</v>
          </cell>
          <cell r="F62">
            <v>1.6279800000000011</v>
          </cell>
          <cell r="G62">
            <v>1.9380714285714298</v>
          </cell>
          <cell r="H62">
            <v>1.6800000000000002</v>
          </cell>
          <cell r="I62">
            <v>1.3908400000000007</v>
          </cell>
          <cell r="J62">
            <v>0.82788095238095272</v>
          </cell>
          <cell r="K62">
            <v>1.96</v>
          </cell>
          <cell r="L62">
            <v>1.3205000000000002</v>
          </cell>
          <cell r="M62">
            <v>0.67372448979591848</v>
          </cell>
          <cell r="N62">
            <v>1.1200000000000001</v>
          </cell>
          <cell r="O62">
            <v>1.30952</v>
          </cell>
          <cell r="P62">
            <v>1.1692142857142855</v>
          </cell>
          <cell r="Q62">
            <v>5.6000000000000005</v>
          </cell>
          <cell r="R62">
            <v>5.6488400000000016</v>
          </cell>
          <cell r="S62">
            <v>1.0087214285714288</v>
          </cell>
          <cell r="U62">
            <v>2.4</v>
          </cell>
          <cell r="V62">
            <v>3.2</v>
          </cell>
          <cell r="W62">
            <v>1.2</v>
          </cell>
          <cell r="X62">
            <v>1.2</v>
          </cell>
          <cell r="Y62">
            <v>8</v>
          </cell>
          <cell r="AA62">
            <v>0.89999999999999991</v>
          </cell>
          <cell r="AB62">
            <v>0.89999999999999991</v>
          </cell>
          <cell r="AC62">
            <v>0.60000000000000009</v>
          </cell>
          <cell r="AD62">
            <v>0.60000000000000009</v>
          </cell>
          <cell r="AE62">
            <v>3</v>
          </cell>
        </row>
        <row r="63">
          <cell r="B63" t="str">
            <v>EBO24</v>
          </cell>
          <cell r="C63" t="str">
            <v>VOI - KARIMNAGAR (TS)</v>
          </cell>
          <cell r="D63" t="str">
            <v>Jay Narayan</v>
          </cell>
          <cell r="E63">
            <v>0.63</v>
          </cell>
          <cell r="F63">
            <v>1.40171</v>
          </cell>
          <cell r="G63">
            <v>2.224936507936508</v>
          </cell>
          <cell r="H63">
            <v>1.26</v>
          </cell>
          <cell r="I63">
            <v>0.42615999999999993</v>
          </cell>
          <cell r="J63">
            <v>0.33822222222222215</v>
          </cell>
          <cell r="K63">
            <v>1.47</v>
          </cell>
          <cell r="L63">
            <v>0.94083999999999979</v>
          </cell>
          <cell r="M63">
            <v>0.64002721088435366</v>
          </cell>
          <cell r="N63">
            <v>0.84000000000000008</v>
          </cell>
          <cell r="O63">
            <v>0.64524000000000004</v>
          </cell>
          <cell r="P63">
            <v>0.76814285714285713</v>
          </cell>
          <cell r="Q63">
            <v>4.2</v>
          </cell>
          <cell r="R63">
            <v>3.4139499999999998</v>
          </cell>
          <cell r="S63">
            <v>0.81284523809523801</v>
          </cell>
          <cell r="U63">
            <v>1.7999999999999998</v>
          </cell>
          <cell r="V63">
            <v>2.4000000000000004</v>
          </cell>
          <cell r="W63">
            <v>0.89999999999999991</v>
          </cell>
          <cell r="X63">
            <v>0.89999999999999991</v>
          </cell>
          <cell r="Y63">
            <v>6</v>
          </cell>
          <cell r="AA63">
            <v>0.89999999999999991</v>
          </cell>
          <cell r="AB63">
            <v>0.89999999999999991</v>
          </cell>
          <cell r="AC63">
            <v>0.60000000000000009</v>
          </cell>
          <cell r="AD63">
            <v>0.60000000000000009</v>
          </cell>
          <cell r="AE63">
            <v>3</v>
          </cell>
        </row>
        <row r="64">
          <cell r="B64" t="str">
            <v>FR65</v>
          </cell>
          <cell r="C64" t="str">
            <v>FR - ANIRAJ SALES - PATNA-3 (BH)</v>
          </cell>
          <cell r="D64" t="str">
            <v>Uday Jha</v>
          </cell>
          <cell r="E64">
            <v>0.84000000000000008</v>
          </cell>
          <cell r="F64">
            <v>0.32776000000000005</v>
          </cell>
          <cell r="G64">
            <v>0.3901904761904762</v>
          </cell>
          <cell r="H64">
            <v>1.6800000000000002</v>
          </cell>
          <cell r="I64">
            <v>9.841999999999998E-2</v>
          </cell>
          <cell r="J64">
            <v>5.8583333333333314E-2</v>
          </cell>
          <cell r="K64">
            <v>1.96</v>
          </cell>
          <cell r="L64">
            <v>0.20056000000000002</v>
          </cell>
          <cell r="M64">
            <v>0.10232653061224491</v>
          </cell>
          <cell r="N64">
            <v>1.1200000000000001</v>
          </cell>
          <cell r="O64">
            <v>0.52160809999999991</v>
          </cell>
          <cell r="P64">
            <v>0.46572151785714272</v>
          </cell>
          <cell r="Q64">
            <v>5.6000000000000005</v>
          </cell>
          <cell r="R64">
            <v>1.1483481</v>
          </cell>
          <cell r="S64">
            <v>0.20506216071428568</v>
          </cell>
          <cell r="U64">
            <v>2.4</v>
          </cell>
          <cell r="V64">
            <v>3.2</v>
          </cell>
          <cell r="W64">
            <v>1.2</v>
          </cell>
          <cell r="X64">
            <v>1.2</v>
          </cell>
          <cell r="Y64">
            <v>8</v>
          </cell>
          <cell r="AA64">
            <v>0.89999999999999991</v>
          </cell>
          <cell r="AB64">
            <v>0.89999999999999991</v>
          </cell>
          <cell r="AC64">
            <v>0.60000000000000009</v>
          </cell>
          <cell r="AD64">
            <v>0.60000000000000009</v>
          </cell>
          <cell r="AE64">
            <v>3</v>
          </cell>
        </row>
        <row r="65">
          <cell r="B65" t="str">
            <v>EBO38</v>
          </cell>
          <cell r="C65" t="str">
            <v>VOI - PATNA-1 (BH)</v>
          </cell>
          <cell r="D65" t="str">
            <v>Uday Jha</v>
          </cell>
          <cell r="E65">
            <v>0.75600000000000001</v>
          </cell>
          <cell r="F65">
            <v>1.0840900000000004</v>
          </cell>
          <cell r="G65">
            <v>1.433981481481482</v>
          </cell>
          <cell r="H65">
            <v>1.512</v>
          </cell>
          <cell r="I65">
            <v>0.72277000000000002</v>
          </cell>
          <cell r="J65">
            <v>0.47802248677248677</v>
          </cell>
          <cell r="K65">
            <v>1.7639999999999998</v>
          </cell>
          <cell r="L65">
            <v>0.5910399999999999</v>
          </cell>
          <cell r="M65">
            <v>0.33505668934240362</v>
          </cell>
          <cell r="N65">
            <v>1.008</v>
          </cell>
          <cell r="O65">
            <v>0.53156999999999999</v>
          </cell>
          <cell r="P65">
            <v>0.5273511904761905</v>
          </cell>
          <cell r="Q65">
            <v>5.04</v>
          </cell>
          <cell r="R65">
            <v>2.9294700000000002</v>
          </cell>
          <cell r="S65">
            <v>0.58124404761904769</v>
          </cell>
          <cell r="U65">
            <v>2.16</v>
          </cell>
          <cell r="V65">
            <v>2.8800000000000003</v>
          </cell>
          <cell r="W65">
            <v>1.08</v>
          </cell>
          <cell r="X65">
            <v>1.08</v>
          </cell>
          <cell r="Y65">
            <v>7.2000000000000011</v>
          </cell>
          <cell r="AA65">
            <v>0.89999999999999991</v>
          </cell>
          <cell r="AB65">
            <v>0.89999999999999991</v>
          </cell>
          <cell r="AC65">
            <v>0.60000000000000009</v>
          </cell>
          <cell r="AD65">
            <v>0.60000000000000009</v>
          </cell>
          <cell r="AE65">
            <v>3</v>
          </cell>
        </row>
        <row r="66">
          <cell r="B66" t="str">
            <v>EBO4</v>
          </cell>
          <cell r="C66" t="str">
            <v>VOI - BARIPADA (OD)</v>
          </cell>
          <cell r="D66" t="str">
            <v>Priyadarshi</v>
          </cell>
          <cell r="E66">
            <v>1.05</v>
          </cell>
          <cell r="F66">
            <v>0.95459000000000027</v>
          </cell>
          <cell r="G66">
            <v>0.90913333333333357</v>
          </cell>
          <cell r="H66">
            <v>2.1</v>
          </cell>
          <cell r="I66">
            <v>0.49368999999999991</v>
          </cell>
          <cell r="J66">
            <v>0.23509047619047613</v>
          </cell>
          <cell r="K66">
            <v>2.4499999999999997</v>
          </cell>
          <cell r="L66">
            <v>0.49731999999999993</v>
          </cell>
          <cell r="M66">
            <v>0.20298775510204081</v>
          </cell>
          <cell r="N66">
            <v>1.4000000000000001</v>
          </cell>
          <cell r="O66">
            <v>0.49867</v>
          </cell>
          <cell r="P66">
            <v>0.35619285714285709</v>
          </cell>
          <cell r="Q66">
            <v>7</v>
          </cell>
          <cell r="R66">
            <v>2.4442700000000004</v>
          </cell>
          <cell r="S66">
            <v>0.34918142857142864</v>
          </cell>
          <cell r="U66">
            <v>3</v>
          </cell>
          <cell r="V66">
            <v>4</v>
          </cell>
          <cell r="W66">
            <v>1.5</v>
          </cell>
          <cell r="X66">
            <v>1.5</v>
          </cell>
          <cell r="Y66">
            <v>10</v>
          </cell>
          <cell r="AA66">
            <v>0.89999999999999991</v>
          </cell>
          <cell r="AB66">
            <v>0.89999999999999991</v>
          </cell>
          <cell r="AC66">
            <v>0.60000000000000009</v>
          </cell>
          <cell r="AD66">
            <v>0.60000000000000009</v>
          </cell>
          <cell r="AE66">
            <v>3</v>
          </cell>
        </row>
        <row r="67">
          <cell r="B67" t="str">
            <v>EBO49</v>
          </cell>
          <cell r="C67" t="str">
            <v>VOI - SILIGURI (WB)</v>
          </cell>
          <cell r="D67" t="str">
            <v>Kishore</v>
          </cell>
          <cell r="E67">
            <v>0.84000000000000008</v>
          </cell>
          <cell r="F67">
            <v>0.59484999999999999</v>
          </cell>
          <cell r="G67">
            <v>0.70815476190476179</v>
          </cell>
          <cell r="H67">
            <v>1.6800000000000002</v>
          </cell>
          <cell r="I67">
            <v>0.34706000000000009</v>
          </cell>
          <cell r="J67">
            <v>0.20658333333333337</v>
          </cell>
          <cell r="K67">
            <v>1.96</v>
          </cell>
          <cell r="L67">
            <v>0.31885999999999992</v>
          </cell>
          <cell r="M67">
            <v>0.16268367346938772</v>
          </cell>
          <cell r="N67">
            <v>1.1200000000000001</v>
          </cell>
          <cell r="O67">
            <v>0.22579000000000005</v>
          </cell>
          <cell r="P67">
            <v>0.20159821428571431</v>
          </cell>
          <cell r="Q67">
            <v>5.6000000000000005</v>
          </cell>
          <cell r="R67">
            <v>1.4865599999999999</v>
          </cell>
          <cell r="S67">
            <v>0.26545714285714284</v>
          </cell>
          <cell r="U67">
            <v>2.4</v>
          </cell>
          <cell r="V67">
            <v>3.2</v>
          </cell>
          <cell r="W67">
            <v>1.2</v>
          </cell>
          <cell r="X67">
            <v>1.2</v>
          </cell>
          <cell r="Y67">
            <v>8</v>
          </cell>
          <cell r="AA67">
            <v>0.89999999999999991</v>
          </cell>
          <cell r="AB67">
            <v>0.89999999999999991</v>
          </cell>
          <cell r="AC67">
            <v>0.60000000000000009</v>
          </cell>
          <cell r="AD67">
            <v>0.60000000000000009</v>
          </cell>
          <cell r="AE67">
            <v>3</v>
          </cell>
        </row>
        <row r="68">
          <cell r="B68" t="str">
            <v>EBO9</v>
          </cell>
          <cell r="C68" t="str">
            <v>VOI - CENTRAL MALL (AS)</v>
          </cell>
          <cell r="D68" t="str">
            <v>Kishore</v>
          </cell>
          <cell r="E68">
            <v>0.63</v>
          </cell>
          <cell r="F68">
            <v>1.4221799999999998</v>
          </cell>
          <cell r="G68">
            <v>2.2574285714285711</v>
          </cell>
          <cell r="H68">
            <v>1.26</v>
          </cell>
          <cell r="I68">
            <v>0.6470800000000001</v>
          </cell>
          <cell r="J68">
            <v>0.51355555555555565</v>
          </cell>
          <cell r="K68">
            <v>1.47</v>
          </cell>
          <cell r="L68">
            <v>1.3963899999999998</v>
          </cell>
          <cell r="M68">
            <v>0.94992517006802712</v>
          </cell>
          <cell r="N68">
            <v>0.84000000000000008</v>
          </cell>
          <cell r="O68">
            <v>0.73285</v>
          </cell>
          <cell r="P68">
            <v>0.87244047619047616</v>
          </cell>
          <cell r="Q68">
            <v>4.2</v>
          </cell>
          <cell r="R68">
            <v>4.1984999999999992</v>
          </cell>
          <cell r="S68">
            <v>0.99964285714285694</v>
          </cell>
          <cell r="U68">
            <v>1.7999999999999998</v>
          </cell>
          <cell r="V68">
            <v>2.4000000000000004</v>
          </cell>
          <cell r="W68">
            <v>0.89999999999999991</v>
          </cell>
          <cell r="X68">
            <v>0.89999999999999991</v>
          </cell>
          <cell r="Y68">
            <v>6</v>
          </cell>
          <cell r="AA68">
            <v>0.89999999999999991</v>
          </cell>
          <cell r="AB68">
            <v>0.89999999999999991</v>
          </cell>
          <cell r="AC68">
            <v>0.60000000000000009</v>
          </cell>
          <cell r="AD68">
            <v>0.60000000000000009</v>
          </cell>
          <cell r="AE68">
            <v>3</v>
          </cell>
        </row>
        <row r="69">
          <cell r="B69" t="str">
            <v>EBO21</v>
          </cell>
          <cell r="C69" t="str">
            <v>VOI - JANAKPURI (DL)</v>
          </cell>
          <cell r="D69" t="str">
            <v>Rajesh Jha</v>
          </cell>
          <cell r="E69">
            <v>0.84000000000000008</v>
          </cell>
          <cell r="F69">
            <v>0.7105100000000002</v>
          </cell>
          <cell r="G69">
            <v>0.84584523809523826</v>
          </cell>
          <cell r="H69">
            <v>1.6800000000000002</v>
          </cell>
          <cell r="I69">
            <v>0.16367000000000001</v>
          </cell>
          <cell r="J69">
            <v>9.742261904761905E-2</v>
          </cell>
          <cell r="K69">
            <v>1.96</v>
          </cell>
          <cell r="L69">
            <v>0.41833999999999993</v>
          </cell>
          <cell r="M69">
            <v>0.21343877551020404</v>
          </cell>
          <cell r="N69">
            <v>1.1200000000000001</v>
          </cell>
          <cell r="O69">
            <v>0.48788999999999993</v>
          </cell>
          <cell r="P69">
            <v>0.43561607142857134</v>
          </cell>
          <cell r="Q69">
            <v>5.6000000000000005</v>
          </cell>
          <cell r="R69">
            <v>1.78041</v>
          </cell>
          <cell r="S69">
            <v>0.31793035714285711</v>
          </cell>
          <cell r="U69">
            <v>2.4</v>
          </cell>
          <cell r="V69">
            <v>3.2</v>
          </cell>
          <cell r="W69">
            <v>1.2</v>
          </cell>
          <cell r="X69">
            <v>1.2</v>
          </cell>
          <cell r="Y69">
            <v>8</v>
          </cell>
          <cell r="AA69">
            <v>0.89999999999999991</v>
          </cell>
          <cell r="AB69">
            <v>0.89999999999999991</v>
          </cell>
          <cell r="AC69">
            <v>0.60000000000000009</v>
          </cell>
          <cell r="AD69">
            <v>0.60000000000000009</v>
          </cell>
          <cell r="AE69">
            <v>3</v>
          </cell>
        </row>
        <row r="70">
          <cell r="B70" t="str">
            <v>EBO3</v>
          </cell>
          <cell r="C70" t="str">
            <v>VOI - 4DSQUARE (GJ)</v>
          </cell>
          <cell r="D70" t="str">
            <v>Kavan Panchal</v>
          </cell>
          <cell r="E70">
            <v>0.44999999999999996</v>
          </cell>
          <cell r="F70">
            <v>0.30192000000000002</v>
          </cell>
          <cell r="G70">
            <v>0.67093333333333349</v>
          </cell>
          <cell r="H70">
            <v>0.89999999999999991</v>
          </cell>
          <cell r="I70">
            <v>0.14450000000000002</v>
          </cell>
          <cell r="J70">
            <v>0.16055555555555559</v>
          </cell>
          <cell r="K70">
            <v>1.0499999999999998</v>
          </cell>
          <cell r="L70">
            <v>0.25817999999999997</v>
          </cell>
          <cell r="M70">
            <v>0.24588571428571429</v>
          </cell>
          <cell r="N70">
            <v>0.60000000000000009</v>
          </cell>
          <cell r="O70">
            <v>0.23725599999999999</v>
          </cell>
          <cell r="P70">
            <v>0.39542666666666659</v>
          </cell>
          <cell r="Q70">
            <v>2.9999999999999996</v>
          </cell>
          <cell r="R70">
            <v>0.94185600000000003</v>
          </cell>
          <cell r="S70">
            <v>0.31395200000000006</v>
          </cell>
          <cell r="U70">
            <v>1.5</v>
          </cell>
          <cell r="V70">
            <v>2</v>
          </cell>
          <cell r="W70">
            <v>0.75</v>
          </cell>
          <cell r="X70">
            <v>0.75</v>
          </cell>
          <cell r="Y70">
            <v>5</v>
          </cell>
          <cell r="AA70">
            <v>0.89999999999999991</v>
          </cell>
          <cell r="AB70">
            <v>0.89999999999999991</v>
          </cell>
          <cell r="AC70">
            <v>0.60000000000000009</v>
          </cell>
          <cell r="AD70">
            <v>0.60000000000000009</v>
          </cell>
          <cell r="AE70">
            <v>3</v>
          </cell>
        </row>
        <row r="71">
          <cell r="B71" t="str">
            <v>EBO20</v>
          </cell>
          <cell r="C71" t="str">
            <v>VOI - ANGUL (OD)</v>
          </cell>
          <cell r="D71" t="str">
            <v>Priyadarshi</v>
          </cell>
          <cell r="E71">
            <v>0.84000000000000008</v>
          </cell>
          <cell r="F71">
            <v>0.79456999999999978</v>
          </cell>
          <cell r="G71">
            <v>0.94591666666666629</v>
          </cell>
          <cell r="H71">
            <v>1.6800000000000002</v>
          </cell>
          <cell r="I71">
            <v>0.11799999999999999</v>
          </cell>
          <cell r="J71">
            <v>7.0238095238095224E-2</v>
          </cell>
          <cell r="K71">
            <v>1.96</v>
          </cell>
          <cell r="L71">
            <v>0.25111190000000005</v>
          </cell>
          <cell r="M71">
            <v>0.12811831632653065</v>
          </cell>
          <cell r="N71">
            <v>1.1200000000000001</v>
          </cell>
          <cell r="O71">
            <v>0.37285000000000001</v>
          </cell>
          <cell r="P71">
            <v>0.33290178571428569</v>
          </cell>
          <cell r="Q71">
            <v>5.6000000000000005</v>
          </cell>
          <cell r="R71">
            <v>1.5365319</v>
          </cell>
          <cell r="S71">
            <v>0.27438069642857138</v>
          </cell>
          <cell r="U71">
            <v>2.4</v>
          </cell>
          <cell r="V71">
            <v>3.2</v>
          </cell>
          <cell r="W71">
            <v>1.2</v>
          </cell>
          <cell r="X71">
            <v>1.2</v>
          </cell>
          <cell r="Y71">
            <v>8</v>
          </cell>
          <cell r="AA71">
            <v>0.89999999999999991</v>
          </cell>
          <cell r="AB71">
            <v>0.89999999999999991</v>
          </cell>
          <cell r="AC71">
            <v>0.60000000000000009</v>
          </cell>
          <cell r="AD71">
            <v>0.60000000000000009</v>
          </cell>
          <cell r="AE71">
            <v>3</v>
          </cell>
        </row>
        <row r="72">
          <cell r="B72" t="str">
            <v>EBO16</v>
          </cell>
          <cell r="C72" t="str">
            <v>VOI - TALCHER (OD)</v>
          </cell>
          <cell r="D72" t="str">
            <v>Priyadarshi</v>
          </cell>
          <cell r="E72">
            <v>0.84000000000000008</v>
          </cell>
          <cell r="F72">
            <v>1.1448700000000007</v>
          </cell>
          <cell r="G72">
            <v>1.3629404761904769</v>
          </cell>
          <cell r="H72">
            <v>1.6800000000000002</v>
          </cell>
          <cell r="I72">
            <v>0.17324000000000003</v>
          </cell>
          <cell r="J72">
            <v>0.10311904761904762</v>
          </cell>
          <cell r="K72">
            <v>1.96</v>
          </cell>
          <cell r="L72">
            <v>0.42784</v>
          </cell>
          <cell r="M72">
            <v>0.21828571428571428</v>
          </cell>
          <cell r="N72">
            <v>1.1200000000000001</v>
          </cell>
          <cell r="O72">
            <v>0.28376999999999997</v>
          </cell>
          <cell r="P72">
            <v>0.25336607142857137</v>
          </cell>
          <cell r="Q72">
            <v>5.6000000000000005</v>
          </cell>
          <cell r="R72">
            <v>2.0297200000000006</v>
          </cell>
          <cell r="S72">
            <v>0.36245000000000011</v>
          </cell>
          <cell r="U72">
            <v>2.4</v>
          </cell>
          <cell r="V72">
            <v>3.2</v>
          </cell>
          <cell r="W72">
            <v>1.2</v>
          </cell>
          <cell r="X72">
            <v>1.2</v>
          </cell>
          <cell r="Y72">
            <v>8</v>
          </cell>
          <cell r="AA72">
            <v>0.89999999999999991</v>
          </cell>
          <cell r="AB72">
            <v>0.89999999999999991</v>
          </cell>
          <cell r="AC72">
            <v>0.60000000000000009</v>
          </cell>
          <cell r="AD72">
            <v>0.60000000000000009</v>
          </cell>
          <cell r="AE72">
            <v>3</v>
          </cell>
        </row>
        <row r="73">
          <cell r="B73" t="str">
            <v>EBO22</v>
          </cell>
          <cell r="C73" t="str">
            <v>VOI - KATIHAR (BH)</v>
          </cell>
          <cell r="D73" t="str">
            <v>Uday Jha</v>
          </cell>
          <cell r="E73">
            <v>0.75600000000000001</v>
          </cell>
          <cell r="F73">
            <v>0.15888999999999998</v>
          </cell>
          <cell r="G73">
            <v>0.21017195767195765</v>
          </cell>
          <cell r="H73">
            <v>1.512</v>
          </cell>
          <cell r="I73">
            <v>0.15692</v>
          </cell>
          <cell r="J73">
            <v>0.10378306878306878</v>
          </cell>
          <cell r="K73">
            <v>1.7639999999999998</v>
          </cell>
          <cell r="L73">
            <v>9.8180999999999991E-2</v>
          </cell>
          <cell r="M73">
            <v>5.5658163265306121E-2</v>
          </cell>
          <cell r="N73">
            <v>1.008</v>
          </cell>
          <cell r="O73">
            <v>0.44531000000000004</v>
          </cell>
          <cell r="P73">
            <v>0.44177579365079367</v>
          </cell>
          <cell r="Q73">
            <v>5.04</v>
          </cell>
          <cell r="R73">
            <v>0.85930100000000009</v>
          </cell>
          <cell r="S73">
            <v>0.17049623015873017</v>
          </cell>
          <cell r="U73">
            <v>2.16</v>
          </cell>
          <cell r="V73">
            <v>2.8800000000000003</v>
          </cell>
          <cell r="W73">
            <v>1.08</v>
          </cell>
          <cell r="X73">
            <v>1.08</v>
          </cell>
          <cell r="Y73">
            <v>7.2000000000000011</v>
          </cell>
          <cell r="AA73">
            <v>0.89999999999999991</v>
          </cell>
          <cell r="AB73">
            <v>0.89999999999999991</v>
          </cell>
          <cell r="AC73">
            <v>0.60000000000000009</v>
          </cell>
          <cell r="AD73">
            <v>0.60000000000000009</v>
          </cell>
          <cell r="AE73">
            <v>3</v>
          </cell>
        </row>
        <row r="74">
          <cell r="B74" t="str">
            <v>EBO43</v>
          </cell>
          <cell r="C74" t="str">
            <v>VOI - RAJKOT (GJ)</v>
          </cell>
          <cell r="D74" t="str">
            <v>Kavan Panchal</v>
          </cell>
          <cell r="E74">
            <v>0.75600000000000001</v>
          </cell>
          <cell r="F74">
            <v>0.46312000000000009</v>
          </cell>
          <cell r="G74">
            <v>0.61259259259259269</v>
          </cell>
          <cell r="H74">
            <v>1.512</v>
          </cell>
          <cell r="I74">
            <v>0.40348999999999996</v>
          </cell>
          <cell r="J74">
            <v>0.2668584656084656</v>
          </cell>
          <cell r="K74">
            <v>1.7639999999999998</v>
          </cell>
          <cell r="L74">
            <v>0.52185749999999986</v>
          </cell>
          <cell r="M74">
            <v>0.29583758503401358</v>
          </cell>
          <cell r="N74">
            <v>1.008</v>
          </cell>
          <cell r="O74">
            <v>0.60069799999999995</v>
          </cell>
          <cell r="P74">
            <v>0.59593055555555552</v>
          </cell>
          <cell r="Q74">
            <v>5.04</v>
          </cell>
          <cell r="R74">
            <v>1.9891654999999999</v>
          </cell>
          <cell r="S74">
            <v>0.39467569444444445</v>
          </cell>
          <cell r="U74">
            <v>2.16</v>
          </cell>
          <cell r="V74">
            <v>2.8800000000000003</v>
          </cell>
          <cell r="W74">
            <v>1.08</v>
          </cell>
          <cell r="X74">
            <v>1.08</v>
          </cell>
          <cell r="Y74">
            <v>7.2000000000000011</v>
          </cell>
          <cell r="AA74">
            <v>0.89999999999999991</v>
          </cell>
          <cell r="AB74">
            <v>0.89999999999999991</v>
          </cell>
          <cell r="AC74">
            <v>0.60000000000000009</v>
          </cell>
          <cell r="AD74">
            <v>0.60000000000000009</v>
          </cell>
          <cell r="AE74">
            <v>3</v>
          </cell>
        </row>
        <row r="75">
          <cell r="B75" t="str">
            <v>EBO74</v>
          </cell>
          <cell r="C75" t="str">
            <v>VOI - LUCKNOW - ALIGANJ (UP)</v>
          </cell>
          <cell r="D75" t="str">
            <v>Rahul Gaur</v>
          </cell>
          <cell r="E75">
            <v>0.92399999999999993</v>
          </cell>
          <cell r="F75">
            <v>1.3433999999999997</v>
          </cell>
          <cell r="G75">
            <v>1.4538961038961036</v>
          </cell>
          <cell r="H75">
            <v>1.8479999999999999</v>
          </cell>
          <cell r="I75">
            <v>0.8401200000000002</v>
          </cell>
          <cell r="J75">
            <v>0.45461038961038974</v>
          </cell>
          <cell r="K75">
            <v>2.1559999999999997</v>
          </cell>
          <cell r="L75">
            <v>0.47961000000000004</v>
          </cell>
          <cell r="M75">
            <v>0.22245361781076073</v>
          </cell>
          <cell r="N75">
            <v>1.2320000000000002</v>
          </cell>
          <cell r="O75">
            <v>1.1063800000000001</v>
          </cell>
          <cell r="P75">
            <v>0.89803571428571427</v>
          </cell>
          <cell r="Q75">
            <v>6.1599999999999993</v>
          </cell>
          <cell r="R75">
            <v>3.7695099999999999</v>
          </cell>
          <cell r="S75">
            <v>0.61193344155844165</v>
          </cell>
          <cell r="U75">
            <v>2.64</v>
          </cell>
          <cell r="V75">
            <v>3.5200000000000005</v>
          </cell>
          <cell r="W75">
            <v>1.32</v>
          </cell>
          <cell r="X75">
            <v>1.32</v>
          </cell>
          <cell r="Y75">
            <v>8.8000000000000007</v>
          </cell>
          <cell r="AA75">
            <v>0.89999999999999991</v>
          </cell>
          <cell r="AB75">
            <v>0.89999999999999991</v>
          </cell>
          <cell r="AC75">
            <v>0.60000000000000009</v>
          </cell>
          <cell r="AD75">
            <v>0.60000000000000009</v>
          </cell>
          <cell r="AE75">
            <v>3</v>
          </cell>
        </row>
        <row r="76">
          <cell r="B76" t="str">
            <v>EBO18</v>
          </cell>
          <cell r="C76" t="str">
            <v>VOI - HISAR (HR)</v>
          </cell>
          <cell r="D76" t="str">
            <v>Rajesh Jha</v>
          </cell>
          <cell r="E76">
            <v>0.75600000000000001</v>
          </cell>
          <cell r="F76">
            <v>1.0315400000000001</v>
          </cell>
          <cell r="G76">
            <v>1.3644708994708996</v>
          </cell>
          <cell r="H76">
            <v>1.512</v>
          </cell>
          <cell r="I76">
            <v>0.43246999999999997</v>
          </cell>
          <cell r="J76">
            <v>0.28602513227513227</v>
          </cell>
          <cell r="K76">
            <v>1.7639999999999998</v>
          </cell>
          <cell r="L76">
            <v>0.53229999999999988</v>
          </cell>
          <cell r="M76">
            <v>0.30175736961451244</v>
          </cell>
          <cell r="N76">
            <v>1.008</v>
          </cell>
          <cell r="O76">
            <v>0.68962000000000001</v>
          </cell>
          <cell r="P76">
            <v>0.68414682539682536</v>
          </cell>
          <cell r="Q76">
            <v>5.04</v>
          </cell>
          <cell r="R76">
            <v>2.6859299999999999</v>
          </cell>
          <cell r="S76">
            <v>0.53292261904761906</v>
          </cell>
          <cell r="U76">
            <v>2.16</v>
          </cell>
          <cell r="V76">
            <v>2.8800000000000003</v>
          </cell>
          <cell r="W76">
            <v>1.08</v>
          </cell>
          <cell r="X76">
            <v>1.08</v>
          </cell>
          <cell r="Y76">
            <v>7.2000000000000011</v>
          </cell>
          <cell r="AA76">
            <v>0.89999999999999991</v>
          </cell>
          <cell r="AB76">
            <v>0.89999999999999991</v>
          </cell>
          <cell r="AC76">
            <v>0.60000000000000009</v>
          </cell>
          <cell r="AD76">
            <v>0.60000000000000009</v>
          </cell>
          <cell r="AE76">
            <v>3</v>
          </cell>
        </row>
        <row r="77">
          <cell r="B77" t="str">
            <v>FR68</v>
          </cell>
          <cell r="C77" t="str">
            <v>FR - SUN LIFE RETAIL - SERILINGAMPALLY (TS)</v>
          </cell>
          <cell r="D77" t="str">
            <v>Jay Narayan</v>
          </cell>
          <cell r="E77">
            <v>2.94</v>
          </cell>
          <cell r="F77">
            <v>5.5152000000000045</v>
          </cell>
          <cell r="G77">
            <v>1.8759183673469404</v>
          </cell>
          <cell r="H77">
            <v>5.88</v>
          </cell>
          <cell r="I77">
            <v>3.0976299999999974</v>
          </cell>
          <cell r="J77">
            <v>0.52680782312925123</v>
          </cell>
          <cell r="K77">
            <v>6.86</v>
          </cell>
          <cell r="L77">
            <v>4.2156699999999994</v>
          </cell>
          <cell r="M77">
            <v>0.61452915451895029</v>
          </cell>
          <cell r="N77">
            <v>3.9200000000000004</v>
          </cell>
          <cell r="O77">
            <v>4.3417200000000005</v>
          </cell>
          <cell r="P77">
            <v>1.1075816326530612</v>
          </cell>
          <cell r="Q77">
            <v>19.600000000000001</v>
          </cell>
          <cell r="R77">
            <v>17.17022</v>
          </cell>
          <cell r="S77">
            <v>0.87603163265306117</v>
          </cell>
          <cell r="U77">
            <v>8.4</v>
          </cell>
          <cell r="V77">
            <v>11.200000000000001</v>
          </cell>
          <cell r="W77">
            <v>4.2</v>
          </cell>
          <cell r="X77">
            <v>4.2</v>
          </cell>
          <cell r="Y77">
            <v>28</v>
          </cell>
          <cell r="AA77">
            <v>2.52</v>
          </cell>
          <cell r="AB77">
            <v>2.52</v>
          </cell>
          <cell r="AC77">
            <v>1.6800000000000002</v>
          </cell>
          <cell r="AD77">
            <v>1.6800000000000002</v>
          </cell>
          <cell r="AE77">
            <v>8.4</v>
          </cell>
        </row>
        <row r="78">
          <cell r="B78" t="str">
            <v>FR64</v>
          </cell>
          <cell r="C78" t="str">
            <v>FR - S A FASHIONS - SHANKARPALLY (TS)</v>
          </cell>
          <cell r="D78" t="str">
            <v>Jay Narayan</v>
          </cell>
          <cell r="E78">
            <v>0.44999999999999996</v>
          </cell>
          <cell r="F78">
            <v>0.10930999999999999</v>
          </cell>
          <cell r="G78">
            <v>0.24291111111111111</v>
          </cell>
          <cell r="H78">
            <v>0.89999999999999991</v>
          </cell>
          <cell r="I78">
            <v>0.18761</v>
          </cell>
          <cell r="J78">
            <v>0.20845555555555559</v>
          </cell>
          <cell r="K78">
            <v>1.0499999999999998</v>
          </cell>
          <cell r="L78">
            <v>9.2499999999999999E-2</v>
          </cell>
          <cell r="M78">
            <v>8.8095238095238115E-2</v>
          </cell>
          <cell r="N78">
            <v>0.60000000000000009</v>
          </cell>
          <cell r="O78">
            <v>0.70833000000000002</v>
          </cell>
          <cell r="P78">
            <v>1.1805499999999998</v>
          </cell>
          <cell r="Q78">
            <v>2.9999999999999996</v>
          </cell>
          <cell r="R78">
            <v>1.09775</v>
          </cell>
          <cell r="S78">
            <v>0.36591666666666672</v>
          </cell>
          <cell r="U78">
            <v>1.5</v>
          </cell>
          <cell r="V78">
            <v>2</v>
          </cell>
          <cell r="W78">
            <v>0.75</v>
          </cell>
          <cell r="X78">
            <v>0.75</v>
          </cell>
          <cell r="Y78">
            <v>5</v>
          </cell>
          <cell r="AA78">
            <v>0.89999999999999991</v>
          </cell>
          <cell r="AB78">
            <v>0.89999999999999991</v>
          </cell>
          <cell r="AC78">
            <v>0.60000000000000009</v>
          </cell>
          <cell r="AD78">
            <v>0.60000000000000009</v>
          </cell>
          <cell r="AE78">
            <v>3</v>
          </cell>
        </row>
        <row r="79">
          <cell r="B79" t="str">
            <v>EBO53</v>
          </cell>
          <cell r="C79" t="str">
            <v>VOI - THIRUMALGIRI (TS)</v>
          </cell>
          <cell r="D79" t="str">
            <v>Jay Narayan</v>
          </cell>
          <cell r="E79">
            <v>1.05</v>
          </cell>
          <cell r="F79">
            <v>1.6245100000000008</v>
          </cell>
          <cell r="G79">
            <v>1.5471523809523817</v>
          </cell>
          <cell r="H79">
            <v>2.1</v>
          </cell>
          <cell r="I79">
            <v>0.92451999999999945</v>
          </cell>
          <cell r="J79">
            <v>0.44024761904761878</v>
          </cell>
          <cell r="K79">
            <v>2.4499999999999997</v>
          </cell>
          <cell r="L79">
            <v>1.08561</v>
          </cell>
          <cell r="M79">
            <v>0.44310612244897962</v>
          </cell>
          <cell r="N79">
            <v>1.4000000000000001</v>
          </cell>
          <cell r="O79">
            <v>0.77537999999999996</v>
          </cell>
          <cell r="P79">
            <v>0.55384285714285708</v>
          </cell>
          <cell r="Q79">
            <v>7</v>
          </cell>
          <cell r="R79">
            <v>4.4100200000000003</v>
          </cell>
          <cell r="S79">
            <v>0.6300028571428572</v>
          </cell>
          <cell r="U79">
            <v>3</v>
          </cell>
          <cell r="V79">
            <v>4</v>
          </cell>
          <cell r="W79">
            <v>1.5</v>
          </cell>
          <cell r="X79">
            <v>1.5</v>
          </cell>
          <cell r="Y79">
            <v>10</v>
          </cell>
          <cell r="AA79">
            <v>0.89999999999999991</v>
          </cell>
          <cell r="AB79">
            <v>0.89999999999999991</v>
          </cell>
          <cell r="AC79">
            <v>0.60000000000000009</v>
          </cell>
          <cell r="AD79">
            <v>0.60000000000000009</v>
          </cell>
          <cell r="AE79">
            <v>3</v>
          </cell>
        </row>
        <row r="80">
          <cell r="B80" t="str">
            <v>FR63</v>
          </cell>
          <cell r="C80" t="str">
            <v>FR - CORALS - NIRMAL (TS)</v>
          </cell>
          <cell r="D80" t="str">
            <v>Jay Narayan</v>
          </cell>
          <cell r="E80">
            <v>0.50399999999999989</v>
          </cell>
          <cell r="F80">
            <v>0.42537999999999998</v>
          </cell>
          <cell r="G80">
            <v>0.8440079365079366</v>
          </cell>
          <cell r="H80">
            <v>1.0079999999999998</v>
          </cell>
          <cell r="I80">
            <v>0.30226999999999998</v>
          </cell>
          <cell r="J80">
            <v>0.2998710317460318</v>
          </cell>
          <cell r="K80">
            <v>1.1759999999999997</v>
          </cell>
          <cell r="L80">
            <v>0.45981000000000005</v>
          </cell>
          <cell r="M80">
            <v>0.3909948979591838</v>
          </cell>
          <cell r="N80">
            <v>0.67199999999999993</v>
          </cell>
          <cell r="O80">
            <v>0.22192000000000001</v>
          </cell>
          <cell r="P80">
            <v>0.33023809523809527</v>
          </cell>
          <cell r="Q80">
            <v>3.3599999999999994</v>
          </cell>
          <cell r="R80">
            <v>1.4093800000000001</v>
          </cell>
          <cell r="S80">
            <v>0.41945833333333343</v>
          </cell>
          <cell r="U80">
            <v>1.5</v>
          </cell>
          <cell r="V80">
            <v>2</v>
          </cell>
          <cell r="W80">
            <v>0.75</v>
          </cell>
          <cell r="X80">
            <v>0.75</v>
          </cell>
          <cell r="Y80">
            <v>5</v>
          </cell>
          <cell r="AA80">
            <v>0.89999999999999991</v>
          </cell>
          <cell r="AB80">
            <v>0.89999999999999991</v>
          </cell>
          <cell r="AC80">
            <v>0.60000000000000009</v>
          </cell>
          <cell r="AD80">
            <v>0.60000000000000009</v>
          </cell>
          <cell r="AE80">
            <v>3</v>
          </cell>
        </row>
        <row r="81">
          <cell r="B81" t="str">
            <v>EBO37</v>
          </cell>
          <cell r="C81" t="str">
            <v>VOI - PALTAN BAZAR (AS)</v>
          </cell>
          <cell r="D81" t="str">
            <v>Kishore</v>
          </cell>
          <cell r="E81">
            <v>0.50399999999999989</v>
          </cell>
          <cell r="F81">
            <v>0.42758000000000002</v>
          </cell>
          <cell r="G81">
            <v>0.84837301587301606</v>
          </cell>
          <cell r="H81">
            <v>1.0079999999999998</v>
          </cell>
          <cell r="I81">
            <v>0.35838000000000003</v>
          </cell>
          <cell r="J81">
            <v>0.3555357142857144</v>
          </cell>
          <cell r="K81">
            <v>1.1759999999999997</v>
          </cell>
          <cell r="L81">
            <v>0.81171999999999989</v>
          </cell>
          <cell r="M81">
            <v>0.69023809523809532</v>
          </cell>
          <cell r="N81">
            <v>0.67199999999999993</v>
          </cell>
          <cell r="O81">
            <v>0.32839000000000002</v>
          </cell>
          <cell r="P81">
            <v>0.48867559523809528</v>
          </cell>
          <cell r="Q81">
            <v>3.3599999999999994</v>
          </cell>
          <cell r="R81">
            <v>1.9260699999999999</v>
          </cell>
          <cell r="S81">
            <v>0.57323511904761915</v>
          </cell>
          <cell r="U81">
            <v>1.5</v>
          </cell>
          <cell r="V81">
            <v>2</v>
          </cell>
          <cell r="W81">
            <v>0.75</v>
          </cell>
          <cell r="X81">
            <v>0.75</v>
          </cell>
          <cell r="Y81">
            <v>5</v>
          </cell>
          <cell r="AA81">
            <v>0.89999999999999991</v>
          </cell>
          <cell r="AB81">
            <v>0.89999999999999991</v>
          </cell>
          <cell r="AC81">
            <v>0.60000000000000009</v>
          </cell>
          <cell r="AD81">
            <v>0.60000000000000009</v>
          </cell>
          <cell r="AE81">
            <v>3</v>
          </cell>
        </row>
        <row r="82">
          <cell r="B82" t="str">
            <v>EBO30</v>
          </cell>
          <cell r="C82" t="str">
            <v>VOI - MARATHAHALLI-BLR (KA)</v>
          </cell>
          <cell r="D82" t="str">
            <v>Ashish Shah</v>
          </cell>
          <cell r="E82">
            <v>1.05</v>
          </cell>
          <cell r="F82">
            <v>1.0504000000000004</v>
          </cell>
          <cell r="G82">
            <v>1.0003809523809528</v>
          </cell>
          <cell r="H82">
            <v>2.1</v>
          </cell>
          <cell r="I82">
            <v>0.79425000000000001</v>
          </cell>
          <cell r="J82">
            <v>0.37821428571428573</v>
          </cell>
          <cell r="K82">
            <v>2.4499999999999997</v>
          </cell>
          <cell r="L82">
            <v>0.76311000000000018</v>
          </cell>
          <cell r="M82">
            <v>0.31147346938775522</v>
          </cell>
          <cell r="N82">
            <v>1.4000000000000001</v>
          </cell>
          <cell r="O82">
            <v>0.89848000000000006</v>
          </cell>
          <cell r="P82">
            <v>0.64177142857142855</v>
          </cell>
          <cell r="Q82">
            <v>7</v>
          </cell>
          <cell r="R82">
            <v>3.5062400000000009</v>
          </cell>
          <cell r="S82">
            <v>0.50089142857142865</v>
          </cell>
          <cell r="U82">
            <v>3</v>
          </cell>
          <cell r="V82">
            <v>4</v>
          </cell>
          <cell r="W82">
            <v>1.5</v>
          </cell>
          <cell r="X82">
            <v>1.5</v>
          </cell>
          <cell r="Y82">
            <v>10</v>
          </cell>
          <cell r="AA82">
            <v>0.89999999999999991</v>
          </cell>
          <cell r="AB82">
            <v>0.89999999999999991</v>
          </cell>
          <cell r="AC82">
            <v>0.60000000000000009</v>
          </cell>
          <cell r="AD82">
            <v>0.60000000000000009</v>
          </cell>
          <cell r="AE82">
            <v>3</v>
          </cell>
        </row>
        <row r="83">
          <cell r="B83" t="str">
            <v>EBO7</v>
          </cell>
          <cell r="C83" t="str">
            <v>VOI - BHAVNAGAR (GJ)</v>
          </cell>
          <cell r="D83" t="str">
            <v>Kavan Panchal</v>
          </cell>
          <cell r="E83">
            <v>0.75600000000000001</v>
          </cell>
          <cell r="F83">
            <v>0.31880000000000008</v>
          </cell>
          <cell r="G83">
            <v>0.42169312169312179</v>
          </cell>
          <cell r="H83">
            <v>1.512</v>
          </cell>
          <cell r="I83">
            <v>7.8490000000000004E-2</v>
          </cell>
          <cell r="J83">
            <v>5.1911375661375665E-2</v>
          </cell>
          <cell r="K83">
            <v>1.7639999999999998</v>
          </cell>
          <cell r="L83">
            <v>0.13394</v>
          </cell>
          <cell r="M83">
            <v>7.5929705215419516E-2</v>
          </cell>
          <cell r="N83">
            <v>1.008</v>
          </cell>
          <cell r="O83">
            <v>8.9899999999999997E-3</v>
          </cell>
          <cell r="P83">
            <v>8.9186507936507928E-3</v>
          </cell>
          <cell r="Q83">
            <v>5.04</v>
          </cell>
          <cell r="R83">
            <v>0.54022000000000014</v>
          </cell>
          <cell r="S83">
            <v>0.10718650793650797</v>
          </cell>
          <cell r="U83">
            <v>2.16</v>
          </cell>
          <cell r="V83">
            <v>2.8800000000000003</v>
          </cell>
          <cell r="W83">
            <v>1.08</v>
          </cell>
          <cell r="X83">
            <v>1.08</v>
          </cell>
          <cell r="Y83">
            <v>7.2000000000000011</v>
          </cell>
          <cell r="AA83">
            <v>0.89999999999999991</v>
          </cell>
          <cell r="AB83">
            <v>0.89999999999999991</v>
          </cell>
          <cell r="AC83">
            <v>0.60000000000000009</v>
          </cell>
          <cell r="AD83">
            <v>0.60000000000000009</v>
          </cell>
          <cell r="AE83">
            <v>3</v>
          </cell>
        </row>
        <row r="84">
          <cell r="B84" t="str">
            <v>EBO71</v>
          </cell>
          <cell r="C84" t="str">
            <v>VOI - VARACHA (GJ)</v>
          </cell>
          <cell r="D84" t="str">
            <v>Kavan Panchal</v>
          </cell>
          <cell r="E84">
            <v>1.6800000000000002</v>
          </cell>
          <cell r="F84">
            <v>0.53035999999999994</v>
          </cell>
          <cell r="G84">
            <v>0.31569047619047613</v>
          </cell>
          <cell r="H84">
            <v>3.3600000000000003</v>
          </cell>
          <cell r="I84">
            <v>0.45522000000000001</v>
          </cell>
          <cell r="J84">
            <v>0.13548214285714286</v>
          </cell>
          <cell r="K84">
            <v>3.92</v>
          </cell>
          <cell r="L84">
            <v>0.52236000000000005</v>
          </cell>
          <cell r="M84">
            <v>0.13325510204081634</v>
          </cell>
          <cell r="N84">
            <v>2.2400000000000002</v>
          </cell>
          <cell r="O84">
            <v>0.82196000000000002</v>
          </cell>
          <cell r="P84">
            <v>0.36694642857142856</v>
          </cell>
          <cell r="Q84">
            <v>11.200000000000001</v>
          </cell>
          <cell r="R84">
            <v>2.3299000000000003</v>
          </cell>
          <cell r="S84">
            <v>0.20802678571428573</v>
          </cell>
          <cell r="U84">
            <v>4.8</v>
          </cell>
          <cell r="V84">
            <v>6.4</v>
          </cell>
          <cell r="W84">
            <v>2.4</v>
          </cell>
          <cell r="X84">
            <v>2.4</v>
          </cell>
          <cell r="Y84">
            <v>16</v>
          </cell>
          <cell r="AA84">
            <v>1.4400000000000002</v>
          </cell>
          <cell r="AB84">
            <v>1.4400000000000002</v>
          </cell>
          <cell r="AC84">
            <v>0.96000000000000019</v>
          </cell>
          <cell r="AD84">
            <v>0.96000000000000019</v>
          </cell>
          <cell r="AE84">
            <v>4.8000000000000007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" refreshedDate="45289.711750925926" createdVersion="5" refreshedVersion="5" minRefreshableVersion="3" recordCount="50" xr:uid="{00000000-000A-0000-FFFF-FFFF2A000000}">
  <cacheSource type="worksheet">
    <worksheetSource ref="C3:E53" sheet="Sheet2"/>
  </cacheSource>
  <cacheFields count="3">
    <cacheField name="Channel" numFmtId="0">
      <sharedItems count="5">
        <s v="MBO"/>
        <s v="Ebo"/>
        <s v="Lifestyle"/>
        <s v="SSL"/>
        <s v="Centro"/>
      </sharedItems>
    </cacheField>
    <cacheField name="BRANCH NAME" numFmtId="0">
      <sharedItems/>
    </cacheField>
    <cacheField name="Total Target" numFmtId="2">
      <sharedItems containsSemiMixedTypes="0" containsString="0" containsNumber="1" minValue="13.2" maxValue="97.045259999999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s v="TIPSY TOPSY MG ROAD"/>
    <n v="97.045259999999985"/>
  </r>
  <r>
    <x v="1"/>
    <s v="FR - SUN LIFE RETAIL - SERILINGAMPALLY (TS)"/>
    <n v="56"/>
  </r>
  <r>
    <x v="1"/>
    <s v="VOI - PVP VIJAYAWADA (AP)"/>
    <n v="52"/>
  </r>
  <r>
    <x v="1"/>
    <s v="VOI - SARATH CITY (TS)"/>
    <n v="32"/>
  </r>
  <r>
    <x v="2"/>
    <s v="Inorbit - Cyberabad"/>
    <n v="38"/>
  </r>
  <r>
    <x v="1"/>
    <s v="VOI - RAJAHMUNDRY (AP)"/>
    <n v="56"/>
  </r>
  <r>
    <x v="3"/>
    <s v="154-SSL-CYBERABAD INORBIT"/>
    <n v="40"/>
  </r>
  <r>
    <x v="4"/>
    <s v="CT-HYDERABAD-KUKATPALLY"/>
    <n v="20"/>
  </r>
  <r>
    <x v="2"/>
    <s v="Sarath City Mall-Hyderabad-LS"/>
    <n v="42"/>
  </r>
  <r>
    <x v="2"/>
    <s v="My Home - Hyderabad"/>
    <n v="45"/>
  </r>
  <r>
    <x v="0"/>
    <s v="TIPSY TOPSY BHIMAVARAM"/>
    <n v="33.337760000000003"/>
  </r>
  <r>
    <x v="2"/>
    <s v="Waltair Uplands-Vizag-LS"/>
    <n v="25"/>
  </r>
  <r>
    <x v="1"/>
    <s v="VOI - L&amp;T PANJAGUT (TS)"/>
    <n v="32"/>
  </r>
  <r>
    <x v="0"/>
    <s v="TIPSY TOPSY RAJAHMUNDRY"/>
    <n v="33.340000000000003"/>
  </r>
  <r>
    <x v="1"/>
    <s v="VOI - CMR MALL (AP)"/>
    <n v="52"/>
  </r>
  <r>
    <x v="0"/>
    <s v="TIPSY TOPSY KAKINADA"/>
    <n v="33.340000000000003"/>
  </r>
  <r>
    <x v="1"/>
    <s v="VOI - SRMT KAKINAD (AP)"/>
    <n v="40"/>
  </r>
  <r>
    <x v="1"/>
    <s v="VOI - PMC PALASSIO (UP)"/>
    <n v="28"/>
  </r>
  <r>
    <x v="1"/>
    <s v="VOI - GWALIOR (MP)"/>
    <n v="32"/>
  </r>
  <r>
    <x v="3"/>
    <s v="122-SSL-GVK HYDERABAD"/>
    <n v="38"/>
  </r>
  <r>
    <x v="1"/>
    <s v="VOI - MAGUNTA (AP)"/>
    <n v="36"/>
  </r>
  <r>
    <x v="1"/>
    <s v="VOI - NEXUS MALL - MANGALORE (KA)"/>
    <n v="32"/>
  </r>
  <r>
    <x v="1"/>
    <s v="VOI - ANANTAPUR (AP)"/>
    <n v="28"/>
  </r>
  <r>
    <x v="1"/>
    <s v="VOI - CHENNAI (TN)"/>
    <n v="36"/>
  </r>
  <r>
    <x v="1"/>
    <s v="VOI - INDORE (MP)"/>
    <n v="32"/>
  </r>
  <r>
    <x v="1"/>
    <s v="VOI - MOOSARAMBAGH (TS)"/>
    <n v="16.600000000000001"/>
  </r>
  <r>
    <x v="1"/>
    <s v="VOI - TGV KURNOOL (AP)"/>
    <n v="15.240000000000002"/>
  </r>
  <r>
    <x v="1"/>
    <s v="FR - YSR TRENDS - GUNTUR (AP)"/>
    <n v="36"/>
  </r>
  <r>
    <x v="4"/>
    <s v="CT-BHUBANESWAR-SAHEED NAGAR"/>
    <n v="15"/>
  </r>
  <r>
    <x v="1"/>
    <s v="VOI - DSL MALL-UPPAL (TS)"/>
    <n v="15.240000000000002"/>
  </r>
  <r>
    <x v="1"/>
    <s v="VOI - NIZAMABAD (TS)"/>
    <n v="13.2"/>
  </r>
  <r>
    <x v="1"/>
    <s v="VOI - BHIMAVARAM (AP)"/>
    <n v="34.4"/>
  </r>
  <r>
    <x v="1"/>
    <s v="VOI - ONGOLE (AP)"/>
    <n v="21.6"/>
  </r>
  <r>
    <x v="1"/>
    <s v="VOI - THIRUMALGIRI (TS)"/>
    <n v="20"/>
  </r>
  <r>
    <x v="0"/>
    <s v="South India Shopping Mall (Kothapet)"/>
    <n v="15.75"/>
  </r>
  <r>
    <x v="1"/>
    <s v="VOI - CENTRAL MALL (AS)"/>
    <n v="13.2"/>
  </r>
  <r>
    <x v="1"/>
    <s v="VOI - SEA WOOD"/>
    <n v="28"/>
  </r>
  <r>
    <x v="1"/>
    <s v="VOI - MANTRI-BLR (KA)"/>
    <n v="24"/>
  </r>
  <r>
    <x v="1"/>
    <s v="VOI - RMZ GALLERIA-BLR (KA)"/>
    <n v="19.319999999999997"/>
  </r>
  <r>
    <x v="1"/>
    <s v="VOI - SEASONS MALL (MH)"/>
    <n v="32"/>
  </r>
  <r>
    <x v="1"/>
    <s v="VOI - KARIMNAGAR (TS)"/>
    <n v="13.2"/>
  </r>
  <r>
    <x v="1"/>
    <s v="VOI - ELEMENTS MALL-BLR (KA)"/>
    <n v="15.240000000000002"/>
  </r>
  <r>
    <x v="1"/>
    <s v="VOI - GHAZIABAD (UP)"/>
    <n v="28.800000000000004"/>
  </r>
  <r>
    <x v="1"/>
    <s v="VOI - PHOENIX CITADEL (MP)"/>
    <n v="32"/>
  </r>
  <r>
    <x v="1"/>
    <s v="VOI - MARATHAHALLI-BLR (KA)"/>
    <n v="20"/>
  </r>
  <r>
    <x v="1"/>
    <s v="VOI - WARANGAL (TS)"/>
    <n v="13.2"/>
  </r>
  <r>
    <x v="1"/>
    <s v="VOI - VIVIANA (MH)"/>
    <n v="32"/>
  </r>
  <r>
    <x v="1"/>
    <s v="FR - MENS WORLD - JODHPUR (RJ)"/>
    <n v="20"/>
  </r>
  <r>
    <x v="1"/>
    <s v="VOI - KURLA (MH)"/>
    <n v="28"/>
  </r>
  <r>
    <x v="1"/>
    <s v="VOI - VARACHA (GJ)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10" firstHeaderRow="1" firstDataRow="2" firstDataCol="1"/>
  <pivotFields count="3">
    <pivotField axis="axisRow" dataField="1" compact="0" outline="0" showAll="0">
      <items count="6">
        <item x="4"/>
        <item x="1"/>
        <item x="2"/>
        <item x="0"/>
        <item x="3"/>
        <item t="default"/>
      </items>
    </pivotField>
    <pivotField compact="0" outline="0" showAll="0"/>
    <pivotField dataField="1" compact="0" numFmtId="2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o.of Stores" fld="0" subtotal="count" baseField="0" baseItem="0"/>
    <dataField name="Dec - Feb Projection" fld="2" baseField="0" baseItem="0" numFmtId="2"/>
  </dataFields>
  <formats count="10"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zoomScale="66" zoomScaleNormal="66" workbookViewId="0">
      <pane xSplit="3" ySplit="5" topLeftCell="D26" activePane="bottomRight" state="frozen"/>
      <selection pane="bottomLeft" activeCell="A4" sqref="A4"/>
      <selection pane="topRight" activeCell="D1" sqref="D1"/>
      <selection pane="bottomRight" activeCell="P5" sqref="P5:P55"/>
    </sheetView>
  </sheetViews>
  <sheetFormatPr defaultRowHeight="15" x14ac:dyDescent="0.2"/>
  <cols>
    <col min="2" max="2" width="13.31640625" bestFit="1" customWidth="1"/>
    <col min="3" max="3" width="51.38671875" bestFit="1" customWidth="1"/>
    <col min="4" max="4" width="16.0078125" style="4" bestFit="1" customWidth="1"/>
    <col min="5" max="5" width="27.0390625" style="4" bestFit="1" customWidth="1"/>
    <col min="6" max="6" width="9.953125" style="4" customWidth="1"/>
    <col min="7" max="7" width="20.984375" style="4" bestFit="1" customWidth="1"/>
    <col min="8" max="8" width="1.4765625" customWidth="1"/>
    <col min="9" max="9" width="25.55859375" style="4" bestFit="1" customWidth="1"/>
    <col min="10" max="10" width="10.625" style="4" bestFit="1" customWidth="1"/>
    <col min="11" max="11" width="25.55859375" style="4" customWidth="1"/>
    <col min="12" max="12" width="8.203125" style="4" customWidth="1"/>
    <col min="13" max="15" width="9.14453125" style="4"/>
    <col min="16" max="16" width="11.43359375" style="2" bestFit="1" customWidth="1"/>
  </cols>
  <sheetData>
    <row r="1" spans="1:16" x14ac:dyDescent="0.2">
      <c r="E1" s="4">
        <v>39</v>
      </c>
    </row>
    <row r="2" spans="1:16" x14ac:dyDescent="0.2">
      <c r="E2" s="4">
        <f>E1*50%</f>
        <v>19.5</v>
      </c>
      <c r="P2" s="5"/>
    </row>
    <row r="4" spans="1:16" x14ac:dyDescent="0.2">
      <c r="D4" s="4">
        <f>SUBTOTAL(9,D6:D55)</f>
        <v>429.3936455999999</v>
      </c>
      <c r="E4" s="4">
        <f>SUBTOTAL(9,E6:E55)</f>
        <v>281.29013350000014</v>
      </c>
      <c r="F4" s="5">
        <f t="shared" ref="F4:F19" si="0">E4/D4</f>
        <v>0.65508685650657006</v>
      </c>
      <c r="G4" s="4">
        <f>SUBTOTAL(9,G6:G55)</f>
        <v>93.763377833333294</v>
      </c>
      <c r="I4" s="4">
        <f>SUBTOTAL(9,I6:I55)</f>
        <v>843.87040050000007</v>
      </c>
      <c r="J4" s="4">
        <f>SUBTOTAL(9,J6:J55)</f>
        <v>1125.1605340000006</v>
      </c>
      <c r="M4" s="4">
        <f t="shared" ref="M4:P4" si="1">SUBTOTAL(9,M6:M55)</f>
        <v>57.803532553653604</v>
      </c>
      <c r="N4" s="4">
        <f t="shared" si="1"/>
        <v>237.03151000000003</v>
      </c>
      <c r="O4" s="4">
        <f t="shared" si="1"/>
        <v>72.759452999999993</v>
      </c>
      <c r="P4" s="4">
        <f t="shared" si="1"/>
        <v>796.98814115365303</v>
      </c>
    </row>
    <row r="5" spans="1:16" x14ac:dyDescent="0.2">
      <c r="B5" t="s">
        <v>56</v>
      </c>
      <c r="C5" s="1" t="s">
        <v>0</v>
      </c>
      <c r="D5" s="3" t="s">
        <v>43</v>
      </c>
      <c r="E5" s="4" t="s">
        <v>98</v>
      </c>
      <c r="F5" s="4" t="s">
        <v>96</v>
      </c>
      <c r="G5" s="4" t="s">
        <v>95</v>
      </c>
      <c r="I5" s="4" t="s">
        <v>97</v>
      </c>
      <c r="J5" s="4" t="s">
        <v>101</v>
      </c>
      <c r="M5" s="4" t="s">
        <v>43</v>
      </c>
      <c r="N5" s="4" t="s">
        <v>99</v>
      </c>
      <c r="O5" s="4" t="s">
        <v>100</v>
      </c>
      <c r="P5" s="4" t="s">
        <v>102</v>
      </c>
    </row>
    <row r="6" spans="1:16" x14ac:dyDescent="0.2">
      <c r="B6" t="s">
        <v>55</v>
      </c>
      <c r="C6" t="s">
        <v>50</v>
      </c>
      <c r="D6" s="4">
        <v>27.172672799999994</v>
      </c>
      <c r="E6" s="4">
        <v>32.65</v>
      </c>
      <c r="F6" s="5">
        <f t="shared" si="0"/>
        <v>1.2015748410292566</v>
      </c>
      <c r="G6" s="4">
        <f t="shared" ref="G6:G37" si="2">E6/3</f>
        <v>10.883333333333333</v>
      </c>
      <c r="I6" s="4">
        <f>G6*9</f>
        <v>97.949999999999989</v>
      </c>
      <c r="J6" s="4">
        <f>I6+E6</f>
        <v>130.6</v>
      </c>
      <c r="M6" s="4">
        <v>6.7931682000000002</v>
      </c>
      <c r="N6" s="4">
        <v>48.522629999999992</v>
      </c>
      <c r="O6" s="4">
        <v>14.556788999999997</v>
      </c>
      <c r="P6" s="4">
        <f>O6+N6+M6+D6</f>
        <v>97.045259999999985</v>
      </c>
    </row>
    <row r="7" spans="1:16" x14ac:dyDescent="0.2">
      <c r="A7" t="s">
        <v>90</v>
      </c>
      <c r="B7" t="s">
        <v>42</v>
      </c>
      <c r="C7" t="s">
        <v>33</v>
      </c>
      <c r="D7" s="4">
        <v>15.68</v>
      </c>
      <c r="E7" s="4">
        <v>12.828500000000002</v>
      </c>
      <c r="F7" s="5">
        <f t="shared" si="0"/>
        <v>0.81814413265306141</v>
      </c>
      <c r="G7" s="4">
        <f t="shared" si="2"/>
        <v>4.2761666666666676</v>
      </c>
      <c r="I7" s="4">
        <f t="shared" ref="I7:I55" si="3">G7*9</f>
        <v>38.485500000000009</v>
      </c>
      <c r="J7" s="4">
        <f t="shared" ref="J7:J55" si="4">I7+E7</f>
        <v>51.314000000000007</v>
      </c>
      <c r="M7" s="4">
        <f>VLOOKUP(A7,[1]Ebo!$B:$S,18,0)</f>
        <v>0.87603163265306117</v>
      </c>
      <c r="N7" s="4">
        <f>VLOOKUP(A7,[1]Ebo!$B:$Z,25,0)</f>
        <v>0</v>
      </c>
      <c r="O7" s="4">
        <f>VLOOKUP(A7,[1]Ebo!$B:$AF,31,0)</f>
        <v>0</v>
      </c>
      <c r="P7" s="4">
        <f t="shared" ref="P7:P55" si="5">O7+N7+M7+D7</f>
        <v>16.55603163265306</v>
      </c>
    </row>
    <row r="8" spans="1:16" x14ac:dyDescent="0.2">
      <c r="A8" t="s">
        <v>61</v>
      </c>
      <c r="B8" t="s">
        <v>42</v>
      </c>
      <c r="C8" t="s">
        <v>5</v>
      </c>
      <c r="D8" s="4">
        <v>14.559999999999999</v>
      </c>
      <c r="E8" s="4">
        <v>10.963439999999999</v>
      </c>
      <c r="F8" s="5">
        <f t="shared" si="0"/>
        <v>0.75298351648351647</v>
      </c>
      <c r="G8" s="4">
        <f t="shared" si="2"/>
        <v>3.6544799999999995</v>
      </c>
      <c r="I8" s="4">
        <f t="shared" si="3"/>
        <v>32.890319999999996</v>
      </c>
      <c r="J8" s="4">
        <f t="shared" si="4"/>
        <v>43.853759999999994</v>
      </c>
      <c r="M8" s="4">
        <f>VLOOKUP(A8,[1]Ebo!$B:$S,18,0)</f>
        <v>0.75572362637362633</v>
      </c>
      <c r="N8" s="4">
        <f>VLOOKUP(A8,[1]Ebo!$B:$Z,25,0)</f>
        <v>0</v>
      </c>
      <c r="O8" s="4">
        <f>VLOOKUP(A8,[1]Ebo!$B:$AF,31,0)</f>
        <v>0</v>
      </c>
      <c r="P8" s="4">
        <f t="shared" si="5"/>
        <v>15.315723626373625</v>
      </c>
    </row>
    <row r="9" spans="1:16" x14ac:dyDescent="0.2">
      <c r="A9" t="s">
        <v>60</v>
      </c>
      <c r="B9" t="s">
        <v>42</v>
      </c>
      <c r="C9" t="s">
        <v>4</v>
      </c>
      <c r="D9" s="4">
        <v>8.9600000000000009</v>
      </c>
      <c r="E9" s="4">
        <v>9.9225900000000031</v>
      </c>
      <c r="F9" s="5">
        <f t="shared" si="0"/>
        <v>1.1074319196428575</v>
      </c>
      <c r="G9" s="4">
        <f t="shared" si="2"/>
        <v>3.3075300000000012</v>
      </c>
      <c r="I9" s="4">
        <f t="shared" si="3"/>
        <v>29.767770000000009</v>
      </c>
      <c r="J9" s="4">
        <f t="shared" si="4"/>
        <v>39.690360000000013</v>
      </c>
      <c r="M9" s="4">
        <f>VLOOKUP(A9,[1]Ebo!$B:$S,18,0)</f>
        <v>1.2539732142857145</v>
      </c>
      <c r="N9" s="4">
        <f>VLOOKUP(A9,[1]Ebo!$B:$Z,25,0)</f>
        <v>0</v>
      </c>
      <c r="O9" s="4">
        <f>VLOOKUP(A9,[1]Ebo!$B:$AF,31,0)</f>
        <v>0</v>
      </c>
      <c r="P9" s="4">
        <f t="shared" si="5"/>
        <v>10.213973214285716</v>
      </c>
    </row>
    <row r="10" spans="1:16" x14ac:dyDescent="0.2">
      <c r="B10" t="s">
        <v>41</v>
      </c>
      <c r="C10" t="s">
        <v>38</v>
      </c>
      <c r="D10" s="4">
        <v>10.639999999999999</v>
      </c>
      <c r="E10" s="4">
        <v>9.094046500000001</v>
      </c>
      <c r="F10" s="5">
        <f t="shared" si="0"/>
        <v>0.8547036184210528</v>
      </c>
      <c r="G10" s="4">
        <f t="shared" si="2"/>
        <v>3.0313488333333338</v>
      </c>
      <c r="I10" s="4">
        <f t="shared" si="3"/>
        <v>27.282139500000003</v>
      </c>
      <c r="J10" s="4">
        <f t="shared" si="4"/>
        <v>36.376186000000004</v>
      </c>
      <c r="M10" s="4">
        <v>2.66</v>
      </c>
      <c r="N10" s="4">
        <v>19.000000000000004</v>
      </c>
      <c r="O10" s="4">
        <v>5.7000000000000011</v>
      </c>
      <c r="P10" s="4">
        <f t="shared" si="5"/>
        <v>38</v>
      </c>
    </row>
    <row r="11" spans="1:16" x14ac:dyDescent="0.2">
      <c r="A11" t="s">
        <v>58</v>
      </c>
      <c r="B11" t="s">
        <v>42</v>
      </c>
      <c r="C11" t="s">
        <v>2</v>
      </c>
      <c r="D11" s="4">
        <v>15.68</v>
      </c>
      <c r="E11" s="4">
        <v>8.8226099999999992</v>
      </c>
      <c r="F11" s="5">
        <f t="shared" si="0"/>
        <v>0.56266645408163263</v>
      </c>
      <c r="G11" s="4">
        <f t="shared" si="2"/>
        <v>2.9408699999999999</v>
      </c>
      <c r="I11" s="4">
        <f t="shared" si="3"/>
        <v>26.467829999999999</v>
      </c>
      <c r="J11" s="4">
        <f t="shared" si="4"/>
        <v>35.290439999999997</v>
      </c>
      <c r="M11" s="4">
        <f>VLOOKUP(A11,[1]Ebo!$B:$S,18,0)</f>
        <v>0.76038112244897949</v>
      </c>
      <c r="N11" s="4">
        <f>VLOOKUP(A11,[1]Ebo!$B:$Z,25,0)</f>
        <v>0</v>
      </c>
      <c r="O11" s="4">
        <f>VLOOKUP(A11,[1]Ebo!$B:$AF,31,0)</f>
        <v>0</v>
      </c>
      <c r="P11" s="4">
        <f t="shared" si="5"/>
        <v>16.440381122448979</v>
      </c>
    </row>
    <row r="12" spans="1:16" x14ac:dyDescent="0.2">
      <c r="B12" t="s">
        <v>46</v>
      </c>
      <c r="C12" t="s">
        <v>45</v>
      </c>
      <c r="D12" s="4">
        <v>11.2</v>
      </c>
      <c r="E12" s="4">
        <v>8.5056769999999986</v>
      </c>
      <c r="F12" s="5">
        <f t="shared" si="0"/>
        <v>0.7594354464285713</v>
      </c>
      <c r="G12" s="4">
        <f t="shared" si="2"/>
        <v>2.8352256666666662</v>
      </c>
      <c r="I12" s="4">
        <f t="shared" si="3"/>
        <v>25.517030999999996</v>
      </c>
      <c r="J12" s="4">
        <f t="shared" si="4"/>
        <v>34.022707999999994</v>
      </c>
      <c r="M12" s="4">
        <v>2.8000000000000003</v>
      </c>
      <c r="N12" s="4">
        <v>20</v>
      </c>
      <c r="O12" s="4">
        <v>6</v>
      </c>
      <c r="P12" s="4">
        <f t="shared" si="5"/>
        <v>40</v>
      </c>
    </row>
    <row r="13" spans="1:16" x14ac:dyDescent="0.2">
      <c r="B13" t="s">
        <v>49</v>
      </c>
      <c r="C13" t="s">
        <v>48</v>
      </c>
      <c r="D13" s="4">
        <v>5.6</v>
      </c>
      <c r="E13" s="4">
        <v>8.25</v>
      </c>
      <c r="F13" s="5">
        <f t="shared" si="0"/>
        <v>1.4732142857142858</v>
      </c>
      <c r="G13" s="4">
        <f t="shared" si="2"/>
        <v>2.75</v>
      </c>
      <c r="I13" s="4">
        <f t="shared" si="3"/>
        <v>24.75</v>
      </c>
      <c r="J13" s="4">
        <f t="shared" si="4"/>
        <v>33</v>
      </c>
      <c r="M13" s="4">
        <v>1.4000000000000001</v>
      </c>
      <c r="N13" s="4">
        <v>10</v>
      </c>
      <c r="O13" s="4">
        <v>3</v>
      </c>
      <c r="P13" s="4">
        <f t="shared" si="5"/>
        <v>20</v>
      </c>
    </row>
    <row r="14" spans="1:16" x14ac:dyDescent="0.2">
      <c r="B14" t="s">
        <v>41</v>
      </c>
      <c r="C14" t="s">
        <v>39</v>
      </c>
      <c r="D14" s="4">
        <v>11.759999999999998</v>
      </c>
      <c r="E14" s="4">
        <v>8.2329536000000019</v>
      </c>
      <c r="F14" s="5">
        <f t="shared" si="0"/>
        <v>0.70008108843537442</v>
      </c>
      <c r="G14" s="4">
        <f t="shared" si="2"/>
        <v>2.7443178666666674</v>
      </c>
      <c r="I14" s="4">
        <f t="shared" si="3"/>
        <v>24.698860800000006</v>
      </c>
      <c r="J14" s="4">
        <f t="shared" si="4"/>
        <v>32.931814400000007</v>
      </c>
      <c r="M14" s="4">
        <v>2.94</v>
      </c>
      <c r="N14" s="4">
        <v>20.999999999999996</v>
      </c>
      <c r="O14" s="4">
        <v>6.3</v>
      </c>
      <c r="P14" s="4">
        <f t="shared" si="5"/>
        <v>42</v>
      </c>
    </row>
    <row r="15" spans="1:16" x14ac:dyDescent="0.2">
      <c r="B15" t="s">
        <v>41</v>
      </c>
      <c r="C15" t="s">
        <v>37</v>
      </c>
      <c r="D15" s="4">
        <v>12.599999999999998</v>
      </c>
      <c r="E15" s="4">
        <v>7.7623649000000032</v>
      </c>
      <c r="F15" s="5">
        <f t="shared" si="0"/>
        <v>0.61606070634920673</v>
      </c>
      <c r="G15" s="4">
        <f t="shared" si="2"/>
        <v>2.5874549666666677</v>
      </c>
      <c r="I15" s="4">
        <f t="shared" si="3"/>
        <v>23.287094700000011</v>
      </c>
      <c r="J15" s="4">
        <f t="shared" si="4"/>
        <v>31.049459600000013</v>
      </c>
      <c r="M15" s="4">
        <v>3.15</v>
      </c>
      <c r="N15" s="4">
        <v>22.5</v>
      </c>
      <c r="O15" s="4">
        <v>6.75</v>
      </c>
      <c r="P15" s="4">
        <f t="shared" si="5"/>
        <v>45</v>
      </c>
    </row>
    <row r="16" spans="1:16" x14ac:dyDescent="0.2">
      <c r="B16" t="s">
        <v>55</v>
      </c>
      <c r="C16" t="s">
        <v>51</v>
      </c>
      <c r="D16" s="4">
        <v>9.3345728000000001</v>
      </c>
      <c r="E16" s="4">
        <v>7.14</v>
      </c>
      <c r="F16" s="5">
        <f t="shared" si="0"/>
        <v>0.76489842148962617</v>
      </c>
      <c r="G16" s="4">
        <f t="shared" si="2"/>
        <v>2.38</v>
      </c>
      <c r="I16" s="4">
        <f t="shared" si="3"/>
        <v>21.419999999999998</v>
      </c>
      <c r="J16" s="4">
        <f t="shared" si="4"/>
        <v>28.56</v>
      </c>
      <c r="M16" s="4">
        <v>2.3336432000000005</v>
      </c>
      <c r="N16" s="4">
        <v>16.668880000000001</v>
      </c>
      <c r="O16" s="4">
        <v>5.0006640000000004</v>
      </c>
      <c r="P16" s="4">
        <f t="shared" si="5"/>
        <v>33.337760000000003</v>
      </c>
    </row>
    <row r="17" spans="1:16" x14ac:dyDescent="0.2">
      <c r="B17" t="s">
        <v>41</v>
      </c>
      <c r="C17" t="s">
        <v>40</v>
      </c>
      <c r="D17" s="4">
        <v>7</v>
      </c>
      <c r="E17" s="4">
        <v>6.8551605000000002</v>
      </c>
      <c r="F17" s="5">
        <f t="shared" si="0"/>
        <v>0.97930864285714292</v>
      </c>
      <c r="G17" s="4">
        <f t="shared" si="2"/>
        <v>2.2850535000000001</v>
      </c>
      <c r="I17" s="4">
        <f t="shared" si="3"/>
        <v>20.565481500000001</v>
      </c>
      <c r="J17" s="4">
        <f t="shared" si="4"/>
        <v>27.420642000000001</v>
      </c>
      <c r="M17" s="4">
        <v>1.75</v>
      </c>
      <c r="N17" s="4">
        <v>12.5</v>
      </c>
      <c r="O17" s="4">
        <v>3.75</v>
      </c>
      <c r="P17" s="4">
        <f t="shared" si="5"/>
        <v>25</v>
      </c>
    </row>
    <row r="18" spans="1:16" x14ac:dyDescent="0.2">
      <c r="A18" t="s">
        <v>59</v>
      </c>
      <c r="B18" t="s">
        <v>42</v>
      </c>
      <c r="C18" t="s">
        <v>3</v>
      </c>
      <c r="D18" s="4">
        <v>8.9600000000000009</v>
      </c>
      <c r="E18" s="4">
        <v>6.7541900000000012</v>
      </c>
      <c r="F18" s="5">
        <f t="shared" si="0"/>
        <v>0.75381584821428582</v>
      </c>
      <c r="G18" s="4">
        <f t="shared" si="2"/>
        <v>2.2513966666666669</v>
      </c>
      <c r="I18" s="4">
        <f t="shared" si="3"/>
        <v>20.262570000000004</v>
      </c>
      <c r="J18" s="4">
        <f t="shared" si="4"/>
        <v>27.016760000000005</v>
      </c>
      <c r="M18" s="4">
        <f>VLOOKUP(A18,[1]Ebo!$B:$S,18,0)</f>
        <v>0.84604020535714297</v>
      </c>
      <c r="N18" s="4">
        <f>VLOOKUP(A18,[1]Ebo!$B:$Z,25,0)</f>
        <v>0</v>
      </c>
      <c r="O18" s="4">
        <f>VLOOKUP(A18,[1]Ebo!$B:$AF,31,0)</f>
        <v>0</v>
      </c>
      <c r="P18" s="4">
        <f t="shared" si="5"/>
        <v>9.806040205357144</v>
      </c>
    </row>
    <row r="19" spans="1:16" x14ac:dyDescent="0.2">
      <c r="B19" t="s">
        <v>55</v>
      </c>
      <c r="C19" t="s">
        <v>54</v>
      </c>
      <c r="D19" s="4">
        <v>9.3352000000000004</v>
      </c>
      <c r="E19" s="4">
        <v>6.49</v>
      </c>
      <c r="F19" s="5">
        <f t="shared" si="0"/>
        <v>0.69521809923729538</v>
      </c>
      <c r="G19" s="4">
        <f t="shared" si="2"/>
        <v>2.1633333333333336</v>
      </c>
      <c r="I19" s="4">
        <f t="shared" si="3"/>
        <v>19.470000000000002</v>
      </c>
      <c r="J19" s="4">
        <f t="shared" si="4"/>
        <v>25.96</v>
      </c>
      <c r="M19" s="4">
        <v>2.3338000000000001</v>
      </c>
      <c r="N19" s="4">
        <v>16.670000000000002</v>
      </c>
      <c r="O19" s="4">
        <v>5.0010000000000003</v>
      </c>
      <c r="P19" s="4">
        <f t="shared" si="5"/>
        <v>33.340000000000003</v>
      </c>
    </row>
    <row r="20" spans="1:16" x14ac:dyDescent="0.2">
      <c r="A20" t="s">
        <v>57</v>
      </c>
      <c r="B20" t="s">
        <v>42</v>
      </c>
      <c r="C20" t="s">
        <v>1</v>
      </c>
      <c r="D20" s="4">
        <v>14.559999999999999</v>
      </c>
      <c r="E20" s="4">
        <v>6.0951299999999984</v>
      </c>
      <c r="F20" s="5">
        <f>E20/D20</f>
        <v>0.41862156593406585</v>
      </c>
      <c r="G20" s="4">
        <f t="shared" si="2"/>
        <v>2.0317099999999995</v>
      </c>
      <c r="I20" s="4">
        <f t="shared" si="3"/>
        <v>18.285389999999996</v>
      </c>
      <c r="J20" s="4">
        <f t="shared" si="4"/>
        <v>24.380519999999994</v>
      </c>
      <c r="M20" s="4">
        <f>VLOOKUP(A20,[1]Ebo!$B:$S,18,0)</f>
        <v>0.55901483516483508</v>
      </c>
      <c r="N20" s="4">
        <f>VLOOKUP(A20,[1]Ebo!$B:$Z,25,0)</f>
        <v>0</v>
      </c>
      <c r="O20" s="4">
        <f>VLOOKUP(A20,[1]Ebo!$B:$AF,31,0)</f>
        <v>0</v>
      </c>
      <c r="P20" s="4">
        <f t="shared" si="5"/>
        <v>15.119014835164833</v>
      </c>
    </row>
    <row r="21" spans="1:16" x14ac:dyDescent="0.2">
      <c r="B21" t="s">
        <v>55</v>
      </c>
      <c r="C21" t="s">
        <v>53</v>
      </c>
      <c r="D21" s="4">
        <v>9.3352000000000004</v>
      </c>
      <c r="E21" s="4">
        <v>6.03</v>
      </c>
      <c r="F21" s="5">
        <f t="shared" ref="F21:F55" si="6">E21/D21</f>
        <v>0.64594224012340384</v>
      </c>
      <c r="G21" s="4">
        <f t="shared" si="2"/>
        <v>2.0100000000000002</v>
      </c>
      <c r="I21" s="4">
        <f t="shared" si="3"/>
        <v>18.090000000000003</v>
      </c>
      <c r="J21" s="4">
        <f t="shared" si="4"/>
        <v>24.120000000000005</v>
      </c>
      <c r="M21" s="4">
        <v>2.3338000000000001</v>
      </c>
      <c r="N21" s="4">
        <v>16.670000000000002</v>
      </c>
      <c r="O21" s="4">
        <v>5.0010000000000003</v>
      </c>
      <c r="P21" s="4">
        <f t="shared" si="5"/>
        <v>33.340000000000003</v>
      </c>
    </row>
    <row r="22" spans="1:16" x14ac:dyDescent="0.2">
      <c r="A22" t="s">
        <v>76</v>
      </c>
      <c r="B22" t="s">
        <v>42</v>
      </c>
      <c r="C22" t="s">
        <v>20</v>
      </c>
      <c r="D22" s="4">
        <v>11.2</v>
      </c>
      <c r="E22" s="4">
        <v>5.965110000000001</v>
      </c>
      <c r="F22" s="5">
        <f t="shared" si="6"/>
        <v>0.5325991071428573</v>
      </c>
      <c r="G22" s="4">
        <f t="shared" si="2"/>
        <v>1.9883700000000004</v>
      </c>
      <c r="I22" s="4">
        <f t="shared" si="3"/>
        <v>17.895330000000005</v>
      </c>
      <c r="J22" s="4">
        <f t="shared" si="4"/>
        <v>23.860440000000004</v>
      </c>
      <c r="M22" s="4">
        <f>VLOOKUP(A22,[1]Ebo!$B:$S,18,0)</f>
        <v>0.71858214285714284</v>
      </c>
      <c r="N22" s="4">
        <f>VLOOKUP(A22,[1]Ebo!$B:$Z,25,0)</f>
        <v>0</v>
      </c>
      <c r="O22" s="4">
        <f>VLOOKUP(A22,[1]Ebo!$B:$AF,31,0)</f>
        <v>0</v>
      </c>
      <c r="P22" s="4">
        <f t="shared" si="5"/>
        <v>11.918582142857142</v>
      </c>
    </row>
    <row r="23" spans="1:16" x14ac:dyDescent="0.2">
      <c r="A23" t="s">
        <v>62</v>
      </c>
      <c r="B23" t="s">
        <v>42</v>
      </c>
      <c r="C23" t="s">
        <v>6</v>
      </c>
      <c r="D23" s="4">
        <v>7.84</v>
      </c>
      <c r="E23" s="4">
        <v>5.2608140000000008</v>
      </c>
      <c r="F23" s="5">
        <f t="shared" si="6"/>
        <v>0.67102219387755113</v>
      </c>
      <c r="G23" s="4">
        <f t="shared" si="2"/>
        <v>1.7536046666666669</v>
      </c>
      <c r="I23" s="4">
        <f t="shared" si="3"/>
        <v>15.782442000000003</v>
      </c>
      <c r="J23" s="4">
        <f t="shared" si="4"/>
        <v>21.043256000000003</v>
      </c>
      <c r="M23" s="4">
        <f>VLOOKUP(A23,[1]Ebo!$B:$S,18,0)</f>
        <v>0.75021877551020411</v>
      </c>
      <c r="N23" s="4">
        <f>VLOOKUP(A23,[1]Ebo!$B:$Z,25,0)</f>
        <v>0</v>
      </c>
      <c r="O23" s="4">
        <f>VLOOKUP(A23,[1]Ebo!$B:$AF,31,0)</f>
        <v>0</v>
      </c>
      <c r="P23" s="4">
        <f t="shared" si="5"/>
        <v>8.5902187755102037</v>
      </c>
    </row>
    <row r="24" spans="1:16" x14ac:dyDescent="0.2">
      <c r="A24" t="s">
        <v>77</v>
      </c>
      <c r="B24" t="s">
        <v>42</v>
      </c>
      <c r="C24" t="s">
        <v>21</v>
      </c>
      <c r="D24" s="4">
        <v>8.9600000000000009</v>
      </c>
      <c r="E24" s="4">
        <v>5.2424999999999997</v>
      </c>
      <c r="F24" s="5">
        <f t="shared" si="6"/>
        <v>0.58510044642857129</v>
      </c>
      <c r="G24" s="4">
        <f t="shared" si="2"/>
        <v>1.7474999999999998</v>
      </c>
      <c r="I24" s="4">
        <f t="shared" si="3"/>
        <v>15.727499999999999</v>
      </c>
      <c r="J24" s="4">
        <f t="shared" si="4"/>
        <v>20.97</v>
      </c>
      <c r="M24" s="4">
        <f>VLOOKUP(A24,[1]Ebo!$B:$S,18,0)</f>
        <v>0.61952589285714277</v>
      </c>
      <c r="N24" s="4">
        <f>VLOOKUP(A24,[1]Ebo!$B:$Z,25,0)</f>
        <v>0</v>
      </c>
      <c r="O24" s="4">
        <f>VLOOKUP(A24,[1]Ebo!$B:$AF,31,0)</f>
        <v>0</v>
      </c>
      <c r="P24" s="4">
        <f t="shared" si="5"/>
        <v>9.5795258928571432</v>
      </c>
    </row>
    <row r="25" spans="1:16" x14ac:dyDescent="0.2">
      <c r="B25" t="s">
        <v>46</v>
      </c>
      <c r="C25" t="s">
        <v>44</v>
      </c>
      <c r="D25" s="4">
        <v>10.639999999999999</v>
      </c>
      <c r="E25" s="4">
        <v>5.0628870000000008</v>
      </c>
      <c r="F25" s="5">
        <f t="shared" si="6"/>
        <v>0.47583524436090241</v>
      </c>
      <c r="G25" s="4">
        <f t="shared" si="2"/>
        <v>1.6876290000000003</v>
      </c>
      <c r="I25" s="4">
        <f t="shared" si="3"/>
        <v>15.188661000000003</v>
      </c>
      <c r="J25" s="4">
        <f t="shared" si="4"/>
        <v>20.251548000000003</v>
      </c>
      <c r="M25" s="4">
        <v>2.66</v>
      </c>
      <c r="N25" s="4">
        <v>19.000000000000004</v>
      </c>
      <c r="O25" s="4">
        <v>5.7000000000000011</v>
      </c>
      <c r="P25" s="4">
        <f t="shared" si="5"/>
        <v>38</v>
      </c>
    </row>
    <row r="26" spans="1:16" x14ac:dyDescent="0.2">
      <c r="A26" t="s">
        <v>64</v>
      </c>
      <c r="B26" t="s">
        <v>42</v>
      </c>
      <c r="C26" t="s">
        <v>8</v>
      </c>
      <c r="D26" s="4">
        <v>10.079999999999998</v>
      </c>
      <c r="E26" s="4">
        <v>5.0596100000000019</v>
      </c>
      <c r="F26" s="5">
        <f t="shared" si="6"/>
        <v>0.50194543650793677</v>
      </c>
      <c r="G26" s="4">
        <f t="shared" si="2"/>
        <v>1.6865366666666672</v>
      </c>
      <c r="I26" s="4">
        <f t="shared" si="3"/>
        <v>15.178830000000005</v>
      </c>
      <c r="J26" s="4">
        <f t="shared" si="4"/>
        <v>20.238440000000008</v>
      </c>
      <c r="M26" s="4">
        <f>VLOOKUP(A26,[1]Ebo!$B:$S,18,0)</f>
        <v>0.59275396825396853</v>
      </c>
      <c r="N26" s="4">
        <f>VLOOKUP(A26,[1]Ebo!$B:$Z,25,0)</f>
        <v>0</v>
      </c>
      <c r="O26" s="4">
        <f>VLOOKUP(A26,[1]Ebo!$B:$AF,31,0)</f>
        <v>0</v>
      </c>
      <c r="P26" s="4">
        <f t="shared" si="5"/>
        <v>10.672753968253966</v>
      </c>
    </row>
    <row r="27" spans="1:16" x14ac:dyDescent="0.2">
      <c r="A27" t="s">
        <v>66</v>
      </c>
      <c r="B27" t="s">
        <v>42</v>
      </c>
      <c r="C27" t="s">
        <v>10</v>
      </c>
      <c r="D27" s="4">
        <v>8.9600000000000009</v>
      </c>
      <c r="E27" s="4">
        <v>4.8682300000000023</v>
      </c>
      <c r="F27" s="5">
        <f t="shared" si="6"/>
        <v>0.54332924107142877</v>
      </c>
      <c r="G27" s="4">
        <f t="shared" si="2"/>
        <v>1.6227433333333341</v>
      </c>
      <c r="I27" s="4">
        <f t="shared" si="3"/>
        <v>14.604690000000007</v>
      </c>
      <c r="J27" s="4">
        <f t="shared" si="4"/>
        <v>19.472920000000009</v>
      </c>
      <c r="M27" s="4">
        <f>VLOOKUP(A27,[1]Ebo!$B:$S,18,0)</f>
        <v>0.59763303571428583</v>
      </c>
      <c r="N27" s="4">
        <f>VLOOKUP(A27,[1]Ebo!$B:$Z,25,0)</f>
        <v>0</v>
      </c>
      <c r="O27" s="4">
        <f>VLOOKUP(A27,[1]Ebo!$B:$AF,31,0)</f>
        <v>0</v>
      </c>
      <c r="P27" s="4">
        <f t="shared" si="5"/>
        <v>9.5576330357142858</v>
      </c>
    </row>
    <row r="28" spans="1:16" x14ac:dyDescent="0.2">
      <c r="A28" t="s">
        <v>74</v>
      </c>
      <c r="B28" t="s">
        <v>42</v>
      </c>
      <c r="C28" t="s">
        <v>18</v>
      </c>
      <c r="D28" s="4">
        <v>7.84</v>
      </c>
      <c r="E28" s="4">
        <v>4.7224400000000006</v>
      </c>
      <c r="F28" s="5">
        <f t="shared" si="6"/>
        <v>0.60235204081632665</v>
      </c>
      <c r="G28" s="4">
        <f t="shared" si="2"/>
        <v>1.5741466666666668</v>
      </c>
      <c r="I28" s="4">
        <f t="shared" si="3"/>
        <v>14.167320000000002</v>
      </c>
      <c r="J28" s="4">
        <f t="shared" si="4"/>
        <v>18.889760000000003</v>
      </c>
      <c r="M28" s="4">
        <f>VLOOKUP(A28,[1]Ebo!$B:$S,18,0)</f>
        <v>0.73183979591836745</v>
      </c>
      <c r="N28" s="4">
        <f>VLOOKUP(A28,[1]Ebo!$B:$Z,25,0)</f>
        <v>0</v>
      </c>
      <c r="O28" s="4">
        <f>VLOOKUP(A28,[1]Ebo!$B:$AF,31,0)</f>
        <v>0</v>
      </c>
      <c r="P28" s="4">
        <f t="shared" si="5"/>
        <v>8.5718397959183665</v>
      </c>
    </row>
    <row r="29" spans="1:16" x14ac:dyDescent="0.2">
      <c r="A29" t="s">
        <v>73</v>
      </c>
      <c r="B29" t="s">
        <v>42</v>
      </c>
      <c r="C29" t="s">
        <v>17</v>
      </c>
      <c r="D29" s="4">
        <v>10.079999999999998</v>
      </c>
      <c r="E29" s="4">
        <v>4.7139500000000005</v>
      </c>
      <c r="F29" s="5">
        <f t="shared" si="6"/>
        <v>0.46765376984127</v>
      </c>
      <c r="G29" s="4">
        <f t="shared" si="2"/>
        <v>1.5713166666666669</v>
      </c>
      <c r="I29" s="4">
        <f t="shared" si="3"/>
        <v>14.141850000000002</v>
      </c>
      <c r="J29" s="4">
        <f t="shared" si="4"/>
        <v>18.855800000000002</v>
      </c>
      <c r="M29" s="4">
        <f>VLOOKUP(A29,[1]Ebo!$B:$S,18,0)</f>
        <v>0.50186031746031756</v>
      </c>
      <c r="N29" s="4">
        <f>VLOOKUP(A29,[1]Ebo!$B:$Z,25,0)</f>
        <v>0</v>
      </c>
      <c r="O29" s="4">
        <f>VLOOKUP(A29,[1]Ebo!$B:$AF,31,0)</f>
        <v>0</v>
      </c>
      <c r="P29" s="4">
        <f t="shared" si="5"/>
        <v>10.581860317460317</v>
      </c>
    </row>
    <row r="30" spans="1:16" x14ac:dyDescent="0.2">
      <c r="A30" t="s">
        <v>67</v>
      </c>
      <c r="B30" t="s">
        <v>42</v>
      </c>
      <c r="C30" t="s">
        <v>11</v>
      </c>
      <c r="D30" s="4">
        <v>8.9600000000000009</v>
      </c>
      <c r="E30" s="4">
        <v>4.6196600000000005</v>
      </c>
      <c r="F30" s="5">
        <f t="shared" si="6"/>
        <v>0.51558705357142853</v>
      </c>
      <c r="G30" s="4">
        <f t="shared" si="2"/>
        <v>1.5398866666666668</v>
      </c>
      <c r="I30" s="4">
        <f t="shared" si="3"/>
        <v>13.858980000000003</v>
      </c>
      <c r="J30" s="4">
        <f t="shared" si="4"/>
        <v>18.478640000000002</v>
      </c>
      <c r="M30" s="4">
        <f>VLOOKUP(A30,[1]Ebo!$B:$S,18,0)</f>
        <v>0.63019999999999998</v>
      </c>
      <c r="N30" s="4">
        <f>VLOOKUP(A30,[1]Ebo!$B:$Z,25,0)</f>
        <v>0</v>
      </c>
      <c r="O30" s="4">
        <f>VLOOKUP(A30,[1]Ebo!$B:$AF,31,0)</f>
        <v>0</v>
      </c>
      <c r="P30" s="4">
        <f t="shared" si="5"/>
        <v>9.5902000000000012</v>
      </c>
    </row>
    <row r="31" spans="1:16" x14ac:dyDescent="0.2">
      <c r="A31" t="s">
        <v>87</v>
      </c>
      <c r="B31" t="s">
        <v>42</v>
      </c>
      <c r="C31" t="s">
        <v>30</v>
      </c>
      <c r="D31" s="4">
        <v>4.4800000000000004</v>
      </c>
      <c r="E31" s="4">
        <v>4.3393200000000016</v>
      </c>
      <c r="F31" s="5">
        <f t="shared" si="6"/>
        <v>0.96859821428571458</v>
      </c>
      <c r="G31" s="4">
        <f t="shared" si="2"/>
        <v>1.4464400000000006</v>
      </c>
      <c r="I31" s="4">
        <f t="shared" si="3"/>
        <v>13.017960000000006</v>
      </c>
      <c r="J31" s="4">
        <f t="shared" si="4"/>
        <v>17.357280000000006</v>
      </c>
      <c r="M31" s="4">
        <f>VLOOKUP(A31,[1]Ebo!$B:$S,18,0)</f>
        <v>1.0087214285714288</v>
      </c>
      <c r="N31" s="4">
        <f>VLOOKUP(A31,[1]Ebo!$B:$Z,25,0)</f>
        <v>0</v>
      </c>
      <c r="O31" s="4">
        <f>VLOOKUP(A31,[1]Ebo!$B:$AF,31,0)</f>
        <v>0</v>
      </c>
      <c r="P31" s="4">
        <f t="shared" si="5"/>
        <v>5.488721428571429</v>
      </c>
    </row>
    <row r="32" spans="1:16" x14ac:dyDescent="0.2">
      <c r="A32" t="s">
        <v>79</v>
      </c>
      <c r="B32" t="s">
        <v>42</v>
      </c>
      <c r="C32" t="s">
        <v>23</v>
      </c>
      <c r="D32" s="4">
        <v>4.032</v>
      </c>
      <c r="E32" s="4">
        <v>4.2613699999999985</v>
      </c>
      <c r="F32" s="5">
        <f t="shared" si="6"/>
        <v>1.0568874007936504</v>
      </c>
      <c r="G32" s="4">
        <f t="shared" si="2"/>
        <v>1.4204566666666663</v>
      </c>
      <c r="I32" s="4">
        <f t="shared" si="3"/>
        <v>12.784109999999997</v>
      </c>
      <c r="J32" s="4">
        <f t="shared" si="4"/>
        <v>17.045479999999994</v>
      </c>
      <c r="M32" s="4">
        <f>VLOOKUP(A32,[1]Ebo!$B:$S,18,0)</f>
        <v>1.1381587301587299</v>
      </c>
      <c r="N32" s="4">
        <f>VLOOKUP(A32,[1]Ebo!$B:$Z,25,0)</f>
        <v>0</v>
      </c>
      <c r="O32" s="4">
        <f>VLOOKUP(A32,[1]Ebo!$B:$AF,31,0)</f>
        <v>0</v>
      </c>
      <c r="P32" s="4">
        <f t="shared" si="5"/>
        <v>5.1701587301587297</v>
      </c>
    </row>
    <row r="33" spans="1:16" x14ac:dyDescent="0.2">
      <c r="A33" t="s">
        <v>63</v>
      </c>
      <c r="B33" t="s">
        <v>42</v>
      </c>
      <c r="C33" t="s">
        <v>7</v>
      </c>
      <c r="D33" s="4">
        <v>10.079999999999998</v>
      </c>
      <c r="E33" s="4">
        <v>4.2515299999999998</v>
      </c>
      <c r="F33" s="5">
        <f t="shared" si="6"/>
        <v>0.42177876984126988</v>
      </c>
      <c r="G33" s="4">
        <f t="shared" si="2"/>
        <v>1.4171766666666665</v>
      </c>
      <c r="I33" s="4">
        <f t="shared" si="3"/>
        <v>12.754589999999999</v>
      </c>
      <c r="J33" s="4">
        <f t="shared" si="4"/>
        <v>17.006119999999999</v>
      </c>
      <c r="M33" s="4">
        <f>VLOOKUP(A33,[1]Ebo!$B:$S,18,0)</f>
        <v>0.46967460317460319</v>
      </c>
      <c r="N33" s="4">
        <f>VLOOKUP(A33,[1]Ebo!$B:$Z,25,0)</f>
        <v>0</v>
      </c>
      <c r="O33" s="4">
        <f>VLOOKUP(A33,[1]Ebo!$B:$AF,31,0)</f>
        <v>0</v>
      </c>
      <c r="P33" s="4">
        <f t="shared" si="5"/>
        <v>10.549674603174601</v>
      </c>
    </row>
    <row r="34" spans="1:16" x14ac:dyDescent="0.2">
      <c r="B34" t="s">
        <v>49</v>
      </c>
      <c r="C34" t="s">
        <v>47</v>
      </c>
      <c r="D34" s="4">
        <v>4</v>
      </c>
      <c r="E34" s="4">
        <v>4.2148000000000003</v>
      </c>
      <c r="F34" s="5">
        <f t="shared" si="6"/>
        <v>1.0537000000000001</v>
      </c>
      <c r="G34" s="4">
        <f t="shared" si="2"/>
        <v>1.4049333333333334</v>
      </c>
      <c r="I34" s="4">
        <f t="shared" si="3"/>
        <v>12.644400000000001</v>
      </c>
      <c r="J34" s="4">
        <f t="shared" si="4"/>
        <v>16.859200000000001</v>
      </c>
      <c r="M34" s="4">
        <v>1</v>
      </c>
      <c r="N34" s="4">
        <v>7</v>
      </c>
      <c r="O34" s="4">
        <v>3</v>
      </c>
      <c r="P34" s="4">
        <f t="shared" si="5"/>
        <v>15</v>
      </c>
    </row>
    <row r="35" spans="1:16" x14ac:dyDescent="0.2">
      <c r="A35" t="s">
        <v>85</v>
      </c>
      <c r="B35" t="s">
        <v>42</v>
      </c>
      <c r="C35" t="s">
        <v>28</v>
      </c>
      <c r="D35" s="4">
        <v>4.032</v>
      </c>
      <c r="E35" s="4">
        <v>4.0887499999999992</v>
      </c>
      <c r="F35" s="5">
        <f t="shared" si="6"/>
        <v>1.0140749007936507</v>
      </c>
      <c r="G35" s="4">
        <f t="shared" si="2"/>
        <v>1.3629166666666663</v>
      </c>
      <c r="I35" s="4">
        <f t="shared" si="3"/>
        <v>12.266249999999998</v>
      </c>
      <c r="J35" s="4">
        <f t="shared" si="4"/>
        <v>16.354999999999997</v>
      </c>
      <c r="M35" s="4">
        <f>VLOOKUP(A35,[1]Ebo!$B:$S,18,0)</f>
        <v>1.0497109126984125</v>
      </c>
      <c r="N35" s="4">
        <f>VLOOKUP(A35,[1]Ebo!$B:$Z,25,0)</f>
        <v>0</v>
      </c>
      <c r="O35" s="4">
        <f>VLOOKUP(A35,[1]Ebo!$B:$AF,31,0)</f>
        <v>0</v>
      </c>
      <c r="P35" s="4">
        <f t="shared" si="5"/>
        <v>5.0817109126984121</v>
      </c>
    </row>
    <row r="36" spans="1:16" x14ac:dyDescent="0.2">
      <c r="A36" t="s">
        <v>72</v>
      </c>
      <c r="B36" t="s">
        <v>42</v>
      </c>
      <c r="C36" t="s">
        <v>16</v>
      </c>
      <c r="D36" s="4">
        <v>3.3600000000000003</v>
      </c>
      <c r="E36" s="4">
        <v>3.7368900000000007</v>
      </c>
      <c r="F36" s="5">
        <f t="shared" si="6"/>
        <v>1.112169642857143</v>
      </c>
      <c r="G36" s="4">
        <f t="shared" si="2"/>
        <v>1.2456300000000002</v>
      </c>
      <c r="I36" s="4">
        <f t="shared" si="3"/>
        <v>11.210670000000002</v>
      </c>
      <c r="J36" s="4">
        <f t="shared" si="4"/>
        <v>14.947560000000003</v>
      </c>
      <c r="M36" s="4">
        <f>VLOOKUP(A36,[1]Ebo!$B:$S,18,0)</f>
        <v>1.2545785714285715</v>
      </c>
      <c r="N36" s="4">
        <f>VLOOKUP(A36,[1]Ebo!$B:$Z,25,0)</f>
        <v>0</v>
      </c>
      <c r="O36" s="4">
        <f>VLOOKUP(A36,[1]Ebo!$B:$AF,31,0)</f>
        <v>0</v>
      </c>
      <c r="P36" s="4">
        <f t="shared" si="5"/>
        <v>4.6145785714285719</v>
      </c>
    </row>
    <row r="37" spans="1:16" x14ac:dyDescent="0.2">
      <c r="A37" t="s">
        <v>69</v>
      </c>
      <c r="B37" t="s">
        <v>42</v>
      </c>
      <c r="C37" t="s">
        <v>13</v>
      </c>
      <c r="D37" s="4">
        <v>9.6319999999999979</v>
      </c>
      <c r="E37" s="4">
        <v>3.7365300000000001</v>
      </c>
      <c r="F37" s="5">
        <f t="shared" si="6"/>
        <v>0.38792877906976753</v>
      </c>
      <c r="G37" s="4">
        <f t="shared" si="2"/>
        <v>1.2455100000000001</v>
      </c>
      <c r="I37" s="4">
        <f t="shared" si="3"/>
        <v>11.20959</v>
      </c>
      <c r="J37" s="4">
        <f t="shared" si="4"/>
        <v>14.946120000000001</v>
      </c>
      <c r="M37" s="4">
        <f>VLOOKUP(A37,[1]Ebo!$B:$S,18,0)</f>
        <v>0.41919767441860473</v>
      </c>
      <c r="N37" s="4">
        <f>VLOOKUP(A37,[1]Ebo!$B:$Z,25,0)</f>
        <v>0</v>
      </c>
      <c r="O37" s="4">
        <f>VLOOKUP(A37,[1]Ebo!$B:$AF,31,0)</f>
        <v>0</v>
      </c>
      <c r="P37" s="4">
        <f t="shared" si="5"/>
        <v>10.051197674418603</v>
      </c>
    </row>
    <row r="38" spans="1:16" x14ac:dyDescent="0.2">
      <c r="A38" t="s">
        <v>68</v>
      </c>
      <c r="B38" t="s">
        <v>42</v>
      </c>
      <c r="C38" t="s">
        <v>12</v>
      </c>
      <c r="D38" s="4">
        <v>6.048</v>
      </c>
      <c r="E38" s="4">
        <v>3.6366700000000023</v>
      </c>
      <c r="F38" s="5">
        <f t="shared" si="6"/>
        <v>0.601301256613757</v>
      </c>
      <c r="G38" s="4">
        <f t="shared" ref="G38:G55" si="7">E38/3</f>
        <v>1.2122233333333341</v>
      </c>
      <c r="I38" s="4">
        <f t="shared" si="3"/>
        <v>10.910010000000007</v>
      </c>
      <c r="J38" s="4">
        <f t="shared" si="4"/>
        <v>14.546680000000009</v>
      </c>
      <c r="M38" s="4">
        <f>VLOOKUP(A38,[1]Ebo!$B:$S,18,0)</f>
        <v>0.74449074074074095</v>
      </c>
      <c r="N38" s="4">
        <f>VLOOKUP(A38,[1]Ebo!$B:$Z,25,0)</f>
        <v>0</v>
      </c>
      <c r="O38" s="4">
        <f>VLOOKUP(A38,[1]Ebo!$B:$AF,31,0)</f>
        <v>0</v>
      </c>
      <c r="P38" s="4">
        <f t="shared" si="5"/>
        <v>6.7924907407407407</v>
      </c>
    </row>
    <row r="39" spans="1:16" x14ac:dyDescent="0.2">
      <c r="A39" t="s">
        <v>91</v>
      </c>
      <c r="B39" t="s">
        <v>42</v>
      </c>
      <c r="C39" t="s">
        <v>34</v>
      </c>
      <c r="D39" s="4">
        <v>5.6</v>
      </c>
      <c r="E39" s="4">
        <v>3.6346400000000001</v>
      </c>
      <c r="F39" s="5">
        <f t="shared" si="6"/>
        <v>0.64904285714285725</v>
      </c>
      <c r="G39" s="4">
        <f t="shared" si="7"/>
        <v>1.2115466666666668</v>
      </c>
      <c r="I39" s="4">
        <f t="shared" si="3"/>
        <v>10.903920000000001</v>
      </c>
      <c r="J39" s="4">
        <f t="shared" si="4"/>
        <v>14.53856</v>
      </c>
      <c r="M39" s="4">
        <f>VLOOKUP(A39,[1]Ebo!$B:$S,18,0)</f>
        <v>0.6300028571428572</v>
      </c>
      <c r="N39" s="4">
        <f>VLOOKUP(A39,[1]Ebo!$B:$Z,25,0)</f>
        <v>0</v>
      </c>
      <c r="O39" s="4">
        <f>VLOOKUP(A39,[1]Ebo!$B:$AF,31,0)</f>
        <v>0</v>
      </c>
      <c r="P39" s="4">
        <f t="shared" si="5"/>
        <v>6.230002857142857</v>
      </c>
    </row>
    <row r="40" spans="1:16" x14ac:dyDescent="0.2">
      <c r="B40" t="s">
        <v>55</v>
      </c>
      <c r="C40" t="s">
        <v>52</v>
      </c>
      <c r="D40" s="4">
        <v>4.1999999999999993</v>
      </c>
      <c r="E40" s="4">
        <v>3.63</v>
      </c>
      <c r="F40" s="5">
        <f t="shared" si="6"/>
        <v>0.86428571428571443</v>
      </c>
      <c r="G40" s="4">
        <f t="shared" si="7"/>
        <v>1.21</v>
      </c>
      <c r="I40" s="4">
        <f t="shared" si="3"/>
        <v>10.89</v>
      </c>
      <c r="J40" s="4">
        <f t="shared" si="4"/>
        <v>14.52</v>
      </c>
      <c r="M40" s="4">
        <v>1.05</v>
      </c>
      <c r="N40" s="4">
        <v>7.5</v>
      </c>
      <c r="O40" s="4">
        <v>3</v>
      </c>
      <c r="P40" s="4">
        <f t="shared" si="5"/>
        <v>15.75</v>
      </c>
    </row>
    <row r="41" spans="1:16" x14ac:dyDescent="0.2">
      <c r="A41" t="s">
        <v>89</v>
      </c>
      <c r="B41" t="s">
        <v>42</v>
      </c>
      <c r="C41" t="s">
        <v>32</v>
      </c>
      <c r="D41" s="4">
        <v>3.3600000000000003</v>
      </c>
      <c r="E41" s="4">
        <v>3.4656499999999997</v>
      </c>
      <c r="F41" s="5">
        <f t="shared" si="6"/>
        <v>1.0314434523809521</v>
      </c>
      <c r="G41" s="4">
        <f t="shared" si="7"/>
        <v>1.1552166666666666</v>
      </c>
      <c r="I41" s="4">
        <f t="shared" si="3"/>
        <v>10.396949999999999</v>
      </c>
      <c r="J41" s="4">
        <f t="shared" si="4"/>
        <v>13.862599999999999</v>
      </c>
      <c r="M41" s="4">
        <f>VLOOKUP(A41,[1]Ebo!$B:$S,18,0)</f>
        <v>0.99964285714285694</v>
      </c>
      <c r="N41" s="4">
        <f>VLOOKUP(A41,[1]Ebo!$B:$Z,25,0)</f>
        <v>0</v>
      </c>
      <c r="O41" s="4">
        <f>VLOOKUP(A41,[1]Ebo!$B:$AF,31,0)</f>
        <v>0</v>
      </c>
      <c r="P41" s="4">
        <f t="shared" si="5"/>
        <v>4.3596428571428572</v>
      </c>
    </row>
    <row r="42" spans="1:16" x14ac:dyDescent="0.2">
      <c r="A42" t="s">
        <v>82</v>
      </c>
      <c r="B42" t="s">
        <v>42</v>
      </c>
      <c r="C42" t="s">
        <v>94</v>
      </c>
      <c r="D42" s="4">
        <v>7.84</v>
      </c>
      <c r="E42" s="4">
        <v>3.3395999999999999</v>
      </c>
      <c r="F42" s="5">
        <f t="shared" si="6"/>
        <v>0.42596938775510201</v>
      </c>
      <c r="G42" s="4">
        <f t="shared" si="7"/>
        <v>1.1132</v>
      </c>
      <c r="I42" s="4">
        <f t="shared" si="3"/>
        <v>10.018799999999999</v>
      </c>
      <c r="J42" s="4">
        <f t="shared" si="4"/>
        <v>13.3584</v>
      </c>
      <c r="M42" s="4">
        <f>VLOOKUP(A42,[1]Ebo!$B:$S,18,0)</f>
        <v>0.45428877551020402</v>
      </c>
      <c r="N42" s="4">
        <f>VLOOKUP(A42,[1]Ebo!$B:$Z,25,0)</f>
        <v>0</v>
      </c>
      <c r="O42" s="4">
        <f>VLOOKUP(A42,[1]Ebo!$B:$AF,31,0)</f>
        <v>0</v>
      </c>
      <c r="P42" s="4">
        <f t="shared" si="5"/>
        <v>8.2942887755102035</v>
      </c>
    </row>
    <row r="43" spans="1:16" x14ac:dyDescent="0.2">
      <c r="A43" t="s">
        <v>86</v>
      </c>
      <c r="B43" t="s">
        <v>42</v>
      </c>
      <c r="C43" t="s">
        <v>29</v>
      </c>
      <c r="D43" s="4">
        <v>6.7200000000000006</v>
      </c>
      <c r="E43" s="4">
        <v>3.2289100000000013</v>
      </c>
      <c r="F43" s="5">
        <f t="shared" si="6"/>
        <v>0.48049255952380965</v>
      </c>
      <c r="G43" s="4">
        <f t="shared" si="7"/>
        <v>1.0763033333333338</v>
      </c>
      <c r="I43" s="4">
        <f t="shared" si="3"/>
        <v>9.6867300000000043</v>
      </c>
      <c r="J43" s="4">
        <f t="shared" si="4"/>
        <v>12.915640000000005</v>
      </c>
      <c r="M43" s="4">
        <f>VLOOKUP(A43,[1]Ebo!$B:$S,18,0)</f>
        <v>0.48677500000000012</v>
      </c>
      <c r="N43" s="4">
        <f>VLOOKUP(A43,[1]Ebo!$B:$Z,25,0)</f>
        <v>0</v>
      </c>
      <c r="O43" s="4">
        <f>VLOOKUP(A43,[1]Ebo!$B:$AF,31,0)</f>
        <v>0</v>
      </c>
      <c r="P43" s="4">
        <f t="shared" si="5"/>
        <v>7.2067750000000004</v>
      </c>
    </row>
    <row r="44" spans="1:16" x14ac:dyDescent="0.2">
      <c r="A44" t="s">
        <v>80</v>
      </c>
      <c r="B44" t="s">
        <v>42</v>
      </c>
      <c r="C44" t="s">
        <v>24</v>
      </c>
      <c r="D44" s="4">
        <v>5.3759999999999986</v>
      </c>
      <c r="E44" s="4">
        <v>3.1952599999999975</v>
      </c>
      <c r="F44" s="5">
        <f t="shared" si="6"/>
        <v>0.59435639880952351</v>
      </c>
      <c r="G44" s="4">
        <f t="shared" si="7"/>
        <v>1.0650866666666658</v>
      </c>
      <c r="I44" s="4">
        <f t="shared" si="3"/>
        <v>9.5857799999999926</v>
      </c>
      <c r="J44" s="4">
        <f t="shared" si="4"/>
        <v>12.78103999999999</v>
      </c>
      <c r="M44" s="4">
        <f>VLOOKUP(A44,[1]Ebo!$B:$S,18,0)</f>
        <v>0.67280952380952352</v>
      </c>
      <c r="N44" s="4">
        <f>VLOOKUP(A44,[1]Ebo!$B:$Z,25,0)</f>
        <v>0</v>
      </c>
      <c r="O44" s="4">
        <f>VLOOKUP(A44,[1]Ebo!$B:$AF,31,0)</f>
        <v>0</v>
      </c>
      <c r="P44" s="4">
        <f t="shared" si="5"/>
        <v>6.0488095238095223</v>
      </c>
    </row>
    <row r="45" spans="1:16" x14ac:dyDescent="0.2">
      <c r="A45" t="s">
        <v>78</v>
      </c>
      <c r="B45" t="s">
        <v>42</v>
      </c>
      <c r="C45" t="s">
        <v>22</v>
      </c>
      <c r="D45" s="4">
        <v>8.9600000000000009</v>
      </c>
      <c r="E45" s="4">
        <v>2.8914299999999993</v>
      </c>
      <c r="F45" s="5">
        <f t="shared" si="6"/>
        <v>0.32270424107142848</v>
      </c>
      <c r="G45" s="4">
        <f t="shared" si="7"/>
        <v>0.96380999999999972</v>
      </c>
      <c r="I45" s="4">
        <f t="shared" si="3"/>
        <v>8.6742899999999974</v>
      </c>
      <c r="J45" s="4">
        <f t="shared" si="4"/>
        <v>11.565719999999997</v>
      </c>
      <c r="M45" s="4">
        <f>VLOOKUP(A45,[1]Ebo!$B:$S,18,0)</f>
        <v>0.38610223214285705</v>
      </c>
      <c r="N45" s="4">
        <f>VLOOKUP(A45,[1]Ebo!$B:$Z,25,0)</f>
        <v>0</v>
      </c>
      <c r="O45" s="4">
        <f>VLOOKUP(A45,[1]Ebo!$B:$AF,31,0)</f>
        <v>0</v>
      </c>
      <c r="P45" s="4">
        <f t="shared" si="5"/>
        <v>9.346102232142858</v>
      </c>
    </row>
    <row r="46" spans="1:16" x14ac:dyDescent="0.2">
      <c r="A46" t="s">
        <v>88</v>
      </c>
      <c r="B46" t="s">
        <v>42</v>
      </c>
      <c r="C46" t="s">
        <v>31</v>
      </c>
      <c r="D46" s="4">
        <v>3.3600000000000003</v>
      </c>
      <c r="E46" s="4">
        <v>2.7687099999999996</v>
      </c>
      <c r="F46" s="5">
        <f t="shared" si="6"/>
        <v>0.82402083333333309</v>
      </c>
      <c r="G46" s="4">
        <f t="shared" si="7"/>
        <v>0.92290333333333319</v>
      </c>
      <c r="I46" s="4">
        <f t="shared" si="3"/>
        <v>8.3061299999999996</v>
      </c>
      <c r="J46" s="4">
        <f t="shared" si="4"/>
        <v>11.074839999999998</v>
      </c>
      <c r="M46" s="4">
        <f>VLOOKUP(A46,[1]Ebo!$B:$S,18,0)</f>
        <v>0.81284523809523801</v>
      </c>
      <c r="N46" s="4">
        <f>VLOOKUP(A46,[1]Ebo!$B:$Z,25,0)</f>
        <v>0</v>
      </c>
      <c r="O46" s="4">
        <f>VLOOKUP(A46,[1]Ebo!$B:$AF,31,0)</f>
        <v>0</v>
      </c>
      <c r="P46" s="4">
        <f t="shared" si="5"/>
        <v>4.1728452380952383</v>
      </c>
    </row>
    <row r="47" spans="1:16" x14ac:dyDescent="0.2">
      <c r="A47" t="s">
        <v>84</v>
      </c>
      <c r="B47" t="s">
        <v>42</v>
      </c>
      <c r="C47" t="s">
        <v>27</v>
      </c>
      <c r="D47" s="4">
        <v>4.032</v>
      </c>
      <c r="E47" s="4">
        <v>2.7327099999999995</v>
      </c>
      <c r="F47" s="5">
        <f t="shared" si="6"/>
        <v>0.6777554563492062</v>
      </c>
      <c r="G47" s="4">
        <f t="shared" si="7"/>
        <v>0.91090333333333318</v>
      </c>
      <c r="I47" s="4">
        <f t="shared" si="3"/>
        <v>8.198129999999999</v>
      </c>
      <c r="J47" s="4">
        <f t="shared" si="4"/>
        <v>10.930839999999998</v>
      </c>
      <c r="M47" s="4">
        <f>VLOOKUP(A47,[1]Ebo!$B:$S,18,0)</f>
        <v>0.66719841269841262</v>
      </c>
      <c r="N47" s="4">
        <f>VLOOKUP(A47,[1]Ebo!$B:$Z,25,0)</f>
        <v>0</v>
      </c>
      <c r="O47" s="4">
        <f>VLOOKUP(A47,[1]Ebo!$B:$AF,31,0)</f>
        <v>0</v>
      </c>
      <c r="P47" s="4">
        <f t="shared" si="5"/>
        <v>4.6991984126984123</v>
      </c>
    </row>
    <row r="48" spans="1:16" x14ac:dyDescent="0.2">
      <c r="A48" t="s">
        <v>71</v>
      </c>
      <c r="B48" t="s">
        <v>42</v>
      </c>
      <c r="C48" t="s">
        <v>15</v>
      </c>
      <c r="D48" s="4">
        <v>8.0640000000000001</v>
      </c>
      <c r="E48" s="4">
        <v>2.7257899999999995</v>
      </c>
      <c r="F48" s="5">
        <f t="shared" si="6"/>
        <v>0.33801959325396819</v>
      </c>
      <c r="G48" s="4">
        <f t="shared" si="7"/>
        <v>0.9085966666666665</v>
      </c>
      <c r="I48" s="4">
        <f t="shared" si="3"/>
        <v>8.177369999999998</v>
      </c>
      <c r="J48" s="4">
        <f t="shared" si="4"/>
        <v>10.903159999999998</v>
      </c>
      <c r="M48" s="4">
        <f>VLOOKUP(A48,[1]Ebo!$B:$S,18,0)</f>
        <v>0.46308531746031739</v>
      </c>
      <c r="N48" s="4">
        <f>VLOOKUP(A48,[1]Ebo!$B:$Z,25,0)</f>
        <v>0</v>
      </c>
      <c r="O48" s="4">
        <f>VLOOKUP(A48,[1]Ebo!$B:$AF,31,0)</f>
        <v>0</v>
      </c>
      <c r="P48" s="4">
        <f t="shared" si="5"/>
        <v>8.5270853174603172</v>
      </c>
    </row>
    <row r="49" spans="1:16" x14ac:dyDescent="0.2">
      <c r="A49" t="s">
        <v>65</v>
      </c>
      <c r="B49" t="s">
        <v>42</v>
      </c>
      <c r="C49" t="s">
        <v>9</v>
      </c>
      <c r="D49" s="4">
        <v>8.9600000000000009</v>
      </c>
      <c r="E49" s="4">
        <v>2.6376199999999996</v>
      </c>
      <c r="F49" s="5">
        <f t="shared" si="6"/>
        <v>0.29437723214285705</v>
      </c>
      <c r="G49" s="4">
        <f t="shared" si="7"/>
        <v>0.87920666666666658</v>
      </c>
      <c r="I49" s="4">
        <f t="shared" si="3"/>
        <v>7.9128599999999993</v>
      </c>
      <c r="J49" s="4">
        <f t="shared" si="4"/>
        <v>10.550479999999999</v>
      </c>
      <c r="M49" s="4">
        <f>VLOOKUP(A49,[1]Ebo!$B:$S,18,0)</f>
        <v>0.37274196428571421</v>
      </c>
      <c r="N49" s="4">
        <f>VLOOKUP(A49,[1]Ebo!$B:$Z,25,0)</f>
        <v>0</v>
      </c>
      <c r="O49" s="4">
        <f>VLOOKUP(A49,[1]Ebo!$B:$AF,31,0)</f>
        <v>0</v>
      </c>
      <c r="P49" s="4">
        <f t="shared" si="5"/>
        <v>9.3327419642857148</v>
      </c>
    </row>
    <row r="50" spans="1:16" x14ac:dyDescent="0.2">
      <c r="A50" t="s">
        <v>92</v>
      </c>
      <c r="B50" t="s">
        <v>42</v>
      </c>
      <c r="C50" t="s">
        <v>35</v>
      </c>
      <c r="D50" s="4">
        <v>5.6</v>
      </c>
      <c r="E50" s="4">
        <v>2.6077600000000007</v>
      </c>
      <c r="F50" s="5">
        <f t="shared" si="6"/>
        <v>0.46567142857142874</v>
      </c>
      <c r="G50" s="4">
        <f t="shared" si="7"/>
        <v>0.86925333333333354</v>
      </c>
      <c r="I50" s="4">
        <f t="shared" si="3"/>
        <v>7.8232800000000022</v>
      </c>
      <c r="J50" s="4">
        <f t="shared" si="4"/>
        <v>10.431040000000003</v>
      </c>
      <c r="M50" s="4">
        <f>VLOOKUP(A50,[1]Ebo!$B:$S,18,0)</f>
        <v>0.50089142857142865</v>
      </c>
      <c r="N50" s="4">
        <f>VLOOKUP(A50,[1]Ebo!$B:$Z,25,0)</f>
        <v>0</v>
      </c>
      <c r="O50" s="4">
        <f>VLOOKUP(A50,[1]Ebo!$B:$AF,31,0)</f>
        <v>0</v>
      </c>
      <c r="P50" s="4">
        <f t="shared" si="5"/>
        <v>6.100891428571428</v>
      </c>
    </row>
    <row r="51" spans="1:16" x14ac:dyDescent="0.2">
      <c r="A51" t="s">
        <v>83</v>
      </c>
      <c r="B51" t="s">
        <v>42</v>
      </c>
      <c r="C51" t="s">
        <v>26</v>
      </c>
      <c r="D51" s="4">
        <v>3.3600000000000003</v>
      </c>
      <c r="E51" s="4">
        <v>2.52963</v>
      </c>
      <c r="F51" s="5">
        <f t="shared" si="6"/>
        <v>0.75286607142857132</v>
      </c>
      <c r="G51" s="4">
        <f t="shared" si="7"/>
        <v>0.84321000000000002</v>
      </c>
      <c r="I51" s="4">
        <f t="shared" si="3"/>
        <v>7.5888900000000001</v>
      </c>
      <c r="J51" s="4">
        <f t="shared" si="4"/>
        <v>10.11852</v>
      </c>
      <c r="M51" s="4">
        <f>VLOOKUP(A51,[1]Ebo!$B:$S,18,0)</f>
        <v>0.72232380952380948</v>
      </c>
      <c r="N51" s="4">
        <f>VLOOKUP(A51,[1]Ebo!$B:$Z,25,0)</f>
        <v>0</v>
      </c>
      <c r="O51" s="4">
        <f>VLOOKUP(A51,[1]Ebo!$B:$AF,31,0)</f>
        <v>0</v>
      </c>
      <c r="P51" s="4">
        <f t="shared" si="5"/>
        <v>4.0823238095238095</v>
      </c>
    </row>
    <row r="52" spans="1:16" x14ac:dyDescent="0.2">
      <c r="A52" t="s">
        <v>70</v>
      </c>
      <c r="B52" t="s">
        <v>42</v>
      </c>
      <c r="C52" t="s">
        <v>14</v>
      </c>
      <c r="D52" s="4">
        <v>8.9600000000000009</v>
      </c>
      <c r="E52" s="4">
        <v>2.3829400000000005</v>
      </c>
      <c r="F52" s="5">
        <f t="shared" si="6"/>
        <v>0.26595312500000001</v>
      </c>
      <c r="G52" s="4">
        <f t="shared" si="7"/>
        <v>0.79431333333333354</v>
      </c>
      <c r="I52" s="4">
        <f t="shared" si="3"/>
        <v>7.1488200000000015</v>
      </c>
      <c r="J52" s="4">
        <f t="shared" si="4"/>
        <v>9.531760000000002</v>
      </c>
      <c r="M52" s="4">
        <f>VLOOKUP(A52,[1]Ebo!$B:$S,18,0)</f>
        <v>0.2978419642857143</v>
      </c>
      <c r="N52" s="4">
        <f>VLOOKUP(A52,[1]Ebo!$B:$Z,25,0)</f>
        <v>0</v>
      </c>
      <c r="O52" s="4">
        <f>VLOOKUP(A52,[1]Ebo!$B:$AF,31,0)</f>
        <v>0</v>
      </c>
      <c r="P52" s="4">
        <f t="shared" si="5"/>
        <v>9.2578419642857153</v>
      </c>
    </row>
    <row r="53" spans="1:16" x14ac:dyDescent="0.2">
      <c r="A53" t="s">
        <v>75</v>
      </c>
      <c r="B53" t="s">
        <v>42</v>
      </c>
      <c r="C53" t="s">
        <v>19</v>
      </c>
      <c r="D53" s="4">
        <v>5.6</v>
      </c>
      <c r="E53" s="4">
        <v>1.9727900000000005</v>
      </c>
      <c r="F53" s="5">
        <f t="shared" si="6"/>
        <v>0.35228392857142871</v>
      </c>
      <c r="G53" s="4">
        <f t="shared" si="7"/>
        <v>0.65759666666666683</v>
      </c>
      <c r="I53" s="4">
        <f t="shared" si="3"/>
        <v>5.9183700000000012</v>
      </c>
      <c r="J53" s="4">
        <f t="shared" si="4"/>
        <v>7.891160000000002</v>
      </c>
      <c r="M53" s="4">
        <f>VLOOKUP(A53,[1]Ebo!$B:$S,18,0)</f>
        <v>0.3549307000000001</v>
      </c>
      <c r="N53" s="4">
        <f>VLOOKUP(A53,[1]Ebo!$B:$Z,25,0)</f>
        <v>0</v>
      </c>
      <c r="O53" s="4">
        <f>VLOOKUP(A53,[1]Ebo!$B:$AF,31,0)</f>
        <v>0</v>
      </c>
      <c r="P53" s="4">
        <f t="shared" si="5"/>
        <v>5.9549306999999994</v>
      </c>
    </row>
    <row r="54" spans="1:16" x14ac:dyDescent="0.2">
      <c r="A54" t="s">
        <v>81</v>
      </c>
      <c r="B54" t="s">
        <v>42</v>
      </c>
      <c r="C54" t="s">
        <v>25</v>
      </c>
      <c r="D54" s="4">
        <v>7.84</v>
      </c>
      <c r="E54" s="4">
        <v>1.86103</v>
      </c>
      <c r="F54" s="5">
        <f t="shared" si="6"/>
        <v>0.23737627551020407</v>
      </c>
      <c r="G54" s="4">
        <f t="shared" si="7"/>
        <v>0.62034333333333336</v>
      </c>
      <c r="I54" s="4">
        <f t="shared" si="3"/>
        <v>5.5830900000000003</v>
      </c>
      <c r="J54" s="4">
        <f t="shared" si="4"/>
        <v>7.4441199999999998</v>
      </c>
      <c r="M54" s="4">
        <f>VLOOKUP(A54,[1]Ebo!$B:$S,18,0)</f>
        <v>0.29130306122448979</v>
      </c>
      <c r="N54" s="4">
        <f>VLOOKUP(A54,[1]Ebo!$B:$Z,25,0)</f>
        <v>0</v>
      </c>
      <c r="O54" s="4">
        <f>VLOOKUP(A54,[1]Ebo!$B:$AF,31,0)</f>
        <v>0</v>
      </c>
      <c r="P54" s="4">
        <f t="shared" si="5"/>
        <v>8.1313030612244894</v>
      </c>
    </row>
    <row r="55" spans="1:16" x14ac:dyDescent="0.2">
      <c r="A55" t="s">
        <v>93</v>
      </c>
      <c r="B55" t="s">
        <v>42</v>
      </c>
      <c r="C55" t="s">
        <v>36</v>
      </c>
      <c r="D55" s="4">
        <v>8.9600000000000009</v>
      </c>
      <c r="E55" s="4">
        <v>1.5079400000000001</v>
      </c>
      <c r="F55" s="5">
        <f t="shared" si="6"/>
        <v>0.16829687499999998</v>
      </c>
      <c r="G55" s="4">
        <f t="shared" si="7"/>
        <v>0.50264666666666669</v>
      </c>
      <c r="I55" s="4">
        <f t="shared" si="3"/>
        <v>4.5238200000000006</v>
      </c>
      <c r="J55" s="4">
        <f t="shared" si="4"/>
        <v>6.0317600000000002</v>
      </c>
      <c r="M55" s="4">
        <f>VLOOKUP(A55,[1]Ebo!$B:$S,18,0)</f>
        <v>0.20802678571428573</v>
      </c>
      <c r="N55" s="4">
        <f>VLOOKUP(A55,[1]Ebo!$B:$Z,25,0)</f>
        <v>0</v>
      </c>
      <c r="O55" s="4">
        <f>VLOOKUP(A55,[1]Ebo!$B:$AF,31,0)</f>
        <v>0</v>
      </c>
      <c r="P55" s="4">
        <f t="shared" si="5"/>
        <v>9.1680267857142859</v>
      </c>
    </row>
  </sheetData>
  <autoFilter ref="A5:P55" xr:uid="{00000000-0009-0000-0000-000000000000}"/>
  <sortState xmlns:xlrd2="http://schemas.microsoft.com/office/spreadsheetml/2017/richdata2" ref="A4:J53">
    <sortCondition descending="1" ref="E4:E53"/>
  </sortState>
  <conditionalFormatting sqref="F6:F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0"/>
  <sheetViews>
    <sheetView tabSelected="1" workbookViewId="0">
      <selection activeCell="D15" sqref="D15"/>
    </sheetView>
  </sheetViews>
  <sheetFormatPr defaultRowHeight="15" x14ac:dyDescent="0.2"/>
  <cols>
    <col min="1" max="1" width="11.296875" customWidth="1"/>
    <col min="2" max="2" width="11.97265625" style="2" bestFit="1" customWidth="1"/>
    <col min="3" max="3" width="18.29296875" style="4" bestFit="1" customWidth="1"/>
    <col min="4" max="5" width="9.55078125" bestFit="1" customWidth="1"/>
    <col min="6" max="6" width="9.28125" bestFit="1" customWidth="1"/>
    <col min="8" max="9" width="0" hidden="1" customWidth="1"/>
  </cols>
  <sheetData>
    <row r="3" spans="1:9" x14ac:dyDescent="0.2">
      <c r="B3" s="6" t="s">
        <v>105</v>
      </c>
      <c r="D3" s="7">
        <v>0.45</v>
      </c>
      <c r="E3" s="7">
        <v>0.5</v>
      </c>
      <c r="F3" s="7">
        <v>0.05</v>
      </c>
    </row>
    <row r="4" spans="1:9" x14ac:dyDescent="0.2">
      <c r="A4" s="9" t="s">
        <v>56</v>
      </c>
      <c r="B4" s="10" t="s">
        <v>106</v>
      </c>
      <c r="C4" s="11" t="s">
        <v>107</v>
      </c>
      <c r="D4" s="10" t="s">
        <v>108</v>
      </c>
      <c r="E4" s="10" t="s">
        <v>109</v>
      </c>
      <c r="F4" s="10" t="s">
        <v>110</v>
      </c>
      <c r="G4" s="10" t="s">
        <v>101</v>
      </c>
    </row>
    <row r="5" spans="1:9" x14ac:dyDescent="0.2">
      <c r="A5" s="12" t="s">
        <v>49</v>
      </c>
      <c r="B5" s="13">
        <v>2</v>
      </c>
      <c r="C5" s="11">
        <v>35</v>
      </c>
      <c r="D5" s="14">
        <f>$I5*D$3</f>
        <v>875.48638132295719</v>
      </c>
      <c r="E5" s="14">
        <f>$I5*E$3</f>
        <v>972.7626459143969</v>
      </c>
      <c r="F5" s="14">
        <f>$I5*F$3</f>
        <v>97.276264591439698</v>
      </c>
      <c r="G5" s="14">
        <f t="shared" ref="G5:G10" si="0">SUM(D5:F5)</f>
        <v>1945.5252918287938</v>
      </c>
      <c r="H5">
        <v>35</v>
      </c>
      <c r="I5" s="8">
        <f>(H5*100000)/1799</f>
        <v>1945.5252918287938</v>
      </c>
    </row>
    <row r="6" spans="1:9" x14ac:dyDescent="0.2">
      <c r="A6" s="12" t="s">
        <v>42</v>
      </c>
      <c r="B6" s="13">
        <v>37</v>
      </c>
      <c r="C6" s="11">
        <v>1067.2400000000002</v>
      </c>
      <c r="D6" s="14">
        <f>$I6*D$3</f>
        <v>26695.831017231802</v>
      </c>
      <c r="E6" s="14">
        <f>$I6*E$3</f>
        <v>29662.034463590891</v>
      </c>
      <c r="F6" s="14">
        <f>$I6*F$3</f>
        <v>2966.2034463590894</v>
      </c>
      <c r="G6" s="14">
        <f t="shared" si="0"/>
        <v>59324.068927181783</v>
      </c>
      <c r="H6">
        <v>1067.2400000000002</v>
      </c>
      <c r="I6" s="8">
        <f>(H6*100000)/1799</f>
        <v>59324.068927181783</v>
      </c>
    </row>
    <row r="7" spans="1:9" x14ac:dyDescent="0.2">
      <c r="A7" s="12" t="s">
        <v>41</v>
      </c>
      <c r="B7" s="13">
        <v>4</v>
      </c>
      <c r="C7" s="11">
        <v>150</v>
      </c>
      <c r="D7" s="14">
        <f>$I7*D$3</f>
        <v>3752.0844913841024</v>
      </c>
      <c r="E7" s="14">
        <f>$I7*E$3</f>
        <v>4168.9827682045579</v>
      </c>
      <c r="F7" s="14">
        <f>$I7*F$3</f>
        <v>416.89827682045581</v>
      </c>
      <c r="G7" s="14">
        <f t="shared" si="0"/>
        <v>8337.9655364091159</v>
      </c>
      <c r="H7">
        <v>150</v>
      </c>
      <c r="I7" s="8">
        <f>(H7*100000)/1799</f>
        <v>8337.9655364091159</v>
      </c>
    </row>
    <row r="8" spans="1:9" x14ac:dyDescent="0.2">
      <c r="A8" s="12" t="s">
        <v>55</v>
      </c>
      <c r="B8" s="13">
        <v>5</v>
      </c>
      <c r="C8" s="11">
        <v>212.81301999999999</v>
      </c>
      <c r="D8" s="14">
        <f>$I8*D$3</f>
        <v>5323.2828793774315</v>
      </c>
      <c r="E8" s="14">
        <f>$I8*E$3</f>
        <v>5914.758754863813</v>
      </c>
      <c r="F8" s="14">
        <f>$I8*F$3</f>
        <v>591.47587548638137</v>
      </c>
      <c r="G8" s="14">
        <f t="shared" si="0"/>
        <v>11829.517509727626</v>
      </c>
      <c r="H8">
        <v>212.81301999999999</v>
      </c>
      <c r="I8" s="8">
        <f>(H8*100000)/1799</f>
        <v>11829.517509727626</v>
      </c>
    </row>
    <row r="9" spans="1:9" x14ac:dyDescent="0.2">
      <c r="A9" s="12" t="s">
        <v>46</v>
      </c>
      <c r="B9" s="13">
        <v>2</v>
      </c>
      <c r="C9" s="11">
        <v>78</v>
      </c>
      <c r="D9" s="14">
        <f>$I9*D$3</f>
        <v>1951.0839355197334</v>
      </c>
      <c r="E9" s="14">
        <f>$I9*E$3</f>
        <v>2167.8710394663703</v>
      </c>
      <c r="F9" s="14">
        <f>$I9*F$3</f>
        <v>216.78710394663705</v>
      </c>
      <c r="G9" s="14">
        <f t="shared" si="0"/>
        <v>4335.7420789327407</v>
      </c>
      <c r="H9">
        <v>78</v>
      </c>
      <c r="I9" s="8">
        <f>(H9*100000)/1799</f>
        <v>4335.7420789327407</v>
      </c>
    </row>
    <row r="10" spans="1:9" x14ac:dyDescent="0.2">
      <c r="A10" s="12" t="s">
        <v>104</v>
      </c>
      <c r="B10" s="13">
        <v>50</v>
      </c>
      <c r="C10" s="11">
        <v>1543.0530199999998</v>
      </c>
      <c r="D10" s="14">
        <f>SUM(D5:D9)</f>
        <v>38597.768704836024</v>
      </c>
      <c r="E10" s="14">
        <f>SUM(E5:E9)</f>
        <v>42886.409672040034</v>
      </c>
      <c r="F10" s="14">
        <f>SUM(F5:F9)</f>
        <v>4288.6409672040036</v>
      </c>
      <c r="G10" s="14">
        <f t="shared" si="0"/>
        <v>85772.819344080053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53"/>
  <sheetViews>
    <sheetView workbookViewId="0">
      <pane xSplit="4" ySplit="3" topLeftCell="E25" activePane="bottomRight" state="frozen"/>
      <selection pane="bottomLeft" activeCell="A4" sqref="A4"/>
      <selection pane="topRight" activeCell="E1" sqref="E1"/>
      <selection pane="bottomRight" activeCell="D2" sqref="D2:D53"/>
    </sheetView>
  </sheetViews>
  <sheetFormatPr defaultRowHeight="15" x14ac:dyDescent="0.2"/>
  <cols>
    <col min="3" max="3" width="8.609375" bestFit="1" customWidth="1"/>
    <col min="4" max="4" width="41.02734375" bestFit="1" customWidth="1"/>
    <col min="5" max="5" width="11.43359375" style="4" bestFit="1" customWidth="1"/>
  </cols>
  <sheetData>
    <row r="2" spans="3:5" x14ac:dyDescent="0.2">
      <c r="D2" t="s">
        <v>103</v>
      </c>
      <c r="E2" s="4">
        <f>SUBTOTAL(9,E4:E53)</f>
        <v>1543.0530200000003</v>
      </c>
    </row>
    <row r="3" spans="3:5" x14ac:dyDescent="0.2">
      <c r="C3" t="s">
        <v>56</v>
      </c>
      <c r="D3" s="1" t="s">
        <v>0</v>
      </c>
      <c r="E3" s="4" t="s">
        <v>102</v>
      </c>
    </row>
    <row r="4" spans="3:5" x14ac:dyDescent="0.2">
      <c r="C4" t="s">
        <v>55</v>
      </c>
      <c r="D4" t="s">
        <v>50</v>
      </c>
      <c r="E4" s="4">
        <v>97.045259999999985</v>
      </c>
    </row>
    <row r="5" spans="3:5" x14ac:dyDescent="0.2">
      <c r="C5" t="s">
        <v>42</v>
      </c>
      <c r="D5" t="s">
        <v>33</v>
      </c>
      <c r="E5" s="4">
        <v>56</v>
      </c>
    </row>
    <row r="6" spans="3:5" x14ac:dyDescent="0.2">
      <c r="C6" t="s">
        <v>42</v>
      </c>
      <c r="D6" t="s">
        <v>5</v>
      </c>
      <c r="E6" s="4">
        <v>52</v>
      </c>
    </row>
    <row r="7" spans="3:5" x14ac:dyDescent="0.2">
      <c r="C7" t="s">
        <v>42</v>
      </c>
      <c r="D7" t="s">
        <v>4</v>
      </c>
      <c r="E7" s="4">
        <v>32</v>
      </c>
    </row>
    <row r="8" spans="3:5" x14ac:dyDescent="0.2">
      <c r="C8" t="s">
        <v>41</v>
      </c>
      <c r="D8" t="s">
        <v>38</v>
      </c>
      <c r="E8" s="4">
        <v>38</v>
      </c>
    </row>
    <row r="9" spans="3:5" x14ac:dyDescent="0.2">
      <c r="C9" t="s">
        <v>42</v>
      </c>
      <c r="D9" t="s">
        <v>2</v>
      </c>
      <c r="E9" s="4">
        <v>56</v>
      </c>
    </row>
    <row r="10" spans="3:5" x14ac:dyDescent="0.2">
      <c r="C10" t="s">
        <v>46</v>
      </c>
      <c r="D10" t="s">
        <v>45</v>
      </c>
      <c r="E10" s="4">
        <v>40</v>
      </c>
    </row>
    <row r="11" spans="3:5" x14ac:dyDescent="0.2">
      <c r="C11" t="s">
        <v>49</v>
      </c>
      <c r="D11" t="s">
        <v>48</v>
      </c>
      <c r="E11" s="4">
        <v>20</v>
      </c>
    </row>
    <row r="12" spans="3:5" x14ac:dyDescent="0.2">
      <c r="C12" t="s">
        <v>41</v>
      </c>
      <c r="D12" t="s">
        <v>39</v>
      </c>
      <c r="E12" s="4">
        <v>42</v>
      </c>
    </row>
    <row r="13" spans="3:5" x14ac:dyDescent="0.2">
      <c r="C13" t="s">
        <v>41</v>
      </c>
      <c r="D13" t="s">
        <v>37</v>
      </c>
      <c r="E13" s="4">
        <v>45</v>
      </c>
    </row>
    <row r="14" spans="3:5" x14ac:dyDescent="0.2">
      <c r="C14" t="s">
        <v>55</v>
      </c>
      <c r="D14" t="s">
        <v>51</v>
      </c>
      <c r="E14" s="4">
        <v>33.337760000000003</v>
      </c>
    </row>
    <row r="15" spans="3:5" x14ac:dyDescent="0.2">
      <c r="C15" t="s">
        <v>41</v>
      </c>
      <c r="D15" t="s">
        <v>40</v>
      </c>
      <c r="E15" s="4">
        <v>25</v>
      </c>
    </row>
    <row r="16" spans="3:5" x14ac:dyDescent="0.2">
      <c r="C16" t="s">
        <v>42</v>
      </c>
      <c r="D16" t="s">
        <v>3</v>
      </c>
      <c r="E16" s="4">
        <v>32</v>
      </c>
    </row>
    <row r="17" spans="3:5" x14ac:dyDescent="0.2">
      <c r="C17" t="s">
        <v>55</v>
      </c>
      <c r="D17" t="s">
        <v>54</v>
      </c>
      <c r="E17" s="4">
        <v>33.340000000000003</v>
      </c>
    </row>
    <row r="18" spans="3:5" x14ac:dyDescent="0.2">
      <c r="C18" t="s">
        <v>42</v>
      </c>
      <c r="D18" t="s">
        <v>1</v>
      </c>
      <c r="E18" s="4">
        <v>52</v>
      </c>
    </row>
    <row r="19" spans="3:5" x14ac:dyDescent="0.2">
      <c r="C19" t="s">
        <v>55</v>
      </c>
      <c r="D19" t="s">
        <v>53</v>
      </c>
      <c r="E19" s="4">
        <v>33.340000000000003</v>
      </c>
    </row>
    <row r="20" spans="3:5" x14ac:dyDescent="0.2">
      <c r="C20" t="s">
        <v>42</v>
      </c>
      <c r="D20" t="s">
        <v>20</v>
      </c>
      <c r="E20" s="4">
        <v>40</v>
      </c>
    </row>
    <row r="21" spans="3:5" x14ac:dyDescent="0.2">
      <c r="C21" t="s">
        <v>42</v>
      </c>
      <c r="D21" t="s">
        <v>6</v>
      </c>
      <c r="E21" s="4">
        <v>28</v>
      </c>
    </row>
    <row r="22" spans="3:5" x14ac:dyDescent="0.2">
      <c r="C22" t="s">
        <v>42</v>
      </c>
      <c r="D22" t="s">
        <v>21</v>
      </c>
      <c r="E22" s="4">
        <v>32</v>
      </c>
    </row>
    <row r="23" spans="3:5" x14ac:dyDescent="0.2">
      <c r="C23" t="s">
        <v>46</v>
      </c>
      <c r="D23" t="s">
        <v>44</v>
      </c>
      <c r="E23" s="4">
        <v>38</v>
      </c>
    </row>
    <row r="24" spans="3:5" x14ac:dyDescent="0.2">
      <c r="C24" t="s">
        <v>42</v>
      </c>
      <c r="D24" t="s">
        <v>8</v>
      </c>
      <c r="E24" s="4">
        <v>36</v>
      </c>
    </row>
    <row r="25" spans="3:5" x14ac:dyDescent="0.2">
      <c r="C25" t="s">
        <v>42</v>
      </c>
      <c r="D25" t="s">
        <v>10</v>
      </c>
      <c r="E25" s="4">
        <v>32</v>
      </c>
    </row>
    <row r="26" spans="3:5" x14ac:dyDescent="0.2">
      <c r="C26" t="s">
        <v>42</v>
      </c>
      <c r="D26" t="s">
        <v>18</v>
      </c>
      <c r="E26" s="4">
        <v>28</v>
      </c>
    </row>
    <row r="27" spans="3:5" x14ac:dyDescent="0.2">
      <c r="C27" t="s">
        <v>42</v>
      </c>
      <c r="D27" t="s">
        <v>17</v>
      </c>
      <c r="E27" s="4">
        <v>36</v>
      </c>
    </row>
    <row r="28" spans="3:5" x14ac:dyDescent="0.2">
      <c r="C28" t="s">
        <v>42</v>
      </c>
      <c r="D28" t="s">
        <v>11</v>
      </c>
      <c r="E28" s="4">
        <v>32</v>
      </c>
    </row>
    <row r="29" spans="3:5" x14ac:dyDescent="0.2">
      <c r="C29" t="s">
        <v>42</v>
      </c>
      <c r="D29" t="s">
        <v>30</v>
      </c>
      <c r="E29" s="4">
        <v>16.600000000000001</v>
      </c>
    </row>
    <row r="30" spans="3:5" x14ac:dyDescent="0.2">
      <c r="C30" t="s">
        <v>42</v>
      </c>
      <c r="D30" t="s">
        <v>23</v>
      </c>
      <c r="E30" s="4">
        <v>15.240000000000002</v>
      </c>
    </row>
    <row r="31" spans="3:5" x14ac:dyDescent="0.2">
      <c r="C31" t="s">
        <v>42</v>
      </c>
      <c r="D31" t="s">
        <v>7</v>
      </c>
      <c r="E31" s="4">
        <v>36</v>
      </c>
    </row>
    <row r="32" spans="3:5" x14ac:dyDescent="0.2">
      <c r="C32" t="s">
        <v>49</v>
      </c>
      <c r="D32" t="s">
        <v>47</v>
      </c>
      <c r="E32" s="4">
        <v>15</v>
      </c>
    </row>
    <row r="33" spans="3:5" x14ac:dyDescent="0.2">
      <c r="C33" t="s">
        <v>42</v>
      </c>
      <c r="D33" t="s">
        <v>28</v>
      </c>
      <c r="E33" s="4">
        <v>15.240000000000002</v>
      </c>
    </row>
    <row r="34" spans="3:5" x14ac:dyDescent="0.2">
      <c r="C34" t="s">
        <v>42</v>
      </c>
      <c r="D34" t="s">
        <v>16</v>
      </c>
      <c r="E34" s="4">
        <v>13.2</v>
      </c>
    </row>
    <row r="35" spans="3:5" x14ac:dyDescent="0.2">
      <c r="C35" t="s">
        <v>42</v>
      </c>
      <c r="D35" t="s">
        <v>13</v>
      </c>
      <c r="E35" s="4">
        <v>34.4</v>
      </c>
    </row>
    <row r="36" spans="3:5" x14ac:dyDescent="0.2">
      <c r="C36" t="s">
        <v>42</v>
      </c>
      <c r="D36" t="s">
        <v>12</v>
      </c>
      <c r="E36" s="4">
        <v>21.6</v>
      </c>
    </row>
    <row r="37" spans="3:5" x14ac:dyDescent="0.2">
      <c r="C37" t="s">
        <v>42</v>
      </c>
      <c r="D37" t="s">
        <v>34</v>
      </c>
      <c r="E37" s="4">
        <v>20</v>
      </c>
    </row>
    <row r="38" spans="3:5" x14ac:dyDescent="0.2">
      <c r="C38" t="s">
        <v>55</v>
      </c>
      <c r="D38" t="s">
        <v>52</v>
      </c>
      <c r="E38" s="4">
        <v>15.75</v>
      </c>
    </row>
    <row r="39" spans="3:5" x14ac:dyDescent="0.2">
      <c r="C39" t="s">
        <v>42</v>
      </c>
      <c r="D39" t="s">
        <v>32</v>
      </c>
      <c r="E39" s="4">
        <v>13.2</v>
      </c>
    </row>
    <row r="40" spans="3:5" x14ac:dyDescent="0.2">
      <c r="C40" t="s">
        <v>42</v>
      </c>
      <c r="D40" t="s">
        <v>94</v>
      </c>
      <c r="E40" s="4">
        <v>28</v>
      </c>
    </row>
    <row r="41" spans="3:5" x14ac:dyDescent="0.2">
      <c r="C41" t="s">
        <v>42</v>
      </c>
      <c r="D41" t="s">
        <v>29</v>
      </c>
      <c r="E41" s="4">
        <v>24</v>
      </c>
    </row>
    <row r="42" spans="3:5" x14ac:dyDescent="0.2">
      <c r="C42" t="s">
        <v>42</v>
      </c>
      <c r="D42" t="s">
        <v>24</v>
      </c>
      <c r="E42" s="4">
        <v>19.319999999999997</v>
      </c>
    </row>
    <row r="43" spans="3:5" x14ac:dyDescent="0.2">
      <c r="C43" t="s">
        <v>42</v>
      </c>
      <c r="D43" t="s">
        <v>22</v>
      </c>
      <c r="E43" s="4">
        <v>32</v>
      </c>
    </row>
    <row r="44" spans="3:5" x14ac:dyDescent="0.2">
      <c r="C44" t="s">
        <v>42</v>
      </c>
      <c r="D44" t="s">
        <v>31</v>
      </c>
      <c r="E44" s="4">
        <v>13.2</v>
      </c>
    </row>
    <row r="45" spans="3:5" x14ac:dyDescent="0.2">
      <c r="C45" t="s">
        <v>42</v>
      </c>
      <c r="D45" t="s">
        <v>27</v>
      </c>
      <c r="E45" s="4">
        <v>15.240000000000002</v>
      </c>
    </row>
    <row r="46" spans="3:5" x14ac:dyDescent="0.2">
      <c r="C46" t="s">
        <v>42</v>
      </c>
      <c r="D46" t="s">
        <v>15</v>
      </c>
      <c r="E46" s="4">
        <v>28.800000000000004</v>
      </c>
    </row>
    <row r="47" spans="3:5" x14ac:dyDescent="0.2">
      <c r="C47" t="s">
        <v>42</v>
      </c>
      <c r="D47" t="s">
        <v>9</v>
      </c>
      <c r="E47" s="4">
        <v>32</v>
      </c>
    </row>
    <row r="48" spans="3:5" x14ac:dyDescent="0.2">
      <c r="C48" t="s">
        <v>42</v>
      </c>
      <c r="D48" t="s">
        <v>35</v>
      </c>
      <c r="E48" s="4">
        <v>20</v>
      </c>
    </row>
    <row r="49" spans="3:5" x14ac:dyDescent="0.2">
      <c r="C49" t="s">
        <v>42</v>
      </c>
      <c r="D49" t="s">
        <v>26</v>
      </c>
      <c r="E49" s="4">
        <v>13.2</v>
      </c>
    </row>
    <row r="50" spans="3:5" x14ac:dyDescent="0.2">
      <c r="C50" t="s">
        <v>42</v>
      </c>
      <c r="D50" t="s">
        <v>14</v>
      </c>
      <c r="E50" s="4">
        <v>32</v>
      </c>
    </row>
    <row r="51" spans="3:5" x14ac:dyDescent="0.2">
      <c r="C51" t="s">
        <v>42</v>
      </c>
      <c r="D51" t="s">
        <v>19</v>
      </c>
      <c r="E51" s="4">
        <v>20</v>
      </c>
    </row>
    <row r="52" spans="3:5" x14ac:dyDescent="0.2">
      <c r="C52" t="s">
        <v>42</v>
      </c>
      <c r="D52" t="s">
        <v>25</v>
      </c>
      <c r="E52" s="4">
        <v>28</v>
      </c>
    </row>
    <row r="53" spans="3:5" x14ac:dyDescent="0.2">
      <c r="C53" t="s">
        <v>42</v>
      </c>
      <c r="D53" t="s">
        <v>36</v>
      </c>
      <c r="E53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</cp:lastModifiedBy>
  <dcterms:created xsi:type="dcterms:W3CDTF">2023-12-29T10:37:58Z</dcterms:created>
  <dcterms:modified xsi:type="dcterms:W3CDTF">2024-01-03T04:16:43Z</dcterms:modified>
</cp:coreProperties>
</file>