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esktop\"/>
    </mc:Choice>
  </mc:AlternateContent>
  <xr:revisionPtr revIDLastSave="0" documentId="13_ncr:1_{B32C7B7E-12D5-4C21-B9BA-10B1D536C4B2}" xr6:coauthVersionLast="47" xr6:coauthVersionMax="47" xr10:uidLastSave="{00000000-0000-0000-0000-000000000000}"/>
  <bookViews>
    <workbookView xWindow="-120" yWindow="-120" windowWidth="29040" windowHeight="15840" activeTab="4" xr2:uid="{1B7206A8-DD83-4CCD-957F-FC25603714A4}"/>
  </bookViews>
  <sheets>
    <sheet name="Arkusz1" sheetId="1" r:id="rId1"/>
    <sheet name="Zadanie 2" sheetId="4" r:id="rId2"/>
    <sheet name="Zadanie 3" sheetId="5" r:id="rId3"/>
    <sheet name="Zadanie 4" sheetId="7" r:id="rId4"/>
    <sheet name="Zadnaie 5" sheetId="9" r:id="rId5"/>
  </sheets>
  <definedNames>
    <definedName name="_xlnm._FilterDatabase" localSheetId="0" hidden="1">Arkusz1!$A$1:$K$139</definedName>
    <definedName name="_xlnm._FilterDatabase" localSheetId="2" hidden="1">'Zadanie 3'!$A$1:$K$139</definedName>
    <definedName name="_xlnm._FilterDatabase" localSheetId="3" hidden="1">'Zadanie 4'!$A$1:$C$146</definedName>
    <definedName name="_xlnm._FilterDatabase" localSheetId="4" hidden="1">'Zadnaie 5'!$A$1:$O$48</definedName>
    <definedName name="dane_medale" localSheetId="0">Arkusz1!$A$1:$J$139</definedName>
    <definedName name="dane_medale" localSheetId="2">'Zadanie 3'!$A$1:$H$139</definedName>
    <definedName name="dane_medale" localSheetId="4">'Zadnaie 5'!$A$1:$J$48</definedName>
    <definedName name="dane_medale_1" localSheetId="3">'Zadanie 4'!$B$1:$B$146</definedName>
  </definedNames>
  <calcPr calcId="181029"/>
  <pivotCaches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9" i="9" l="1"/>
  <c r="N49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C100" i="7"/>
  <c r="C99" i="7" s="1"/>
  <c r="C10" i="7"/>
  <c r="C41" i="7"/>
  <c r="C86" i="7"/>
  <c r="C32" i="7"/>
  <c r="C78" i="7"/>
  <c r="C60" i="7"/>
  <c r="C113" i="7"/>
  <c r="C72" i="7"/>
  <c r="C51" i="7"/>
  <c r="C95" i="7"/>
  <c r="C56" i="7"/>
  <c r="C120" i="7"/>
  <c r="C57" i="7"/>
  <c r="C127" i="7"/>
  <c r="C96" i="7"/>
  <c r="C31" i="7"/>
  <c r="C30" i="7" s="1"/>
  <c r="C117" i="7"/>
  <c r="C20" i="7"/>
  <c r="C34" i="7"/>
  <c r="C64" i="7"/>
  <c r="C63" i="7" s="1"/>
  <c r="C130" i="7"/>
  <c r="C144" i="7"/>
  <c r="C145" i="7"/>
  <c r="C119" i="7"/>
  <c r="C128" i="7"/>
  <c r="C118" i="7"/>
  <c r="C53" i="7"/>
  <c r="C21" i="7"/>
  <c r="C7" i="7"/>
  <c r="C39" i="7"/>
  <c r="C22" i="7"/>
  <c r="C129" i="7"/>
  <c r="C6" i="7"/>
  <c r="C80" i="7"/>
  <c r="C110" i="7"/>
  <c r="C103" i="7"/>
  <c r="C23" i="7"/>
  <c r="C15" i="7"/>
  <c r="C125" i="7"/>
  <c r="C74" i="7"/>
  <c r="C42" i="7"/>
  <c r="C55" i="7"/>
  <c r="C123" i="7"/>
  <c r="C111" i="7"/>
  <c r="C87" i="7"/>
  <c r="C73" i="7"/>
  <c r="C71" i="7"/>
  <c r="C97" i="7"/>
  <c r="C68" i="7"/>
  <c r="C133" i="7"/>
  <c r="C141" i="7"/>
  <c r="C81" i="7"/>
  <c r="C48" i="7"/>
  <c r="C65" i="7"/>
  <c r="C126" i="7"/>
  <c r="C14" i="7"/>
  <c r="C46" i="7"/>
  <c r="C83" i="7"/>
  <c r="C69" i="7"/>
  <c r="C4" i="7"/>
  <c r="C88" i="7"/>
  <c r="C33" i="7"/>
  <c r="C66" i="7"/>
  <c r="C70" i="7"/>
  <c r="C54" i="7"/>
  <c r="C47" i="7"/>
  <c r="C92" i="7"/>
  <c r="C84" i="7"/>
  <c r="C137" i="7"/>
  <c r="C136" i="7"/>
  <c r="C142" i="7"/>
  <c r="C134" i="7"/>
  <c r="C146" i="7"/>
  <c r="C82" i="7"/>
  <c r="C9" i="7"/>
  <c r="C24" i="7"/>
  <c r="C49" i="7"/>
  <c r="C139" i="7"/>
  <c r="C75" i="7"/>
  <c r="C17" i="7"/>
  <c r="C16" i="7"/>
  <c r="C102" i="7"/>
  <c r="C116" i="7"/>
  <c r="C121" i="7"/>
  <c r="C107" i="7"/>
  <c r="C25" i="7"/>
  <c r="C8" i="7"/>
  <c r="C109" i="7"/>
  <c r="C61" i="7"/>
  <c r="C59" i="7" s="1"/>
  <c r="C79" i="7"/>
  <c r="C38" i="7"/>
  <c r="C43" i="7"/>
  <c r="C37" i="7"/>
  <c r="C115" i="7"/>
  <c r="C52" i="7"/>
  <c r="C135" i="7"/>
  <c r="C5" i="7"/>
  <c r="C106" i="7"/>
  <c r="C138" i="7"/>
  <c r="C114" i="7"/>
  <c r="C26" i="7"/>
  <c r="C140" i="7"/>
  <c r="C143" i="7"/>
  <c r="C85" i="7"/>
  <c r="C132" i="7"/>
  <c r="C131" i="7"/>
  <c r="C93" i="7"/>
  <c r="C45" i="7"/>
  <c r="C44" i="7" s="1"/>
  <c r="C27" i="7"/>
  <c r="C40" i="7"/>
  <c r="C89" i="7"/>
  <c r="C112" i="7"/>
  <c r="C105" i="7"/>
  <c r="C90" i="7"/>
  <c r="C76" i="7"/>
  <c r="C18" i="7"/>
  <c r="C28" i="7"/>
  <c r="C62" i="7"/>
  <c r="C50" i="7"/>
  <c r="C11" i="7"/>
  <c r="C67" i="7"/>
  <c r="C13" i="7"/>
  <c r="C124" i="7"/>
  <c r="C36" i="7"/>
  <c r="C77" i="7"/>
  <c r="C35" i="7"/>
  <c r="C108" i="7"/>
  <c r="C101" i="7"/>
  <c r="C94" i="7"/>
  <c r="C104" i="7"/>
  <c r="C122" i="7"/>
  <c r="C29" i="7"/>
  <c r="C58" i="7"/>
  <c r="C19" i="7"/>
  <c r="C12" i="7"/>
  <c r="C98" i="7"/>
  <c r="C91" i="7"/>
  <c r="J139" i="5"/>
  <c r="I139" i="5"/>
  <c r="J138" i="5"/>
  <c r="I138" i="5"/>
  <c r="K138" i="5" s="1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K114" i="5" s="1"/>
  <c r="J113" i="5"/>
  <c r="I113" i="5"/>
  <c r="J112" i="5"/>
  <c r="I112" i="5"/>
  <c r="J111" i="5"/>
  <c r="I111" i="5"/>
  <c r="J110" i="5"/>
  <c r="I110" i="5"/>
  <c r="K110" i="5" s="1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K98" i="5" s="1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K87" i="5" s="1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K71" i="5" s="1"/>
  <c r="J70" i="5"/>
  <c r="I70" i="5"/>
  <c r="J69" i="5"/>
  <c r="I69" i="5"/>
  <c r="J68" i="5"/>
  <c r="I68" i="5"/>
  <c r="J67" i="5"/>
  <c r="I67" i="5"/>
  <c r="K67" i="5" s="1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K55" i="5" s="1"/>
  <c r="J54" i="5"/>
  <c r="I54" i="5"/>
  <c r="J53" i="5"/>
  <c r="I53" i="5"/>
  <c r="J52" i="5"/>
  <c r="I52" i="5"/>
  <c r="J51" i="5"/>
  <c r="I51" i="5"/>
  <c r="K51" i="5" s="1"/>
  <c r="J50" i="5"/>
  <c r="I50" i="5"/>
  <c r="J49" i="5"/>
  <c r="I49" i="5"/>
  <c r="J48" i="5"/>
  <c r="I48" i="5"/>
  <c r="J47" i="5"/>
  <c r="I47" i="5"/>
  <c r="K47" i="5" s="1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R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O58" i="1" s="1"/>
  <c r="M59" i="1"/>
  <c r="M60" i="1"/>
  <c r="M61" i="1"/>
  <c r="M62" i="1"/>
  <c r="O62" i="1" s="1"/>
  <c r="M63" i="1"/>
  <c r="M64" i="1"/>
  <c r="M65" i="1"/>
  <c r="M66" i="1"/>
  <c r="O66" i="1" s="1"/>
  <c r="M67" i="1"/>
  <c r="M68" i="1"/>
  <c r="M69" i="1"/>
  <c r="M70" i="1"/>
  <c r="O70" i="1" s="1"/>
  <c r="M71" i="1"/>
  <c r="M72" i="1"/>
  <c r="M73" i="1"/>
  <c r="M74" i="1"/>
  <c r="O74" i="1" s="1"/>
  <c r="M75" i="1"/>
  <c r="M76" i="1"/>
  <c r="M77" i="1"/>
  <c r="M78" i="1"/>
  <c r="O78" i="1" s="1"/>
  <c r="M79" i="1"/>
  <c r="M80" i="1"/>
  <c r="M81" i="1"/>
  <c r="M82" i="1"/>
  <c r="O82" i="1" s="1"/>
  <c r="M83" i="1"/>
  <c r="M84" i="1"/>
  <c r="M85" i="1"/>
  <c r="M86" i="1"/>
  <c r="O86" i="1" s="1"/>
  <c r="M87" i="1"/>
  <c r="M88" i="1"/>
  <c r="M89" i="1"/>
  <c r="M90" i="1"/>
  <c r="O90" i="1" s="1"/>
  <c r="M91" i="1"/>
  <c r="M92" i="1"/>
  <c r="M93" i="1"/>
  <c r="M94" i="1"/>
  <c r="O94" i="1" s="1"/>
  <c r="M95" i="1"/>
  <c r="M96" i="1"/>
  <c r="M97" i="1"/>
  <c r="M98" i="1"/>
  <c r="O98" i="1" s="1"/>
  <c r="M99" i="1"/>
  <c r="M100" i="1"/>
  <c r="M101" i="1"/>
  <c r="M102" i="1"/>
  <c r="O102" i="1" s="1"/>
  <c r="M103" i="1"/>
  <c r="M104" i="1"/>
  <c r="M105" i="1"/>
  <c r="M106" i="1"/>
  <c r="O106" i="1" s="1"/>
  <c r="M107" i="1"/>
  <c r="M108" i="1"/>
  <c r="M109" i="1"/>
  <c r="M110" i="1"/>
  <c r="O110" i="1" s="1"/>
  <c r="M111" i="1"/>
  <c r="M112" i="1"/>
  <c r="M113" i="1"/>
  <c r="M114" i="1"/>
  <c r="O114" i="1" s="1"/>
  <c r="M115" i="1"/>
  <c r="M116" i="1"/>
  <c r="M117" i="1"/>
  <c r="M118" i="1"/>
  <c r="O118" i="1" s="1"/>
  <c r="M119" i="1"/>
  <c r="M120" i="1"/>
  <c r="M121" i="1"/>
  <c r="M122" i="1"/>
  <c r="O122" i="1" s="1"/>
  <c r="M123" i="1"/>
  <c r="M124" i="1"/>
  <c r="M125" i="1"/>
  <c r="M126" i="1"/>
  <c r="O126" i="1" s="1"/>
  <c r="M127" i="1"/>
  <c r="M128" i="1"/>
  <c r="M129" i="1"/>
  <c r="M130" i="1"/>
  <c r="O130" i="1" s="1"/>
  <c r="M131" i="1"/>
  <c r="M132" i="1"/>
  <c r="M133" i="1"/>
  <c r="M134" i="1"/>
  <c r="O134" i="1" s="1"/>
  <c r="M135" i="1"/>
  <c r="M136" i="1"/>
  <c r="M137" i="1"/>
  <c r="M138" i="1"/>
  <c r="O138" i="1" s="1"/>
  <c r="M139" i="1"/>
  <c r="M3" i="1"/>
  <c r="M2" i="1"/>
  <c r="N45" i="9" l="1"/>
  <c r="N41" i="9"/>
  <c r="O37" i="9"/>
  <c r="N33" i="9"/>
  <c r="N29" i="9"/>
  <c r="O48" i="9"/>
  <c r="O40" i="9"/>
  <c r="N36" i="9"/>
  <c r="O32" i="9"/>
  <c r="N24" i="9"/>
  <c r="N12" i="9"/>
  <c r="O39" i="9"/>
  <c r="N31" i="9"/>
  <c r="O27" i="9"/>
  <c r="N3" i="9"/>
  <c r="O46" i="9"/>
  <c r="O42" i="9"/>
  <c r="O34" i="9"/>
  <c r="O30" i="9"/>
  <c r="O26" i="9"/>
  <c r="O22" i="9"/>
  <c r="O18" i="9"/>
  <c r="N14" i="9"/>
  <c r="O10" i="9"/>
  <c r="O6" i="9"/>
  <c r="O25" i="9"/>
  <c r="O21" i="9"/>
  <c r="N17" i="9"/>
  <c r="N9" i="9"/>
  <c r="O5" i="9"/>
  <c r="N47" i="9"/>
  <c r="N44" i="9"/>
  <c r="N43" i="9"/>
  <c r="N38" i="9"/>
  <c r="N35" i="9"/>
  <c r="N28" i="9"/>
  <c r="N23" i="9"/>
  <c r="N20" i="9"/>
  <c r="N19" i="9"/>
  <c r="N16" i="9"/>
  <c r="N15" i="9"/>
  <c r="N13" i="9"/>
  <c r="N8" i="9"/>
  <c r="N2" i="9"/>
  <c r="O11" i="9"/>
  <c r="O7" i="9"/>
  <c r="O4" i="9"/>
  <c r="N46" i="9"/>
  <c r="N40" i="9"/>
  <c r="N37" i="9"/>
  <c r="N34" i="9"/>
  <c r="N32" i="9"/>
  <c r="N27" i="9"/>
  <c r="N26" i="9"/>
  <c r="N22" i="9"/>
  <c r="N18" i="9"/>
  <c r="N11" i="9"/>
  <c r="N7" i="9"/>
  <c r="N4" i="9"/>
  <c r="O45" i="9"/>
  <c r="O41" i="9"/>
  <c r="O36" i="9"/>
  <c r="O33" i="9"/>
  <c r="O31" i="9"/>
  <c r="O29" i="9"/>
  <c r="O24" i="9"/>
  <c r="O17" i="9"/>
  <c r="O14" i="9"/>
  <c r="O12" i="9"/>
  <c r="O9" i="9"/>
  <c r="O3" i="9"/>
  <c r="N48" i="9"/>
  <c r="N42" i="9"/>
  <c r="N39" i="9"/>
  <c r="N30" i="9"/>
  <c r="N25" i="9"/>
  <c r="N21" i="9"/>
  <c r="N10" i="9"/>
  <c r="N6" i="9"/>
  <c r="N5" i="9"/>
  <c r="O47" i="9"/>
  <c r="O44" i="9"/>
  <c r="O43" i="9"/>
  <c r="O38" i="9"/>
  <c r="O35" i="9"/>
  <c r="O28" i="9"/>
  <c r="O23" i="9"/>
  <c r="O20" i="9"/>
  <c r="O19" i="9"/>
  <c r="O16" i="9"/>
  <c r="O15" i="9"/>
  <c r="O13" i="9"/>
  <c r="O8" i="9"/>
  <c r="O2" i="9"/>
  <c r="C2" i="7"/>
  <c r="C3" i="7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45" i="1"/>
  <c r="S2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126" i="1"/>
  <c r="O139" i="1"/>
  <c r="O135" i="1"/>
  <c r="O127" i="1"/>
  <c r="O123" i="1"/>
  <c r="O119" i="1"/>
  <c r="O111" i="1"/>
  <c r="O107" i="1"/>
  <c r="O103" i="1"/>
  <c r="O95" i="1"/>
  <c r="O91" i="1"/>
  <c r="O87" i="1"/>
  <c r="O79" i="1"/>
  <c r="O75" i="1"/>
  <c r="O71" i="1"/>
  <c r="O63" i="1"/>
  <c r="O59" i="1"/>
  <c r="O55" i="1"/>
  <c r="O47" i="1"/>
  <c r="O43" i="1"/>
  <c r="O39" i="1"/>
  <c r="O31" i="1"/>
  <c r="O27" i="1"/>
  <c r="O23" i="1"/>
  <c r="O15" i="1"/>
  <c r="O11" i="1"/>
  <c r="O7" i="1"/>
  <c r="O2" i="1"/>
  <c r="O109" i="1"/>
  <c r="S110" i="1"/>
  <c r="S62" i="1"/>
  <c r="S46" i="1"/>
  <c r="O133" i="1"/>
  <c r="O125" i="1"/>
  <c r="O117" i="1"/>
  <c r="O101" i="1"/>
  <c r="O93" i="1"/>
  <c r="O85" i="1"/>
  <c r="O77" i="1"/>
  <c r="O69" i="1"/>
  <c r="O61" i="1"/>
  <c r="O53" i="1"/>
  <c r="O37" i="1"/>
  <c r="O29" i="1"/>
  <c r="O21" i="1"/>
  <c r="O13" i="1"/>
  <c r="O5" i="1"/>
  <c r="S138" i="1"/>
  <c r="S134" i="1"/>
  <c r="S130" i="1"/>
  <c r="S122" i="1"/>
  <c r="S118" i="1"/>
  <c r="S114" i="1"/>
  <c r="S106" i="1"/>
  <c r="S102" i="1"/>
  <c r="S98" i="1"/>
  <c r="S94" i="1"/>
  <c r="S90" i="1"/>
  <c r="S86" i="1"/>
  <c r="S82" i="1"/>
  <c r="S78" i="1"/>
  <c r="S74" i="1"/>
  <c r="S70" i="1"/>
  <c r="S66" i="1"/>
  <c r="S58" i="1"/>
  <c r="S54" i="1"/>
  <c r="S50" i="1"/>
  <c r="S42" i="1"/>
  <c r="S38" i="1"/>
  <c r="S34" i="1"/>
  <c r="S30" i="1"/>
  <c r="S26" i="1"/>
  <c r="S22" i="1"/>
  <c r="S18" i="1"/>
  <c r="S14" i="1"/>
  <c r="S10" i="1"/>
  <c r="S6" i="1"/>
  <c r="O3" i="1"/>
  <c r="O131" i="1"/>
  <c r="O115" i="1"/>
  <c r="O99" i="1"/>
  <c r="O83" i="1"/>
  <c r="O67" i="1"/>
  <c r="O51" i="1"/>
  <c r="O35" i="1"/>
  <c r="O19" i="1"/>
  <c r="O137" i="1"/>
  <c r="O121" i="1"/>
  <c r="O113" i="1"/>
  <c r="O97" i="1"/>
  <c r="O81" i="1"/>
  <c r="O57" i="1"/>
  <c r="O25" i="1"/>
  <c r="O129" i="1"/>
  <c r="O105" i="1"/>
  <c r="O89" i="1"/>
  <c r="O73" i="1"/>
  <c r="O65" i="1"/>
  <c r="O49" i="1"/>
  <c r="O41" i="1"/>
  <c r="O33" i="1"/>
  <c r="O17" i="1"/>
  <c r="O9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K29" i="5"/>
  <c r="K33" i="5"/>
  <c r="K46" i="5"/>
  <c r="K76" i="5"/>
  <c r="K88" i="5"/>
  <c r="K11" i="5"/>
  <c r="K39" i="5"/>
  <c r="K92" i="5"/>
  <c r="K49" i="5"/>
  <c r="K105" i="5"/>
  <c r="K4" i="5"/>
  <c r="K8" i="5"/>
  <c r="K12" i="5"/>
  <c r="K16" i="5"/>
  <c r="K20" i="5"/>
  <c r="K28" i="5"/>
  <c r="K32" i="5"/>
  <c r="K36" i="5"/>
  <c r="K44" i="5"/>
  <c r="K48" i="5"/>
  <c r="K52" i="5"/>
  <c r="K72" i="5"/>
  <c r="K137" i="5"/>
  <c r="K7" i="5"/>
  <c r="K40" i="5"/>
  <c r="K84" i="5"/>
  <c r="K119" i="5"/>
  <c r="K123" i="5"/>
  <c r="K131" i="5"/>
  <c r="K135" i="5"/>
  <c r="K139" i="5"/>
  <c r="K86" i="5"/>
  <c r="K6" i="5"/>
  <c r="K14" i="5"/>
  <c r="K18" i="5"/>
  <c r="K22" i="5"/>
  <c r="K26" i="5"/>
  <c r="K30" i="5"/>
  <c r="K34" i="5"/>
  <c r="K38" i="5"/>
  <c r="K85" i="5"/>
  <c r="K96" i="5"/>
  <c r="K100" i="5"/>
  <c r="K112" i="5"/>
  <c r="K116" i="5"/>
  <c r="K124" i="5"/>
  <c r="K128" i="5"/>
  <c r="K132" i="5"/>
  <c r="K136" i="5"/>
  <c r="K58" i="5"/>
  <c r="K104" i="5"/>
  <c r="K108" i="5"/>
  <c r="K97" i="5"/>
  <c r="K120" i="5"/>
  <c r="K19" i="5"/>
  <c r="K3" i="5"/>
  <c r="K10" i="5"/>
  <c r="K13" i="5"/>
  <c r="K21" i="5"/>
  <c r="K24" i="5"/>
  <c r="K37" i="5"/>
  <c r="K53" i="5"/>
  <c r="K57" i="5"/>
  <c r="K60" i="5"/>
  <c r="K61" i="5"/>
  <c r="K64" i="5"/>
  <c r="K69" i="5"/>
  <c r="K78" i="5"/>
  <c r="K83" i="5"/>
  <c r="K95" i="5"/>
  <c r="K103" i="5"/>
  <c r="K107" i="5"/>
  <c r="K115" i="5"/>
  <c r="K125" i="5"/>
  <c r="K126" i="5"/>
  <c r="K129" i="5"/>
  <c r="K130" i="5"/>
  <c r="K41" i="5"/>
  <c r="K45" i="5"/>
  <c r="K73" i="5"/>
  <c r="K81" i="5"/>
  <c r="K89" i="5"/>
  <c r="K93" i="5"/>
  <c r="K101" i="5"/>
  <c r="K113" i="5"/>
  <c r="K23" i="5"/>
  <c r="K65" i="5"/>
  <c r="K77" i="5"/>
  <c r="K117" i="5"/>
  <c r="K121" i="5"/>
  <c r="K133" i="5"/>
  <c r="K5" i="5"/>
  <c r="K15" i="5"/>
  <c r="K17" i="5"/>
  <c r="K31" i="5"/>
  <c r="K42" i="5"/>
  <c r="K54" i="5"/>
  <c r="K56" i="5"/>
  <c r="K62" i="5"/>
  <c r="K66" i="5"/>
  <c r="K68" i="5"/>
  <c r="K70" i="5"/>
  <c r="K74" i="5"/>
  <c r="K80" i="5"/>
  <c r="K90" i="5"/>
  <c r="K94" i="5"/>
  <c r="K106" i="5"/>
  <c r="K109" i="5"/>
  <c r="K111" i="5"/>
  <c r="K118" i="5"/>
  <c r="K122" i="5"/>
  <c r="K127" i="5"/>
  <c r="K2" i="5"/>
  <c r="K63" i="5"/>
  <c r="K82" i="5"/>
  <c r="K9" i="5"/>
  <c r="K25" i="5"/>
  <c r="K35" i="5"/>
  <c r="K50" i="5"/>
  <c r="K79" i="5"/>
  <c r="K99" i="5"/>
  <c r="K102" i="5"/>
  <c r="K134" i="5"/>
  <c r="K27" i="5"/>
  <c r="K43" i="5"/>
  <c r="K59" i="5"/>
  <c r="K75" i="5"/>
  <c r="K91" i="5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2" i="1"/>
  <c r="P138" i="1" l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136" i="1"/>
  <c r="P128" i="1"/>
  <c r="P120" i="1"/>
  <c r="P112" i="1"/>
  <c r="P104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2" i="1"/>
  <c r="P132" i="1"/>
  <c r="P124" i="1"/>
  <c r="P116" i="1"/>
  <c r="P108" i="1"/>
  <c r="P100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V6" i="1" l="1"/>
  <c r="V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DA2EEE-8239-4F25-8E24-0FEC524FD6D7}" name="dane_medale" type="6" refreshedVersion="7" background="1" saveData="1">
    <textPr codePage="852" sourceFile="C:\Users\Oskar\Desktop\matura\dane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5AF000F-AE24-42C5-9025-B67B138AE593}" name="dane_medale1" type="6" refreshedVersion="7" background="1" saveData="1">
    <textPr codePage="852" sourceFile="C:\Users\Oskar\Desktop\matura\dane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C3354CE-2717-4348-B50B-C7DE9077EBC9}" name="dane_medale2" type="6" refreshedVersion="7" background="1" saveData="1">
    <textPr codePage="852" sourceFile="C:\Users\Oskar\Desktop\matura\dane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F3399C4-91E7-476B-AED6-29BEB0CCAD10}" name="dane_medale3" type="6" refreshedVersion="7" background="1" saveData="1">
    <textPr codePage="852" sourceFile="C:\Users\Oskar\Desktop\matura\dane\92\dane_medale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<sst xmlns="http://schemas.openxmlformats.org/spreadsheetml/2006/main" count="1013" uniqueCount="181">
  <si>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</si>
  <si>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</si>
  <si>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</si>
  <si>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</si>
  <si>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</si>
  <si>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</si>
  <si>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</si>
  <si>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</si>
  <si>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</si>
  <si>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</si>
  <si>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</si>
  <si>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</si>
  <si>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</si>
  <si>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</si>
  <si>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</si>
  <si>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</si>
  <si>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</si>
  <si>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</si>
  <si>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</si>
  <si>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</si>
  <si>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</si>
  <si>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</si>
  <si>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</si>
  <si>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</si>
  <si>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</si>
  <si>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</si>
  <si>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</si>
  <si>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</si>
  <si>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</si>
  <si>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</si>
  <si>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</si>
  <si>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</si>
  <si>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</si>
  <si>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</si>
  <si>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</si>
  <si>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</si>
  <si>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</si>
  <si>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</si>
  <si>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</si>
  <si>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</si>
  <si>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</si>
  <si>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</si>
  <si>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</si>
  <si>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</si>
  <si>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</si>
  <si>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</si>
  <si>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</si>
  <si>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</si>
  <si>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</si>
  <si>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</si>
  <si>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</si>
  <si>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</si>
  <si>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</si>
  <si>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</si>
  <si>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</si>
  <si>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</si>
  <si>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</si>
  <si>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</si>
  <si>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</si>
  <si>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</si>
  <si>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</si>
  <si>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</si>
  <si>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</si>
  <si>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</si>
  <si>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</si>
  <si>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</si>
  <si>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</si>
  <si>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</si>
  <si>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</si>
  <si>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</si>
  <si>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</si>
  <si>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</si>
  <si>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</si>
  <si>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</si>
  <si>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</si>
  <si>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</si>
  <si>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</si>
  <si>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</si>
  <si>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</si>
  <si>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</si>
  <si>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</si>
  <si>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</si>
  <si>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</si>
  <si>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</si>
  <si>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</si>
  <si>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</si>
  <si>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</si>
  <si>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</si>
  <si>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</si>
  <si>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</si>
  <si>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</si>
  <si>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</si>
  <si>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</si>
  <si>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</si>
  <si>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</si>
  <si>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</si>
  <si>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</si>
  <si>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</si>
  <si>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</si>
  <si>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</si>
  <si>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</si>
  <si>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</si>
  <si>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</si>
  <si>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</si>
  <si>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</si>
  <si>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</si>
  <si>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</si>
  <si>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</si>
  <si>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</si>
  <si>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</si>
  <si>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</si>
  <si>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</si>
  <si>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</si>
  <si>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</si>
  <si>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</si>
  <si>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</si>
  <si>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</si>
  <si>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</si>
  <si>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</si>
  <si>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</si>
  <si>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</si>
  <si>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</si>
  <si>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</si>
  <si>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</si>
  <si>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</si>
  <si>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</si>
  <si>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</si>
  <si>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</si>
  <si>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</si>
  <si>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</si>
  <si>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</si>
  <si>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</si>
  <si>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</si>
  <si>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</si>
  <si>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</si>
  <si>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</si>
  <si>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</si>
  <si>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</si>
  <si>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</si>
  <si>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</si>
  <si>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</si>
  <si>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</si>
  <si>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</si>
  <si>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</si>
  <si>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</si>
  <si>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</si>
  <si>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</si>
  <si>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</si>
  <si>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</si>
  <si>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</si>
  <si>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</si>
  <si>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jedna olimpiada ltnia</t>
  </si>
  <si>
    <t>Jedna olimpiada zimowa</t>
  </si>
  <si>
    <t>Suma medali letnich</t>
  </si>
  <si>
    <t>Suma medali zimowych</t>
  </si>
  <si>
    <t>trzecni warunek</t>
  </si>
  <si>
    <t>Zadanie 1.</t>
  </si>
  <si>
    <t>Liczba państw</t>
  </si>
  <si>
    <t>SUMA WARUNKÓW</t>
  </si>
  <si>
    <t>Liczba medali W olimpiadzie letnieej</t>
  </si>
  <si>
    <t>Etykiety wierszy</t>
  </si>
  <si>
    <t>Suma końcowa</t>
  </si>
  <si>
    <t>Suma z OL_letnie</t>
  </si>
  <si>
    <t>Suma z OL_zimowe</t>
  </si>
  <si>
    <t>olimpiady letnie</t>
  </si>
  <si>
    <t>olimpiady zielone</t>
  </si>
  <si>
    <t>Suma złotych</t>
  </si>
  <si>
    <t>Suma srebrnych i brązowych</t>
  </si>
  <si>
    <t>Warunek</t>
  </si>
  <si>
    <t>Razem</t>
  </si>
  <si>
    <t>Azja Suma</t>
  </si>
  <si>
    <t>Afryka Suma</t>
  </si>
  <si>
    <t>Ameryka Pld. Suma</t>
  </si>
  <si>
    <t>Australia i Oc. Suma</t>
  </si>
  <si>
    <t>Europa Suma</t>
  </si>
  <si>
    <t>Ameryka Pln. Suma</t>
  </si>
  <si>
    <t>róznica złoty</t>
  </si>
  <si>
    <t>róznica srebeny</t>
  </si>
  <si>
    <t>róznia brazowy</t>
  </si>
  <si>
    <t>kraj zimowy</t>
  </si>
  <si>
    <t>kraj letni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</si>
</sst>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/>
    <xf numFmtId="0" fontId="2" fillId="0" borderId="0" xfId="0" applyFon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udzielu panstw</a:t>
            </a:r>
            <a:r>
              <a:rPr lang="pl-PL" baseline="0"/>
              <a:t> z poszczególnych kontynentów w olimpiadach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'Zadanie 2'!$B$12</c:f>
              <c:strCache>
                <c:ptCount val="1"/>
                <c:pt idx="0">
                  <c:v>olimpiady letnie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2'!$A$13:$A$18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2'!$B$13:$B$18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55-961B-2EB46D0D4FC4}"/>
            </c:ext>
          </c:extLst>
        </c:ser>
        <c:ser>
          <c:idx val="1"/>
          <c:order val="1"/>
          <c:tx>
            <c:strRef>
              <c:f>'Zadanie 2'!$C$12</c:f>
              <c:strCache>
                <c:ptCount val="1"/>
                <c:pt idx="0">
                  <c:v>olimpiady zielone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2'!$A$13:$A$18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'Zadanie 2'!$C$13:$C$18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55-961B-2EB46D0D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364104"/>
        <c:axId val="604366072"/>
      </c:barChart>
      <c:catAx>
        <c:axId val="604364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366072"/>
        <c:crosses val="autoZero"/>
        <c:auto val="1"/>
        <c:lblAlgn val="ctr"/>
        <c:lblOffset val="100"/>
        <c:noMultiLvlLbl val="0"/>
      </c:catAx>
      <c:valAx>
        <c:axId val="60436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36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133350</xdr:rowOff>
    </xdr:from>
    <xdr:to>
      <xdr:col>15</xdr:col>
      <xdr:colOff>57150</xdr:colOff>
      <xdr:row>17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4A13F7-96CE-48F7-80A3-514A5B2A8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kar" refreshedDate="44603.661279745371" createdVersion="7" refreshedVersion="7" minRefreshableVersion="3" recordCount="138" xr:uid="{98F8CD25-5B8A-4D48-8B85-B73BF0DE1F0C}">
  <cacheSource type="worksheet">
    <worksheetSource ref="A1:I139" sheet="Arkusz1"/>
  </cacheSource>
  <cacheFields count="9">
    <cacheField name="Panstwo" numFmtId="0">
      <sharedItems/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Afganistan"/>
    <x v="0"/>
    <n v="13"/>
    <n v="0"/>
    <n v="0"/>
    <n v="2"/>
    <n v="0"/>
    <n v="0"/>
    <n v="0"/>
  </r>
  <r>
    <s v="Algieria"/>
    <x v="1"/>
    <n v="12"/>
    <n v="5"/>
    <n v="2"/>
    <n v="8"/>
    <n v="3"/>
    <n v="0"/>
    <n v="0"/>
  </r>
  <r>
    <s v="Antyle Holenderskie"/>
    <x v="2"/>
    <n v="13"/>
    <n v="0"/>
    <n v="1"/>
    <n v="0"/>
    <n v="2"/>
    <n v="0"/>
    <n v="0"/>
  </r>
  <r>
    <s v="Arabia Saudyjska"/>
    <x v="0"/>
    <n v="10"/>
    <n v="0"/>
    <n v="1"/>
    <n v="2"/>
    <n v="0"/>
    <n v="0"/>
    <n v="0"/>
  </r>
  <r>
    <s v="Argentyna"/>
    <x v="2"/>
    <n v="23"/>
    <n v="18"/>
    <n v="24"/>
    <n v="28"/>
    <n v="18"/>
    <n v="0"/>
    <n v="0"/>
  </r>
  <r>
    <s v="Armenia"/>
    <x v="0"/>
    <n v="5"/>
    <n v="1"/>
    <n v="2"/>
    <n v="9"/>
    <n v="6"/>
    <n v="0"/>
    <n v="0"/>
  </r>
  <r>
    <s v="Australia"/>
    <x v="3"/>
    <n v="25"/>
    <n v="138"/>
    <n v="153"/>
    <n v="177"/>
    <n v="18"/>
    <n v="5"/>
    <n v="3"/>
  </r>
  <r>
    <s v="Austria"/>
    <x v="4"/>
    <n v="26"/>
    <n v="18"/>
    <n v="33"/>
    <n v="35"/>
    <n v="22"/>
    <n v="59"/>
    <n v="78"/>
  </r>
  <r>
    <s v="Azerbejdzan"/>
    <x v="0"/>
    <n v="5"/>
    <n v="6"/>
    <n v="5"/>
    <n v="15"/>
    <n v="5"/>
    <n v="0"/>
    <n v="0"/>
  </r>
  <r>
    <s v="Bahamy"/>
    <x v="5"/>
    <n v="15"/>
    <n v="5"/>
    <n v="2"/>
    <n v="5"/>
    <n v="0"/>
    <n v="0"/>
    <n v="0"/>
  </r>
  <r>
    <s v="Bahrajn"/>
    <x v="0"/>
    <n v="8"/>
    <n v="0"/>
    <n v="0"/>
    <n v="1"/>
    <n v="0"/>
    <n v="0"/>
    <n v="0"/>
  </r>
  <r>
    <s v="Barbados"/>
    <x v="5"/>
    <n v="11"/>
    <n v="0"/>
    <n v="0"/>
    <n v="1"/>
    <n v="0"/>
    <n v="0"/>
    <n v="0"/>
  </r>
  <r>
    <s v="Belgia"/>
    <x v="4"/>
    <n v="25"/>
    <n v="37"/>
    <n v="52"/>
    <n v="53"/>
    <n v="20"/>
    <n v="1"/>
    <n v="1"/>
  </r>
  <r>
    <s v="Bermudy"/>
    <x v="5"/>
    <n v="17"/>
    <n v="0"/>
    <n v="0"/>
    <n v="1"/>
    <n v="7"/>
    <n v="0"/>
    <n v="0"/>
  </r>
  <r>
    <s v="Bialorus"/>
    <x v="4"/>
    <n v="5"/>
    <n v="12"/>
    <n v="24"/>
    <n v="40"/>
    <n v="6"/>
    <n v="6"/>
    <n v="4"/>
  </r>
  <r>
    <s v="Botswana"/>
    <x v="0"/>
    <n v="9"/>
    <n v="0"/>
    <n v="1"/>
    <n v="0"/>
    <n v="0"/>
    <n v="0"/>
    <n v="0"/>
  </r>
  <r>
    <s v="Brazylia"/>
    <x v="2"/>
    <n v="21"/>
    <n v="23"/>
    <n v="30"/>
    <n v="55"/>
    <n v="7"/>
    <n v="0"/>
    <n v="0"/>
  </r>
  <r>
    <s v="Bulgaria"/>
    <x v="4"/>
    <n v="19"/>
    <n v="51"/>
    <n v="85"/>
    <n v="78"/>
    <n v="19"/>
    <n v="1"/>
    <n v="2"/>
  </r>
  <r>
    <s v="Burundi"/>
    <x v="1"/>
    <n v="5"/>
    <n v="1"/>
    <n v="0"/>
    <n v="0"/>
    <n v="0"/>
    <n v="0"/>
    <n v="0"/>
  </r>
  <r>
    <s v="Chile"/>
    <x v="2"/>
    <n v="22"/>
    <n v="2"/>
    <n v="7"/>
    <n v="4"/>
    <n v="16"/>
    <n v="0"/>
    <n v="0"/>
  </r>
  <r>
    <s v="Chiny"/>
    <x v="0"/>
    <n v="9"/>
    <n v="201"/>
    <n v="144"/>
    <n v="128"/>
    <n v="10"/>
    <n v="12"/>
    <n v="22"/>
  </r>
  <r>
    <s v="Chorwacja"/>
    <x v="4"/>
    <n v="6"/>
    <n v="6"/>
    <n v="7"/>
    <n v="10"/>
    <n v="7"/>
    <n v="4"/>
    <n v="6"/>
  </r>
  <r>
    <s v="Cypr"/>
    <x v="4"/>
    <n v="9"/>
    <n v="0"/>
    <n v="1"/>
    <n v="0"/>
    <n v="10"/>
    <n v="0"/>
    <n v="0"/>
  </r>
  <r>
    <s v="Czarnogora"/>
    <x v="4"/>
    <n v="2"/>
    <n v="0"/>
    <n v="1"/>
    <n v="0"/>
    <n v="2"/>
    <n v="0"/>
    <n v="0"/>
  </r>
  <r>
    <s v="Czechoslowacja"/>
    <x v="4"/>
    <n v="16"/>
    <n v="49"/>
    <n v="49"/>
    <n v="45"/>
    <n v="16"/>
    <n v="2"/>
    <n v="8"/>
  </r>
  <r>
    <s v="Czechy"/>
    <x v="4"/>
    <n v="5"/>
    <n v="14"/>
    <n v="15"/>
    <n v="15"/>
    <n v="6"/>
    <n v="7"/>
    <n v="9"/>
  </r>
  <r>
    <s v="Dania"/>
    <x v="4"/>
    <n v="26"/>
    <n v="43"/>
    <n v="68"/>
    <n v="68"/>
    <n v="13"/>
    <n v="0"/>
    <n v="1"/>
  </r>
  <r>
    <s v="Dominikana"/>
    <x v="5"/>
    <n v="13"/>
    <n v="3"/>
    <n v="2"/>
    <n v="1"/>
    <n v="0"/>
    <n v="0"/>
    <n v="0"/>
  </r>
  <r>
    <s v="Dzibuti"/>
    <x v="1"/>
    <n v="7"/>
    <n v="0"/>
    <n v="0"/>
    <n v="1"/>
    <n v="0"/>
    <n v="0"/>
    <n v="0"/>
  </r>
  <r>
    <s v="Egipt"/>
    <x v="1"/>
    <n v="21"/>
    <n v="7"/>
    <n v="9"/>
    <n v="10"/>
    <n v="1"/>
    <n v="0"/>
    <n v="0"/>
  </r>
  <r>
    <s v="Ekwador"/>
    <x v="2"/>
    <n v="13"/>
    <n v="1"/>
    <n v="1"/>
    <n v="0"/>
    <n v="0"/>
    <n v="0"/>
    <n v="0"/>
  </r>
  <r>
    <s v="Erytrea"/>
    <x v="1"/>
    <n v="4"/>
    <n v="0"/>
    <n v="0"/>
    <n v="1"/>
    <n v="0"/>
    <n v="0"/>
    <n v="0"/>
  </r>
  <r>
    <s v="Estonia"/>
    <x v="4"/>
    <n v="11"/>
    <n v="9"/>
    <n v="9"/>
    <n v="15"/>
    <n v="9"/>
    <n v="4"/>
    <n v="2"/>
  </r>
  <r>
    <s v="Etiopia"/>
    <x v="1"/>
    <n v="12"/>
    <n v="21"/>
    <n v="7"/>
    <n v="17"/>
    <n v="2"/>
    <n v="0"/>
    <n v="0"/>
  </r>
  <r>
    <s v="Filipiny"/>
    <x v="0"/>
    <n v="20"/>
    <n v="0"/>
    <n v="2"/>
    <n v="7"/>
    <n v="4"/>
    <n v="0"/>
    <n v="0"/>
  </r>
  <r>
    <s v="Finlandia"/>
    <x v="4"/>
    <n v="24"/>
    <n v="101"/>
    <n v="84"/>
    <n v="117"/>
    <n v="22"/>
    <n v="42"/>
    <n v="62"/>
  </r>
  <r>
    <s v="Francja"/>
    <x v="4"/>
    <n v="27"/>
    <n v="202"/>
    <n v="223"/>
    <n v="246"/>
    <n v="22"/>
    <n v="31"/>
    <n v="31"/>
  </r>
  <r>
    <s v="Gabon"/>
    <x v="1"/>
    <n v="9"/>
    <n v="0"/>
    <n v="1"/>
    <n v="0"/>
    <n v="0"/>
    <n v="0"/>
    <n v="0"/>
  </r>
  <r>
    <s v="Ghana"/>
    <x v="1"/>
    <n v="13"/>
    <n v="0"/>
    <n v="1"/>
    <n v="3"/>
    <n v="1"/>
    <n v="0"/>
    <n v="0"/>
  </r>
  <r>
    <s v="Grecja"/>
    <x v="4"/>
    <n v="27"/>
    <n v="30"/>
    <n v="42"/>
    <n v="38"/>
    <n v="18"/>
    <n v="0"/>
    <n v="0"/>
  </r>
  <r>
    <s v="Gruzja"/>
    <x v="0"/>
    <n v="5"/>
    <n v="6"/>
    <n v="5"/>
    <n v="14"/>
    <n v="6"/>
    <n v="0"/>
    <n v="0"/>
  </r>
  <r>
    <s v="Gujana"/>
    <x v="2"/>
    <n v="16"/>
    <n v="0"/>
    <n v="0"/>
    <n v="1"/>
    <n v="0"/>
    <n v="0"/>
    <n v="0"/>
  </r>
  <r>
    <s v="Haiti"/>
    <x v="5"/>
    <n v="14"/>
    <n v="0"/>
    <n v="1"/>
    <n v="1"/>
    <n v="0"/>
    <n v="0"/>
    <n v="0"/>
  </r>
  <r>
    <s v="Hiszpania"/>
    <x v="4"/>
    <n v="22"/>
    <n v="37"/>
    <n v="59"/>
    <n v="35"/>
    <n v="19"/>
    <n v="1"/>
    <n v="0"/>
  </r>
  <r>
    <s v="Holandia"/>
    <x v="4"/>
    <n v="25"/>
    <n v="77"/>
    <n v="85"/>
    <n v="104"/>
    <n v="20"/>
    <n v="37"/>
    <n v="38"/>
  </r>
  <r>
    <s v="Hongkong"/>
    <x v="0"/>
    <n v="15"/>
    <n v="1"/>
    <n v="1"/>
    <n v="1"/>
    <n v="4"/>
    <n v="0"/>
    <n v="0"/>
  </r>
  <r>
    <s v="Indie"/>
    <x v="0"/>
    <n v="23"/>
    <n v="9"/>
    <n v="6"/>
    <n v="11"/>
    <n v="9"/>
    <n v="0"/>
    <n v="0"/>
  </r>
  <r>
    <s v="Indonezja"/>
    <x v="0"/>
    <n v="14"/>
    <n v="6"/>
    <n v="10"/>
    <n v="11"/>
    <n v="0"/>
    <n v="0"/>
    <n v="0"/>
  </r>
  <r>
    <s v="Irak"/>
    <x v="0"/>
    <n v="13"/>
    <n v="0"/>
    <n v="0"/>
    <n v="1"/>
    <n v="0"/>
    <n v="0"/>
    <n v="0"/>
  </r>
  <r>
    <s v="Iran"/>
    <x v="0"/>
    <n v="15"/>
    <n v="15"/>
    <n v="20"/>
    <n v="25"/>
    <n v="10"/>
    <n v="0"/>
    <n v="0"/>
  </r>
  <r>
    <s v="Irlandia"/>
    <x v="4"/>
    <n v="20"/>
    <n v="9"/>
    <n v="8"/>
    <n v="11"/>
    <n v="6"/>
    <n v="0"/>
    <n v="0"/>
  </r>
  <r>
    <s v="Islandia"/>
    <x v="4"/>
    <n v="19"/>
    <n v="0"/>
    <n v="2"/>
    <n v="2"/>
    <n v="17"/>
    <n v="0"/>
    <n v="0"/>
  </r>
  <r>
    <s v="Izrael"/>
    <x v="0"/>
    <n v="15"/>
    <n v="1"/>
    <n v="1"/>
    <n v="5"/>
    <n v="6"/>
    <n v="0"/>
    <n v="0"/>
  </r>
  <r>
    <s v="Jamajka"/>
    <x v="5"/>
    <n v="16"/>
    <n v="17"/>
    <n v="30"/>
    <n v="20"/>
    <n v="7"/>
    <n v="0"/>
    <n v="0"/>
  </r>
  <r>
    <s v="Japonia"/>
    <x v="0"/>
    <n v="21"/>
    <n v="130"/>
    <n v="126"/>
    <n v="142"/>
    <n v="20"/>
    <n v="10"/>
    <n v="17"/>
  </r>
  <r>
    <s v="Jugoslawia"/>
    <x v="4"/>
    <n v="18"/>
    <n v="28"/>
    <n v="31"/>
    <n v="31"/>
    <n v="16"/>
    <n v="0"/>
    <n v="3"/>
  </r>
  <r>
    <s v="Kamerun"/>
    <x v="1"/>
    <n v="13"/>
    <n v="3"/>
    <n v="1"/>
    <n v="1"/>
    <n v="1"/>
    <n v="0"/>
    <n v="0"/>
  </r>
  <r>
    <s v="Kanada"/>
    <x v="5"/>
    <n v="25"/>
    <n v="59"/>
    <n v="99"/>
    <n v="120"/>
    <n v="22"/>
    <n v="62"/>
    <n v="55"/>
  </r>
  <r>
    <s v="Katar"/>
    <x v="0"/>
    <n v="8"/>
    <n v="0"/>
    <n v="0"/>
    <n v="4"/>
    <n v="0"/>
    <n v="0"/>
    <n v="0"/>
  </r>
  <r>
    <s v="Kazachstan"/>
    <x v="0"/>
    <n v="5"/>
    <n v="16"/>
    <n v="17"/>
    <n v="19"/>
    <n v="6"/>
    <n v="1"/>
    <n v="3"/>
  </r>
  <r>
    <s v="Kenia"/>
    <x v="1"/>
    <n v="13"/>
    <n v="25"/>
    <n v="32"/>
    <n v="29"/>
    <n v="3"/>
    <n v="0"/>
    <n v="0"/>
  </r>
  <r>
    <s v="Kirgistan"/>
    <x v="0"/>
    <n v="5"/>
    <n v="0"/>
    <n v="1"/>
    <n v="2"/>
    <n v="6"/>
    <n v="0"/>
    <n v="0"/>
  </r>
  <r>
    <s v="Kolumbia"/>
    <x v="2"/>
    <n v="18"/>
    <n v="2"/>
    <n v="6"/>
    <n v="11"/>
    <n v="1"/>
    <n v="0"/>
    <n v="0"/>
  </r>
  <r>
    <s v="Korea Poludniowa"/>
    <x v="0"/>
    <n v="16"/>
    <n v="81"/>
    <n v="82"/>
    <n v="80"/>
    <n v="17"/>
    <n v="26"/>
    <n v="17"/>
  </r>
  <r>
    <s v="Korea Polnocna"/>
    <x v="0"/>
    <n v="9"/>
    <n v="14"/>
    <n v="12"/>
    <n v="21"/>
    <n v="8"/>
    <n v="0"/>
    <n v="1"/>
  </r>
  <r>
    <s v="Kostaryka"/>
    <x v="5"/>
    <n v="14"/>
    <n v="1"/>
    <n v="1"/>
    <n v="2"/>
    <n v="6"/>
    <n v="0"/>
    <n v="0"/>
  </r>
  <r>
    <s v="Kuba"/>
    <x v="5"/>
    <n v="19"/>
    <n v="72"/>
    <n v="67"/>
    <n v="69"/>
    <n v="0"/>
    <n v="0"/>
    <n v="0"/>
  </r>
  <r>
    <s v="Kuwejt"/>
    <x v="0"/>
    <n v="12"/>
    <n v="0"/>
    <n v="0"/>
    <n v="2"/>
    <n v="0"/>
    <n v="0"/>
    <n v="0"/>
  </r>
  <r>
    <s v="Liban"/>
    <x v="0"/>
    <n v="16"/>
    <n v="0"/>
    <n v="2"/>
    <n v="2"/>
    <n v="16"/>
    <n v="0"/>
    <n v="0"/>
  </r>
  <r>
    <s v="Liechtenstein"/>
    <x v="4"/>
    <n v="16"/>
    <n v="0"/>
    <n v="0"/>
    <n v="0"/>
    <n v="18"/>
    <n v="2"/>
    <n v="2"/>
  </r>
  <r>
    <s v="Litwa"/>
    <x v="4"/>
    <n v="8"/>
    <n v="6"/>
    <n v="5"/>
    <n v="10"/>
    <n v="8"/>
    <n v="0"/>
    <n v="0"/>
  </r>
  <r>
    <s v="Luksemburg"/>
    <x v="4"/>
    <n v="22"/>
    <n v="1"/>
    <n v="1"/>
    <n v="0"/>
    <n v="8"/>
    <n v="0"/>
    <n v="2"/>
  </r>
  <r>
    <s v="Lotwa"/>
    <x v="4"/>
    <n v="10"/>
    <n v="3"/>
    <n v="11"/>
    <n v="5"/>
    <n v="10"/>
    <n v="0"/>
    <n v="4"/>
  </r>
  <r>
    <s v="Macedonia"/>
    <x v="4"/>
    <n v="5"/>
    <n v="0"/>
    <n v="0"/>
    <n v="1"/>
    <n v="5"/>
    <n v="0"/>
    <n v="0"/>
  </r>
  <r>
    <s v="Malezja"/>
    <x v="0"/>
    <n v="12"/>
    <n v="0"/>
    <n v="3"/>
    <n v="3"/>
    <n v="0"/>
    <n v="0"/>
    <n v="0"/>
  </r>
  <r>
    <s v="Maroko"/>
    <x v="1"/>
    <n v="13"/>
    <n v="6"/>
    <n v="5"/>
    <n v="11"/>
    <n v="6"/>
    <n v="0"/>
    <n v="0"/>
  </r>
  <r>
    <s v="Mauritius"/>
    <x v="1"/>
    <n v="8"/>
    <n v="0"/>
    <n v="0"/>
    <n v="1"/>
    <n v="0"/>
    <n v="0"/>
    <n v="0"/>
  </r>
  <r>
    <s v="Meksyk"/>
    <x v="5"/>
    <n v="22"/>
    <n v="13"/>
    <n v="21"/>
    <n v="28"/>
    <n v="8"/>
    <n v="0"/>
    <n v="0"/>
  </r>
  <r>
    <s v="Moldawia"/>
    <x v="4"/>
    <n v="5"/>
    <n v="0"/>
    <n v="2"/>
    <n v="5"/>
    <n v="6"/>
    <n v="0"/>
    <n v="0"/>
  </r>
  <r>
    <s v="Mongolia"/>
    <x v="0"/>
    <n v="12"/>
    <n v="2"/>
    <n v="9"/>
    <n v="13"/>
    <n v="13"/>
    <n v="0"/>
    <n v="0"/>
  </r>
  <r>
    <s v="Mozambik"/>
    <x v="1"/>
    <n v="9"/>
    <n v="1"/>
    <n v="0"/>
    <n v="1"/>
    <n v="0"/>
    <n v="0"/>
    <n v="0"/>
  </r>
  <r>
    <s v="Namibia"/>
    <x v="1"/>
    <n v="6"/>
    <n v="0"/>
    <n v="4"/>
    <n v="0"/>
    <n v="0"/>
    <n v="0"/>
    <n v="0"/>
  </r>
  <r>
    <s v="Niemcy"/>
    <x v="4"/>
    <n v="15"/>
    <n v="174"/>
    <n v="182"/>
    <n v="217"/>
    <n v="11"/>
    <n v="78"/>
    <n v="78"/>
  </r>
  <r>
    <s v="RFN"/>
    <x v="4"/>
    <n v="5"/>
    <n v="56"/>
    <n v="67"/>
    <n v="81"/>
    <n v="7"/>
    <n v="11"/>
    <n v="15"/>
  </r>
  <r>
    <s v="Wspolna Reprezentacja Niemiec"/>
    <x v="4"/>
    <n v="3"/>
    <n v="28"/>
    <n v="54"/>
    <n v="36"/>
    <n v="3"/>
    <n v="8"/>
    <n v="6"/>
  </r>
  <r>
    <s v="NRD"/>
    <x v="4"/>
    <n v="5"/>
    <n v="153"/>
    <n v="129"/>
    <n v="127"/>
    <n v="6"/>
    <n v="39"/>
    <n v="36"/>
  </r>
  <r>
    <s v="Niger"/>
    <x v="1"/>
    <n v="11"/>
    <n v="0"/>
    <n v="0"/>
    <n v="1"/>
    <n v="0"/>
    <n v="0"/>
    <n v="0"/>
  </r>
  <r>
    <s v="Nigeria"/>
    <x v="1"/>
    <n v="15"/>
    <n v="3"/>
    <n v="8"/>
    <n v="12"/>
    <n v="0"/>
    <n v="0"/>
    <n v="0"/>
  </r>
  <r>
    <s v="Norwegia"/>
    <x v="4"/>
    <n v="24"/>
    <n v="56"/>
    <n v="49"/>
    <n v="43"/>
    <n v="22"/>
    <n v="118"/>
    <n v="111"/>
  </r>
  <r>
    <s v="Nowa Zelandia"/>
    <x v="3"/>
    <n v="22"/>
    <n v="42"/>
    <n v="18"/>
    <n v="39"/>
    <n v="15"/>
    <n v="0"/>
    <n v="1"/>
  </r>
  <r>
    <s v="Pakistan"/>
    <x v="0"/>
    <n v="16"/>
    <n v="3"/>
    <n v="3"/>
    <n v="4"/>
    <n v="2"/>
    <n v="0"/>
    <n v="0"/>
  </r>
  <r>
    <s v="Panama"/>
    <x v="2"/>
    <n v="16"/>
    <n v="1"/>
    <n v="0"/>
    <n v="2"/>
    <n v="0"/>
    <n v="0"/>
    <n v="0"/>
  </r>
  <r>
    <s v="Paragwaj"/>
    <x v="2"/>
    <n v="11"/>
    <n v="0"/>
    <n v="1"/>
    <n v="0"/>
    <n v="1"/>
    <n v="0"/>
    <n v="0"/>
  </r>
  <r>
    <s v="Peru"/>
    <x v="2"/>
    <n v="17"/>
    <n v="1"/>
    <n v="3"/>
    <n v="0"/>
    <n v="2"/>
    <n v="0"/>
    <n v="0"/>
  </r>
  <r>
    <s v="Polska"/>
    <x v="4"/>
    <n v="20"/>
    <n v="64"/>
    <n v="82"/>
    <n v="125"/>
    <n v="22"/>
    <n v="6"/>
    <n v="7"/>
  </r>
  <r>
    <s v="Portoryko"/>
    <x v="5"/>
    <n v="17"/>
    <n v="0"/>
    <n v="2"/>
    <n v="6"/>
    <n v="6"/>
    <n v="0"/>
    <n v="0"/>
  </r>
  <r>
    <s v="Portugalia"/>
    <x v="4"/>
    <n v="23"/>
    <n v="4"/>
    <n v="8"/>
    <n v="11"/>
    <n v="7"/>
    <n v="0"/>
    <n v="0"/>
  </r>
  <r>
    <s v="Republika Poludniowej Afryki"/>
    <x v="1"/>
    <n v="18"/>
    <n v="23"/>
    <n v="26"/>
    <n v="27"/>
    <n v="6"/>
    <n v="0"/>
    <n v="0"/>
  </r>
  <r>
    <s v="Rosja"/>
    <x v="4"/>
    <n v="5"/>
    <n v="133"/>
    <n v="122"/>
    <n v="142"/>
    <n v="6"/>
    <n v="49"/>
    <n v="40"/>
  </r>
  <r>
    <s v="Imperium Rosyjskie"/>
    <x v="4"/>
    <n v="3"/>
    <n v="1"/>
    <n v="4"/>
    <n v="3"/>
    <n v="0"/>
    <n v="0"/>
    <n v="0"/>
  </r>
  <r>
    <s v="Rumunia"/>
    <x v="4"/>
    <n v="20"/>
    <n v="88"/>
    <n v="94"/>
    <n v="119"/>
    <n v="20"/>
    <n v="0"/>
    <n v="0"/>
  </r>
  <r>
    <s v="Senegal"/>
    <x v="1"/>
    <n v="13"/>
    <n v="0"/>
    <n v="1"/>
    <n v="0"/>
    <n v="5"/>
    <n v="0"/>
    <n v="0"/>
  </r>
  <r>
    <s v="Serbia"/>
    <x v="4"/>
    <n v="3"/>
    <n v="1"/>
    <n v="2"/>
    <n v="4"/>
    <n v="2"/>
    <n v="0"/>
    <n v="0"/>
  </r>
  <r>
    <s v="Serbia i Czarnogora"/>
    <x v="4"/>
    <n v="1"/>
    <n v="0"/>
    <n v="2"/>
    <n v="0"/>
    <n v="1"/>
    <n v="0"/>
    <n v="0"/>
  </r>
  <r>
    <s v="Singapur"/>
    <x v="0"/>
    <n v="15"/>
    <n v="0"/>
    <n v="2"/>
    <n v="2"/>
    <n v="0"/>
    <n v="0"/>
    <n v="0"/>
  </r>
  <r>
    <s v="Slowacja"/>
    <x v="4"/>
    <n v="5"/>
    <n v="7"/>
    <n v="9"/>
    <n v="8"/>
    <n v="6"/>
    <n v="2"/>
    <n v="2"/>
  </r>
  <r>
    <s v="Slowenia"/>
    <x v="4"/>
    <n v="6"/>
    <n v="4"/>
    <n v="6"/>
    <n v="9"/>
    <n v="7"/>
    <n v="2"/>
    <n v="4"/>
  </r>
  <r>
    <s v="Sri Lanka"/>
    <x v="0"/>
    <n v="16"/>
    <n v="0"/>
    <n v="2"/>
    <n v="0"/>
    <n v="0"/>
    <n v="0"/>
    <n v="0"/>
  </r>
  <r>
    <s v="StanyZjednoczone"/>
    <x v="5"/>
    <n v="26"/>
    <n v="976"/>
    <n v="758"/>
    <n v="666"/>
    <n v="22"/>
    <n v="96"/>
    <n v="102"/>
  </r>
  <r>
    <s v="Sudan"/>
    <x v="1"/>
    <n v="11"/>
    <n v="0"/>
    <n v="1"/>
    <n v="0"/>
    <n v="0"/>
    <n v="0"/>
    <n v="0"/>
  </r>
  <r>
    <s v="Surinam"/>
    <x v="2"/>
    <n v="11"/>
    <n v="1"/>
    <n v="0"/>
    <n v="1"/>
    <n v="0"/>
    <n v="0"/>
    <n v="0"/>
  </r>
  <r>
    <s v="Syria"/>
    <x v="0"/>
    <n v="12"/>
    <n v="1"/>
    <n v="1"/>
    <n v="1"/>
    <n v="0"/>
    <n v="0"/>
    <n v="0"/>
  </r>
  <r>
    <s v="Szwajcaria"/>
    <x v="4"/>
    <n v="27"/>
    <n v="47"/>
    <n v="73"/>
    <n v="65"/>
    <n v="22"/>
    <n v="50"/>
    <n v="40"/>
  </r>
  <r>
    <s v="Szwecja"/>
    <x v="4"/>
    <n v="26"/>
    <n v="143"/>
    <n v="164"/>
    <n v="176"/>
    <n v="22"/>
    <n v="50"/>
    <n v="40"/>
  </r>
  <r>
    <s v="Tadzykistan"/>
    <x v="0"/>
    <n v="5"/>
    <n v="0"/>
    <n v="1"/>
    <n v="2"/>
    <n v="4"/>
    <n v="0"/>
    <n v="0"/>
  </r>
  <r>
    <s v="Tajlandia"/>
    <x v="0"/>
    <n v="15"/>
    <n v="7"/>
    <n v="6"/>
    <n v="11"/>
    <n v="3"/>
    <n v="0"/>
    <n v="0"/>
  </r>
  <r>
    <s v="Tanzania"/>
    <x v="1"/>
    <n v="12"/>
    <n v="0"/>
    <n v="2"/>
    <n v="0"/>
    <n v="0"/>
    <n v="0"/>
    <n v="0"/>
  </r>
  <r>
    <s v="Togo"/>
    <x v="1"/>
    <n v="9"/>
    <n v="0"/>
    <n v="0"/>
    <n v="1"/>
    <n v="1"/>
    <n v="0"/>
    <n v="0"/>
  </r>
  <r>
    <s v="Tonga"/>
    <x v="3"/>
    <n v="8"/>
    <n v="0"/>
    <n v="1"/>
    <n v="0"/>
    <n v="1"/>
    <n v="0"/>
    <n v="0"/>
  </r>
  <r>
    <s v="Trynidad i Tobago"/>
    <x v="5"/>
    <n v="16"/>
    <n v="2"/>
    <n v="5"/>
    <n v="11"/>
    <n v="3"/>
    <n v="0"/>
    <n v="0"/>
  </r>
  <r>
    <s v="Tunezja"/>
    <x v="1"/>
    <n v="13"/>
    <n v="3"/>
    <n v="3"/>
    <n v="4"/>
    <n v="0"/>
    <n v="0"/>
    <n v="0"/>
  </r>
  <r>
    <s v="Turcja"/>
    <x v="0"/>
    <n v="21"/>
    <n v="39"/>
    <n v="25"/>
    <n v="24"/>
    <n v="16"/>
    <n v="0"/>
    <n v="0"/>
  </r>
  <r>
    <s v="Uganda"/>
    <x v="1"/>
    <n v="14"/>
    <n v="2"/>
    <n v="3"/>
    <n v="2"/>
    <n v="0"/>
    <n v="0"/>
    <n v="0"/>
  </r>
  <r>
    <s v="Ukraina"/>
    <x v="4"/>
    <n v="5"/>
    <n v="33"/>
    <n v="27"/>
    <n v="55"/>
    <n v="6"/>
    <n v="2"/>
    <n v="1"/>
  </r>
  <r>
    <s v="Urugwaj"/>
    <x v="2"/>
    <n v="20"/>
    <n v="2"/>
    <n v="2"/>
    <n v="6"/>
    <n v="1"/>
    <n v="0"/>
    <n v="0"/>
  </r>
  <r>
    <s v="Uzbekistan"/>
    <x v="0"/>
    <n v="5"/>
    <n v="5"/>
    <n v="5"/>
    <n v="10"/>
    <n v="6"/>
    <n v="1"/>
    <n v="0"/>
  </r>
  <r>
    <s v="Wenezuela"/>
    <x v="2"/>
    <n v="17"/>
    <n v="2"/>
    <n v="2"/>
    <n v="8"/>
    <n v="4"/>
    <n v="0"/>
    <n v="0"/>
  </r>
  <r>
    <s v="Wegry"/>
    <x v="4"/>
    <n v="25"/>
    <n v="167"/>
    <n v="144"/>
    <n v="165"/>
    <n v="22"/>
    <n v="0"/>
    <n v="2"/>
  </r>
  <r>
    <s v="Wielka Brytania"/>
    <x v="4"/>
    <n v="27"/>
    <n v="236"/>
    <n v="272"/>
    <n v="272"/>
    <n v="22"/>
    <n v="10"/>
    <n v="4"/>
  </r>
  <r>
    <s v="Wietnam"/>
    <x v="0"/>
    <n v="14"/>
    <n v="0"/>
    <n v="2"/>
    <n v="0"/>
    <n v="0"/>
    <n v="0"/>
    <n v="0"/>
  </r>
  <r>
    <s v="Wlochy"/>
    <x v="4"/>
    <n v="26"/>
    <n v="198"/>
    <n v="166"/>
    <n v="185"/>
    <n v="22"/>
    <n v="37"/>
    <n v="34"/>
  </r>
  <r>
    <s v="WNP"/>
    <x v="4"/>
    <n v="1"/>
    <n v="45"/>
    <n v="38"/>
    <n v="29"/>
    <n v="1"/>
    <n v="9"/>
    <n v="6"/>
  </r>
  <r>
    <s v="Wybrzeze Kosci Sloniowej"/>
    <x v="1"/>
    <n v="12"/>
    <n v="0"/>
    <n v="1"/>
    <n v="0"/>
    <n v="0"/>
    <n v="0"/>
    <n v="0"/>
  </r>
  <r>
    <s v="Wyspy Dziewicze Stanow Zjednoczonych"/>
    <x v="5"/>
    <n v="11"/>
    <n v="0"/>
    <n v="1"/>
    <n v="0"/>
    <n v="7"/>
    <n v="0"/>
    <n v="0"/>
  </r>
  <r>
    <s v="Zambia"/>
    <x v="1"/>
    <n v="12"/>
    <n v="0"/>
    <n v="1"/>
    <n v="1"/>
    <n v="0"/>
    <n v="0"/>
    <n v="0"/>
  </r>
  <r>
    <s v="Zimbabwe"/>
    <x v="1"/>
    <n v="12"/>
    <n v="3"/>
    <n v="4"/>
    <n v="1"/>
    <n v="1"/>
    <n v="0"/>
    <n v="0"/>
  </r>
  <r>
    <s v="Zjednoczone Emiraty Arabskie"/>
    <x v="0"/>
    <n v="8"/>
    <n v="1"/>
    <n v="0"/>
    <n v="0"/>
    <n v="0"/>
    <n v="0"/>
    <n v="0"/>
  </r>
  <r>
    <s v="ZSRR"/>
    <x v="4"/>
    <n v="9"/>
    <n v="395"/>
    <n v="319"/>
    <n v="296"/>
    <n v="9"/>
    <n v="78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121CB-D70E-46E2-8EE1-47556B1188B6}" name="Tabela przestawna3" cacheId="2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10" firstHeaderRow="0" firstDataRow="1" firstDataCol="1"/>
  <pivotFields count="9"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OL_letnie" fld="2" baseField="0" baseItem="0"/>
    <dataField name="Suma z OL_zimow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1" xr16:uid="{52B900C9-08BC-4374-A4F1-020754C9644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2" xr16:uid="{39D8EFA1-62CB-41A9-9A63-E347BA6A756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_1" connectionId="3" xr16:uid="{3227650F-68EC-4BC6-B602-B37E5DDB4C96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4" xr16:uid="{624530F8-E8A4-43BF-985A-C919446261A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6F3D-FD2A-4E2D-92F4-C9EE68DAFCF2}">
  <dimension ref="A1:V139"/>
  <sheetViews>
    <sheetView topLeftCell="A111" workbookViewId="0">
      <selection activeCell="E147" sqref="E147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  <col min="11" max="11" width="19.42578125" customWidth="1"/>
    <col min="12" max="12" width="22.42578125" customWidth="1"/>
    <col min="13" max="13" width="27.42578125" customWidth="1"/>
    <col min="14" max="14" width="22.85546875" customWidth="1"/>
    <col min="15" max="15" width="15.85546875" customWidth="1"/>
    <col min="16" max="16" width="18.42578125" customWidth="1"/>
    <col min="17" max="17" width="13.28515625" bestFit="1" customWidth="1"/>
    <col min="18" max="18" width="34" customWidth="1"/>
    <col min="19" max="19" width="13.7109375" customWidth="1"/>
    <col min="20" max="20" width="30.42578125" customWidth="1"/>
    <col min="21" max="21" width="16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158</v>
      </c>
      <c r="Q1" t="s">
        <v>166</v>
      </c>
      <c r="R1" t="s">
        <v>167</v>
      </c>
    </row>
    <row r="2" spans="1:22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IF(C2&gt;0,1,0)</f>
        <v>1</v>
      </c>
      <c r="L2">
        <f>IF(G2&gt;0,1,0)</f>
        <v>0</v>
      </c>
      <c r="M2">
        <f>D2+E2+F2</f>
        <v>2</v>
      </c>
      <c r="N2">
        <f>H2+I2+J2</f>
        <v>0</v>
      </c>
      <c r="O2">
        <f>IF(AND(M2&gt;0,N2=0),1,0)</f>
        <v>1</v>
      </c>
      <c r="P2">
        <f>IF(AND(K2=1,L2=1,O2=1),1,0)</f>
        <v>0</v>
      </c>
      <c r="Q2">
        <f>D2+H2</f>
        <v>0</v>
      </c>
      <c r="R2">
        <f>E2+F2+I2+J2</f>
        <v>2</v>
      </c>
      <c r="S2">
        <f>IF(Q2&gt;R2,1,0)</f>
        <v>0</v>
      </c>
      <c r="V2" s="4" t="s">
        <v>156</v>
      </c>
    </row>
    <row r="3" spans="1:22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IF(C3&gt;0,1,0)</f>
        <v>1</v>
      </c>
      <c r="L3">
        <f t="shared" ref="L3:L66" si="1">IF(G3&gt;0,1,0)</f>
        <v>1</v>
      </c>
      <c r="M3">
        <f>D3+E3+F3</f>
        <v>15</v>
      </c>
      <c r="N3">
        <f t="shared" ref="N3:N66" si="2">H3+I3+J3</f>
        <v>0</v>
      </c>
      <c r="O3">
        <f t="shared" ref="O3:O66" si="3">IF(AND(M3&gt;0,N3=0),1,0)</f>
        <v>1</v>
      </c>
      <c r="P3">
        <f t="shared" ref="P3:P66" si="4">IF(AND(K3=1,L3=1,O3=1),1,0)</f>
        <v>1</v>
      </c>
      <c r="Q3">
        <f t="shared" ref="Q3:Q66" si="5">D3+H3</f>
        <v>5</v>
      </c>
      <c r="R3">
        <f t="shared" ref="R3:R66" si="6">E3+F3+I3+J3</f>
        <v>10</v>
      </c>
      <c r="S3">
        <f t="shared" ref="S3:S66" si="7">IF(Q3&gt;R3,1,0)</f>
        <v>0</v>
      </c>
      <c r="V3" s="4" t="s">
        <v>157</v>
      </c>
    </row>
    <row r="4" spans="1:22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1</v>
      </c>
      <c r="L4">
        <f t="shared" si="1"/>
        <v>1</v>
      </c>
      <c r="M4">
        <f t="shared" ref="M4:M67" si="8">D4+E4+F4</f>
        <v>1</v>
      </c>
      <c r="N4">
        <f t="shared" si="2"/>
        <v>0</v>
      </c>
      <c r="O4">
        <f t="shared" si="3"/>
        <v>1</v>
      </c>
      <c r="P4">
        <f t="shared" si="4"/>
        <v>1</v>
      </c>
      <c r="Q4">
        <f t="shared" si="5"/>
        <v>0</v>
      </c>
      <c r="R4">
        <f t="shared" si="6"/>
        <v>1</v>
      </c>
      <c r="S4">
        <f t="shared" si="7"/>
        <v>0</v>
      </c>
      <c r="V4" s="4">
        <f>SUM(P2:P138)</f>
        <v>54</v>
      </c>
    </row>
    <row r="5" spans="1:22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1</v>
      </c>
      <c r="L5">
        <f t="shared" si="1"/>
        <v>0</v>
      </c>
      <c r="M5">
        <f t="shared" si="8"/>
        <v>3</v>
      </c>
      <c r="N5">
        <f t="shared" si="2"/>
        <v>0</v>
      </c>
      <c r="O5">
        <f t="shared" si="3"/>
        <v>1</v>
      </c>
      <c r="P5">
        <f t="shared" si="4"/>
        <v>0</v>
      </c>
      <c r="Q5">
        <f t="shared" si="5"/>
        <v>0</v>
      </c>
      <c r="R5">
        <f t="shared" si="6"/>
        <v>3</v>
      </c>
      <c r="S5">
        <f t="shared" si="7"/>
        <v>0</v>
      </c>
      <c r="V5" s="4" t="s">
        <v>159</v>
      </c>
    </row>
    <row r="6" spans="1:22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1</v>
      </c>
      <c r="L6">
        <f t="shared" si="1"/>
        <v>1</v>
      </c>
      <c r="M6">
        <f t="shared" si="8"/>
        <v>70</v>
      </c>
      <c r="N6">
        <f t="shared" si="2"/>
        <v>0</v>
      </c>
      <c r="O6">
        <f t="shared" si="3"/>
        <v>1</v>
      </c>
      <c r="P6">
        <f t="shared" si="4"/>
        <v>1</v>
      </c>
      <c r="Q6">
        <f t="shared" si="5"/>
        <v>18</v>
      </c>
      <c r="R6">
        <f t="shared" si="6"/>
        <v>52</v>
      </c>
      <c r="S6">
        <f t="shared" si="7"/>
        <v>0</v>
      </c>
      <c r="V6" s="4">
        <f>SUMIF(P2:P139,1,M2:M139)</f>
        <v>1218</v>
      </c>
    </row>
    <row r="7" spans="1:22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</v>
      </c>
      <c r="L7">
        <f t="shared" si="1"/>
        <v>1</v>
      </c>
      <c r="M7">
        <f t="shared" si="8"/>
        <v>12</v>
      </c>
      <c r="N7">
        <f t="shared" si="2"/>
        <v>0</v>
      </c>
      <c r="O7">
        <f t="shared" si="3"/>
        <v>1</v>
      </c>
      <c r="P7">
        <f t="shared" si="4"/>
        <v>1</v>
      </c>
      <c r="Q7">
        <f t="shared" si="5"/>
        <v>1</v>
      </c>
      <c r="R7">
        <f t="shared" si="6"/>
        <v>11</v>
      </c>
      <c r="S7">
        <f t="shared" si="7"/>
        <v>0</v>
      </c>
    </row>
    <row r="8" spans="1:22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1</v>
      </c>
      <c r="L8">
        <f t="shared" si="1"/>
        <v>1</v>
      </c>
      <c r="M8">
        <f t="shared" si="8"/>
        <v>468</v>
      </c>
      <c r="N8">
        <f t="shared" si="2"/>
        <v>12</v>
      </c>
      <c r="O8">
        <f t="shared" si="3"/>
        <v>0</v>
      </c>
      <c r="P8">
        <f t="shared" si="4"/>
        <v>0</v>
      </c>
      <c r="Q8">
        <f t="shared" si="5"/>
        <v>143</v>
      </c>
      <c r="R8">
        <f t="shared" si="6"/>
        <v>337</v>
      </c>
      <c r="S8">
        <f t="shared" si="7"/>
        <v>0</v>
      </c>
    </row>
    <row r="9" spans="1:22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1</v>
      </c>
      <c r="L9">
        <f t="shared" si="1"/>
        <v>1</v>
      </c>
      <c r="M9">
        <f t="shared" si="8"/>
        <v>86</v>
      </c>
      <c r="N9">
        <f t="shared" si="2"/>
        <v>218</v>
      </c>
      <c r="O9">
        <f t="shared" si="3"/>
        <v>0</v>
      </c>
      <c r="P9">
        <f t="shared" si="4"/>
        <v>0</v>
      </c>
      <c r="Q9">
        <f t="shared" si="5"/>
        <v>77</v>
      </c>
      <c r="R9">
        <f t="shared" si="6"/>
        <v>227</v>
      </c>
      <c r="S9">
        <f t="shared" si="7"/>
        <v>0</v>
      </c>
    </row>
    <row r="10" spans="1:22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1</v>
      </c>
      <c r="L10">
        <f t="shared" si="1"/>
        <v>1</v>
      </c>
      <c r="M10">
        <f t="shared" si="8"/>
        <v>26</v>
      </c>
      <c r="N10">
        <f t="shared" si="2"/>
        <v>0</v>
      </c>
      <c r="O10">
        <f t="shared" si="3"/>
        <v>1</v>
      </c>
      <c r="P10">
        <f t="shared" si="4"/>
        <v>1</v>
      </c>
      <c r="Q10">
        <f t="shared" si="5"/>
        <v>6</v>
      </c>
      <c r="R10">
        <f t="shared" si="6"/>
        <v>20</v>
      </c>
      <c r="S10">
        <f t="shared" si="7"/>
        <v>0</v>
      </c>
    </row>
    <row r="11" spans="1:22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1</v>
      </c>
      <c r="L11">
        <f t="shared" si="1"/>
        <v>0</v>
      </c>
      <c r="M11">
        <f t="shared" si="8"/>
        <v>12</v>
      </c>
      <c r="N11">
        <f t="shared" si="2"/>
        <v>0</v>
      </c>
      <c r="O11">
        <f t="shared" si="3"/>
        <v>1</v>
      </c>
      <c r="P11">
        <f t="shared" si="4"/>
        <v>0</v>
      </c>
      <c r="Q11">
        <f t="shared" si="5"/>
        <v>5</v>
      </c>
      <c r="R11">
        <f t="shared" si="6"/>
        <v>7</v>
      </c>
      <c r="S11">
        <f t="shared" si="7"/>
        <v>0</v>
      </c>
      <c r="U11" t="s">
        <v>31</v>
      </c>
    </row>
    <row r="12" spans="1:22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1</v>
      </c>
      <c r="L12">
        <f t="shared" si="1"/>
        <v>0</v>
      </c>
      <c r="M12">
        <f t="shared" si="8"/>
        <v>1</v>
      </c>
      <c r="N12">
        <f t="shared" si="2"/>
        <v>0</v>
      </c>
      <c r="O12">
        <f t="shared" si="3"/>
        <v>1</v>
      </c>
      <c r="P12">
        <f t="shared" si="4"/>
        <v>0</v>
      </c>
      <c r="Q12">
        <f t="shared" si="5"/>
        <v>0</v>
      </c>
      <c r="R12">
        <f t="shared" si="6"/>
        <v>1</v>
      </c>
      <c r="S12">
        <f t="shared" si="7"/>
        <v>0</v>
      </c>
      <c r="U12" t="s">
        <v>69</v>
      </c>
    </row>
    <row r="13" spans="1:22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L13">
        <f t="shared" si="1"/>
        <v>0</v>
      </c>
      <c r="M13">
        <f t="shared" si="8"/>
        <v>1</v>
      </c>
      <c r="N13">
        <f t="shared" si="2"/>
        <v>0</v>
      </c>
      <c r="O13">
        <f t="shared" si="3"/>
        <v>1</v>
      </c>
      <c r="P13">
        <f t="shared" si="4"/>
        <v>0</v>
      </c>
      <c r="Q13">
        <f t="shared" si="5"/>
        <v>0</v>
      </c>
      <c r="R13">
        <f t="shared" si="6"/>
        <v>1</v>
      </c>
      <c r="S13">
        <f t="shared" si="7"/>
        <v>0</v>
      </c>
      <c r="U13" t="s">
        <v>149</v>
      </c>
    </row>
    <row r="14" spans="1:22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1</v>
      </c>
      <c r="L14">
        <f t="shared" si="1"/>
        <v>1</v>
      </c>
      <c r="M14">
        <f t="shared" si="8"/>
        <v>142</v>
      </c>
      <c r="N14">
        <f t="shared" si="2"/>
        <v>5</v>
      </c>
      <c r="O14">
        <f t="shared" si="3"/>
        <v>0</v>
      </c>
      <c r="P14">
        <f t="shared" si="4"/>
        <v>0</v>
      </c>
      <c r="Q14">
        <f t="shared" si="5"/>
        <v>38</v>
      </c>
      <c r="R14">
        <f t="shared" si="6"/>
        <v>109</v>
      </c>
      <c r="S14">
        <f t="shared" si="7"/>
        <v>0</v>
      </c>
    </row>
    <row r="15" spans="1:22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1</v>
      </c>
      <c r="L15">
        <f t="shared" si="1"/>
        <v>1</v>
      </c>
      <c r="M15">
        <f t="shared" si="8"/>
        <v>1</v>
      </c>
      <c r="N15">
        <f t="shared" si="2"/>
        <v>0</v>
      </c>
      <c r="O15">
        <f t="shared" si="3"/>
        <v>1</v>
      </c>
      <c r="P15">
        <f t="shared" si="4"/>
        <v>1</v>
      </c>
      <c r="Q15">
        <f t="shared" si="5"/>
        <v>0</v>
      </c>
      <c r="R15">
        <f t="shared" si="6"/>
        <v>1</v>
      </c>
      <c r="S15">
        <f t="shared" si="7"/>
        <v>0</v>
      </c>
    </row>
    <row r="16" spans="1:22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1</v>
      </c>
      <c r="L16">
        <f t="shared" si="1"/>
        <v>1</v>
      </c>
      <c r="M16">
        <f t="shared" si="8"/>
        <v>76</v>
      </c>
      <c r="N16">
        <f t="shared" si="2"/>
        <v>15</v>
      </c>
      <c r="O16">
        <f t="shared" si="3"/>
        <v>0</v>
      </c>
      <c r="P16">
        <f t="shared" si="4"/>
        <v>0</v>
      </c>
      <c r="Q16">
        <f t="shared" si="5"/>
        <v>18</v>
      </c>
      <c r="R16">
        <f t="shared" si="6"/>
        <v>73</v>
      </c>
      <c r="S16">
        <f t="shared" si="7"/>
        <v>0</v>
      </c>
    </row>
    <row r="17" spans="1:19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  <c r="L17">
        <f t="shared" si="1"/>
        <v>0</v>
      </c>
      <c r="M17">
        <f t="shared" si="8"/>
        <v>1</v>
      </c>
      <c r="N17">
        <f t="shared" si="2"/>
        <v>0</v>
      </c>
      <c r="O17">
        <f t="shared" si="3"/>
        <v>1</v>
      </c>
      <c r="P17">
        <f t="shared" si="4"/>
        <v>0</v>
      </c>
      <c r="Q17">
        <f t="shared" si="5"/>
        <v>0</v>
      </c>
      <c r="R17">
        <f t="shared" si="6"/>
        <v>1</v>
      </c>
      <c r="S17">
        <f t="shared" si="7"/>
        <v>0</v>
      </c>
    </row>
    <row r="18" spans="1:19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1</v>
      </c>
      <c r="L18">
        <f t="shared" si="1"/>
        <v>1</v>
      </c>
      <c r="M18">
        <f t="shared" si="8"/>
        <v>108</v>
      </c>
      <c r="N18">
        <f t="shared" si="2"/>
        <v>0</v>
      </c>
      <c r="O18">
        <f t="shared" si="3"/>
        <v>1</v>
      </c>
      <c r="P18">
        <f t="shared" si="4"/>
        <v>1</v>
      </c>
      <c r="Q18">
        <f t="shared" si="5"/>
        <v>23</v>
      </c>
      <c r="R18">
        <f t="shared" si="6"/>
        <v>85</v>
      </c>
      <c r="S18">
        <f t="shared" si="7"/>
        <v>0</v>
      </c>
    </row>
    <row r="19" spans="1:19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1</v>
      </c>
      <c r="L19">
        <f t="shared" si="1"/>
        <v>1</v>
      </c>
      <c r="M19">
        <f t="shared" si="8"/>
        <v>214</v>
      </c>
      <c r="N19">
        <f t="shared" si="2"/>
        <v>6</v>
      </c>
      <c r="O19">
        <f t="shared" si="3"/>
        <v>0</v>
      </c>
      <c r="P19">
        <f t="shared" si="4"/>
        <v>0</v>
      </c>
      <c r="Q19">
        <f t="shared" si="5"/>
        <v>52</v>
      </c>
      <c r="R19">
        <f t="shared" si="6"/>
        <v>168</v>
      </c>
      <c r="S19">
        <f t="shared" si="7"/>
        <v>0</v>
      </c>
    </row>
    <row r="20" spans="1:19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  <c r="L20">
        <f t="shared" si="1"/>
        <v>0</v>
      </c>
      <c r="M20">
        <f t="shared" si="8"/>
        <v>1</v>
      </c>
      <c r="N20">
        <f t="shared" si="2"/>
        <v>0</v>
      </c>
      <c r="O20">
        <f t="shared" si="3"/>
        <v>1</v>
      </c>
      <c r="P20">
        <f t="shared" si="4"/>
        <v>0</v>
      </c>
      <c r="Q20">
        <f t="shared" si="5"/>
        <v>1</v>
      </c>
      <c r="R20">
        <f t="shared" si="6"/>
        <v>0</v>
      </c>
      <c r="S20">
        <f t="shared" si="7"/>
        <v>1</v>
      </c>
    </row>
    <row r="21" spans="1:19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1</v>
      </c>
      <c r="L21">
        <f t="shared" si="1"/>
        <v>1</v>
      </c>
      <c r="M21">
        <f t="shared" si="8"/>
        <v>13</v>
      </c>
      <c r="N21">
        <f t="shared" si="2"/>
        <v>0</v>
      </c>
      <c r="O21">
        <f t="shared" si="3"/>
        <v>1</v>
      </c>
      <c r="P21">
        <f t="shared" si="4"/>
        <v>1</v>
      </c>
      <c r="Q21">
        <f t="shared" si="5"/>
        <v>2</v>
      </c>
      <c r="R21">
        <f t="shared" si="6"/>
        <v>11</v>
      </c>
      <c r="S21">
        <f t="shared" si="7"/>
        <v>0</v>
      </c>
    </row>
    <row r="22" spans="1:19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1</v>
      </c>
      <c r="L22">
        <f t="shared" si="1"/>
        <v>1</v>
      </c>
      <c r="M22">
        <f t="shared" si="8"/>
        <v>473</v>
      </c>
      <c r="N22">
        <f t="shared" si="2"/>
        <v>53</v>
      </c>
      <c r="O22">
        <f t="shared" si="3"/>
        <v>0</v>
      </c>
      <c r="P22">
        <f t="shared" si="4"/>
        <v>0</v>
      </c>
      <c r="Q22">
        <f t="shared" si="5"/>
        <v>213</v>
      </c>
      <c r="R22">
        <f t="shared" si="6"/>
        <v>313</v>
      </c>
      <c r="S22">
        <f t="shared" si="7"/>
        <v>0</v>
      </c>
    </row>
    <row r="23" spans="1:19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1</v>
      </c>
      <c r="L23">
        <f t="shared" si="1"/>
        <v>1</v>
      </c>
      <c r="M23">
        <f t="shared" si="8"/>
        <v>23</v>
      </c>
      <c r="N23">
        <f t="shared" si="2"/>
        <v>11</v>
      </c>
      <c r="O23">
        <f t="shared" si="3"/>
        <v>0</v>
      </c>
      <c r="P23">
        <f t="shared" si="4"/>
        <v>0</v>
      </c>
      <c r="Q23">
        <f t="shared" si="5"/>
        <v>10</v>
      </c>
      <c r="R23">
        <f t="shared" si="6"/>
        <v>24</v>
      </c>
      <c r="S23">
        <f t="shared" si="7"/>
        <v>0</v>
      </c>
    </row>
    <row r="24" spans="1:19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1</v>
      </c>
      <c r="L24">
        <f t="shared" si="1"/>
        <v>1</v>
      </c>
      <c r="M24">
        <f t="shared" si="8"/>
        <v>1</v>
      </c>
      <c r="N24">
        <f t="shared" si="2"/>
        <v>0</v>
      </c>
      <c r="O24">
        <f t="shared" si="3"/>
        <v>1</v>
      </c>
      <c r="P24">
        <f t="shared" si="4"/>
        <v>1</v>
      </c>
      <c r="Q24">
        <f t="shared" si="5"/>
        <v>0</v>
      </c>
      <c r="R24">
        <f t="shared" si="6"/>
        <v>1</v>
      </c>
      <c r="S24">
        <f t="shared" si="7"/>
        <v>0</v>
      </c>
    </row>
    <row r="25" spans="1:19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1</v>
      </c>
      <c r="L25">
        <f t="shared" si="1"/>
        <v>1</v>
      </c>
      <c r="M25">
        <f t="shared" si="8"/>
        <v>1</v>
      </c>
      <c r="N25">
        <f t="shared" si="2"/>
        <v>0</v>
      </c>
      <c r="O25">
        <f t="shared" si="3"/>
        <v>1</v>
      </c>
      <c r="P25">
        <f t="shared" si="4"/>
        <v>1</v>
      </c>
      <c r="Q25">
        <f t="shared" si="5"/>
        <v>0</v>
      </c>
      <c r="R25">
        <f t="shared" si="6"/>
        <v>1</v>
      </c>
      <c r="S25">
        <f t="shared" si="7"/>
        <v>0</v>
      </c>
    </row>
    <row r="26" spans="1:19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1</v>
      </c>
      <c r="L26">
        <f t="shared" si="1"/>
        <v>1</v>
      </c>
      <c r="M26">
        <f t="shared" si="8"/>
        <v>143</v>
      </c>
      <c r="N26">
        <f t="shared" si="2"/>
        <v>25</v>
      </c>
      <c r="O26">
        <f t="shared" si="3"/>
        <v>0</v>
      </c>
      <c r="P26">
        <f t="shared" si="4"/>
        <v>0</v>
      </c>
      <c r="Q26">
        <f t="shared" si="5"/>
        <v>51</v>
      </c>
      <c r="R26">
        <f t="shared" si="6"/>
        <v>117</v>
      </c>
      <c r="S26">
        <f t="shared" si="7"/>
        <v>0</v>
      </c>
    </row>
    <row r="27" spans="1:19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1</v>
      </c>
      <c r="L27">
        <f t="shared" si="1"/>
        <v>1</v>
      </c>
      <c r="M27">
        <f t="shared" si="8"/>
        <v>44</v>
      </c>
      <c r="N27">
        <f t="shared" si="2"/>
        <v>24</v>
      </c>
      <c r="O27">
        <f t="shared" si="3"/>
        <v>0</v>
      </c>
      <c r="P27">
        <f t="shared" si="4"/>
        <v>0</v>
      </c>
      <c r="Q27">
        <f t="shared" si="5"/>
        <v>21</v>
      </c>
      <c r="R27">
        <f t="shared" si="6"/>
        <v>47</v>
      </c>
      <c r="S27">
        <f t="shared" si="7"/>
        <v>0</v>
      </c>
    </row>
    <row r="28" spans="1:19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1</v>
      </c>
      <c r="L28">
        <f t="shared" si="1"/>
        <v>1</v>
      </c>
      <c r="M28">
        <f t="shared" si="8"/>
        <v>179</v>
      </c>
      <c r="N28">
        <f t="shared" si="2"/>
        <v>1</v>
      </c>
      <c r="O28">
        <f t="shared" si="3"/>
        <v>0</v>
      </c>
      <c r="P28">
        <f t="shared" si="4"/>
        <v>0</v>
      </c>
      <c r="Q28">
        <f t="shared" si="5"/>
        <v>43</v>
      </c>
      <c r="R28">
        <f t="shared" si="6"/>
        <v>137</v>
      </c>
      <c r="S28">
        <f t="shared" si="7"/>
        <v>0</v>
      </c>
    </row>
    <row r="29" spans="1:19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1</v>
      </c>
      <c r="L29">
        <f t="shared" si="1"/>
        <v>0</v>
      </c>
      <c r="M29">
        <f t="shared" si="8"/>
        <v>6</v>
      </c>
      <c r="N29">
        <f t="shared" si="2"/>
        <v>0</v>
      </c>
      <c r="O29">
        <f t="shared" si="3"/>
        <v>1</v>
      </c>
      <c r="P29">
        <f t="shared" si="4"/>
        <v>0</v>
      </c>
      <c r="Q29">
        <f t="shared" si="5"/>
        <v>3</v>
      </c>
      <c r="R29">
        <f t="shared" si="6"/>
        <v>3</v>
      </c>
      <c r="S29">
        <f t="shared" si="7"/>
        <v>0</v>
      </c>
    </row>
    <row r="30" spans="1:19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1</v>
      </c>
      <c r="L30">
        <f t="shared" si="1"/>
        <v>0</v>
      </c>
      <c r="M30">
        <f t="shared" si="8"/>
        <v>1</v>
      </c>
      <c r="N30">
        <f t="shared" si="2"/>
        <v>0</v>
      </c>
      <c r="O30">
        <f t="shared" si="3"/>
        <v>1</v>
      </c>
      <c r="P30">
        <f t="shared" si="4"/>
        <v>0</v>
      </c>
      <c r="Q30">
        <f t="shared" si="5"/>
        <v>0</v>
      </c>
      <c r="R30">
        <f t="shared" si="6"/>
        <v>1</v>
      </c>
      <c r="S30">
        <f t="shared" si="7"/>
        <v>0</v>
      </c>
    </row>
    <row r="31" spans="1:19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1</v>
      </c>
      <c r="L31">
        <f t="shared" si="1"/>
        <v>1</v>
      </c>
      <c r="M31">
        <f t="shared" si="8"/>
        <v>26</v>
      </c>
      <c r="N31">
        <f t="shared" si="2"/>
        <v>0</v>
      </c>
      <c r="O31">
        <f t="shared" si="3"/>
        <v>1</v>
      </c>
      <c r="P31">
        <f t="shared" si="4"/>
        <v>1</v>
      </c>
      <c r="Q31">
        <f t="shared" si="5"/>
        <v>7</v>
      </c>
      <c r="R31">
        <f t="shared" si="6"/>
        <v>19</v>
      </c>
      <c r="S31">
        <f t="shared" si="7"/>
        <v>0</v>
      </c>
    </row>
    <row r="32" spans="1:19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1</v>
      </c>
      <c r="L32">
        <f t="shared" si="1"/>
        <v>0</v>
      </c>
      <c r="M32">
        <f t="shared" si="8"/>
        <v>2</v>
      </c>
      <c r="N32">
        <f t="shared" si="2"/>
        <v>0</v>
      </c>
      <c r="O32">
        <f t="shared" si="3"/>
        <v>1</v>
      </c>
      <c r="P32">
        <f t="shared" si="4"/>
        <v>0</v>
      </c>
      <c r="Q32">
        <f t="shared" si="5"/>
        <v>1</v>
      </c>
      <c r="R32">
        <f t="shared" si="6"/>
        <v>1</v>
      </c>
      <c r="S32">
        <f t="shared" si="7"/>
        <v>0</v>
      </c>
    </row>
    <row r="33" spans="1:19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1</v>
      </c>
      <c r="L33">
        <f t="shared" si="1"/>
        <v>0</v>
      </c>
      <c r="M33">
        <f t="shared" si="8"/>
        <v>1</v>
      </c>
      <c r="N33">
        <f t="shared" si="2"/>
        <v>0</v>
      </c>
      <c r="O33">
        <f t="shared" si="3"/>
        <v>1</v>
      </c>
      <c r="P33">
        <f t="shared" si="4"/>
        <v>0</v>
      </c>
      <c r="Q33">
        <f t="shared" si="5"/>
        <v>0</v>
      </c>
      <c r="R33">
        <f t="shared" si="6"/>
        <v>1</v>
      </c>
      <c r="S33">
        <f t="shared" si="7"/>
        <v>0</v>
      </c>
    </row>
    <row r="34" spans="1:19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1</v>
      </c>
      <c r="L34">
        <f t="shared" si="1"/>
        <v>1</v>
      </c>
      <c r="M34">
        <f t="shared" si="8"/>
        <v>33</v>
      </c>
      <c r="N34">
        <f t="shared" si="2"/>
        <v>7</v>
      </c>
      <c r="O34">
        <f t="shared" si="3"/>
        <v>0</v>
      </c>
      <c r="P34">
        <f t="shared" si="4"/>
        <v>0</v>
      </c>
      <c r="Q34">
        <f t="shared" si="5"/>
        <v>13</v>
      </c>
      <c r="R34">
        <f t="shared" si="6"/>
        <v>27</v>
      </c>
      <c r="S34">
        <f t="shared" si="7"/>
        <v>0</v>
      </c>
    </row>
    <row r="35" spans="1:19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1</v>
      </c>
      <c r="L35">
        <f t="shared" si="1"/>
        <v>1</v>
      </c>
      <c r="M35">
        <f t="shared" si="8"/>
        <v>45</v>
      </c>
      <c r="N35">
        <f t="shared" si="2"/>
        <v>0</v>
      </c>
      <c r="O35">
        <f t="shared" si="3"/>
        <v>1</v>
      </c>
      <c r="P35">
        <f t="shared" si="4"/>
        <v>1</v>
      </c>
      <c r="Q35">
        <f t="shared" si="5"/>
        <v>21</v>
      </c>
      <c r="R35">
        <f t="shared" si="6"/>
        <v>24</v>
      </c>
      <c r="S35">
        <f t="shared" si="7"/>
        <v>0</v>
      </c>
    </row>
    <row r="36" spans="1:19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1</v>
      </c>
      <c r="L36">
        <f t="shared" si="1"/>
        <v>1</v>
      </c>
      <c r="M36">
        <f t="shared" si="8"/>
        <v>9</v>
      </c>
      <c r="N36">
        <f t="shared" si="2"/>
        <v>0</v>
      </c>
      <c r="O36">
        <f t="shared" si="3"/>
        <v>1</v>
      </c>
      <c r="P36">
        <f t="shared" si="4"/>
        <v>1</v>
      </c>
      <c r="Q36">
        <f t="shared" si="5"/>
        <v>0</v>
      </c>
      <c r="R36">
        <f t="shared" si="6"/>
        <v>9</v>
      </c>
      <c r="S36">
        <f t="shared" si="7"/>
        <v>0</v>
      </c>
    </row>
    <row r="37" spans="1:19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1</v>
      </c>
      <c r="L37">
        <f t="shared" si="1"/>
        <v>1</v>
      </c>
      <c r="M37">
        <f t="shared" si="8"/>
        <v>302</v>
      </c>
      <c r="N37">
        <f t="shared" si="2"/>
        <v>160</v>
      </c>
      <c r="O37">
        <f t="shared" si="3"/>
        <v>0</v>
      </c>
      <c r="P37">
        <f t="shared" si="4"/>
        <v>0</v>
      </c>
      <c r="Q37">
        <f t="shared" si="5"/>
        <v>143</v>
      </c>
      <c r="R37">
        <f t="shared" si="6"/>
        <v>319</v>
      </c>
      <c r="S37">
        <f t="shared" si="7"/>
        <v>0</v>
      </c>
    </row>
    <row r="38" spans="1:19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1</v>
      </c>
      <c r="L38">
        <f t="shared" si="1"/>
        <v>1</v>
      </c>
      <c r="M38">
        <f t="shared" si="8"/>
        <v>671</v>
      </c>
      <c r="N38">
        <f t="shared" si="2"/>
        <v>109</v>
      </c>
      <c r="O38">
        <f t="shared" si="3"/>
        <v>0</v>
      </c>
      <c r="P38">
        <f t="shared" si="4"/>
        <v>0</v>
      </c>
      <c r="Q38">
        <f t="shared" si="5"/>
        <v>233</v>
      </c>
      <c r="R38">
        <f t="shared" si="6"/>
        <v>547</v>
      </c>
      <c r="S38">
        <f t="shared" si="7"/>
        <v>0</v>
      </c>
    </row>
    <row r="39" spans="1:19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1</v>
      </c>
      <c r="L39">
        <f t="shared" si="1"/>
        <v>0</v>
      </c>
      <c r="M39">
        <f t="shared" si="8"/>
        <v>1</v>
      </c>
      <c r="N39">
        <f t="shared" si="2"/>
        <v>0</v>
      </c>
      <c r="O39">
        <f t="shared" si="3"/>
        <v>1</v>
      </c>
      <c r="P39">
        <f t="shared" si="4"/>
        <v>0</v>
      </c>
      <c r="Q39">
        <f t="shared" si="5"/>
        <v>0</v>
      </c>
      <c r="R39">
        <f t="shared" si="6"/>
        <v>1</v>
      </c>
      <c r="S39">
        <f t="shared" si="7"/>
        <v>0</v>
      </c>
    </row>
    <row r="40" spans="1:19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1</v>
      </c>
      <c r="L40">
        <f t="shared" si="1"/>
        <v>1</v>
      </c>
      <c r="M40">
        <f t="shared" si="8"/>
        <v>4</v>
      </c>
      <c r="N40">
        <f t="shared" si="2"/>
        <v>0</v>
      </c>
      <c r="O40">
        <f t="shared" si="3"/>
        <v>1</v>
      </c>
      <c r="P40">
        <f t="shared" si="4"/>
        <v>1</v>
      </c>
      <c r="Q40">
        <f t="shared" si="5"/>
        <v>0</v>
      </c>
      <c r="R40">
        <f t="shared" si="6"/>
        <v>4</v>
      </c>
      <c r="S40">
        <f t="shared" si="7"/>
        <v>0</v>
      </c>
    </row>
    <row r="41" spans="1:19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1</v>
      </c>
      <c r="L41">
        <f t="shared" si="1"/>
        <v>1</v>
      </c>
      <c r="M41">
        <f t="shared" si="8"/>
        <v>110</v>
      </c>
      <c r="N41">
        <f t="shared" si="2"/>
        <v>0</v>
      </c>
      <c r="O41">
        <f t="shared" si="3"/>
        <v>1</v>
      </c>
      <c r="P41">
        <f t="shared" si="4"/>
        <v>1</v>
      </c>
      <c r="Q41">
        <f t="shared" si="5"/>
        <v>30</v>
      </c>
      <c r="R41">
        <f t="shared" si="6"/>
        <v>80</v>
      </c>
      <c r="S41">
        <f t="shared" si="7"/>
        <v>0</v>
      </c>
    </row>
    <row r="42" spans="1:19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1</v>
      </c>
      <c r="L42">
        <f t="shared" si="1"/>
        <v>1</v>
      </c>
      <c r="M42">
        <f t="shared" si="8"/>
        <v>25</v>
      </c>
      <c r="N42">
        <f t="shared" si="2"/>
        <v>0</v>
      </c>
      <c r="O42">
        <f t="shared" si="3"/>
        <v>1</v>
      </c>
      <c r="P42">
        <f t="shared" si="4"/>
        <v>1</v>
      </c>
      <c r="Q42">
        <f t="shared" si="5"/>
        <v>6</v>
      </c>
      <c r="R42">
        <f t="shared" si="6"/>
        <v>19</v>
      </c>
      <c r="S42">
        <f t="shared" si="7"/>
        <v>0</v>
      </c>
    </row>
    <row r="43" spans="1:19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1</v>
      </c>
      <c r="L43">
        <f t="shared" si="1"/>
        <v>0</v>
      </c>
      <c r="M43">
        <f t="shared" si="8"/>
        <v>1</v>
      </c>
      <c r="N43">
        <f t="shared" si="2"/>
        <v>0</v>
      </c>
      <c r="O43">
        <f t="shared" si="3"/>
        <v>1</v>
      </c>
      <c r="P43">
        <f t="shared" si="4"/>
        <v>0</v>
      </c>
      <c r="Q43">
        <f t="shared" si="5"/>
        <v>0</v>
      </c>
      <c r="R43">
        <f t="shared" si="6"/>
        <v>1</v>
      </c>
      <c r="S43">
        <f t="shared" si="7"/>
        <v>0</v>
      </c>
    </row>
    <row r="44" spans="1:19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1</v>
      </c>
      <c r="L44">
        <f t="shared" si="1"/>
        <v>0</v>
      </c>
      <c r="M44">
        <f t="shared" si="8"/>
        <v>2</v>
      </c>
      <c r="N44">
        <f t="shared" si="2"/>
        <v>0</v>
      </c>
      <c r="O44">
        <f t="shared" si="3"/>
        <v>1</v>
      </c>
      <c r="P44">
        <f t="shared" si="4"/>
        <v>0</v>
      </c>
      <c r="Q44">
        <f t="shared" si="5"/>
        <v>0</v>
      </c>
      <c r="R44">
        <f t="shared" si="6"/>
        <v>2</v>
      </c>
      <c r="S44">
        <f t="shared" si="7"/>
        <v>0</v>
      </c>
    </row>
    <row r="45" spans="1:19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1</v>
      </c>
      <c r="L45">
        <f t="shared" si="1"/>
        <v>1</v>
      </c>
      <c r="M45">
        <f t="shared" si="8"/>
        <v>131</v>
      </c>
      <c r="N45">
        <f t="shared" si="2"/>
        <v>2</v>
      </c>
      <c r="O45">
        <f t="shared" si="3"/>
        <v>0</v>
      </c>
      <c r="P45">
        <f t="shared" si="4"/>
        <v>0</v>
      </c>
      <c r="Q45">
        <f t="shared" si="5"/>
        <v>38</v>
      </c>
      <c r="R45">
        <f t="shared" si="6"/>
        <v>95</v>
      </c>
      <c r="S45">
        <f t="shared" si="7"/>
        <v>0</v>
      </c>
    </row>
    <row r="46" spans="1:19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1</v>
      </c>
      <c r="L46">
        <f t="shared" si="1"/>
        <v>1</v>
      </c>
      <c r="M46">
        <f t="shared" si="8"/>
        <v>266</v>
      </c>
      <c r="N46">
        <f t="shared" si="2"/>
        <v>110</v>
      </c>
      <c r="O46">
        <f t="shared" si="3"/>
        <v>0</v>
      </c>
      <c r="P46">
        <f t="shared" si="4"/>
        <v>0</v>
      </c>
      <c r="Q46">
        <f t="shared" si="5"/>
        <v>114</v>
      </c>
      <c r="R46">
        <f t="shared" si="6"/>
        <v>262</v>
      </c>
      <c r="S46">
        <f t="shared" si="7"/>
        <v>0</v>
      </c>
    </row>
    <row r="47" spans="1:19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1</v>
      </c>
      <c r="L47">
        <f t="shared" si="1"/>
        <v>1</v>
      </c>
      <c r="M47">
        <f t="shared" si="8"/>
        <v>3</v>
      </c>
      <c r="N47">
        <f t="shared" si="2"/>
        <v>0</v>
      </c>
      <c r="O47">
        <f t="shared" si="3"/>
        <v>1</v>
      </c>
      <c r="P47">
        <f t="shared" si="4"/>
        <v>1</v>
      </c>
      <c r="Q47">
        <f t="shared" si="5"/>
        <v>1</v>
      </c>
      <c r="R47">
        <f t="shared" si="6"/>
        <v>2</v>
      </c>
      <c r="S47">
        <f t="shared" si="7"/>
        <v>0</v>
      </c>
    </row>
    <row r="48" spans="1:19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1</v>
      </c>
      <c r="L48">
        <f t="shared" si="1"/>
        <v>1</v>
      </c>
      <c r="M48">
        <f t="shared" si="8"/>
        <v>26</v>
      </c>
      <c r="N48">
        <f t="shared" si="2"/>
        <v>0</v>
      </c>
      <c r="O48">
        <f t="shared" si="3"/>
        <v>1</v>
      </c>
      <c r="P48">
        <f t="shared" si="4"/>
        <v>1</v>
      </c>
      <c r="Q48">
        <f t="shared" si="5"/>
        <v>9</v>
      </c>
      <c r="R48">
        <f t="shared" si="6"/>
        <v>17</v>
      </c>
      <c r="S48">
        <f t="shared" si="7"/>
        <v>0</v>
      </c>
    </row>
    <row r="49" spans="1:19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1</v>
      </c>
      <c r="L49">
        <f t="shared" si="1"/>
        <v>0</v>
      </c>
      <c r="M49">
        <f t="shared" si="8"/>
        <v>27</v>
      </c>
      <c r="N49">
        <f t="shared" si="2"/>
        <v>0</v>
      </c>
      <c r="O49">
        <f t="shared" si="3"/>
        <v>1</v>
      </c>
      <c r="P49">
        <f t="shared" si="4"/>
        <v>0</v>
      </c>
      <c r="Q49">
        <f t="shared" si="5"/>
        <v>6</v>
      </c>
      <c r="R49">
        <f t="shared" si="6"/>
        <v>21</v>
      </c>
      <c r="S49">
        <f t="shared" si="7"/>
        <v>0</v>
      </c>
    </row>
    <row r="50" spans="1:19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1</v>
      </c>
      <c r="L50">
        <f t="shared" si="1"/>
        <v>0</v>
      </c>
      <c r="M50">
        <f t="shared" si="8"/>
        <v>1</v>
      </c>
      <c r="N50">
        <f t="shared" si="2"/>
        <v>0</v>
      </c>
      <c r="O50">
        <f t="shared" si="3"/>
        <v>1</v>
      </c>
      <c r="P50">
        <f t="shared" si="4"/>
        <v>0</v>
      </c>
      <c r="Q50">
        <f t="shared" si="5"/>
        <v>0</v>
      </c>
      <c r="R50">
        <f t="shared" si="6"/>
        <v>1</v>
      </c>
      <c r="S50">
        <f t="shared" si="7"/>
        <v>0</v>
      </c>
    </row>
    <row r="51" spans="1:19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1</v>
      </c>
      <c r="L51">
        <f t="shared" si="1"/>
        <v>1</v>
      </c>
      <c r="M51">
        <f t="shared" si="8"/>
        <v>60</v>
      </c>
      <c r="N51">
        <f t="shared" si="2"/>
        <v>0</v>
      </c>
      <c r="O51">
        <f t="shared" si="3"/>
        <v>1</v>
      </c>
      <c r="P51">
        <f t="shared" si="4"/>
        <v>1</v>
      </c>
      <c r="Q51">
        <f t="shared" si="5"/>
        <v>15</v>
      </c>
      <c r="R51">
        <f t="shared" si="6"/>
        <v>45</v>
      </c>
      <c r="S51">
        <f t="shared" si="7"/>
        <v>0</v>
      </c>
    </row>
    <row r="52" spans="1:19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1</v>
      </c>
      <c r="L52">
        <f t="shared" si="1"/>
        <v>1</v>
      </c>
      <c r="M52">
        <f t="shared" si="8"/>
        <v>28</v>
      </c>
      <c r="N52">
        <f t="shared" si="2"/>
        <v>0</v>
      </c>
      <c r="O52">
        <f t="shared" si="3"/>
        <v>1</v>
      </c>
      <c r="P52">
        <f t="shared" si="4"/>
        <v>1</v>
      </c>
      <c r="Q52">
        <f t="shared" si="5"/>
        <v>9</v>
      </c>
      <c r="R52">
        <f t="shared" si="6"/>
        <v>19</v>
      </c>
      <c r="S52">
        <f t="shared" si="7"/>
        <v>0</v>
      </c>
    </row>
    <row r="53" spans="1:19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1</v>
      </c>
      <c r="L53">
        <f t="shared" si="1"/>
        <v>1</v>
      </c>
      <c r="M53">
        <f t="shared" si="8"/>
        <v>4</v>
      </c>
      <c r="N53">
        <f t="shared" si="2"/>
        <v>0</v>
      </c>
      <c r="O53">
        <f t="shared" si="3"/>
        <v>1</v>
      </c>
      <c r="P53">
        <f t="shared" si="4"/>
        <v>1</v>
      </c>
      <c r="Q53">
        <f t="shared" si="5"/>
        <v>0</v>
      </c>
      <c r="R53">
        <f t="shared" si="6"/>
        <v>4</v>
      </c>
      <c r="S53">
        <f t="shared" si="7"/>
        <v>0</v>
      </c>
    </row>
    <row r="54" spans="1:19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1</v>
      </c>
      <c r="L54">
        <f t="shared" si="1"/>
        <v>1</v>
      </c>
      <c r="M54">
        <f t="shared" si="8"/>
        <v>7</v>
      </c>
      <c r="N54">
        <f t="shared" si="2"/>
        <v>0</v>
      </c>
      <c r="O54">
        <f t="shared" si="3"/>
        <v>1</v>
      </c>
      <c r="P54">
        <f t="shared" si="4"/>
        <v>1</v>
      </c>
      <c r="Q54">
        <f t="shared" si="5"/>
        <v>1</v>
      </c>
      <c r="R54">
        <f t="shared" si="6"/>
        <v>6</v>
      </c>
      <c r="S54">
        <f t="shared" si="7"/>
        <v>0</v>
      </c>
    </row>
    <row r="55" spans="1:19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1</v>
      </c>
      <c r="L55">
        <f t="shared" si="1"/>
        <v>1</v>
      </c>
      <c r="M55">
        <f t="shared" si="8"/>
        <v>67</v>
      </c>
      <c r="N55">
        <f t="shared" si="2"/>
        <v>0</v>
      </c>
      <c r="O55">
        <f t="shared" si="3"/>
        <v>1</v>
      </c>
      <c r="P55">
        <f t="shared" si="4"/>
        <v>1</v>
      </c>
      <c r="Q55">
        <f t="shared" si="5"/>
        <v>17</v>
      </c>
      <c r="R55">
        <f t="shared" si="6"/>
        <v>50</v>
      </c>
      <c r="S55">
        <f t="shared" si="7"/>
        <v>0</v>
      </c>
    </row>
    <row r="56" spans="1:19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1</v>
      </c>
      <c r="L56">
        <f t="shared" si="1"/>
        <v>1</v>
      </c>
      <c r="M56">
        <f t="shared" si="8"/>
        <v>398</v>
      </c>
      <c r="N56">
        <f t="shared" si="2"/>
        <v>45</v>
      </c>
      <c r="O56">
        <f t="shared" si="3"/>
        <v>0</v>
      </c>
      <c r="P56">
        <f t="shared" si="4"/>
        <v>0</v>
      </c>
      <c r="Q56">
        <f t="shared" si="5"/>
        <v>140</v>
      </c>
      <c r="R56">
        <f t="shared" si="6"/>
        <v>303</v>
      </c>
      <c r="S56">
        <f t="shared" si="7"/>
        <v>0</v>
      </c>
    </row>
    <row r="57" spans="1:19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1</v>
      </c>
      <c r="L57">
        <f t="shared" si="1"/>
        <v>1</v>
      </c>
      <c r="M57">
        <f t="shared" si="8"/>
        <v>90</v>
      </c>
      <c r="N57">
        <f t="shared" si="2"/>
        <v>4</v>
      </c>
      <c r="O57">
        <f t="shared" si="3"/>
        <v>0</v>
      </c>
      <c r="P57">
        <f t="shared" si="4"/>
        <v>0</v>
      </c>
      <c r="Q57">
        <f t="shared" si="5"/>
        <v>28</v>
      </c>
      <c r="R57">
        <f t="shared" si="6"/>
        <v>66</v>
      </c>
      <c r="S57">
        <f t="shared" si="7"/>
        <v>0</v>
      </c>
    </row>
    <row r="58" spans="1:19" x14ac:dyDescent="0.25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1</v>
      </c>
      <c r="L58">
        <f t="shared" si="1"/>
        <v>1</v>
      </c>
      <c r="M58">
        <f t="shared" si="8"/>
        <v>5</v>
      </c>
      <c r="N58">
        <f t="shared" si="2"/>
        <v>0</v>
      </c>
      <c r="O58">
        <f t="shared" si="3"/>
        <v>1</v>
      </c>
      <c r="P58">
        <f t="shared" si="4"/>
        <v>1</v>
      </c>
      <c r="Q58">
        <f t="shared" si="5"/>
        <v>3</v>
      </c>
      <c r="R58">
        <f t="shared" si="6"/>
        <v>2</v>
      </c>
      <c r="S58">
        <f t="shared" si="7"/>
        <v>1</v>
      </c>
    </row>
    <row r="59" spans="1:19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1</v>
      </c>
      <c r="L59">
        <f t="shared" si="1"/>
        <v>1</v>
      </c>
      <c r="M59">
        <f t="shared" si="8"/>
        <v>278</v>
      </c>
      <c r="N59">
        <f t="shared" si="2"/>
        <v>170</v>
      </c>
      <c r="O59">
        <f t="shared" si="3"/>
        <v>0</v>
      </c>
      <c r="P59">
        <f t="shared" si="4"/>
        <v>0</v>
      </c>
      <c r="Q59">
        <f t="shared" si="5"/>
        <v>121</v>
      </c>
      <c r="R59">
        <f t="shared" si="6"/>
        <v>327</v>
      </c>
      <c r="S59">
        <f t="shared" si="7"/>
        <v>0</v>
      </c>
    </row>
    <row r="60" spans="1:19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1</v>
      </c>
      <c r="L60">
        <f t="shared" si="1"/>
        <v>0</v>
      </c>
      <c r="M60">
        <f t="shared" si="8"/>
        <v>4</v>
      </c>
      <c r="N60">
        <f t="shared" si="2"/>
        <v>0</v>
      </c>
      <c r="O60">
        <f t="shared" si="3"/>
        <v>1</v>
      </c>
      <c r="P60">
        <f t="shared" si="4"/>
        <v>0</v>
      </c>
      <c r="Q60">
        <f t="shared" si="5"/>
        <v>0</v>
      </c>
      <c r="R60">
        <f t="shared" si="6"/>
        <v>4</v>
      </c>
      <c r="S60">
        <f t="shared" si="7"/>
        <v>0</v>
      </c>
    </row>
    <row r="61" spans="1:19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1</v>
      </c>
      <c r="L61">
        <f t="shared" si="1"/>
        <v>1</v>
      </c>
      <c r="M61">
        <f t="shared" si="8"/>
        <v>52</v>
      </c>
      <c r="N61">
        <f t="shared" si="2"/>
        <v>7</v>
      </c>
      <c r="O61">
        <f t="shared" si="3"/>
        <v>0</v>
      </c>
      <c r="P61">
        <f t="shared" si="4"/>
        <v>0</v>
      </c>
      <c r="Q61">
        <f t="shared" si="5"/>
        <v>17</v>
      </c>
      <c r="R61">
        <f t="shared" si="6"/>
        <v>42</v>
      </c>
      <c r="S61">
        <f t="shared" si="7"/>
        <v>0</v>
      </c>
    </row>
    <row r="62" spans="1:19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1</v>
      </c>
      <c r="L62">
        <f t="shared" si="1"/>
        <v>1</v>
      </c>
      <c r="M62">
        <f t="shared" si="8"/>
        <v>86</v>
      </c>
      <c r="N62">
        <f t="shared" si="2"/>
        <v>0</v>
      </c>
      <c r="O62">
        <f t="shared" si="3"/>
        <v>1</v>
      </c>
      <c r="P62">
        <f t="shared" si="4"/>
        <v>1</v>
      </c>
      <c r="Q62">
        <f t="shared" si="5"/>
        <v>25</v>
      </c>
      <c r="R62">
        <f t="shared" si="6"/>
        <v>61</v>
      </c>
      <c r="S62">
        <f t="shared" si="7"/>
        <v>0</v>
      </c>
    </row>
    <row r="63" spans="1:19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1</v>
      </c>
      <c r="L63">
        <f t="shared" si="1"/>
        <v>1</v>
      </c>
      <c r="M63">
        <f t="shared" si="8"/>
        <v>3</v>
      </c>
      <c r="N63">
        <f t="shared" si="2"/>
        <v>0</v>
      </c>
      <c r="O63">
        <f t="shared" si="3"/>
        <v>1</v>
      </c>
      <c r="P63">
        <f t="shared" si="4"/>
        <v>1</v>
      </c>
      <c r="Q63">
        <f t="shared" si="5"/>
        <v>0</v>
      </c>
      <c r="R63">
        <f t="shared" si="6"/>
        <v>3</v>
      </c>
      <c r="S63">
        <f t="shared" si="7"/>
        <v>0</v>
      </c>
    </row>
    <row r="64" spans="1:19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1</v>
      </c>
      <c r="L64">
        <f t="shared" si="1"/>
        <v>1</v>
      </c>
      <c r="M64">
        <f t="shared" si="8"/>
        <v>19</v>
      </c>
      <c r="N64">
        <f t="shared" si="2"/>
        <v>0</v>
      </c>
      <c r="O64">
        <f t="shared" si="3"/>
        <v>1</v>
      </c>
      <c r="P64">
        <f t="shared" si="4"/>
        <v>1</v>
      </c>
      <c r="Q64">
        <f t="shared" si="5"/>
        <v>2</v>
      </c>
      <c r="R64">
        <f t="shared" si="6"/>
        <v>17</v>
      </c>
      <c r="S64">
        <f t="shared" si="7"/>
        <v>0</v>
      </c>
    </row>
    <row r="65" spans="1:19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1</v>
      </c>
      <c r="L65">
        <f t="shared" si="1"/>
        <v>1</v>
      </c>
      <c r="M65">
        <f t="shared" si="8"/>
        <v>243</v>
      </c>
      <c r="N65">
        <f t="shared" si="2"/>
        <v>53</v>
      </c>
      <c r="O65">
        <f t="shared" si="3"/>
        <v>0</v>
      </c>
      <c r="P65">
        <f t="shared" si="4"/>
        <v>0</v>
      </c>
      <c r="Q65">
        <f t="shared" si="5"/>
        <v>107</v>
      </c>
      <c r="R65">
        <f t="shared" si="6"/>
        <v>189</v>
      </c>
      <c r="S65">
        <f t="shared" si="7"/>
        <v>0</v>
      </c>
    </row>
    <row r="66" spans="1:19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1</v>
      </c>
      <c r="L66">
        <f t="shared" si="1"/>
        <v>1</v>
      </c>
      <c r="M66">
        <f t="shared" si="8"/>
        <v>47</v>
      </c>
      <c r="N66">
        <f t="shared" si="2"/>
        <v>2</v>
      </c>
      <c r="O66">
        <f t="shared" si="3"/>
        <v>0</v>
      </c>
      <c r="P66">
        <f t="shared" si="4"/>
        <v>0</v>
      </c>
      <c r="Q66">
        <f t="shared" si="5"/>
        <v>14</v>
      </c>
      <c r="R66">
        <f t="shared" si="6"/>
        <v>35</v>
      </c>
      <c r="S66">
        <f t="shared" si="7"/>
        <v>0</v>
      </c>
    </row>
    <row r="67" spans="1:19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9">IF(C67&gt;0,1,0)</f>
        <v>1</v>
      </c>
      <c r="L67">
        <f t="shared" ref="L67:L130" si="10">IF(G67&gt;0,1,0)</f>
        <v>1</v>
      </c>
      <c r="M67">
        <f t="shared" si="8"/>
        <v>4</v>
      </c>
      <c r="N67">
        <f t="shared" ref="N67:N130" si="11">H67+I67+J67</f>
        <v>0</v>
      </c>
      <c r="O67">
        <f t="shared" ref="O67:O130" si="12">IF(AND(M67&gt;0,N67=0),1,0)</f>
        <v>1</v>
      </c>
      <c r="P67">
        <f t="shared" ref="P67:P130" si="13">IF(AND(K67=1,L67=1,O67=1),1,0)</f>
        <v>1</v>
      </c>
      <c r="Q67">
        <f t="shared" ref="Q67:Q130" si="14">D67+H67</f>
        <v>1</v>
      </c>
      <c r="R67">
        <f t="shared" ref="R67:R130" si="15">E67+F67+I67+J67</f>
        <v>3</v>
      </c>
      <c r="S67">
        <f t="shared" ref="S67:S130" si="16">IF(Q67&gt;R67,1,0)</f>
        <v>0</v>
      </c>
    </row>
    <row r="68" spans="1:19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9"/>
        <v>1</v>
      </c>
      <c r="L68">
        <f t="shared" si="10"/>
        <v>0</v>
      </c>
      <c r="M68">
        <f t="shared" ref="M68:M131" si="17">D68+E68+F68</f>
        <v>208</v>
      </c>
      <c r="N68">
        <f t="shared" si="11"/>
        <v>0</v>
      </c>
      <c r="O68">
        <f t="shared" si="12"/>
        <v>1</v>
      </c>
      <c r="P68">
        <f t="shared" si="13"/>
        <v>0</v>
      </c>
      <c r="Q68">
        <f t="shared" si="14"/>
        <v>72</v>
      </c>
      <c r="R68">
        <f t="shared" si="15"/>
        <v>136</v>
      </c>
      <c r="S68">
        <f t="shared" si="16"/>
        <v>0</v>
      </c>
    </row>
    <row r="69" spans="1:19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9"/>
        <v>1</v>
      </c>
      <c r="L69">
        <f t="shared" si="10"/>
        <v>0</v>
      </c>
      <c r="M69">
        <f t="shared" si="17"/>
        <v>2</v>
      </c>
      <c r="N69">
        <f t="shared" si="11"/>
        <v>0</v>
      </c>
      <c r="O69">
        <f t="shared" si="12"/>
        <v>1</v>
      </c>
      <c r="P69">
        <f t="shared" si="13"/>
        <v>0</v>
      </c>
      <c r="Q69">
        <f t="shared" si="14"/>
        <v>0</v>
      </c>
      <c r="R69">
        <f t="shared" si="15"/>
        <v>2</v>
      </c>
      <c r="S69">
        <f t="shared" si="16"/>
        <v>0</v>
      </c>
    </row>
    <row r="70" spans="1:19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9"/>
        <v>1</v>
      </c>
      <c r="L70">
        <f t="shared" si="10"/>
        <v>1</v>
      </c>
      <c r="M70">
        <f t="shared" si="17"/>
        <v>4</v>
      </c>
      <c r="N70">
        <f t="shared" si="11"/>
        <v>0</v>
      </c>
      <c r="O70">
        <f t="shared" si="12"/>
        <v>1</v>
      </c>
      <c r="P70">
        <f t="shared" si="13"/>
        <v>1</v>
      </c>
      <c r="Q70">
        <f t="shared" si="14"/>
        <v>0</v>
      </c>
      <c r="R70">
        <f t="shared" si="15"/>
        <v>4</v>
      </c>
      <c r="S70">
        <f t="shared" si="16"/>
        <v>0</v>
      </c>
    </row>
    <row r="71" spans="1:19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9"/>
        <v>1</v>
      </c>
      <c r="L71">
        <f t="shared" si="10"/>
        <v>1</v>
      </c>
      <c r="M71">
        <f t="shared" si="17"/>
        <v>0</v>
      </c>
      <c r="N71">
        <f t="shared" si="11"/>
        <v>9</v>
      </c>
      <c r="O71">
        <f t="shared" si="12"/>
        <v>0</v>
      </c>
      <c r="P71">
        <f t="shared" si="13"/>
        <v>0</v>
      </c>
      <c r="Q71">
        <f t="shared" si="14"/>
        <v>2</v>
      </c>
      <c r="R71">
        <f t="shared" si="15"/>
        <v>7</v>
      </c>
      <c r="S71">
        <f t="shared" si="16"/>
        <v>0</v>
      </c>
    </row>
    <row r="72" spans="1:19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9"/>
        <v>1</v>
      </c>
      <c r="L72">
        <f t="shared" si="10"/>
        <v>1</v>
      </c>
      <c r="M72">
        <f t="shared" si="17"/>
        <v>21</v>
      </c>
      <c r="N72">
        <f t="shared" si="11"/>
        <v>0</v>
      </c>
      <c r="O72">
        <f t="shared" si="12"/>
        <v>1</v>
      </c>
      <c r="P72">
        <f t="shared" si="13"/>
        <v>1</v>
      </c>
      <c r="Q72">
        <f t="shared" si="14"/>
        <v>6</v>
      </c>
      <c r="R72">
        <f t="shared" si="15"/>
        <v>15</v>
      </c>
      <c r="S72">
        <f t="shared" si="16"/>
        <v>0</v>
      </c>
    </row>
    <row r="73" spans="1:19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9"/>
        <v>1</v>
      </c>
      <c r="L73">
        <f t="shared" si="10"/>
        <v>1</v>
      </c>
      <c r="M73">
        <f t="shared" si="17"/>
        <v>2</v>
      </c>
      <c r="N73">
        <f t="shared" si="11"/>
        <v>2</v>
      </c>
      <c r="O73">
        <f t="shared" si="12"/>
        <v>0</v>
      </c>
      <c r="P73">
        <f t="shared" si="13"/>
        <v>0</v>
      </c>
      <c r="Q73">
        <f t="shared" si="14"/>
        <v>1</v>
      </c>
      <c r="R73">
        <f t="shared" si="15"/>
        <v>3</v>
      </c>
      <c r="S73">
        <f t="shared" si="16"/>
        <v>0</v>
      </c>
    </row>
    <row r="74" spans="1:19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9"/>
        <v>1</v>
      </c>
      <c r="L74">
        <f t="shared" si="10"/>
        <v>1</v>
      </c>
      <c r="M74">
        <f t="shared" si="17"/>
        <v>19</v>
      </c>
      <c r="N74">
        <f t="shared" si="11"/>
        <v>7</v>
      </c>
      <c r="O74">
        <f t="shared" si="12"/>
        <v>0</v>
      </c>
      <c r="P74">
        <f t="shared" si="13"/>
        <v>0</v>
      </c>
      <c r="Q74">
        <f t="shared" si="14"/>
        <v>3</v>
      </c>
      <c r="R74">
        <f t="shared" si="15"/>
        <v>23</v>
      </c>
      <c r="S74">
        <f t="shared" si="16"/>
        <v>0</v>
      </c>
    </row>
    <row r="75" spans="1:19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9"/>
        <v>1</v>
      </c>
      <c r="L75">
        <f t="shared" si="10"/>
        <v>1</v>
      </c>
      <c r="M75">
        <f t="shared" si="17"/>
        <v>1</v>
      </c>
      <c r="N75">
        <f t="shared" si="11"/>
        <v>0</v>
      </c>
      <c r="O75">
        <f t="shared" si="12"/>
        <v>1</v>
      </c>
      <c r="P75">
        <f t="shared" si="13"/>
        <v>1</v>
      </c>
      <c r="Q75">
        <f t="shared" si="14"/>
        <v>0</v>
      </c>
      <c r="R75">
        <f t="shared" si="15"/>
        <v>1</v>
      </c>
      <c r="S75">
        <f t="shared" si="16"/>
        <v>0</v>
      </c>
    </row>
    <row r="76" spans="1:19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9"/>
        <v>1</v>
      </c>
      <c r="L76">
        <f t="shared" si="10"/>
        <v>0</v>
      </c>
      <c r="M76">
        <f t="shared" si="17"/>
        <v>6</v>
      </c>
      <c r="N76">
        <f t="shared" si="11"/>
        <v>0</v>
      </c>
      <c r="O76">
        <f t="shared" si="12"/>
        <v>1</v>
      </c>
      <c r="P76">
        <f t="shared" si="13"/>
        <v>0</v>
      </c>
      <c r="Q76">
        <f t="shared" si="14"/>
        <v>0</v>
      </c>
      <c r="R76">
        <f t="shared" si="15"/>
        <v>6</v>
      </c>
      <c r="S76">
        <f t="shared" si="16"/>
        <v>0</v>
      </c>
    </row>
    <row r="77" spans="1:19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9"/>
        <v>1</v>
      </c>
      <c r="L77">
        <f t="shared" si="10"/>
        <v>1</v>
      </c>
      <c r="M77">
        <f t="shared" si="17"/>
        <v>22</v>
      </c>
      <c r="N77">
        <f t="shared" si="11"/>
        <v>0</v>
      </c>
      <c r="O77">
        <f t="shared" si="12"/>
        <v>1</v>
      </c>
      <c r="P77">
        <f t="shared" si="13"/>
        <v>1</v>
      </c>
      <c r="Q77">
        <f t="shared" si="14"/>
        <v>6</v>
      </c>
      <c r="R77">
        <f t="shared" si="15"/>
        <v>16</v>
      </c>
      <c r="S77">
        <f t="shared" si="16"/>
        <v>0</v>
      </c>
    </row>
    <row r="78" spans="1:19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9"/>
        <v>1</v>
      </c>
      <c r="L78">
        <f t="shared" si="10"/>
        <v>0</v>
      </c>
      <c r="M78">
        <f t="shared" si="17"/>
        <v>1</v>
      </c>
      <c r="N78">
        <f t="shared" si="11"/>
        <v>0</v>
      </c>
      <c r="O78">
        <f t="shared" si="12"/>
        <v>1</v>
      </c>
      <c r="P78">
        <f t="shared" si="13"/>
        <v>0</v>
      </c>
      <c r="Q78">
        <f t="shared" si="14"/>
        <v>0</v>
      </c>
      <c r="R78">
        <f t="shared" si="15"/>
        <v>1</v>
      </c>
      <c r="S78">
        <f t="shared" si="16"/>
        <v>0</v>
      </c>
    </row>
    <row r="79" spans="1:19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9"/>
        <v>1</v>
      </c>
      <c r="L79">
        <f t="shared" si="10"/>
        <v>1</v>
      </c>
      <c r="M79">
        <f t="shared" si="17"/>
        <v>62</v>
      </c>
      <c r="N79">
        <f t="shared" si="11"/>
        <v>0</v>
      </c>
      <c r="O79">
        <f t="shared" si="12"/>
        <v>1</v>
      </c>
      <c r="P79">
        <f t="shared" si="13"/>
        <v>1</v>
      </c>
      <c r="Q79">
        <f t="shared" si="14"/>
        <v>13</v>
      </c>
      <c r="R79">
        <f t="shared" si="15"/>
        <v>49</v>
      </c>
      <c r="S79">
        <f t="shared" si="16"/>
        <v>0</v>
      </c>
    </row>
    <row r="80" spans="1:19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9"/>
        <v>1</v>
      </c>
      <c r="L80">
        <f t="shared" si="10"/>
        <v>1</v>
      </c>
      <c r="M80">
        <f t="shared" si="17"/>
        <v>7</v>
      </c>
      <c r="N80">
        <f t="shared" si="11"/>
        <v>0</v>
      </c>
      <c r="O80">
        <f t="shared" si="12"/>
        <v>1</v>
      </c>
      <c r="P80">
        <f t="shared" si="13"/>
        <v>1</v>
      </c>
      <c r="Q80">
        <f t="shared" si="14"/>
        <v>0</v>
      </c>
      <c r="R80">
        <f t="shared" si="15"/>
        <v>7</v>
      </c>
      <c r="S80">
        <f t="shared" si="16"/>
        <v>0</v>
      </c>
    </row>
    <row r="81" spans="1:19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9"/>
        <v>1</v>
      </c>
      <c r="L81">
        <f t="shared" si="10"/>
        <v>1</v>
      </c>
      <c r="M81">
        <f t="shared" si="17"/>
        <v>24</v>
      </c>
      <c r="N81">
        <f t="shared" si="11"/>
        <v>0</v>
      </c>
      <c r="O81">
        <f t="shared" si="12"/>
        <v>1</v>
      </c>
      <c r="P81">
        <f t="shared" si="13"/>
        <v>1</v>
      </c>
      <c r="Q81">
        <f t="shared" si="14"/>
        <v>2</v>
      </c>
      <c r="R81">
        <f t="shared" si="15"/>
        <v>22</v>
      </c>
      <c r="S81">
        <f t="shared" si="16"/>
        <v>0</v>
      </c>
    </row>
    <row r="82" spans="1:19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9"/>
        <v>1</v>
      </c>
      <c r="L82">
        <f t="shared" si="10"/>
        <v>0</v>
      </c>
      <c r="M82">
        <f t="shared" si="17"/>
        <v>2</v>
      </c>
      <c r="N82">
        <f t="shared" si="11"/>
        <v>0</v>
      </c>
      <c r="O82">
        <f t="shared" si="12"/>
        <v>1</v>
      </c>
      <c r="P82">
        <f t="shared" si="13"/>
        <v>0</v>
      </c>
      <c r="Q82">
        <f t="shared" si="14"/>
        <v>1</v>
      </c>
      <c r="R82">
        <f t="shared" si="15"/>
        <v>1</v>
      </c>
      <c r="S82">
        <f t="shared" si="16"/>
        <v>0</v>
      </c>
    </row>
    <row r="83" spans="1:19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9"/>
        <v>1</v>
      </c>
      <c r="L83">
        <f t="shared" si="10"/>
        <v>0</v>
      </c>
      <c r="M83">
        <f t="shared" si="17"/>
        <v>4</v>
      </c>
      <c r="N83">
        <f t="shared" si="11"/>
        <v>0</v>
      </c>
      <c r="O83">
        <f t="shared" si="12"/>
        <v>1</v>
      </c>
      <c r="P83">
        <f t="shared" si="13"/>
        <v>0</v>
      </c>
      <c r="Q83">
        <f t="shared" si="14"/>
        <v>0</v>
      </c>
      <c r="R83">
        <f t="shared" si="15"/>
        <v>4</v>
      </c>
      <c r="S83">
        <f t="shared" si="16"/>
        <v>0</v>
      </c>
    </row>
    <row r="84" spans="1:19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9"/>
        <v>1</v>
      </c>
      <c r="L84">
        <f t="shared" si="10"/>
        <v>1</v>
      </c>
      <c r="M84">
        <f t="shared" si="17"/>
        <v>573</v>
      </c>
      <c r="N84">
        <f t="shared" si="11"/>
        <v>209</v>
      </c>
      <c r="O84">
        <f t="shared" si="12"/>
        <v>0</v>
      </c>
      <c r="P84">
        <f t="shared" si="13"/>
        <v>0</v>
      </c>
      <c r="Q84">
        <f t="shared" si="14"/>
        <v>252</v>
      </c>
      <c r="R84">
        <f t="shared" si="15"/>
        <v>530</v>
      </c>
      <c r="S84">
        <f t="shared" si="16"/>
        <v>0</v>
      </c>
    </row>
    <row r="85" spans="1:19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9"/>
        <v>1</v>
      </c>
      <c r="L85">
        <f t="shared" si="10"/>
        <v>1</v>
      </c>
      <c r="M85">
        <f t="shared" si="17"/>
        <v>204</v>
      </c>
      <c r="N85">
        <f t="shared" si="11"/>
        <v>39</v>
      </c>
      <c r="O85">
        <f t="shared" si="12"/>
        <v>0</v>
      </c>
      <c r="P85">
        <f t="shared" si="13"/>
        <v>0</v>
      </c>
      <c r="Q85">
        <f t="shared" si="14"/>
        <v>67</v>
      </c>
      <c r="R85">
        <f t="shared" si="15"/>
        <v>176</v>
      </c>
      <c r="S85">
        <f t="shared" si="16"/>
        <v>0</v>
      </c>
    </row>
    <row r="86" spans="1:19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9"/>
        <v>1</v>
      </c>
      <c r="L86">
        <f t="shared" si="10"/>
        <v>1</v>
      </c>
      <c r="M86">
        <f t="shared" si="17"/>
        <v>118</v>
      </c>
      <c r="N86">
        <f t="shared" si="11"/>
        <v>19</v>
      </c>
      <c r="O86">
        <f t="shared" si="12"/>
        <v>0</v>
      </c>
      <c r="P86">
        <f t="shared" si="13"/>
        <v>0</v>
      </c>
      <c r="Q86">
        <f t="shared" si="14"/>
        <v>36</v>
      </c>
      <c r="R86">
        <f t="shared" si="15"/>
        <v>101</v>
      </c>
      <c r="S86">
        <f t="shared" si="16"/>
        <v>0</v>
      </c>
    </row>
    <row r="87" spans="1:19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9"/>
        <v>1</v>
      </c>
      <c r="L87">
        <f t="shared" si="10"/>
        <v>1</v>
      </c>
      <c r="M87">
        <f t="shared" si="17"/>
        <v>409</v>
      </c>
      <c r="N87">
        <f t="shared" si="11"/>
        <v>110</v>
      </c>
      <c r="O87">
        <f t="shared" si="12"/>
        <v>0</v>
      </c>
      <c r="P87">
        <f t="shared" si="13"/>
        <v>0</v>
      </c>
      <c r="Q87">
        <f t="shared" si="14"/>
        <v>192</v>
      </c>
      <c r="R87">
        <f t="shared" si="15"/>
        <v>327</v>
      </c>
      <c r="S87">
        <f t="shared" si="16"/>
        <v>0</v>
      </c>
    </row>
    <row r="88" spans="1:19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9"/>
        <v>1</v>
      </c>
      <c r="L88">
        <f t="shared" si="10"/>
        <v>0</v>
      </c>
      <c r="M88">
        <f t="shared" si="17"/>
        <v>1</v>
      </c>
      <c r="N88">
        <f t="shared" si="11"/>
        <v>0</v>
      </c>
      <c r="O88">
        <f t="shared" si="12"/>
        <v>1</v>
      </c>
      <c r="P88">
        <f t="shared" si="13"/>
        <v>0</v>
      </c>
      <c r="Q88">
        <f t="shared" si="14"/>
        <v>0</v>
      </c>
      <c r="R88">
        <f t="shared" si="15"/>
        <v>1</v>
      </c>
      <c r="S88">
        <f t="shared" si="16"/>
        <v>0</v>
      </c>
    </row>
    <row r="89" spans="1:19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9"/>
        <v>1</v>
      </c>
      <c r="L89">
        <f t="shared" si="10"/>
        <v>0</v>
      </c>
      <c r="M89">
        <f t="shared" si="17"/>
        <v>23</v>
      </c>
      <c r="N89">
        <f t="shared" si="11"/>
        <v>0</v>
      </c>
      <c r="O89">
        <f t="shared" si="12"/>
        <v>1</v>
      </c>
      <c r="P89">
        <f t="shared" si="13"/>
        <v>0</v>
      </c>
      <c r="Q89">
        <f t="shared" si="14"/>
        <v>3</v>
      </c>
      <c r="R89">
        <f t="shared" si="15"/>
        <v>20</v>
      </c>
      <c r="S89">
        <f t="shared" si="16"/>
        <v>0</v>
      </c>
    </row>
    <row r="90" spans="1:19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9"/>
        <v>1</v>
      </c>
      <c r="L90">
        <f t="shared" si="10"/>
        <v>1</v>
      </c>
      <c r="M90">
        <f t="shared" si="17"/>
        <v>148</v>
      </c>
      <c r="N90">
        <f t="shared" si="11"/>
        <v>329</v>
      </c>
      <c r="O90">
        <f t="shared" si="12"/>
        <v>0</v>
      </c>
      <c r="P90">
        <f t="shared" si="13"/>
        <v>0</v>
      </c>
      <c r="Q90">
        <f t="shared" si="14"/>
        <v>174</v>
      </c>
      <c r="R90">
        <f t="shared" si="15"/>
        <v>303</v>
      </c>
      <c r="S90">
        <f t="shared" si="16"/>
        <v>0</v>
      </c>
    </row>
    <row r="91" spans="1:19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9"/>
        <v>1</v>
      </c>
      <c r="L91">
        <f t="shared" si="10"/>
        <v>1</v>
      </c>
      <c r="M91">
        <f t="shared" si="17"/>
        <v>99</v>
      </c>
      <c r="N91">
        <f t="shared" si="11"/>
        <v>1</v>
      </c>
      <c r="O91">
        <f t="shared" si="12"/>
        <v>0</v>
      </c>
      <c r="P91">
        <f t="shared" si="13"/>
        <v>0</v>
      </c>
      <c r="Q91">
        <f t="shared" si="14"/>
        <v>42</v>
      </c>
      <c r="R91">
        <f t="shared" si="15"/>
        <v>58</v>
      </c>
      <c r="S91">
        <f t="shared" si="16"/>
        <v>0</v>
      </c>
    </row>
    <row r="92" spans="1:19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9"/>
        <v>1</v>
      </c>
      <c r="L92">
        <f t="shared" si="10"/>
        <v>1</v>
      </c>
      <c r="M92">
        <f t="shared" si="17"/>
        <v>10</v>
      </c>
      <c r="N92">
        <f t="shared" si="11"/>
        <v>0</v>
      </c>
      <c r="O92">
        <f t="shared" si="12"/>
        <v>1</v>
      </c>
      <c r="P92">
        <f t="shared" si="13"/>
        <v>1</v>
      </c>
      <c r="Q92">
        <f t="shared" si="14"/>
        <v>3</v>
      </c>
      <c r="R92">
        <f t="shared" si="15"/>
        <v>7</v>
      </c>
      <c r="S92">
        <f t="shared" si="16"/>
        <v>0</v>
      </c>
    </row>
    <row r="93" spans="1:19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9"/>
        <v>1</v>
      </c>
      <c r="L93">
        <f t="shared" si="10"/>
        <v>0</v>
      </c>
      <c r="M93">
        <f t="shared" si="17"/>
        <v>3</v>
      </c>
      <c r="N93">
        <f t="shared" si="11"/>
        <v>0</v>
      </c>
      <c r="O93">
        <f t="shared" si="12"/>
        <v>1</v>
      </c>
      <c r="P93">
        <f t="shared" si="13"/>
        <v>0</v>
      </c>
      <c r="Q93">
        <f t="shared" si="14"/>
        <v>1</v>
      </c>
      <c r="R93">
        <f t="shared" si="15"/>
        <v>2</v>
      </c>
      <c r="S93">
        <f t="shared" si="16"/>
        <v>0</v>
      </c>
    </row>
    <row r="94" spans="1:19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9"/>
        <v>1</v>
      </c>
      <c r="L94">
        <f t="shared" si="10"/>
        <v>1</v>
      </c>
      <c r="M94">
        <f t="shared" si="17"/>
        <v>1</v>
      </c>
      <c r="N94">
        <f t="shared" si="11"/>
        <v>0</v>
      </c>
      <c r="O94">
        <f t="shared" si="12"/>
        <v>1</v>
      </c>
      <c r="P94">
        <f t="shared" si="13"/>
        <v>1</v>
      </c>
      <c r="Q94">
        <f t="shared" si="14"/>
        <v>0</v>
      </c>
      <c r="R94">
        <f t="shared" si="15"/>
        <v>1</v>
      </c>
      <c r="S94">
        <f t="shared" si="16"/>
        <v>0</v>
      </c>
    </row>
    <row r="95" spans="1:19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9"/>
        <v>1</v>
      </c>
      <c r="L95">
        <f t="shared" si="10"/>
        <v>1</v>
      </c>
      <c r="M95">
        <f t="shared" si="17"/>
        <v>4</v>
      </c>
      <c r="N95">
        <f t="shared" si="11"/>
        <v>0</v>
      </c>
      <c r="O95">
        <f t="shared" si="12"/>
        <v>1</v>
      </c>
      <c r="P95">
        <f t="shared" si="13"/>
        <v>1</v>
      </c>
      <c r="Q95">
        <f t="shared" si="14"/>
        <v>1</v>
      </c>
      <c r="R95">
        <f t="shared" si="15"/>
        <v>3</v>
      </c>
      <c r="S95">
        <f t="shared" si="16"/>
        <v>0</v>
      </c>
    </row>
    <row r="96" spans="1:19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9"/>
        <v>1</v>
      </c>
      <c r="L96">
        <f t="shared" si="10"/>
        <v>1</v>
      </c>
      <c r="M96">
        <f t="shared" si="17"/>
        <v>271</v>
      </c>
      <c r="N96">
        <f t="shared" si="11"/>
        <v>20</v>
      </c>
      <c r="O96">
        <f t="shared" si="12"/>
        <v>0</v>
      </c>
      <c r="P96">
        <f t="shared" si="13"/>
        <v>0</v>
      </c>
      <c r="Q96">
        <f t="shared" si="14"/>
        <v>70</v>
      </c>
      <c r="R96">
        <f t="shared" si="15"/>
        <v>221</v>
      </c>
      <c r="S96">
        <f t="shared" si="16"/>
        <v>0</v>
      </c>
    </row>
    <row r="97" spans="1:19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9"/>
        <v>1</v>
      </c>
      <c r="L97">
        <f t="shared" si="10"/>
        <v>1</v>
      </c>
      <c r="M97">
        <f t="shared" si="17"/>
        <v>8</v>
      </c>
      <c r="N97">
        <f t="shared" si="11"/>
        <v>0</v>
      </c>
      <c r="O97">
        <f t="shared" si="12"/>
        <v>1</v>
      </c>
      <c r="P97">
        <f t="shared" si="13"/>
        <v>1</v>
      </c>
      <c r="Q97">
        <f t="shared" si="14"/>
        <v>0</v>
      </c>
      <c r="R97">
        <f t="shared" si="15"/>
        <v>8</v>
      </c>
      <c r="S97">
        <f t="shared" si="16"/>
        <v>0</v>
      </c>
    </row>
    <row r="98" spans="1:19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9"/>
        <v>1</v>
      </c>
      <c r="L98">
        <f t="shared" si="10"/>
        <v>1</v>
      </c>
      <c r="M98">
        <f t="shared" si="17"/>
        <v>23</v>
      </c>
      <c r="N98">
        <f t="shared" si="11"/>
        <v>0</v>
      </c>
      <c r="O98">
        <f t="shared" si="12"/>
        <v>1</v>
      </c>
      <c r="P98">
        <f t="shared" si="13"/>
        <v>1</v>
      </c>
      <c r="Q98">
        <f t="shared" si="14"/>
        <v>4</v>
      </c>
      <c r="R98">
        <f t="shared" si="15"/>
        <v>19</v>
      </c>
      <c r="S98">
        <f t="shared" si="16"/>
        <v>0</v>
      </c>
    </row>
    <row r="99" spans="1:19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9"/>
        <v>1</v>
      </c>
      <c r="L99">
        <f t="shared" si="10"/>
        <v>1</v>
      </c>
      <c r="M99">
        <f t="shared" si="17"/>
        <v>76</v>
      </c>
      <c r="N99">
        <f t="shared" si="11"/>
        <v>0</v>
      </c>
      <c r="O99">
        <f t="shared" si="12"/>
        <v>1</v>
      </c>
      <c r="P99">
        <f t="shared" si="13"/>
        <v>1</v>
      </c>
      <c r="Q99">
        <f t="shared" si="14"/>
        <v>23</v>
      </c>
      <c r="R99">
        <f t="shared" si="15"/>
        <v>53</v>
      </c>
      <c r="S99">
        <f t="shared" si="16"/>
        <v>0</v>
      </c>
    </row>
    <row r="100" spans="1:19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9"/>
        <v>1</v>
      </c>
      <c r="L100">
        <f t="shared" si="10"/>
        <v>1</v>
      </c>
      <c r="M100">
        <f t="shared" si="17"/>
        <v>397</v>
      </c>
      <c r="N100">
        <f t="shared" si="11"/>
        <v>124</v>
      </c>
      <c r="O100">
        <f t="shared" si="12"/>
        <v>0</v>
      </c>
      <c r="P100">
        <f t="shared" si="13"/>
        <v>0</v>
      </c>
      <c r="Q100">
        <f t="shared" si="14"/>
        <v>182</v>
      </c>
      <c r="R100">
        <f t="shared" si="15"/>
        <v>339</v>
      </c>
      <c r="S100">
        <f t="shared" si="16"/>
        <v>0</v>
      </c>
    </row>
    <row r="101" spans="1:19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9"/>
        <v>1</v>
      </c>
      <c r="L101">
        <f t="shared" si="10"/>
        <v>0</v>
      </c>
      <c r="M101">
        <f t="shared" si="17"/>
        <v>8</v>
      </c>
      <c r="N101">
        <f t="shared" si="11"/>
        <v>0</v>
      </c>
      <c r="O101">
        <f t="shared" si="12"/>
        <v>1</v>
      </c>
      <c r="P101">
        <f t="shared" si="13"/>
        <v>0</v>
      </c>
      <c r="Q101">
        <f t="shared" si="14"/>
        <v>1</v>
      </c>
      <c r="R101">
        <f t="shared" si="15"/>
        <v>7</v>
      </c>
      <c r="S101">
        <f t="shared" si="16"/>
        <v>0</v>
      </c>
    </row>
    <row r="102" spans="1:19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9"/>
        <v>1</v>
      </c>
      <c r="L102">
        <f t="shared" si="10"/>
        <v>1</v>
      </c>
      <c r="M102">
        <f t="shared" si="17"/>
        <v>301</v>
      </c>
      <c r="N102">
        <f t="shared" si="11"/>
        <v>1</v>
      </c>
      <c r="O102">
        <f t="shared" si="12"/>
        <v>0</v>
      </c>
      <c r="P102">
        <f t="shared" si="13"/>
        <v>0</v>
      </c>
      <c r="Q102">
        <f t="shared" si="14"/>
        <v>88</v>
      </c>
      <c r="R102">
        <f t="shared" si="15"/>
        <v>214</v>
      </c>
      <c r="S102">
        <f t="shared" si="16"/>
        <v>0</v>
      </c>
    </row>
    <row r="103" spans="1:19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9"/>
        <v>1</v>
      </c>
      <c r="L103">
        <f t="shared" si="10"/>
        <v>1</v>
      </c>
      <c r="M103">
        <f t="shared" si="17"/>
        <v>1</v>
      </c>
      <c r="N103">
        <f t="shared" si="11"/>
        <v>0</v>
      </c>
      <c r="O103">
        <f t="shared" si="12"/>
        <v>1</v>
      </c>
      <c r="P103">
        <f t="shared" si="13"/>
        <v>1</v>
      </c>
      <c r="Q103">
        <f t="shared" si="14"/>
        <v>0</v>
      </c>
      <c r="R103">
        <f t="shared" si="15"/>
        <v>1</v>
      </c>
      <c r="S103">
        <f t="shared" si="16"/>
        <v>0</v>
      </c>
    </row>
    <row r="104" spans="1:19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9"/>
        <v>1</v>
      </c>
      <c r="L104">
        <f t="shared" si="10"/>
        <v>1</v>
      </c>
      <c r="M104">
        <f t="shared" si="17"/>
        <v>7</v>
      </c>
      <c r="N104">
        <f t="shared" si="11"/>
        <v>0</v>
      </c>
      <c r="O104">
        <f t="shared" si="12"/>
        <v>1</v>
      </c>
      <c r="P104">
        <f t="shared" si="13"/>
        <v>1</v>
      </c>
      <c r="Q104">
        <f t="shared" si="14"/>
        <v>1</v>
      </c>
      <c r="R104">
        <f t="shared" si="15"/>
        <v>6</v>
      </c>
      <c r="S104">
        <f t="shared" si="16"/>
        <v>0</v>
      </c>
    </row>
    <row r="105" spans="1:19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9"/>
        <v>1</v>
      </c>
      <c r="L105">
        <f t="shared" si="10"/>
        <v>1</v>
      </c>
      <c r="M105">
        <f t="shared" si="17"/>
        <v>2</v>
      </c>
      <c r="N105">
        <f t="shared" si="11"/>
        <v>0</v>
      </c>
      <c r="O105">
        <f t="shared" si="12"/>
        <v>1</v>
      </c>
      <c r="P105">
        <f t="shared" si="13"/>
        <v>1</v>
      </c>
      <c r="Q105">
        <f t="shared" si="14"/>
        <v>0</v>
      </c>
      <c r="R105">
        <f t="shared" si="15"/>
        <v>2</v>
      </c>
      <c r="S105">
        <f t="shared" si="16"/>
        <v>0</v>
      </c>
    </row>
    <row r="106" spans="1:19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9"/>
        <v>1</v>
      </c>
      <c r="L106">
        <f t="shared" si="10"/>
        <v>0</v>
      </c>
      <c r="M106">
        <f t="shared" si="17"/>
        <v>4</v>
      </c>
      <c r="N106">
        <f t="shared" si="11"/>
        <v>0</v>
      </c>
      <c r="O106">
        <f t="shared" si="12"/>
        <v>1</v>
      </c>
      <c r="P106">
        <f t="shared" si="13"/>
        <v>0</v>
      </c>
      <c r="Q106">
        <f t="shared" si="14"/>
        <v>0</v>
      </c>
      <c r="R106">
        <f t="shared" si="15"/>
        <v>4</v>
      </c>
      <c r="S106">
        <f t="shared" si="16"/>
        <v>0</v>
      </c>
    </row>
    <row r="107" spans="1:19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9"/>
        <v>1</v>
      </c>
      <c r="L107">
        <f t="shared" si="10"/>
        <v>1</v>
      </c>
      <c r="M107">
        <f t="shared" si="17"/>
        <v>24</v>
      </c>
      <c r="N107">
        <f t="shared" si="11"/>
        <v>5</v>
      </c>
      <c r="O107">
        <f t="shared" si="12"/>
        <v>0</v>
      </c>
      <c r="P107">
        <f t="shared" si="13"/>
        <v>0</v>
      </c>
      <c r="Q107">
        <f t="shared" si="14"/>
        <v>9</v>
      </c>
      <c r="R107">
        <f t="shared" si="15"/>
        <v>20</v>
      </c>
      <c r="S107">
        <f t="shared" si="16"/>
        <v>0</v>
      </c>
    </row>
    <row r="108" spans="1:19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9"/>
        <v>1</v>
      </c>
      <c r="L108">
        <f t="shared" si="10"/>
        <v>1</v>
      </c>
      <c r="M108">
        <f t="shared" si="17"/>
        <v>19</v>
      </c>
      <c r="N108">
        <f t="shared" si="11"/>
        <v>15</v>
      </c>
      <c r="O108">
        <f t="shared" si="12"/>
        <v>0</v>
      </c>
      <c r="P108">
        <f t="shared" si="13"/>
        <v>0</v>
      </c>
      <c r="Q108">
        <f t="shared" si="14"/>
        <v>6</v>
      </c>
      <c r="R108">
        <f t="shared" si="15"/>
        <v>28</v>
      </c>
      <c r="S108">
        <f t="shared" si="16"/>
        <v>0</v>
      </c>
    </row>
    <row r="109" spans="1:19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9"/>
        <v>1</v>
      </c>
      <c r="L109">
        <f t="shared" si="10"/>
        <v>0</v>
      </c>
      <c r="M109">
        <f t="shared" si="17"/>
        <v>2</v>
      </c>
      <c r="N109">
        <f t="shared" si="11"/>
        <v>0</v>
      </c>
      <c r="O109">
        <f t="shared" si="12"/>
        <v>1</v>
      </c>
      <c r="P109">
        <f t="shared" si="13"/>
        <v>0</v>
      </c>
      <c r="Q109">
        <f t="shared" si="14"/>
        <v>0</v>
      </c>
      <c r="R109">
        <f t="shared" si="15"/>
        <v>2</v>
      </c>
      <c r="S109">
        <f t="shared" si="16"/>
        <v>0</v>
      </c>
    </row>
    <row r="110" spans="1:19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9"/>
        <v>1</v>
      </c>
      <c r="L110">
        <f t="shared" si="10"/>
        <v>1</v>
      </c>
      <c r="M110">
        <f t="shared" si="17"/>
        <v>2400</v>
      </c>
      <c r="N110">
        <f t="shared" si="11"/>
        <v>281</v>
      </c>
      <c r="O110">
        <f t="shared" si="12"/>
        <v>0</v>
      </c>
      <c r="P110">
        <f t="shared" si="13"/>
        <v>0</v>
      </c>
      <c r="Q110">
        <f t="shared" si="14"/>
        <v>1072</v>
      </c>
      <c r="R110">
        <f t="shared" si="15"/>
        <v>1609</v>
      </c>
      <c r="S110">
        <f t="shared" si="16"/>
        <v>0</v>
      </c>
    </row>
    <row r="111" spans="1:19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9"/>
        <v>1</v>
      </c>
      <c r="L111">
        <f t="shared" si="10"/>
        <v>0</v>
      </c>
      <c r="M111">
        <f t="shared" si="17"/>
        <v>1</v>
      </c>
      <c r="N111">
        <f t="shared" si="11"/>
        <v>0</v>
      </c>
      <c r="O111">
        <f t="shared" si="12"/>
        <v>1</v>
      </c>
      <c r="P111">
        <f t="shared" si="13"/>
        <v>0</v>
      </c>
      <c r="Q111">
        <f t="shared" si="14"/>
        <v>0</v>
      </c>
      <c r="R111">
        <f t="shared" si="15"/>
        <v>1</v>
      </c>
      <c r="S111">
        <f t="shared" si="16"/>
        <v>0</v>
      </c>
    </row>
    <row r="112" spans="1:19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9"/>
        <v>1</v>
      </c>
      <c r="L112">
        <f t="shared" si="10"/>
        <v>0</v>
      </c>
      <c r="M112">
        <f t="shared" si="17"/>
        <v>2</v>
      </c>
      <c r="N112">
        <f t="shared" si="11"/>
        <v>0</v>
      </c>
      <c r="O112">
        <f t="shared" si="12"/>
        <v>1</v>
      </c>
      <c r="P112">
        <f t="shared" si="13"/>
        <v>0</v>
      </c>
      <c r="Q112">
        <f t="shared" si="14"/>
        <v>1</v>
      </c>
      <c r="R112">
        <f t="shared" si="15"/>
        <v>1</v>
      </c>
      <c r="S112">
        <f t="shared" si="16"/>
        <v>0</v>
      </c>
    </row>
    <row r="113" spans="1:19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9"/>
        <v>1</v>
      </c>
      <c r="L113">
        <f t="shared" si="10"/>
        <v>0</v>
      </c>
      <c r="M113">
        <f t="shared" si="17"/>
        <v>3</v>
      </c>
      <c r="N113">
        <f t="shared" si="11"/>
        <v>0</v>
      </c>
      <c r="O113">
        <f t="shared" si="12"/>
        <v>1</v>
      </c>
      <c r="P113">
        <f t="shared" si="13"/>
        <v>0</v>
      </c>
      <c r="Q113">
        <f t="shared" si="14"/>
        <v>1</v>
      </c>
      <c r="R113">
        <f t="shared" si="15"/>
        <v>2</v>
      </c>
      <c r="S113">
        <f t="shared" si="16"/>
        <v>0</v>
      </c>
    </row>
    <row r="114" spans="1:19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9"/>
        <v>1</v>
      </c>
      <c r="L114">
        <f t="shared" si="10"/>
        <v>1</v>
      </c>
      <c r="M114">
        <f t="shared" si="17"/>
        <v>185</v>
      </c>
      <c r="N114">
        <f t="shared" si="11"/>
        <v>138</v>
      </c>
      <c r="O114">
        <f t="shared" si="12"/>
        <v>0</v>
      </c>
      <c r="P114">
        <f t="shared" si="13"/>
        <v>0</v>
      </c>
      <c r="Q114">
        <f t="shared" si="14"/>
        <v>97</v>
      </c>
      <c r="R114">
        <f t="shared" si="15"/>
        <v>226</v>
      </c>
      <c r="S114">
        <f t="shared" si="16"/>
        <v>0</v>
      </c>
    </row>
    <row r="115" spans="1:19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9"/>
        <v>1</v>
      </c>
      <c r="L115">
        <f t="shared" si="10"/>
        <v>1</v>
      </c>
      <c r="M115">
        <f t="shared" si="17"/>
        <v>483</v>
      </c>
      <c r="N115">
        <f t="shared" si="11"/>
        <v>144</v>
      </c>
      <c r="O115">
        <f t="shared" si="12"/>
        <v>0</v>
      </c>
      <c r="P115">
        <f t="shared" si="13"/>
        <v>0</v>
      </c>
      <c r="Q115">
        <f t="shared" si="14"/>
        <v>193</v>
      </c>
      <c r="R115">
        <f t="shared" si="15"/>
        <v>434</v>
      </c>
      <c r="S115">
        <f t="shared" si="16"/>
        <v>0</v>
      </c>
    </row>
    <row r="116" spans="1:19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9"/>
        <v>1</v>
      </c>
      <c r="L116">
        <f t="shared" si="10"/>
        <v>1</v>
      </c>
      <c r="M116">
        <f t="shared" si="17"/>
        <v>3</v>
      </c>
      <c r="N116">
        <f t="shared" si="11"/>
        <v>0</v>
      </c>
      <c r="O116">
        <f t="shared" si="12"/>
        <v>1</v>
      </c>
      <c r="P116">
        <f t="shared" si="13"/>
        <v>1</v>
      </c>
      <c r="Q116">
        <f t="shared" si="14"/>
        <v>0</v>
      </c>
      <c r="R116">
        <f t="shared" si="15"/>
        <v>3</v>
      </c>
      <c r="S116">
        <f t="shared" si="16"/>
        <v>0</v>
      </c>
    </row>
    <row r="117" spans="1:19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9"/>
        <v>1</v>
      </c>
      <c r="L117">
        <f t="shared" si="10"/>
        <v>1</v>
      </c>
      <c r="M117">
        <f t="shared" si="17"/>
        <v>24</v>
      </c>
      <c r="N117">
        <f t="shared" si="11"/>
        <v>0</v>
      </c>
      <c r="O117">
        <f t="shared" si="12"/>
        <v>1</v>
      </c>
      <c r="P117">
        <f t="shared" si="13"/>
        <v>1</v>
      </c>
      <c r="Q117">
        <f t="shared" si="14"/>
        <v>7</v>
      </c>
      <c r="R117">
        <f t="shared" si="15"/>
        <v>17</v>
      </c>
      <c r="S117">
        <f t="shared" si="16"/>
        <v>0</v>
      </c>
    </row>
    <row r="118" spans="1:19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9"/>
        <v>1</v>
      </c>
      <c r="L118">
        <f t="shared" si="10"/>
        <v>0</v>
      </c>
      <c r="M118">
        <f t="shared" si="17"/>
        <v>2</v>
      </c>
      <c r="N118">
        <f t="shared" si="11"/>
        <v>0</v>
      </c>
      <c r="O118">
        <f t="shared" si="12"/>
        <v>1</v>
      </c>
      <c r="P118">
        <f t="shared" si="13"/>
        <v>0</v>
      </c>
      <c r="Q118">
        <f t="shared" si="14"/>
        <v>0</v>
      </c>
      <c r="R118">
        <f t="shared" si="15"/>
        <v>2</v>
      </c>
      <c r="S118">
        <f t="shared" si="16"/>
        <v>0</v>
      </c>
    </row>
    <row r="119" spans="1:19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9"/>
        <v>1</v>
      </c>
      <c r="L119">
        <f t="shared" si="10"/>
        <v>1</v>
      </c>
      <c r="M119">
        <f t="shared" si="17"/>
        <v>1</v>
      </c>
      <c r="N119">
        <f t="shared" si="11"/>
        <v>0</v>
      </c>
      <c r="O119">
        <f t="shared" si="12"/>
        <v>1</v>
      </c>
      <c r="P119">
        <f t="shared" si="13"/>
        <v>1</v>
      </c>
      <c r="Q119">
        <f t="shared" si="14"/>
        <v>0</v>
      </c>
      <c r="R119">
        <f t="shared" si="15"/>
        <v>1</v>
      </c>
      <c r="S119">
        <f t="shared" si="16"/>
        <v>0</v>
      </c>
    </row>
    <row r="120" spans="1:19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9"/>
        <v>1</v>
      </c>
      <c r="L120">
        <f t="shared" si="10"/>
        <v>1</v>
      </c>
      <c r="M120">
        <f t="shared" si="17"/>
        <v>1</v>
      </c>
      <c r="N120">
        <f t="shared" si="11"/>
        <v>0</v>
      </c>
      <c r="O120">
        <f t="shared" si="12"/>
        <v>1</v>
      </c>
      <c r="P120">
        <f t="shared" si="13"/>
        <v>1</v>
      </c>
      <c r="Q120">
        <f t="shared" si="14"/>
        <v>0</v>
      </c>
      <c r="R120">
        <f t="shared" si="15"/>
        <v>1</v>
      </c>
      <c r="S120">
        <f t="shared" si="16"/>
        <v>0</v>
      </c>
    </row>
    <row r="121" spans="1:19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9"/>
        <v>1</v>
      </c>
      <c r="L121">
        <f t="shared" si="10"/>
        <v>1</v>
      </c>
      <c r="M121">
        <f t="shared" si="17"/>
        <v>18</v>
      </c>
      <c r="N121">
        <f t="shared" si="11"/>
        <v>0</v>
      </c>
      <c r="O121">
        <f t="shared" si="12"/>
        <v>1</v>
      </c>
      <c r="P121">
        <f t="shared" si="13"/>
        <v>1</v>
      </c>
      <c r="Q121">
        <f t="shared" si="14"/>
        <v>2</v>
      </c>
      <c r="R121">
        <f t="shared" si="15"/>
        <v>16</v>
      </c>
      <c r="S121">
        <f t="shared" si="16"/>
        <v>0</v>
      </c>
    </row>
    <row r="122" spans="1:19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9"/>
        <v>1</v>
      </c>
      <c r="L122">
        <f t="shared" si="10"/>
        <v>0</v>
      </c>
      <c r="M122">
        <f t="shared" si="17"/>
        <v>10</v>
      </c>
      <c r="N122">
        <f t="shared" si="11"/>
        <v>0</v>
      </c>
      <c r="O122">
        <f t="shared" si="12"/>
        <v>1</v>
      </c>
      <c r="P122">
        <f t="shared" si="13"/>
        <v>0</v>
      </c>
      <c r="Q122">
        <f t="shared" si="14"/>
        <v>3</v>
      </c>
      <c r="R122">
        <f t="shared" si="15"/>
        <v>7</v>
      </c>
      <c r="S122">
        <f t="shared" si="16"/>
        <v>0</v>
      </c>
    </row>
    <row r="123" spans="1:19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9"/>
        <v>1</v>
      </c>
      <c r="L123">
        <f t="shared" si="10"/>
        <v>1</v>
      </c>
      <c r="M123">
        <f t="shared" si="17"/>
        <v>88</v>
      </c>
      <c r="N123">
        <f t="shared" si="11"/>
        <v>0</v>
      </c>
      <c r="O123">
        <f t="shared" si="12"/>
        <v>1</v>
      </c>
      <c r="P123">
        <f t="shared" si="13"/>
        <v>1</v>
      </c>
      <c r="Q123">
        <f t="shared" si="14"/>
        <v>39</v>
      </c>
      <c r="R123">
        <f t="shared" si="15"/>
        <v>49</v>
      </c>
      <c r="S123">
        <f t="shared" si="16"/>
        <v>0</v>
      </c>
    </row>
    <row r="124" spans="1:19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9"/>
        <v>1</v>
      </c>
      <c r="L124">
        <f t="shared" si="10"/>
        <v>0</v>
      </c>
      <c r="M124">
        <f t="shared" si="17"/>
        <v>7</v>
      </c>
      <c r="N124">
        <f t="shared" si="11"/>
        <v>0</v>
      </c>
      <c r="O124">
        <f t="shared" si="12"/>
        <v>1</v>
      </c>
      <c r="P124">
        <f t="shared" si="13"/>
        <v>0</v>
      </c>
      <c r="Q124">
        <f t="shared" si="14"/>
        <v>2</v>
      </c>
      <c r="R124">
        <f t="shared" si="15"/>
        <v>5</v>
      </c>
      <c r="S124">
        <f t="shared" si="16"/>
        <v>0</v>
      </c>
    </row>
    <row r="125" spans="1:19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9"/>
        <v>1</v>
      </c>
      <c r="L125">
        <f t="shared" si="10"/>
        <v>1</v>
      </c>
      <c r="M125">
        <f t="shared" si="17"/>
        <v>115</v>
      </c>
      <c r="N125">
        <f t="shared" si="11"/>
        <v>7</v>
      </c>
      <c r="O125">
        <f t="shared" si="12"/>
        <v>0</v>
      </c>
      <c r="P125">
        <f t="shared" si="13"/>
        <v>0</v>
      </c>
      <c r="Q125">
        <f t="shared" si="14"/>
        <v>35</v>
      </c>
      <c r="R125">
        <f t="shared" si="15"/>
        <v>87</v>
      </c>
      <c r="S125">
        <f t="shared" si="16"/>
        <v>0</v>
      </c>
    </row>
    <row r="126" spans="1:19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9"/>
        <v>1</v>
      </c>
      <c r="L126">
        <f t="shared" si="10"/>
        <v>1</v>
      </c>
      <c r="M126">
        <f t="shared" si="17"/>
        <v>10</v>
      </c>
      <c r="N126">
        <f t="shared" si="11"/>
        <v>0</v>
      </c>
      <c r="O126">
        <f t="shared" si="12"/>
        <v>1</v>
      </c>
      <c r="P126">
        <f t="shared" si="13"/>
        <v>1</v>
      </c>
      <c r="Q126">
        <f t="shared" si="14"/>
        <v>2</v>
      </c>
      <c r="R126">
        <f t="shared" si="15"/>
        <v>8</v>
      </c>
      <c r="S126">
        <f t="shared" si="16"/>
        <v>0</v>
      </c>
    </row>
    <row r="127" spans="1:19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9"/>
        <v>1</v>
      </c>
      <c r="L127">
        <f t="shared" si="10"/>
        <v>1</v>
      </c>
      <c r="M127">
        <f t="shared" si="17"/>
        <v>20</v>
      </c>
      <c r="N127">
        <f t="shared" si="11"/>
        <v>1</v>
      </c>
      <c r="O127">
        <f t="shared" si="12"/>
        <v>0</v>
      </c>
      <c r="P127">
        <f t="shared" si="13"/>
        <v>0</v>
      </c>
      <c r="Q127">
        <f t="shared" si="14"/>
        <v>6</v>
      </c>
      <c r="R127">
        <f t="shared" si="15"/>
        <v>15</v>
      </c>
      <c r="S127">
        <f t="shared" si="16"/>
        <v>0</v>
      </c>
    </row>
    <row r="128" spans="1:19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9"/>
        <v>1</v>
      </c>
      <c r="L128">
        <f t="shared" si="10"/>
        <v>1</v>
      </c>
      <c r="M128">
        <f t="shared" si="17"/>
        <v>12</v>
      </c>
      <c r="N128">
        <f t="shared" si="11"/>
        <v>0</v>
      </c>
      <c r="O128">
        <f t="shared" si="12"/>
        <v>1</v>
      </c>
      <c r="P128">
        <f t="shared" si="13"/>
        <v>1</v>
      </c>
      <c r="Q128">
        <f t="shared" si="14"/>
        <v>2</v>
      </c>
      <c r="R128">
        <f t="shared" si="15"/>
        <v>10</v>
      </c>
      <c r="S128">
        <f t="shared" si="16"/>
        <v>0</v>
      </c>
    </row>
    <row r="129" spans="1:19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9"/>
        <v>1</v>
      </c>
      <c r="L129">
        <f t="shared" si="10"/>
        <v>1</v>
      </c>
      <c r="M129">
        <f t="shared" si="17"/>
        <v>476</v>
      </c>
      <c r="N129">
        <f t="shared" si="11"/>
        <v>6</v>
      </c>
      <c r="O129">
        <f t="shared" si="12"/>
        <v>0</v>
      </c>
      <c r="P129">
        <f t="shared" si="13"/>
        <v>0</v>
      </c>
      <c r="Q129">
        <f t="shared" si="14"/>
        <v>167</v>
      </c>
      <c r="R129">
        <f t="shared" si="15"/>
        <v>315</v>
      </c>
      <c r="S129">
        <f t="shared" si="16"/>
        <v>0</v>
      </c>
    </row>
    <row r="130" spans="1:19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9"/>
        <v>1</v>
      </c>
      <c r="L130">
        <f t="shared" si="10"/>
        <v>1</v>
      </c>
      <c r="M130">
        <f t="shared" si="17"/>
        <v>780</v>
      </c>
      <c r="N130">
        <f t="shared" si="11"/>
        <v>26</v>
      </c>
      <c r="O130">
        <f t="shared" si="12"/>
        <v>0</v>
      </c>
      <c r="P130">
        <f t="shared" si="13"/>
        <v>0</v>
      </c>
      <c r="Q130">
        <f t="shared" si="14"/>
        <v>246</v>
      </c>
      <c r="R130">
        <f t="shared" si="15"/>
        <v>560</v>
      </c>
      <c r="S130">
        <f t="shared" si="16"/>
        <v>0</v>
      </c>
    </row>
    <row r="131" spans="1:19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18">IF(C131&gt;0,1,0)</f>
        <v>1</v>
      </c>
      <c r="L131">
        <f t="shared" ref="L131:L139" si="19">IF(G131&gt;0,1,0)</f>
        <v>0</v>
      </c>
      <c r="M131">
        <f t="shared" si="17"/>
        <v>2</v>
      </c>
      <c r="N131">
        <f t="shared" ref="N131:N139" si="20">H131+I131+J131</f>
        <v>0</v>
      </c>
      <c r="O131">
        <f t="shared" ref="O131:O139" si="21">IF(AND(M131&gt;0,N131=0),1,0)</f>
        <v>1</v>
      </c>
      <c r="P131">
        <f t="shared" ref="P131:P139" si="22">IF(AND(K131=1,L131=1,O131=1),1,0)</f>
        <v>0</v>
      </c>
      <c r="Q131">
        <f t="shared" ref="Q131:Q139" si="23">D131+H131</f>
        <v>0</v>
      </c>
      <c r="R131">
        <f t="shared" ref="R131:R139" si="24">E131+F131+I131+J131</f>
        <v>2</v>
      </c>
      <c r="S131">
        <f t="shared" ref="S131:S139" si="25">IF(Q131&gt;R131,1,0)</f>
        <v>0</v>
      </c>
    </row>
    <row r="132" spans="1:19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18"/>
        <v>1</v>
      </c>
      <c r="L132">
        <f t="shared" si="19"/>
        <v>1</v>
      </c>
      <c r="M132">
        <f t="shared" ref="M132:M139" si="26">D132+E132+F132</f>
        <v>549</v>
      </c>
      <c r="N132">
        <f t="shared" si="20"/>
        <v>114</v>
      </c>
      <c r="O132">
        <f t="shared" si="21"/>
        <v>0</v>
      </c>
      <c r="P132">
        <f t="shared" si="22"/>
        <v>0</v>
      </c>
      <c r="Q132">
        <f t="shared" si="23"/>
        <v>235</v>
      </c>
      <c r="R132">
        <f t="shared" si="24"/>
        <v>428</v>
      </c>
      <c r="S132">
        <f t="shared" si="25"/>
        <v>0</v>
      </c>
    </row>
    <row r="133" spans="1:19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18"/>
        <v>1</v>
      </c>
      <c r="L133">
        <f t="shared" si="19"/>
        <v>1</v>
      </c>
      <c r="M133">
        <f t="shared" si="26"/>
        <v>112</v>
      </c>
      <c r="N133">
        <f t="shared" si="20"/>
        <v>23</v>
      </c>
      <c r="O133">
        <f t="shared" si="21"/>
        <v>0</v>
      </c>
      <c r="P133">
        <f t="shared" si="22"/>
        <v>0</v>
      </c>
      <c r="Q133">
        <f t="shared" si="23"/>
        <v>54</v>
      </c>
      <c r="R133">
        <f t="shared" si="24"/>
        <v>81</v>
      </c>
      <c r="S133">
        <f t="shared" si="25"/>
        <v>0</v>
      </c>
    </row>
    <row r="134" spans="1:19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18"/>
        <v>1</v>
      </c>
      <c r="L134">
        <f t="shared" si="19"/>
        <v>0</v>
      </c>
      <c r="M134">
        <f t="shared" si="26"/>
        <v>1</v>
      </c>
      <c r="N134">
        <f t="shared" si="20"/>
        <v>0</v>
      </c>
      <c r="O134">
        <f t="shared" si="21"/>
        <v>1</v>
      </c>
      <c r="P134">
        <f t="shared" si="22"/>
        <v>0</v>
      </c>
      <c r="Q134">
        <f t="shared" si="23"/>
        <v>0</v>
      </c>
      <c r="R134">
        <f t="shared" si="24"/>
        <v>1</v>
      </c>
      <c r="S134">
        <f t="shared" si="25"/>
        <v>0</v>
      </c>
    </row>
    <row r="135" spans="1:19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18"/>
        <v>1</v>
      </c>
      <c r="L135">
        <f t="shared" si="19"/>
        <v>1</v>
      </c>
      <c r="M135">
        <f t="shared" si="26"/>
        <v>1</v>
      </c>
      <c r="N135">
        <f t="shared" si="20"/>
        <v>0</v>
      </c>
      <c r="O135">
        <f t="shared" si="21"/>
        <v>1</v>
      </c>
      <c r="P135">
        <f t="shared" si="22"/>
        <v>1</v>
      </c>
      <c r="Q135">
        <f t="shared" si="23"/>
        <v>0</v>
      </c>
      <c r="R135">
        <f t="shared" si="24"/>
        <v>1</v>
      </c>
      <c r="S135">
        <f t="shared" si="25"/>
        <v>0</v>
      </c>
    </row>
    <row r="136" spans="1:19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18"/>
        <v>1</v>
      </c>
      <c r="L136">
        <f t="shared" si="19"/>
        <v>0</v>
      </c>
      <c r="M136">
        <f t="shared" si="26"/>
        <v>2</v>
      </c>
      <c r="N136">
        <f t="shared" si="20"/>
        <v>0</v>
      </c>
      <c r="O136">
        <f t="shared" si="21"/>
        <v>1</v>
      </c>
      <c r="P136">
        <f t="shared" si="22"/>
        <v>0</v>
      </c>
      <c r="Q136">
        <f t="shared" si="23"/>
        <v>0</v>
      </c>
      <c r="R136">
        <f t="shared" si="24"/>
        <v>2</v>
      </c>
      <c r="S136">
        <f t="shared" si="25"/>
        <v>0</v>
      </c>
    </row>
    <row r="137" spans="1:19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18"/>
        <v>1</v>
      </c>
      <c r="L137">
        <f t="shared" si="19"/>
        <v>1</v>
      </c>
      <c r="M137">
        <f t="shared" si="26"/>
        <v>8</v>
      </c>
      <c r="N137">
        <f t="shared" si="20"/>
        <v>0</v>
      </c>
      <c r="O137">
        <f t="shared" si="21"/>
        <v>1</v>
      </c>
      <c r="P137">
        <f t="shared" si="22"/>
        <v>1</v>
      </c>
      <c r="Q137">
        <f t="shared" si="23"/>
        <v>3</v>
      </c>
      <c r="R137">
        <f t="shared" si="24"/>
        <v>5</v>
      </c>
      <c r="S137">
        <f t="shared" si="25"/>
        <v>0</v>
      </c>
    </row>
    <row r="138" spans="1:19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18"/>
        <v>1</v>
      </c>
      <c r="L138">
        <f t="shared" si="19"/>
        <v>0</v>
      </c>
      <c r="M138">
        <f t="shared" si="26"/>
        <v>1</v>
      </c>
      <c r="N138">
        <f t="shared" si="20"/>
        <v>0</v>
      </c>
      <c r="O138">
        <f t="shared" si="21"/>
        <v>1</v>
      </c>
      <c r="P138">
        <f t="shared" si="22"/>
        <v>0</v>
      </c>
      <c r="Q138">
        <f t="shared" si="23"/>
        <v>1</v>
      </c>
      <c r="R138">
        <f t="shared" si="24"/>
        <v>0</v>
      </c>
      <c r="S138">
        <f t="shared" si="25"/>
        <v>1</v>
      </c>
    </row>
    <row r="139" spans="1:19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18"/>
        <v>1</v>
      </c>
      <c r="L139">
        <f t="shared" si="19"/>
        <v>1</v>
      </c>
      <c r="M139">
        <f t="shared" si="26"/>
        <v>1010</v>
      </c>
      <c r="N139">
        <f t="shared" si="20"/>
        <v>194</v>
      </c>
      <c r="O139">
        <f t="shared" si="21"/>
        <v>0</v>
      </c>
      <c r="P139">
        <f t="shared" si="22"/>
        <v>0</v>
      </c>
      <c r="Q139">
        <f t="shared" si="23"/>
        <v>473</v>
      </c>
      <c r="R139">
        <f t="shared" si="24"/>
        <v>731</v>
      </c>
      <c r="S139">
        <f t="shared" si="2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4D4F-5749-4CC6-9B1E-B35F4A381853}">
  <dimension ref="A3:C18"/>
  <sheetViews>
    <sheetView workbookViewId="0">
      <selection activeCell="I22" sqref="I22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18.140625" bestFit="1" customWidth="1"/>
  </cols>
  <sheetData>
    <row r="3" spans="1:3" x14ac:dyDescent="0.25">
      <c r="A3" s="1" t="s">
        <v>160</v>
      </c>
      <c r="B3" t="s">
        <v>162</v>
      </c>
      <c r="C3" t="s">
        <v>163</v>
      </c>
    </row>
    <row r="4" spans="1:3" x14ac:dyDescent="0.25">
      <c r="A4" s="2" t="s">
        <v>10</v>
      </c>
      <c r="B4" s="3">
        <v>297</v>
      </c>
      <c r="C4" s="3">
        <v>30</v>
      </c>
    </row>
    <row r="5" spans="1:3" x14ac:dyDescent="0.25">
      <c r="A5" s="2" t="s">
        <v>12</v>
      </c>
      <c r="B5" s="3">
        <v>218</v>
      </c>
      <c r="C5" s="3">
        <v>52</v>
      </c>
    </row>
    <row r="6" spans="1:3" x14ac:dyDescent="0.25">
      <c r="A6" s="2" t="s">
        <v>22</v>
      </c>
      <c r="B6" s="3">
        <v>236</v>
      </c>
      <c r="C6" s="3">
        <v>88</v>
      </c>
    </row>
    <row r="7" spans="1:3" x14ac:dyDescent="0.25">
      <c r="A7" s="2" t="s">
        <v>17</v>
      </c>
      <c r="B7" s="3">
        <v>55</v>
      </c>
      <c r="C7" s="3">
        <v>34</v>
      </c>
    </row>
    <row r="8" spans="1:3" x14ac:dyDescent="0.25">
      <c r="A8" s="2" t="s">
        <v>8</v>
      </c>
      <c r="B8" s="3">
        <v>422</v>
      </c>
      <c r="C8" s="3">
        <v>177</v>
      </c>
    </row>
    <row r="9" spans="1:3" x14ac:dyDescent="0.25">
      <c r="A9" s="2" t="s">
        <v>19</v>
      </c>
      <c r="B9" s="3">
        <v>682</v>
      </c>
      <c r="C9" s="3">
        <v>571</v>
      </c>
    </row>
    <row r="10" spans="1:3" x14ac:dyDescent="0.25">
      <c r="A10" s="2" t="s">
        <v>161</v>
      </c>
      <c r="B10" s="3">
        <v>1910</v>
      </c>
      <c r="C10" s="3">
        <v>952</v>
      </c>
    </row>
    <row r="12" spans="1:3" x14ac:dyDescent="0.25">
      <c r="A12" s="2" t="s">
        <v>1</v>
      </c>
      <c r="B12" t="s">
        <v>164</v>
      </c>
      <c r="C12" t="s">
        <v>165</v>
      </c>
    </row>
    <row r="13" spans="1:3" x14ac:dyDescent="0.25">
      <c r="A13" s="2" t="s">
        <v>10</v>
      </c>
      <c r="B13" s="3">
        <v>297</v>
      </c>
      <c r="C13" s="3">
        <v>30</v>
      </c>
    </row>
    <row r="14" spans="1:3" x14ac:dyDescent="0.25">
      <c r="A14" s="2" t="s">
        <v>12</v>
      </c>
      <c r="B14" s="3">
        <v>218</v>
      </c>
      <c r="C14" s="3">
        <v>52</v>
      </c>
    </row>
    <row r="15" spans="1:3" x14ac:dyDescent="0.25">
      <c r="A15" s="2" t="s">
        <v>22</v>
      </c>
      <c r="B15" s="3">
        <v>236</v>
      </c>
      <c r="C15" s="3">
        <v>88</v>
      </c>
    </row>
    <row r="16" spans="1:3" x14ac:dyDescent="0.25">
      <c r="A16" s="2" t="s">
        <v>17</v>
      </c>
      <c r="B16" s="3">
        <v>55</v>
      </c>
      <c r="C16" s="3">
        <v>34</v>
      </c>
    </row>
    <row r="17" spans="1:3" x14ac:dyDescent="0.25">
      <c r="A17" s="2" t="s">
        <v>8</v>
      </c>
      <c r="B17" s="3">
        <v>422</v>
      </c>
      <c r="C17" s="3">
        <v>177</v>
      </c>
    </row>
    <row r="18" spans="1:3" x14ac:dyDescent="0.25">
      <c r="A18" s="2" t="s">
        <v>19</v>
      </c>
      <c r="B18" s="3">
        <v>682</v>
      </c>
      <c r="C18" s="3">
        <v>571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AC77-1344-46AA-A352-BF5E3DD09FB4}">
  <sheetPr filterMode="1"/>
  <dimension ref="A1:K139"/>
  <sheetViews>
    <sheetView workbookViewId="0">
      <selection activeCell="I146" sqref="I146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5.42578125" bestFit="1" customWidth="1"/>
    <col min="4" max="4" width="7.85546875" bestFit="1" customWidth="1"/>
    <col min="5" max="5" width="8.42578125" bestFit="1" customWidth="1"/>
    <col min="6" max="6" width="5.42578125" bestFit="1" customWidth="1"/>
    <col min="7" max="7" width="7.85546875" bestFit="1" customWidth="1"/>
    <col min="8" max="8" width="8.42578125" bestFit="1" customWidth="1"/>
    <col min="9" max="9" width="13.28515625" bestFit="1" customWidth="1"/>
    <col min="10" max="10" width="34" customWidth="1"/>
    <col min="11" max="11" width="13.7109375" customWidth="1"/>
    <col min="12" max="12" width="30.42578125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3</v>
      </c>
      <c r="G1" t="s">
        <v>4</v>
      </c>
      <c r="H1" t="s">
        <v>5</v>
      </c>
      <c r="I1" t="s">
        <v>166</v>
      </c>
      <c r="J1" t="s">
        <v>167</v>
      </c>
      <c r="K1" t="s">
        <v>168</v>
      </c>
    </row>
    <row r="2" spans="1:11" hidden="1" x14ac:dyDescent="0.25">
      <c r="A2" t="s">
        <v>7</v>
      </c>
      <c r="B2" t="s">
        <v>8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f t="shared" ref="I2:I33" si="0">C2+F2</f>
        <v>0</v>
      </c>
      <c r="J2">
        <f t="shared" ref="J2:J33" si="1">D2+E2+G2+H2</f>
        <v>2</v>
      </c>
      <c r="K2">
        <f>IF(I2&gt;J2,1,0)</f>
        <v>0</v>
      </c>
    </row>
    <row r="3" spans="1:11" hidden="1" x14ac:dyDescent="0.25">
      <c r="A3" t="s">
        <v>9</v>
      </c>
      <c r="B3" t="s">
        <v>10</v>
      </c>
      <c r="C3">
        <v>5</v>
      </c>
      <c r="D3">
        <v>2</v>
      </c>
      <c r="E3">
        <v>8</v>
      </c>
      <c r="F3">
        <v>0</v>
      </c>
      <c r="G3">
        <v>0</v>
      </c>
      <c r="H3">
        <v>0</v>
      </c>
      <c r="I3">
        <f t="shared" si="0"/>
        <v>5</v>
      </c>
      <c r="J3">
        <f t="shared" si="1"/>
        <v>10</v>
      </c>
      <c r="K3">
        <f t="shared" ref="K3:K66" si="2">IF(I3&gt;J3,1,0)</f>
        <v>0</v>
      </c>
    </row>
    <row r="4" spans="1:11" hidden="1" x14ac:dyDescent="0.25">
      <c r="A4" t="s">
        <v>11</v>
      </c>
      <c r="B4" t="s">
        <v>12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f t="shared" si="1"/>
        <v>1</v>
      </c>
      <c r="K4">
        <f t="shared" si="2"/>
        <v>0</v>
      </c>
    </row>
    <row r="5" spans="1:11" hidden="1" x14ac:dyDescent="0.25">
      <c r="A5" t="s">
        <v>13</v>
      </c>
      <c r="B5" t="s">
        <v>8</v>
      </c>
      <c r="C5">
        <v>0</v>
      </c>
      <c r="D5">
        <v>1</v>
      </c>
      <c r="E5">
        <v>2</v>
      </c>
      <c r="F5">
        <v>0</v>
      </c>
      <c r="G5">
        <v>0</v>
      </c>
      <c r="H5">
        <v>0</v>
      </c>
      <c r="I5">
        <f t="shared" si="0"/>
        <v>0</v>
      </c>
      <c r="J5">
        <f t="shared" si="1"/>
        <v>3</v>
      </c>
      <c r="K5">
        <f t="shared" si="2"/>
        <v>0</v>
      </c>
    </row>
    <row r="6" spans="1:11" hidden="1" x14ac:dyDescent="0.25">
      <c r="A6" t="s">
        <v>14</v>
      </c>
      <c r="B6" t="s">
        <v>12</v>
      </c>
      <c r="C6">
        <v>18</v>
      </c>
      <c r="D6">
        <v>24</v>
      </c>
      <c r="E6">
        <v>28</v>
      </c>
      <c r="F6">
        <v>0</v>
      </c>
      <c r="G6">
        <v>0</v>
      </c>
      <c r="H6">
        <v>0</v>
      </c>
      <c r="I6">
        <f t="shared" si="0"/>
        <v>18</v>
      </c>
      <c r="J6">
        <f t="shared" si="1"/>
        <v>52</v>
      </c>
      <c r="K6">
        <f t="shared" si="2"/>
        <v>0</v>
      </c>
    </row>
    <row r="7" spans="1:11" hidden="1" x14ac:dyDescent="0.25">
      <c r="A7" t="s">
        <v>15</v>
      </c>
      <c r="B7" t="s">
        <v>8</v>
      </c>
      <c r="C7">
        <v>1</v>
      </c>
      <c r="D7">
        <v>2</v>
      </c>
      <c r="E7">
        <v>9</v>
      </c>
      <c r="F7">
        <v>0</v>
      </c>
      <c r="G7">
        <v>0</v>
      </c>
      <c r="H7">
        <v>0</v>
      </c>
      <c r="I7">
        <f t="shared" si="0"/>
        <v>1</v>
      </c>
      <c r="J7">
        <f t="shared" si="1"/>
        <v>11</v>
      </c>
      <c r="K7">
        <f t="shared" si="2"/>
        <v>0</v>
      </c>
    </row>
    <row r="8" spans="1:11" hidden="1" x14ac:dyDescent="0.25">
      <c r="A8" t="s">
        <v>16</v>
      </c>
      <c r="B8" t="s">
        <v>17</v>
      </c>
      <c r="C8">
        <v>138</v>
      </c>
      <c r="D8">
        <v>153</v>
      </c>
      <c r="E8">
        <v>177</v>
      </c>
      <c r="F8">
        <v>5</v>
      </c>
      <c r="G8">
        <v>3</v>
      </c>
      <c r="H8">
        <v>4</v>
      </c>
      <c r="I8">
        <f t="shared" si="0"/>
        <v>143</v>
      </c>
      <c r="J8">
        <f t="shared" si="1"/>
        <v>337</v>
      </c>
      <c r="K8">
        <f t="shared" si="2"/>
        <v>0</v>
      </c>
    </row>
    <row r="9" spans="1:11" hidden="1" x14ac:dyDescent="0.25">
      <c r="A9" t="s">
        <v>18</v>
      </c>
      <c r="B9" t="s">
        <v>19</v>
      </c>
      <c r="C9">
        <v>18</v>
      </c>
      <c r="D9">
        <v>33</v>
      </c>
      <c r="E9">
        <v>35</v>
      </c>
      <c r="F9">
        <v>59</v>
      </c>
      <c r="G9">
        <v>78</v>
      </c>
      <c r="H9">
        <v>81</v>
      </c>
      <c r="I9">
        <f t="shared" si="0"/>
        <v>77</v>
      </c>
      <c r="J9">
        <f t="shared" si="1"/>
        <v>227</v>
      </c>
      <c r="K9">
        <f t="shared" si="2"/>
        <v>0</v>
      </c>
    </row>
    <row r="10" spans="1:11" hidden="1" x14ac:dyDescent="0.25">
      <c r="A10" t="s">
        <v>20</v>
      </c>
      <c r="B10" t="s">
        <v>8</v>
      </c>
      <c r="C10">
        <v>6</v>
      </c>
      <c r="D10">
        <v>5</v>
      </c>
      <c r="E10">
        <v>15</v>
      </c>
      <c r="F10">
        <v>0</v>
      </c>
      <c r="G10">
        <v>0</v>
      </c>
      <c r="H10">
        <v>0</v>
      </c>
      <c r="I10">
        <f t="shared" si="0"/>
        <v>6</v>
      </c>
      <c r="J10">
        <f t="shared" si="1"/>
        <v>20</v>
      </c>
      <c r="K10">
        <f t="shared" si="2"/>
        <v>0</v>
      </c>
    </row>
    <row r="11" spans="1:11" hidden="1" x14ac:dyDescent="0.25">
      <c r="A11" t="s">
        <v>21</v>
      </c>
      <c r="B11" t="s">
        <v>22</v>
      </c>
      <c r="C11">
        <v>5</v>
      </c>
      <c r="D11">
        <v>2</v>
      </c>
      <c r="E11">
        <v>5</v>
      </c>
      <c r="F11">
        <v>0</v>
      </c>
      <c r="G11">
        <v>0</v>
      </c>
      <c r="H11">
        <v>0</v>
      </c>
      <c r="I11">
        <f t="shared" si="0"/>
        <v>5</v>
      </c>
      <c r="J11">
        <f t="shared" si="1"/>
        <v>7</v>
      </c>
      <c r="K11">
        <f t="shared" si="2"/>
        <v>0</v>
      </c>
    </row>
    <row r="12" spans="1:11" hidden="1" x14ac:dyDescent="0.25">
      <c r="A12" t="s">
        <v>23</v>
      </c>
      <c r="B12" t="s">
        <v>8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1</v>
      </c>
      <c r="K12">
        <f t="shared" si="2"/>
        <v>0</v>
      </c>
    </row>
    <row r="13" spans="1:11" hidden="1" x14ac:dyDescent="0.25">
      <c r="A13" t="s">
        <v>24</v>
      </c>
      <c r="B13" t="s">
        <v>22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f t="shared" si="0"/>
        <v>0</v>
      </c>
      <c r="J13">
        <f t="shared" si="1"/>
        <v>1</v>
      </c>
      <c r="K13">
        <f t="shared" si="2"/>
        <v>0</v>
      </c>
    </row>
    <row r="14" spans="1:11" hidden="1" x14ac:dyDescent="0.25">
      <c r="A14" t="s">
        <v>25</v>
      </c>
      <c r="B14" t="s">
        <v>19</v>
      </c>
      <c r="C14">
        <v>37</v>
      </c>
      <c r="D14">
        <v>52</v>
      </c>
      <c r="E14">
        <v>53</v>
      </c>
      <c r="F14">
        <v>1</v>
      </c>
      <c r="G14">
        <v>1</v>
      </c>
      <c r="H14">
        <v>3</v>
      </c>
      <c r="I14">
        <f t="shared" si="0"/>
        <v>38</v>
      </c>
      <c r="J14">
        <f t="shared" si="1"/>
        <v>109</v>
      </c>
      <c r="K14">
        <f t="shared" si="2"/>
        <v>0</v>
      </c>
    </row>
    <row r="15" spans="1:11" hidden="1" x14ac:dyDescent="0.25">
      <c r="A15" t="s">
        <v>26</v>
      </c>
      <c r="B15" t="s">
        <v>22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f t="shared" si="0"/>
        <v>0</v>
      </c>
      <c r="J15">
        <f t="shared" si="1"/>
        <v>1</v>
      </c>
      <c r="K15">
        <f t="shared" si="2"/>
        <v>0</v>
      </c>
    </row>
    <row r="16" spans="1:11" hidden="1" x14ac:dyDescent="0.25">
      <c r="A16" t="s">
        <v>27</v>
      </c>
      <c r="B16" t="s">
        <v>19</v>
      </c>
      <c r="C16">
        <v>12</v>
      </c>
      <c r="D16">
        <v>24</v>
      </c>
      <c r="E16">
        <v>40</v>
      </c>
      <c r="F16">
        <v>6</v>
      </c>
      <c r="G16">
        <v>4</v>
      </c>
      <c r="H16">
        <v>5</v>
      </c>
      <c r="I16">
        <f t="shared" si="0"/>
        <v>18</v>
      </c>
      <c r="J16">
        <f t="shared" si="1"/>
        <v>73</v>
      </c>
      <c r="K16">
        <f t="shared" si="2"/>
        <v>0</v>
      </c>
    </row>
    <row r="17" spans="1:11" hidden="1" x14ac:dyDescent="0.25">
      <c r="A17" t="s">
        <v>28</v>
      </c>
      <c r="B17" t="s">
        <v>8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J17">
        <f t="shared" si="1"/>
        <v>1</v>
      </c>
      <c r="K17">
        <f t="shared" si="2"/>
        <v>0</v>
      </c>
    </row>
    <row r="18" spans="1:11" hidden="1" x14ac:dyDescent="0.25">
      <c r="A18" t="s">
        <v>29</v>
      </c>
      <c r="B18" t="s">
        <v>12</v>
      </c>
      <c r="C18">
        <v>23</v>
      </c>
      <c r="D18">
        <v>30</v>
      </c>
      <c r="E18">
        <v>55</v>
      </c>
      <c r="F18">
        <v>0</v>
      </c>
      <c r="G18">
        <v>0</v>
      </c>
      <c r="H18">
        <v>0</v>
      </c>
      <c r="I18">
        <f t="shared" si="0"/>
        <v>23</v>
      </c>
      <c r="J18">
        <f t="shared" si="1"/>
        <v>85</v>
      </c>
      <c r="K18">
        <f t="shared" si="2"/>
        <v>0</v>
      </c>
    </row>
    <row r="19" spans="1:11" hidden="1" x14ac:dyDescent="0.25">
      <c r="A19" t="s">
        <v>30</v>
      </c>
      <c r="B19" t="s">
        <v>19</v>
      </c>
      <c r="C19">
        <v>51</v>
      </c>
      <c r="D19">
        <v>85</v>
      </c>
      <c r="E19">
        <v>78</v>
      </c>
      <c r="F19">
        <v>1</v>
      </c>
      <c r="G19">
        <v>2</v>
      </c>
      <c r="H19">
        <v>3</v>
      </c>
      <c r="I19">
        <f t="shared" si="0"/>
        <v>52</v>
      </c>
      <c r="J19">
        <f t="shared" si="1"/>
        <v>168</v>
      </c>
      <c r="K19">
        <f t="shared" si="2"/>
        <v>0</v>
      </c>
    </row>
    <row r="20" spans="1:11" x14ac:dyDescent="0.25">
      <c r="A20" t="s">
        <v>31</v>
      </c>
      <c r="B20" t="s">
        <v>10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1</v>
      </c>
      <c r="J20">
        <f t="shared" si="1"/>
        <v>0</v>
      </c>
      <c r="K20">
        <f t="shared" si="2"/>
        <v>1</v>
      </c>
    </row>
    <row r="21" spans="1:11" hidden="1" x14ac:dyDescent="0.25">
      <c r="A21" t="s">
        <v>32</v>
      </c>
      <c r="B21" t="s">
        <v>12</v>
      </c>
      <c r="C21">
        <v>2</v>
      </c>
      <c r="D21">
        <v>7</v>
      </c>
      <c r="E21">
        <v>4</v>
      </c>
      <c r="F21">
        <v>0</v>
      </c>
      <c r="G21">
        <v>0</v>
      </c>
      <c r="H21">
        <v>0</v>
      </c>
      <c r="I21">
        <f t="shared" si="0"/>
        <v>2</v>
      </c>
      <c r="J21">
        <f t="shared" si="1"/>
        <v>11</v>
      </c>
      <c r="K21">
        <f t="shared" si="2"/>
        <v>0</v>
      </c>
    </row>
    <row r="22" spans="1:11" hidden="1" x14ac:dyDescent="0.25">
      <c r="A22" t="s">
        <v>33</v>
      </c>
      <c r="B22" t="s">
        <v>8</v>
      </c>
      <c r="C22">
        <v>201</v>
      </c>
      <c r="D22">
        <v>144</v>
      </c>
      <c r="E22">
        <v>128</v>
      </c>
      <c r="F22">
        <v>12</v>
      </c>
      <c r="G22">
        <v>22</v>
      </c>
      <c r="H22">
        <v>19</v>
      </c>
      <c r="I22">
        <f t="shared" si="0"/>
        <v>213</v>
      </c>
      <c r="J22">
        <f t="shared" si="1"/>
        <v>313</v>
      </c>
      <c r="K22">
        <f t="shared" si="2"/>
        <v>0</v>
      </c>
    </row>
    <row r="23" spans="1:11" hidden="1" x14ac:dyDescent="0.25">
      <c r="A23" t="s">
        <v>34</v>
      </c>
      <c r="B23" t="s">
        <v>19</v>
      </c>
      <c r="C23">
        <v>6</v>
      </c>
      <c r="D23">
        <v>7</v>
      </c>
      <c r="E23">
        <v>10</v>
      </c>
      <c r="F23">
        <v>4</v>
      </c>
      <c r="G23">
        <v>6</v>
      </c>
      <c r="H23">
        <v>1</v>
      </c>
      <c r="I23">
        <f t="shared" si="0"/>
        <v>10</v>
      </c>
      <c r="J23">
        <f t="shared" si="1"/>
        <v>24</v>
      </c>
      <c r="K23">
        <f t="shared" si="2"/>
        <v>0</v>
      </c>
    </row>
    <row r="24" spans="1:11" hidden="1" x14ac:dyDescent="0.25">
      <c r="A24" t="s">
        <v>35</v>
      </c>
      <c r="B24" t="s">
        <v>19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>
        <f t="shared" si="1"/>
        <v>1</v>
      </c>
      <c r="K24">
        <f t="shared" si="2"/>
        <v>0</v>
      </c>
    </row>
    <row r="25" spans="1:11" hidden="1" x14ac:dyDescent="0.25">
      <c r="A25" t="s">
        <v>36</v>
      </c>
      <c r="B25" t="s">
        <v>19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1</v>
      </c>
      <c r="K25">
        <f t="shared" si="2"/>
        <v>0</v>
      </c>
    </row>
    <row r="26" spans="1:11" hidden="1" x14ac:dyDescent="0.25">
      <c r="A26" t="s">
        <v>37</v>
      </c>
      <c r="B26" t="s">
        <v>19</v>
      </c>
      <c r="C26">
        <v>49</v>
      </c>
      <c r="D26">
        <v>49</v>
      </c>
      <c r="E26">
        <v>45</v>
      </c>
      <c r="F26">
        <v>2</v>
      </c>
      <c r="G26">
        <v>8</v>
      </c>
      <c r="H26">
        <v>15</v>
      </c>
      <c r="I26">
        <f t="shared" si="0"/>
        <v>51</v>
      </c>
      <c r="J26">
        <f t="shared" si="1"/>
        <v>117</v>
      </c>
      <c r="K26">
        <f t="shared" si="2"/>
        <v>0</v>
      </c>
    </row>
    <row r="27" spans="1:11" hidden="1" x14ac:dyDescent="0.25">
      <c r="A27" t="s">
        <v>38</v>
      </c>
      <c r="B27" t="s">
        <v>19</v>
      </c>
      <c r="C27">
        <v>14</v>
      </c>
      <c r="D27">
        <v>15</v>
      </c>
      <c r="E27">
        <v>15</v>
      </c>
      <c r="F27">
        <v>7</v>
      </c>
      <c r="G27">
        <v>9</v>
      </c>
      <c r="H27">
        <v>8</v>
      </c>
      <c r="I27">
        <f t="shared" si="0"/>
        <v>21</v>
      </c>
      <c r="J27">
        <f t="shared" si="1"/>
        <v>47</v>
      </c>
      <c r="K27">
        <f t="shared" si="2"/>
        <v>0</v>
      </c>
    </row>
    <row r="28" spans="1:11" hidden="1" x14ac:dyDescent="0.25">
      <c r="A28" t="s">
        <v>39</v>
      </c>
      <c r="B28" t="s">
        <v>19</v>
      </c>
      <c r="C28">
        <v>43</v>
      </c>
      <c r="D28">
        <v>68</v>
      </c>
      <c r="E28">
        <v>68</v>
      </c>
      <c r="F28">
        <v>0</v>
      </c>
      <c r="G28">
        <v>1</v>
      </c>
      <c r="H28">
        <v>0</v>
      </c>
      <c r="I28">
        <f t="shared" si="0"/>
        <v>43</v>
      </c>
      <c r="J28">
        <f t="shared" si="1"/>
        <v>137</v>
      </c>
      <c r="K28">
        <f t="shared" si="2"/>
        <v>0</v>
      </c>
    </row>
    <row r="29" spans="1:11" hidden="1" x14ac:dyDescent="0.25">
      <c r="A29" t="s">
        <v>40</v>
      </c>
      <c r="B29" t="s">
        <v>22</v>
      </c>
      <c r="C29">
        <v>3</v>
      </c>
      <c r="D29">
        <v>2</v>
      </c>
      <c r="E29">
        <v>1</v>
      </c>
      <c r="F29">
        <v>0</v>
      </c>
      <c r="G29">
        <v>0</v>
      </c>
      <c r="H29">
        <v>0</v>
      </c>
      <c r="I29">
        <f t="shared" si="0"/>
        <v>3</v>
      </c>
      <c r="J29">
        <f t="shared" si="1"/>
        <v>3</v>
      </c>
      <c r="K29">
        <f t="shared" si="2"/>
        <v>0</v>
      </c>
    </row>
    <row r="30" spans="1:11" hidden="1" x14ac:dyDescent="0.25">
      <c r="A30" t="s">
        <v>41</v>
      </c>
      <c r="B30" t="s">
        <v>10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f t="shared" si="0"/>
        <v>0</v>
      </c>
      <c r="J30">
        <f t="shared" si="1"/>
        <v>1</v>
      </c>
      <c r="K30">
        <f t="shared" si="2"/>
        <v>0</v>
      </c>
    </row>
    <row r="31" spans="1:11" hidden="1" x14ac:dyDescent="0.25">
      <c r="A31" t="s">
        <v>42</v>
      </c>
      <c r="B31" t="s">
        <v>10</v>
      </c>
      <c r="C31">
        <v>7</v>
      </c>
      <c r="D31">
        <v>9</v>
      </c>
      <c r="E31">
        <v>10</v>
      </c>
      <c r="F31">
        <v>0</v>
      </c>
      <c r="G31">
        <v>0</v>
      </c>
      <c r="H31">
        <v>0</v>
      </c>
      <c r="I31">
        <f t="shared" si="0"/>
        <v>7</v>
      </c>
      <c r="J31">
        <f t="shared" si="1"/>
        <v>19</v>
      </c>
      <c r="K31">
        <f t="shared" si="2"/>
        <v>0</v>
      </c>
    </row>
    <row r="32" spans="1:11" hidden="1" x14ac:dyDescent="0.25">
      <c r="A32" t="s">
        <v>43</v>
      </c>
      <c r="B32" t="s">
        <v>12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f t="shared" si="0"/>
        <v>1</v>
      </c>
      <c r="J32">
        <f t="shared" si="1"/>
        <v>1</v>
      </c>
      <c r="K32">
        <f t="shared" si="2"/>
        <v>0</v>
      </c>
    </row>
    <row r="33" spans="1:11" hidden="1" x14ac:dyDescent="0.25">
      <c r="A33" t="s">
        <v>44</v>
      </c>
      <c r="B33" t="s">
        <v>10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1</v>
      </c>
      <c r="K33">
        <f t="shared" si="2"/>
        <v>0</v>
      </c>
    </row>
    <row r="34" spans="1:11" hidden="1" x14ac:dyDescent="0.25">
      <c r="A34" t="s">
        <v>45</v>
      </c>
      <c r="B34" t="s">
        <v>19</v>
      </c>
      <c r="C34">
        <v>9</v>
      </c>
      <c r="D34">
        <v>9</v>
      </c>
      <c r="E34">
        <v>15</v>
      </c>
      <c r="F34">
        <v>4</v>
      </c>
      <c r="G34">
        <v>2</v>
      </c>
      <c r="H34">
        <v>1</v>
      </c>
      <c r="I34">
        <f t="shared" ref="I34:I65" si="3">C34+F34</f>
        <v>13</v>
      </c>
      <c r="J34">
        <f t="shared" ref="J34:J65" si="4">D34+E34+G34+H34</f>
        <v>27</v>
      </c>
      <c r="K34">
        <f t="shared" si="2"/>
        <v>0</v>
      </c>
    </row>
    <row r="35" spans="1:11" hidden="1" x14ac:dyDescent="0.25">
      <c r="A35" t="s">
        <v>46</v>
      </c>
      <c r="B35" t="s">
        <v>10</v>
      </c>
      <c r="C35">
        <v>21</v>
      </c>
      <c r="D35">
        <v>7</v>
      </c>
      <c r="E35">
        <v>17</v>
      </c>
      <c r="F35">
        <v>0</v>
      </c>
      <c r="G35">
        <v>0</v>
      </c>
      <c r="H35">
        <v>0</v>
      </c>
      <c r="I35">
        <f t="shared" si="3"/>
        <v>21</v>
      </c>
      <c r="J35">
        <f t="shared" si="4"/>
        <v>24</v>
      </c>
      <c r="K35">
        <f t="shared" si="2"/>
        <v>0</v>
      </c>
    </row>
    <row r="36" spans="1:11" hidden="1" x14ac:dyDescent="0.25">
      <c r="A36" t="s">
        <v>47</v>
      </c>
      <c r="B36" t="s">
        <v>8</v>
      </c>
      <c r="C36">
        <v>0</v>
      </c>
      <c r="D36">
        <v>2</v>
      </c>
      <c r="E36">
        <v>7</v>
      </c>
      <c r="F36">
        <v>0</v>
      </c>
      <c r="G36">
        <v>0</v>
      </c>
      <c r="H36">
        <v>0</v>
      </c>
      <c r="I36">
        <f t="shared" si="3"/>
        <v>0</v>
      </c>
      <c r="J36">
        <f t="shared" si="4"/>
        <v>9</v>
      </c>
      <c r="K36">
        <f t="shared" si="2"/>
        <v>0</v>
      </c>
    </row>
    <row r="37" spans="1:11" hidden="1" x14ac:dyDescent="0.25">
      <c r="A37" t="s">
        <v>48</v>
      </c>
      <c r="B37" t="s">
        <v>19</v>
      </c>
      <c r="C37">
        <v>101</v>
      </c>
      <c r="D37">
        <v>84</v>
      </c>
      <c r="E37">
        <v>117</v>
      </c>
      <c r="F37">
        <v>42</v>
      </c>
      <c r="G37">
        <v>62</v>
      </c>
      <c r="H37">
        <v>56</v>
      </c>
      <c r="I37">
        <f t="shared" si="3"/>
        <v>143</v>
      </c>
      <c r="J37">
        <f t="shared" si="4"/>
        <v>319</v>
      </c>
      <c r="K37">
        <f t="shared" si="2"/>
        <v>0</v>
      </c>
    </row>
    <row r="38" spans="1:11" hidden="1" x14ac:dyDescent="0.25">
      <c r="A38" t="s">
        <v>49</v>
      </c>
      <c r="B38" t="s">
        <v>19</v>
      </c>
      <c r="C38">
        <v>202</v>
      </c>
      <c r="D38">
        <v>223</v>
      </c>
      <c r="E38">
        <v>246</v>
      </c>
      <c r="F38">
        <v>31</v>
      </c>
      <c r="G38">
        <v>31</v>
      </c>
      <c r="H38">
        <v>47</v>
      </c>
      <c r="I38">
        <f t="shared" si="3"/>
        <v>233</v>
      </c>
      <c r="J38">
        <f t="shared" si="4"/>
        <v>547</v>
      </c>
      <c r="K38">
        <f t="shared" si="2"/>
        <v>0</v>
      </c>
    </row>
    <row r="39" spans="1:11" hidden="1" x14ac:dyDescent="0.25">
      <c r="A39" t="s">
        <v>50</v>
      </c>
      <c r="B39" t="s">
        <v>10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f t="shared" si="3"/>
        <v>0</v>
      </c>
      <c r="J39">
        <f t="shared" si="4"/>
        <v>1</v>
      </c>
      <c r="K39">
        <f t="shared" si="2"/>
        <v>0</v>
      </c>
    </row>
    <row r="40" spans="1:11" hidden="1" x14ac:dyDescent="0.25">
      <c r="A40" t="s">
        <v>51</v>
      </c>
      <c r="B40" t="s">
        <v>10</v>
      </c>
      <c r="C40">
        <v>0</v>
      </c>
      <c r="D40">
        <v>1</v>
      </c>
      <c r="E40">
        <v>3</v>
      </c>
      <c r="F40">
        <v>0</v>
      </c>
      <c r="G40">
        <v>0</v>
      </c>
      <c r="H40">
        <v>0</v>
      </c>
      <c r="I40">
        <f t="shared" si="3"/>
        <v>0</v>
      </c>
      <c r="J40">
        <f t="shared" si="4"/>
        <v>4</v>
      </c>
      <c r="K40">
        <f t="shared" si="2"/>
        <v>0</v>
      </c>
    </row>
    <row r="41" spans="1:11" hidden="1" x14ac:dyDescent="0.25">
      <c r="A41" t="s">
        <v>52</v>
      </c>
      <c r="B41" t="s">
        <v>19</v>
      </c>
      <c r="C41">
        <v>30</v>
      </c>
      <c r="D41">
        <v>42</v>
      </c>
      <c r="E41">
        <v>38</v>
      </c>
      <c r="F41">
        <v>0</v>
      </c>
      <c r="G41">
        <v>0</v>
      </c>
      <c r="H41">
        <v>0</v>
      </c>
      <c r="I41">
        <f t="shared" si="3"/>
        <v>30</v>
      </c>
      <c r="J41">
        <f t="shared" si="4"/>
        <v>80</v>
      </c>
      <c r="K41">
        <f t="shared" si="2"/>
        <v>0</v>
      </c>
    </row>
    <row r="42" spans="1:11" hidden="1" x14ac:dyDescent="0.25">
      <c r="A42" t="s">
        <v>53</v>
      </c>
      <c r="B42" t="s">
        <v>8</v>
      </c>
      <c r="C42">
        <v>6</v>
      </c>
      <c r="D42">
        <v>5</v>
      </c>
      <c r="E42">
        <v>14</v>
      </c>
      <c r="F42">
        <v>0</v>
      </c>
      <c r="G42">
        <v>0</v>
      </c>
      <c r="H42">
        <v>0</v>
      </c>
      <c r="I42">
        <f t="shared" si="3"/>
        <v>6</v>
      </c>
      <c r="J42">
        <f t="shared" si="4"/>
        <v>19</v>
      </c>
      <c r="K42">
        <f t="shared" si="2"/>
        <v>0</v>
      </c>
    </row>
    <row r="43" spans="1:11" hidden="1" x14ac:dyDescent="0.25">
      <c r="A43" t="s">
        <v>54</v>
      </c>
      <c r="B43" t="s">
        <v>12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f t="shared" si="3"/>
        <v>0</v>
      </c>
      <c r="J43">
        <f t="shared" si="4"/>
        <v>1</v>
      </c>
      <c r="K43">
        <f t="shared" si="2"/>
        <v>0</v>
      </c>
    </row>
    <row r="44" spans="1:11" hidden="1" x14ac:dyDescent="0.25">
      <c r="A44" t="s">
        <v>55</v>
      </c>
      <c r="B44" t="s">
        <v>22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f t="shared" si="3"/>
        <v>0</v>
      </c>
      <c r="J44">
        <f t="shared" si="4"/>
        <v>2</v>
      </c>
      <c r="K44">
        <f t="shared" si="2"/>
        <v>0</v>
      </c>
    </row>
    <row r="45" spans="1:11" hidden="1" x14ac:dyDescent="0.25">
      <c r="A45" t="s">
        <v>56</v>
      </c>
      <c r="B45" t="s">
        <v>19</v>
      </c>
      <c r="C45">
        <v>37</v>
      </c>
      <c r="D45">
        <v>59</v>
      </c>
      <c r="E45">
        <v>35</v>
      </c>
      <c r="F45">
        <v>1</v>
      </c>
      <c r="G45">
        <v>0</v>
      </c>
      <c r="H45">
        <v>1</v>
      </c>
      <c r="I45">
        <f t="shared" si="3"/>
        <v>38</v>
      </c>
      <c r="J45">
        <f t="shared" si="4"/>
        <v>95</v>
      </c>
      <c r="K45">
        <f t="shared" si="2"/>
        <v>0</v>
      </c>
    </row>
    <row r="46" spans="1:11" hidden="1" x14ac:dyDescent="0.25">
      <c r="A46" t="s">
        <v>57</v>
      </c>
      <c r="B46" t="s">
        <v>19</v>
      </c>
      <c r="C46">
        <v>77</v>
      </c>
      <c r="D46">
        <v>85</v>
      </c>
      <c r="E46">
        <v>104</v>
      </c>
      <c r="F46">
        <v>37</v>
      </c>
      <c r="G46">
        <v>38</v>
      </c>
      <c r="H46">
        <v>35</v>
      </c>
      <c r="I46">
        <f t="shared" si="3"/>
        <v>114</v>
      </c>
      <c r="J46">
        <f t="shared" si="4"/>
        <v>262</v>
      </c>
      <c r="K46">
        <f t="shared" si="2"/>
        <v>0</v>
      </c>
    </row>
    <row r="47" spans="1:11" hidden="1" x14ac:dyDescent="0.25">
      <c r="A47" t="s">
        <v>58</v>
      </c>
      <c r="B47" t="s">
        <v>8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f t="shared" si="3"/>
        <v>1</v>
      </c>
      <c r="J47">
        <f t="shared" si="4"/>
        <v>2</v>
      </c>
      <c r="K47">
        <f t="shared" si="2"/>
        <v>0</v>
      </c>
    </row>
    <row r="48" spans="1:11" hidden="1" x14ac:dyDescent="0.25">
      <c r="A48" t="s">
        <v>59</v>
      </c>
      <c r="B48" t="s">
        <v>8</v>
      </c>
      <c r="C48">
        <v>9</v>
      </c>
      <c r="D48">
        <v>6</v>
      </c>
      <c r="E48">
        <v>11</v>
      </c>
      <c r="F48">
        <v>0</v>
      </c>
      <c r="G48">
        <v>0</v>
      </c>
      <c r="H48">
        <v>0</v>
      </c>
      <c r="I48">
        <f t="shared" si="3"/>
        <v>9</v>
      </c>
      <c r="J48">
        <f t="shared" si="4"/>
        <v>17</v>
      </c>
      <c r="K48">
        <f t="shared" si="2"/>
        <v>0</v>
      </c>
    </row>
    <row r="49" spans="1:11" hidden="1" x14ac:dyDescent="0.25">
      <c r="A49" t="s">
        <v>60</v>
      </c>
      <c r="B49" t="s">
        <v>8</v>
      </c>
      <c r="C49">
        <v>6</v>
      </c>
      <c r="D49">
        <v>10</v>
      </c>
      <c r="E49">
        <v>11</v>
      </c>
      <c r="F49">
        <v>0</v>
      </c>
      <c r="G49">
        <v>0</v>
      </c>
      <c r="H49">
        <v>0</v>
      </c>
      <c r="I49">
        <f t="shared" si="3"/>
        <v>6</v>
      </c>
      <c r="J49">
        <f t="shared" si="4"/>
        <v>21</v>
      </c>
      <c r="K49">
        <f t="shared" si="2"/>
        <v>0</v>
      </c>
    </row>
    <row r="50" spans="1:11" hidden="1" x14ac:dyDescent="0.25">
      <c r="A50" t="s">
        <v>61</v>
      </c>
      <c r="B50" t="s">
        <v>8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f t="shared" si="3"/>
        <v>0</v>
      </c>
      <c r="J50">
        <f t="shared" si="4"/>
        <v>1</v>
      </c>
      <c r="K50">
        <f t="shared" si="2"/>
        <v>0</v>
      </c>
    </row>
    <row r="51" spans="1:11" hidden="1" x14ac:dyDescent="0.25">
      <c r="A51" t="s">
        <v>62</v>
      </c>
      <c r="B51" t="s">
        <v>8</v>
      </c>
      <c r="C51">
        <v>15</v>
      </c>
      <c r="D51">
        <v>20</v>
      </c>
      <c r="E51">
        <v>25</v>
      </c>
      <c r="F51">
        <v>0</v>
      </c>
      <c r="G51">
        <v>0</v>
      </c>
      <c r="H51">
        <v>0</v>
      </c>
      <c r="I51">
        <f t="shared" si="3"/>
        <v>15</v>
      </c>
      <c r="J51">
        <f t="shared" si="4"/>
        <v>45</v>
      </c>
      <c r="K51">
        <f t="shared" si="2"/>
        <v>0</v>
      </c>
    </row>
    <row r="52" spans="1:11" hidden="1" x14ac:dyDescent="0.25">
      <c r="A52" t="s">
        <v>63</v>
      </c>
      <c r="B52" t="s">
        <v>19</v>
      </c>
      <c r="C52">
        <v>9</v>
      </c>
      <c r="D52">
        <v>8</v>
      </c>
      <c r="E52">
        <v>11</v>
      </c>
      <c r="F52">
        <v>0</v>
      </c>
      <c r="G52">
        <v>0</v>
      </c>
      <c r="H52">
        <v>0</v>
      </c>
      <c r="I52">
        <f t="shared" si="3"/>
        <v>9</v>
      </c>
      <c r="J52">
        <f t="shared" si="4"/>
        <v>19</v>
      </c>
      <c r="K52">
        <f t="shared" si="2"/>
        <v>0</v>
      </c>
    </row>
    <row r="53" spans="1:11" hidden="1" x14ac:dyDescent="0.25">
      <c r="A53" t="s">
        <v>64</v>
      </c>
      <c r="B53" t="s">
        <v>19</v>
      </c>
      <c r="C53">
        <v>0</v>
      </c>
      <c r="D53">
        <v>2</v>
      </c>
      <c r="E53">
        <v>2</v>
      </c>
      <c r="F53">
        <v>0</v>
      </c>
      <c r="G53">
        <v>0</v>
      </c>
      <c r="H53">
        <v>0</v>
      </c>
      <c r="I53">
        <f t="shared" si="3"/>
        <v>0</v>
      </c>
      <c r="J53">
        <f t="shared" si="4"/>
        <v>4</v>
      </c>
      <c r="K53">
        <f t="shared" si="2"/>
        <v>0</v>
      </c>
    </row>
    <row r="54" spans="1:11" hidden="1" x14ac:dyDescent="0.25">
      <c r="A54" t="s">
        <v>65</v>
      </c>
      <c r="B54" t="s">
        <v>8</v>
      </c>
      <c r="C54">
        <v>1</v>
      </c>
      <c r="D54">
        <v>1</v>
      </c>
      <c r="E54">
        <v>5</v>
      </c>
      <c r="F54">
        <v>0</v>
      </c>
      <c r="G54">
        <v>0</v>
      </c>
      <c r="H54">
        <v>0</v>
      </c>
      <c r="I54">
        <f t="shared" si="3"/>
        <v>1</v>
      </c>
      <c r="J54">
        <f t="shared" si="4"/>
        <v>6</v>
      </c>
      <c r="K54">
        <f t="shared" si="2"/>
        <v>0</v>
      </c>
    </row>
    <row r="55" spans="1:11" hidden="1" x14ac:dyDescent="0.25">
      <c r="A55" t="s">
        <v>66</v>
      </c>
      <c r="B55" t="s">
        <v>22</v>
      </c>
      <c r="C55">
        <v>17</v>
      </c>
      <c r="D55">
        <v>30</v>
      </c>
      <c r="E55">
        <v>20</v>
      </c>
      <c r="F55">
        <v>0</v>
      </c>
      <c r="G55">
        <v>0</v>
      </c>
      <c r="H55">
        <v>0</v>
      </c>
      <c r="I55">
        <f t="shared" si="3"/>
        <v>17</v>
      </c>
      <c r="J55">
        <f t="shared" si="4"/>
        <v>50</v>
      </c>
      <c r="K55">
        <f t="shared" si="2"/>
        <v>0</v>
      </c>
    </row>
    <row r="56" spans="1:11" hidden="1" x14ac:dyDescent="0.25">
      <c r="A56" t="s">
        <v>67</v>
      </c>
      <c r="B56" t="s">
        <v>8</v>
      </c>
      <c r="C56">
        <v>130</v>
      </c>
      <c r="D56">
        <v>126</v>
      </c>
      <c r="E56">
        <v>142</v>
      </c>
      <c r="F56">
        <v>10</v>
      </c>
      <c r="G56">
        <v>17</v>
      </c>
      <c r="H56">
        <v>18</v>
      </c>
      <c r="I56">
        <f t="shared" si="3"/>
        <v>140</v>
      </c>
      <c r="J56">
        <f t="shared" si="4"/>
        <v>303</v>
      </c>
      <c r="K56">
        <f t="shared" si="2"/>
        <v>0</v>
      </c>
    </row>
    <row r="57" spans="1:11" hidden="1" x14ac:dyDescent="0.25">
      <c r="A57" t="s">
        <v>68</v>
      </c>
      <c r="B57" t="s">
        <v>19</v>
      </c>
      <c r="C57">
        <v>28</v>
      </c>
      <c r="D57">
        <v>31</v>
      </c>
      <c r="E57">
        <v>31</v>
      </c>
      <c r="F57">
        <v>0</v>
      </c>
      <c r="G57">
        <v>3</v>
      </c>
      <c r="H57">
        <v>1</v>
      </c>
      <c r="I57">
        <f t="shared" si="3"/>
        <v>28</v>
      </c>
      <c r="J57">
        <f t="shared" si="4"/>
        <v>66</v>
      </c>
      <c r="K57">
        <f t="shared" si="2"/>
        <v>0</v>
      </c>
    </row>
    <row r="58" spans="1:11" x14ac:dyDescent="0.25">
      <c r="A58" t="s">
        <v>69</v>
      </c>
      <c r="B58" t="s">
        <v>10</v>
      </c>
      <c r="C58">
        <v>3</v>
      </c>
      <c r="D58">
        <v>1</v>
      </c>
      <c r="E58">
        <v>1</v>
      </c>
      <c r="F58">
        <v>0</v>
      </c>
      <c r="G58">
        <v>0</v>
      </c>
      <c r="H58">
        <v>0</v>
      </c>
      <c r="I58">
        <f t="shared" si="3"/>
        <v>3</v>
      </c>
      <c r="J58">
        <f t="shared" si="4"/>
        <v>2</v>
      </c>
      <c r="K58">
        <f t="shared" si="2"/>
        <v>1</v>
      </c>
    </row>
    <row r="59" spans="1:11" hidden="1" x14ac:dyDescent="0.25">
      <c r="A59" t="s">
        <v>70</v>
      </c>
      <c r="B59" t="s">
        <v>22</v>
      </c>
      <c r="C59">
        <v>59</v>
      </c>
      <c r="D59">
        <v>99</v>
      </c>
      <c r="E59">
        <v>120</v>
      </c>
      <c r="F59">
        <v>62</v>
      </c>
      <c r="G59">
        <v>55</v>
      </c>
      <c r="H59">
        <v>53</v>
      </c>
      <c r="I59">
        <f t="shared" si="3"/>
        <v>121</v>
      </c>
      <c r="J59">
        <f t="shared" si="4"/>
        <v>327</v>
      </c>
      <c r="K59">
        <f t="shared" si="2"/>
        <v>0</v>
      </c>
    </row>
    <row r="60" spans="1:11" hidden="1" x14ac:dyDescent="0.25">
      <c r="A60" t="s">
        <v>71</v>
      </c>
      <c r="B60" t="s">
        <v>8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f t="shared" si="3"/>
        <v>0</v>
      </c>
      <c r="J60">
        <f t="shared" si="4"/>
        <v>4</v>
      </c>
      <c r="K60">
        <f t="shared" si="2"/>
        <v>0</v>
      </c>
    </row>
    <row r="61" spans="1:11" hidden="1" x14ac:dyDescent="0.25">
      <c r="A61" t="s">
        <v>72</v>
      </c>
      <c r="B61" t="s">
        <v>8</v>
      </c>
      <c r="C61">
        <v>16</v>
      </c>
      <c r="D61">
        <v>17</v>
      </c>
      <c r="E61">
        <v>19</v>
      </c>
      <c r="F61">
        <v>1</v>
      </c>
      <c r="G61">
        <v>3</v>
      </c>
      <c r="H61">
        <v>3</v>
      </c>
      <c r="I61">
        <f t="shared" si="3"/>
        <v>17</v>
      </c>
      <c r="J61">
        <f t="shared" si="4"/>
        <v>42</v>
      </c>
      <c r="K61">
        <f t="shared" si="2"/>
        <v>0</v>
      </c>
    </row>
    <row r="62" spans="1:11" hidden="1" x14ac:dyDescent="0.25">
      <c r="A62" t="s">
        <v>73</v>
      </c>
      <c r="B62" t="s">
        <v>10</v>
      </c>
      <c r="C62">
        <v>25</v>
      </c>
      <c r="D62">
        <v>32</v>
      </c>
      <c r="E62">
        <v>29</v>
      </c>
      <c r="F62">
        <v>0</v>
      </c>
      <c r="G62">
        <v>0</v>
      </c>
      <c r="H62">
        <v>0</v>
      </c>
      <c r="I62">
        <f t="shared" si="3"/>
        <v>25</v>
      </c>
      <c r="J62">
        <f t="shared" si="4"/>
        <v>61</v>
      </c>
      <c r="K62">
        <f t="shared" si="2"/>
        <v>0</v>
      </c>
    </row>
    <row r="63" spans="1:11" hidden="1" x14ac:dyDescent="0.25">
      <c r="A63" t="s">
        <v>74</v>
      </c>
      <c r="B63" t="s">
        <v>8</v>
      </c>
      <c r="C63">
        <v>0</v>
      </c>
      <c r="D63">
        <v>1</v>
      </c>
      <c r="E63">
        <v>2</v>
      </c>
      <c r="F63">
        <v>0</v>
      </c>
      <c r="G63">
        <v>0</v>
      </c>
      <c r="H63">
        <v>0</v>
      </c>
      <c r="I63">
        <f t="shared" si="3"/>
        <v>0</v>
      </c>
      <c r="J63">
        <f t="shared" si="4"/>
        <v>3</v>
      </c>
      <c r="K63">
        <f t="shared" si="2"/>
        <v>0</v>
      </c>
    </row>
    <row r="64" spans="1:11" hidden="1" x14ac:dyDescent="0.25">
      <c r="A64" t="s">
        <v>75</v>
      </c>
      <c r="B64" t="s">
        <v>12</v>
      </c>
      <c r="C64">
        <v>2</v>
      </c>
      <c r="D64">
        <v>6</v>
      </c>
      <c r="E64">
        <v>11</v>
      </c>
      <c r="F64">
        <v>0</v>
      </c>
      <c r="G64">
        <v>0</v>
      </c>
      <c r="H64">
        <v>0</v>
      </c>
      <c r="I64">
        <f t="shared" si="3"/>
        <v>2</v>
      </c>
      <c r="J64">
        <f t="shared" si="4"/>
        <v>17</v>
      </c>
      <c r="K64">
        <f t="shared" si="2"/>
        <v>0</v>
      </c>
    </row>
    <row r="65" spans="1:11" hidden="1" x14ac:dyDescent="0.25">
      <c r="A65" t="s">
        <v>76</v>
      </c>
      <c r="B65" t="s">
        <v>8</v>
      </c>
      <c r="C65">
        <v>81</v>
      </c>
      <c r="D65">
        <v>82</v>
      </c>
      <c r="E65">
        <v>80</v>
      </c>
      <c r="F65">
        <v>26</v>
      </c>
      <c r="G65">
        <v>17</v>
      </c>
      <c r="H65">
        <v>10</v>
      </c>
      <c r="I65">
        <f t="shared" si="3"/>
        <v>107</v>
      </c>
      <c r="J65">
        <f t="shared" si="4"/>
        <v>189</v>
      </c>
      <c r="K65">
        <f t="shared" si="2"/>
        <v>0</v>
      </c>
    </row>
    <row r="66" spans="1:11" hidden="1" x14ac:dyDescent="0.25">
      <c r="A66" t="s">
        <v>77</v>
      </c>
      <c r="B66" t="s">
        <v>8</v>
      </c>
      <c r="C66">
        <v>14</v>
      </c>
      <c r="D66">
        <v>12</v>
      </c>
      <c r="E66">
        <v>21</v>
      </c>
      <c r="F66">
        <v>0</v>
      </c>
      <c r="G66">
        <v>1</v>
      </c>
      <c r="H66">
        <v>1</v>
      </c>
      <c r="I66">
        <f t="shared" ref="I66:I97" si="5">C66+F66</f>
        <v>14</v>
      </c>
      <c r="J66">
        <f t="shared" ref="J66:J97" si="6">D66+E66+G66+H66</f>
        <v>35</v>
      </c>
      <c r="K66">
        <f t="shared" si="2"/>
        <v>0</v>
      </c>
    </row>
    <row r="67" spans="1:11" hidden="1" x14ac:dyDescent="0.25">
      <c r="A67" t="s">
        <v>78</v>
      </c>
      <c r="B67" t="s">
        <v>22</v>
      </c>
      <c r="C67">
        <v>1</v>
      </c>
      <c r="D67">
        <v>1</v>
      </c>
      <c r="E67">
        <v>2</v>
      </c>
      <c r="F67">
        <v>0</v>
      </c>
      <c r="G67">
        <v>0</v>
      </c>
      <c r="H67">
        <v>0</v>
      </c>
      <c r="I67">
        <f t="shared" si="5"/>
        <v>1</v>
      </c>
      <c r="J67">
        <f t="shared" si="6"/>
        <v>3</v>
      </c>
      <c r="K67">
        <f t="shared" ref="K67:K130" si="7">IF(I67&gt;J67,1,0)</f>
        <v>0</v>
      </c>
    </row>
    <row r="68" spans="1:11" hidden="1" x14ac:dyDescent="0.25">
      <c r="A68" t="s">
        <v>79</v>
      </c>
      <c r="B68" t="s">
        <v>22</v>
      </c>
      <c r="C68">
        <v>72</v>
      </c>
      <c r="D68">
        <v>67</v>
      </c>
      <c r="E68">
        <v>69</v>
      </c>
      <c r="F68">
        <v>0</v>
      </c>
      <c r="G68">
        <v>0</v>
      </c>
      <c r="H68">
        <v>0</v>
      </c>
      <c r="I68">
        <f t="shared" si="5"/>
        <v>72</v>
      </c>
      <c r="J68">
        <f t="shared" si="6"/>
        <v>136</v>
      </c>
      <c r="K68">
        <f t="shared" si="7"/>
        <v>0</v>
      </c>
    </row>
    <row r="69" spans="1:11" hidden="1" x14ac:dyDescent="0.25">
      <c r="A69" t="s">
        <v>80</v>
      </c>
      <c r="B69" t="s">
        <v>8</v>
      </c>
      <c r="C69">
        <v>0</v>
      </c>
      <c r="D69">
        <v>0</v>
      </c>
      <c r="E69">
        <v>2</v>
      </c>
      <c r="F69">
        <v>0</v>
      </c>
      <c r="G69">
        <v>0</v>
      </c>
      <c r="H69">
        <v>0</v>
      </c>
      <c r="I69">
        <f t="shared" si="5"/>
        <v>0</v>
      </c>
      <c r="J69">
        <f t="shared" si="6"/>
        <v>2</v>
      </c>
      <c r="K69">
        <f t="shared" si="7"/>
        <v>0</v>
      </c>
    </row>
    <row r="70" spans="1:11" hidden="1" x14ac:dyDescent="0.25">
      <c r="A70" t="s">
        <v>81</v>
      </c>
      <c r="B70" t="s">
        <v>8</v>
      </c>
      <c r="C70">
        <v>0</v>
      </c>
      <c r="D70">
        <v>2</v>
      </c>
      <c r="E70">
        <v>2</v>
      </c>
      <c r="F70">
        <v>0</v>
      </c>
      <c r="G70">
        <v>0</v>
      </c>
      <c r="H70">
        <v>0</v>
      </c>
      <c r="I70">
        <f t="shared" si="5"/>
        <v>0</v>
      </c>
      <c r="J70">
        <f t="shared" si="6"/>
        <v>4</v>
      </c>
      <c r="K70">
        <f t="shared" si="7"/>
        <v>0</v>
      </c>
    </row>
    <row r="71" spans="1:11" hidden="1" x14ac:dyDescent="0.25">
      <c r="A71" t="s">
        <v>82</v>
      </c>
      <c r="B71" t="s">
        <v>19</v>
      </c>
      <c r="C71">
        <v>0</v>
      </c>
      <c r="D71">
        <v>0</v>
      </c>
      <c r="E71">
        <v>0</v>
      </c>
      <c r="F71">
        <v>2</v>
      </c>
      <c r="G71">
        <v>2</v>
      </c>
      <c r="H71">
        <v>5</v>
      </c>
      <c r="I71">
        <f t="shared" si="5"/>
        <v>2</v>
      </c>
      <c r="J71">
        <f t="shared" si="6"/>
        <v>7</v>
      </c>
      <c r="K71">
        <f t="shared" si="7"/>
        <v>0</v>
      </c>
    </row>
    <row r="72" spans="1:11" hidden="1" x14ac:dyDescent="0.25">
      <c r="A72" t="s">
        <v>83</v>
      </c>
      <c r="B72" t="s">
        <v>19</v>
      </c>
      <c r="C72">
        <v>6</v>
      </c>
      <c r="D72">
        <v>5</v>
      </c>
      <c r="E72">
        <v>10</v>
      </c>
      <c r="F72">
        <v>0</v>
      </c>
      <c r="G72">
        <v>0</v>
      </c>
      <c r="H72">
        <v>0</v>
      </c>
      <c r="I72">
        <f t="shared" si="5"/>
        <v>6</v>
      </c>
      <c r="J72">
        <f t="shared" si="6"/>
        <v>15</v>
      </c>
      <c r="K72">
        <f t="shared" si="7"/>
        <v>0</v>
      </c>
    </row>
    <row r="73" spans="1:11" hidden="1" x14ac:dyDescent="0.25">
      <c r="A73" t="s">
        <v>84</v>
      </c>
      <c r="B73" t="s">
        <v>19</v>
      </c>
      <c r="C73">
        <v>1</v>
      </c>
      <c r="D73">
        <v>1</v>
      </c>
      <c r="E73">
        <v>0</v>
      </c>
      <c r="F73">
        <v>0</v>
      </c>
      <c r="G73">
        <v>2</v>
      </c>
      <c r="H73">
        <v>0</v>
      </c>
      <c r="I73">
        <f t="shared" si="5"/>
        <v>1</v>
      </c>
      <c r="J73">
        <f t="shared" si="6"/>
        <v>3</v>
      </c>
      <c r="K73">
        <f t="shared" si="7"/>
        <v>0</v>
      </c>
    </row>
    <row r="74" spans="1:11" hidden="1" x14ac:dyDescent="0.25">
      <c r="A74" t="s">
        <v>85</v>
      </c>
      <c r="B74" t="s">
        <v>19</v>
      </c>
      <c r="C74">
        <v>3</v>
      </c>
      <c r="D74">
        <v>11</v>
      </c>
      <c r="E74">
        <v>5</v>
      </c>
      <c r="F74">
        <v>0</v>
      </c>
      <c r="G74">
        <v>4</v>
      </c>
      <c r="H74">
        <v>3</v>
      </c>
      <c r="I74">
        <f t="shared" si="5"/>
        <v>3</v>
      </c>
      <c r="J74">
        <f t="shared" si="6"/>
        <v>23</v>
      </c>
      <c r="K74">
        <f t="shared" si="7"/>
        <v>0</v>
      </c>
    </row>
    <row r="75" spans="1:11" hidden="1" x14ac:dyDescent="0.25">
      <c r="A75" t="s">
        <v>86</v>
      </c>
      <c r="B75" t="s">
        <v>19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f t="shared" si="5"/>
        <v>0</v>
      </c>
      <c r="J75">
        <f t="shared" si="6"/>
        <v>1</v>
      </c>
      <c r="K75">
        <f t="shared" si="7"/>
        <v>0</v>
      </c>
    </row>
    <row r="76" spans="1:11" hidden="1" x14ac:dyDescent="0.25">
      <c r="A76" t="s">
        <v>87</v>
      </c>
      <c r="B76" t="s">
        <v>8</v>
      </c>
      <c r="C76">
        <v>0</v>
      </c>
      <c r="D76">
        <v>3</v>
      </c>
      <c r="E76">
        <v>3</v>
      </c>
      <c r="F76">
        <v>0</v>
      </c>
      <c r="G76">
        <v>0</v>
      </c>
      <c r="H76">
        <v>0</v>
      </c>
      <c r="I76">
        <f t="shared" si="5"/>
        <v>0</v>
      </c>
      <c r="J76">
        <f t="shared" si="6"/>
        <v>6</v>
      </c>
      <c r="K76">
        <f t="shared" si="7"/>
        <v>0</v>
      </c>
    </row>
    <row r="77" spans="1:11" hidden="1" x14ac:dyDescent="0.25">
      <c r="A77" t="s">
        <v>88</v>
      </c>
      <c r="B77" t="s">
        <v>10</v>
      </c>
      <c r="C77">
        <v>6</v>
      </c>
      <c r="D77">
        <v>5</v>
      </c>
      <c r="E77">
        <v>11</v>
      </c>
      <c r="F77">
        <v>0</v>
      </c>
      <c r="G77">
        <v>0</v>
      </c>
      <c r="H77">
        <v>0</v>
      </c>
      <c r="I77">
        <f t="shared" si="5"/>
        <v>6</v>
      </c>
      <c r="J77">
        <f t="shared" si="6"/>
        <v>16</v>
      </c>
      <c r="K77">
        <f t="shared" si="7"/>
        <v>0</v>
      </c>
    </row>
    <row r="78" spans="1:11" hidden="1" x14ac:dyDescent="0.25">
      <c r="A78" t="s">
        <v>89</v>
      </c>
      <c r="B78" t="s">
        <v>10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f t="shared" si="5"/>
        <v>0</v>
      </c>
      <c r="J78">
        <f t="shared" si="6"/>
        <v>1</v>
      </c>
      <c r="K78">
        <f t="shared" si="7"/>
        <v>0</v>
      </c>
    </row>
    <row r="79" spans="1:11" hidden="1" x14ac:dyDescent="0.25">
      <c r="A79" t="s">
        <v>90</v>
      </c>
      <c r="B79" t="s">
        <v>22</v>
      </c>
      <c r="C79">
        <v>13</v>
      </c>
      <c r="D79">
        <v>21</v>
      </c>
      <c r="E79">
        <v>28</v>
      </c>
      <c r="F79">
        <v>0</v>
      </c>
      <c r="G79">
        <v>0</v>
      </c>
      <c r="H79">
        <v>0</v>
      </c>
      <c r="I79">
        <f t="shared" si="5"/>
        <v>13</v>
      </c>
      <c r="J79">
        <f t="shared" si="6"/>
        <v>49</v>
      </c>
      <c r="K79">
        <f t="shared" si="7"/>
        <v>0</v>
      </c>
    </row>
    <row r="80" spans="1:11" hidden="1" x14ac:dyDescent="0.25">
      <c r="A80" t="s">
        <v>91</v>
      </c>
      <c r="B80" t="s">
        <v>19</v>
      </c>
      <c r="C80">
        <v>0</v>
      </c>
      <c r="D80">
        <v>2</v>
      </c>
      <c r="E80">
        <v>5</v>
      </c>
      <c r="F80">
        <v>0</v>
      </c>
      <c r="G80">
        <v>0</v>
      </c>
      <c r="H80">
        <v>0</v>
      </c>
      <c r="I80">
        <f t="shared" si="5"/>
        <v>0</v>
      </c>
      <c r="J80">
        <f t="shared" si="6"/>
        <v>7</v>
      </c>
      <c r="K80">
        <f t="shared" si="7"/>
        <v>0</v>
      </c>
    </row>
    <row r="81" spans="1:11" hidden="1" x14ac:dyDescent="0.25">
      <c r="A81" t="s">
        <v>92</v>
      </c>
      <c r="B81" t="s">
        <v>8</v>
      </c>
      <c r="C81">
        <v>2</v>
      </c>
      <c r="D81">
        <v>9</v>
      </c>
      <c r="E81">
        <v>13</v>
      </c>
      <c r="F81">
        <v>0</v>
      </c>
      <c r="G81">
        <v>0</v>
      </c>
      <c r="H81">
        <v>0</v>
      </c>
      <c r="I81">
        <f t="shared" si="5"/>
        <v>2</v>
      </c>
      <c r="J81">
        <f t="shared" si="6"/>
        <v>22</v>
      </c>
      <c r="K81">
        <f t="shared" si="7"/>
        <v>0</v>
      </c>
    </row>
    <row r="82" spans="1:11" hidden="1" x14ac:dyDescent="0.25">
      <c r="A82" t="s">
        <v>93</v>
      </c>
      <c r="B82" t="s">
        <v>10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f t="shared" si="5"/>
        <v>1</v>
      </c>
      <c r="J82">
        <f t="shared" si="6"/>
        <v>1</v>
      </c>
      <c r="K82">
        <f t="shared" si="7"/>
        <v>0</v>
      </c>
    </row>
    <row r="83" spans="1:11" hidden="1" x14ac:dyDescent="0.25">
      <c r="A83" t="s">
        <v>94</v>
      </c>
      <c r="B83" t="s">
        <v>10</v>
      </c>
      <c r="C83">
        <v>0</v>
      </c>
      <c r="D83">
        <v>4</v>
      </c>
      <c r="E83">
        <v>0</v>
      </c>
      <c r="F83">
        <v>0</v>
      </c>
      <c r="G83">
        <v>0</v>
      </c>
      <c r="H83">
        <v>0</v>
      </c>
      <c r="I83">
        <f t="shared" si="5"/>
        <v>0</v>
      </c>
      <c r="J83">
        <f t="shared" si="6"/>
        <v>4</v>
      </c>
      <c r="K83">
        <f t="shared" si="7"/>
        <v>0</v>
      </c>
    </row>
    <row r="84" spans="1:11" hidden="1" x14ac:dyDescent="0.25">
      <c r="A84" t="s">
        <v>95</v>
      </c>
      <c r="B84" t="s">
        <v>19</v>
      </c>
      <c r="C84">
        <v>174</v>
      </c>
      <c r="D84">
        <v>182</v>
      </c>
      <c r="E84">
        <v>217</v>
      </c>
      <c r="F84">
        <v>78</v>
      </c>
      <c r="G84">
        <v>78</v>
      </c>
      <c r="H84">
        <v>53</v>
      </c>
      <c r="I84">
        <f t="shared" si="5"/>
        <v>252</v>
      </c>
      <c r="J84">
        <f t="shared" si="6"/>
        <v>530</v>
      </c>
      <c r="K84">
        <f t="shared" si="7"/>
        <v>0</v>
      </c>
    </row>
    <row r="85" spans="1:11" hidden="1" x14ac:dyDescent="0.25">
      <c r="A85" t="s">
        <v>96</v>
      </c>
      <c r="B85" t="s">
        <v>19</v>
      </c>
      <c r="C85">
        <v>56</v>
      </c>
      <c r="D85">
        <v>67</v>
      </c>
      <c r="E85">
        <v>81</v>
      </c>
      <c r="F85">
        <v>11</v>
      </c>
      <c r="G85">
        <v>15</v>
      </c>
      <c r="H85">
        <v>13</v>
      </c>
      <c r="I85">
        <f t="shared" si="5"/>
        <v>67</v>
      </c>
      <c r="J85">
        <f t="shared" si="6"/>
        <v>176</v>
      </c>
      <c r="K85">
        <f t="shared" si="7"/>
        <v>0</v>
      </c>
    </row>
    <row r="86" spans="1:11" hidden="1" x14ac:dyDescent="0.25">
      <c r="A86" t="s">
        <v>97</v>
      </c>
      <c r="B86" t="s">
        <v>19</v>
      </c>
      <c r="C86">
        <v>28</v>
      </c>
      <c r="D86">
        <v>54</v>
      </c>
      <c r="E86">
        <v>36</v>
      </c>
      <c r="F86">
        <v>8</v>
      </c>
      <c r="G86">
        <v>6</v>
      </c>
      <c r="H86">
        <v>5</v>
      </c>
      <c r="I86">
        <f t="shared" si="5"/>
        <v>36</v>
      </c>
      <c r="J86">
        <f t="shared" si="6"/>
        <v>101</v>
      </c>
      <c r="K86">
        <f t="shared" si="7"/>
        <v>0</v>
      </c>
    </row>
    <row r="87" spans="1:11" hidden="1" x14ac:dyDescent="0.25">
      <c r="A87" t="s">
        <v>98</v>
      </c>
      <c r="B87" t="s">
        <v>19</v>
      </c>
      <c r="C87">
        <v>153</v>
      </c>
      <c r="D87">
        <v>129</v>
      </c>
      <c r="E87">
        <v>127</v>
      </c>
      <c r="F87">
        <v>39</v>
      </c>
      <c r="G87">
        <v>36</v>
      </c>
      <c r="H87">
        <v>35</v>
      </c>
      <c r="I87">
        <f t="shared" si="5"/>
        <v>192</v>
      </c>
      <c r="J87">
        <f t="shared" si="6"/>
        <v>327</v>
      </c>
      <c r="K87">
        <f t="shared" si="7"/>
        <v>0</v>
      </c>
    </row>
    <row r="88" spans="1:11" hidden="1" x14ac:dyDescent="0.25">
      <c r="A88" t="s">
        <v>99</v>
      </c>
      <c r="B88" t="s">
        <v>10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f t="shared" si="5"/>
        <v>0</v>
      </c>
      <c r="J88">
        <f t="shared" si="6"/>
        <v>1</v>
      </c>
      <c r="K88">
        <f t="shared" si="7"/>
        <v>0</v>
      </c>
    </row>
    <row r="89" spans="1:11" hidden="1" x14ac:dyDescent="0.25">
      <c r="A89" t="s">
        <v>100</v>
      </c>
      <c r="B89" t="s">
        <v>10</v>
      </c>
      <c r="C89">
        <v>3</v>
      </c>
      <c r="D89">
        <v>8</v>
      </c>
      <c r="E89">
        <v>12</v>
      </c>
      <c r="F89">
        <v>0</v>
      </c>
      <c r="G89">
        <v>0</v>
      </c>
      <c r="H89">
        <v>0</v>
      </c>
      <c r="I89">
        <f t="shared" si="5"/>
        <v>3</v>
      </c>
      <c r="J89">
        <f t="shared" si="6"/>
        <v>20</v>
      </c>
      <c r="K89">
        <f t="shared" si="7"/>
        <v>0</v>
      </c>
    </row>
    <row r="90" spans="1:11" hidden="1" x14ac:dyDescent="0.25">
      <c r="A90" t="s">
        <v>101</v>
      </c>
      <c r="B90" t="s">
        <v>19</v>
      </c>
      <c r="C90">
        <v>56</v>
      </c>
      <c r="D90">
        <v>49</v>
      </c>
      <c r="E90">
        <v>43</v>
      </c>
      <c r="F90">
        <v>118</v>
      </c>
      <c r="G90">
        <v>111</v>
      </c>
      <c r="H90">
        <v>100</v>
      </c>
      <c r="I90">
        <f t="shared" si="5"/>
        <v>174</v>
      </c>
      <c r="J90">
        <f t="shared" si="6"/>
        <v>303</v>
      </c>
      <c r="K90">
        <f t="shared" si="7"/>
        <v>0</v>
      </c>
    </row>
    <row r="91" spans="1:11" hidden="1" x14ac:dyDescent="0.25">
      <c r="A91" t="s">
        <v>102</v>
      </c>
      <c r="B91" t="s">
        <v>17</v>
      </c>
      <c r="C91">
        <v>42</v>
      </c>
      <c r="D91">
        <v>18</v>
      </c>
      <c r="E91">
        <v>39</v>
      </c>
      <c r="F91">
        <v>0</v>
      </c>
      <c r="G91">
        <v>1</v>
      </c>
      <c r="H91">
        <v>0</v>
      </c>
      <c r="I91">
        <f t="shared" si="5"/>
        <v>42</v>
      </c>
      <c r="J91">
        <f t="shared" si="6"/>
        <v>58</v>
      </c>
      <c r="K91">
        <f t="shared" si="7"/>
        <v>0</v>
      </c>
    </row>
    <row r="92" spans="1:11" hidden="1" x14ac:dyDescent="0.25">
      <c r="A92" t="s">
        <v>103</v>
      </c>
      <c r="B92" t="s">
        <v>8</v>
      </c>
      <c r="C92">
        <v>3</v>
      </c>
      <c r="D92">
        <v>3</v>
      </c>
      <c r="E92">
        <v>4</v>
      </c>
      <c r="F92">
        <v>0</v>
      </c>
      <c r="G92">
        <v>0</v>
      </c>
      <c r="H92">
        <v>0</v>
      </c>
      <c r="I92">
        <f t="shared" si="5"/>
        <v>3</v>
      </c>
      <c r="J92">
        <f t="shared" si="6"/>
        <v>7</v>
      </c>
      <c r="K92">
        <f t="shared" si="7"/>
        <v>0</v>
      </c>
    </row>
    <row r="93" spans="1:11" hidden="1" x14ac:dyDescent="0.25">
      <c r="A93" t="s">
        <v>104</v>
      </c>
      <c r="B93" t="s">
        <v>12</v>
      </c>
      <c r="C93">
        <v>1</v>
      </c>
      <c r="D93">
        <v>0</v>
      </c>
      <c r="E93">
        <v>2</v>
      </c>
      <c r="F93">
        <v>0</v>
      </c>
      <c r="G93">
        <v>0</v>
      </c>
      <c r="H93">
        <v>0</v>
      </c>
      <c r="I93">
        <f t="shared" si="5"/>
        <v>1</v>
      </c>
      <c r="J93">
        <f t="shared" si="6"/>
        <v>2</v>
      </c>
      <c r="K93">
        <f t="shared" si="7"/>
        <v>0</v>
      </c>
    </row>
    <row r="94" spans="1:11" hidden="1" x14ac:dyDescent="0.25">
      <c r="A94" t="s">
        <v>105</v>
      </c>
      <c r="B94" t="s">
        <v>12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f t="shared" si="5"/>
        <v>0</v>
      </c>
      <c r="J94">
        <f t="shared" si="6"/>
        <v>1</v>
      </c>
      <c r="K94">
        <f t="shared" si="7"/>
        <v>0</v>
      </c>
    </row>
    <row r="95" spans="1:11" hidden="1" x14ac:dyDescent="0.25">
      <c r="A95" t="s">
        <v>106</v>
      </c>
      <c r="B95" t="s">
        <v>12</v>
      </c>
      <c r="C95">
        <v>1</v>
      </c>
      <c r="D95">
        <v>3</v>
      </c>
      <c r="E95">
        <v>0</v>
      </c>
      <c r="F95">
        <v>0</v>
      </c>
      <c r="G95">
        <v>0</v>
      </c>
      <c r="H95">
        <v>0</v>
      </c>
      <c r="I95">
        <f t="shared" si="5"/>
        <v>1</v>
      </c>
      <c r="J95">
        <f t="shared" si="6"/>
        <v>3</v>
      </c>
      <c r="K95">
        <f t="shared" si="7"/>
        <v>0</v>
      </c>
    </row>
    <row r="96" spans="1:11" hidden="1" x14ac:dyDescent="0.25">
      <c r="A96" t="s">
        <v>107</v>
      </c>
      <c r="B96" t="s">
        <v>19</v>
      </c>
      <c r="C96">
        <v>64</v>
      </c>
      <c r="D96">
        <v>82</v>
      </c>
      <c r="E96">
        <v>125</v>
      </c>
      <c r="F96">
        <v>6</v>
      </c>
      <c r="G96">
        <v>7</v>
      </c>
      <c r="H96">
        <v>7</v>
      </c>
      <c r="I96">
        <f t="shared" si="5"/>
        <v>70</v>
      </c>
      <c r="J96">
        <f t="shared" si="6"/>
        <v>221</v>
      </c>
      <c r="K96">
        <f t="shared" si="7"/>
        <v>0</v>
      </c>
    </row>
    <row r="97" spans="1:11" hidden="1" x14ac:dyDescent="0.25">
      <c r="A97" t="s">
        <v>108</v>
      </c>
      <c r="B97" t="s">
        <v>22</v>
      </c>
      <c r="C97">
        <v>0</v>
      </c>
      <c r="D97">
        <v>2</v>
      </c>
      <c r="E97">
        <v>6</v>
      </c>
      <c r="F97">
        <v>0</v>
      </c>
      <c r="G97">
        <v>0</v>
      </c>
      <c r="H97">
        <v>0</v>
      </c>
      <c r="I97">
        <f t="shared" si="5"/>
        <v>0</v>
      </c>
      <c r="J97">
        <f t="shared" si="6"/>
        <v>8</v>
      </c>
      <c r="K97">
        <f t="shared" si="7"/>
        <v>0</v>
      </c>
    </row>
    <row r="98" spans="1:11" hidden="1" x14ac:dyDescent="0.25">
      <c r="A98" t="s">
        <v>109</v>
      </c>
      <c r="B98" t="s">
        <v>19</v>
      </c>
      <c r="C98">
        <v>4</v>
      </c>
      <c r="D98">
        <v>8</v>
      </c>
      <c r="E98">
        <v>11</v>
      </c>
      <c r="F98">
        <v>0</v>
      </c>
      <c r="G98">
        <v>0</v>
      </c>
      <c r="H98">
        <v>0</v>
      </c>
      <c r="I98">
        <f t="shared" ref="I98:I129" si="8">C98+F98</f>
        <v>4</v>
      </c>
      <c r="J98">
        <f t="shared" ref="J98:J129" si="9">D98+E98+G98+H98</f>
        <v>19</v>
      </c>
      <c r="K98">
        <f t="shared" si="7"/>
        <v>0</v>
      </c>
    </row>
    <row r="99" spans="1:11" hidden="1" x14ac:dyDescent="0.25">
      <c r="A99" t="s">
        <v>110</v>
      </c>
      <c r="B99" t="s">
        <v>10</v>
      </c>
      <c r="C99">
        <v>23</v>
      </c>
      <c r="D99">
        <v>26</v>
      </c>
      <c r="E99">
        <v>27</v>
      </c>
      <c r="F99">
        <v>0</v>
      </c>
      <c r="G99">
        <v>0</v>
      </c>
      <c r="H99">
        <v>0</v>
      </c>
      <c r="I99">
        <f t="shared" si="8"/>
        <v>23</v>
      </c>
      <c r="J99">
        <f t="shared" si="9"/>
        <v>53</v>
      </c>
      <c r="K99">
        <f t="shared" si="7"/>
        <v>0</v>
      </c>
    </row>
    <row r="100" spans="1:11" hidden="1" x14ac:dyDescent="0.25">
      <c r="A100" t="s">
        <v>111</v>
      </c>
      <c r="B100" t="s">
        <v>19</v>
      </c>
      <c r="C100">
        <v>133</v>
      </c>
      <c r="D100">
        <v>122</v>
      </c>
      <c r="E100">
        <v>142</v>
      </c>
      <c r="F100">
        <v>49</v>
      </c>
      <c r="G100">
        <v>40</v>
      </c>
      <c r="H100">
        <v>35</v>
      </c>
      <c r="I100">
        <f t="shared" si="8"/>
        <v>182</v>
      </c>
      <c r="J100">
        <f t="shared" si="9"/>
        <v>339</v>
      </c>
      <c r="K100">
        <f t="shared" si="7"/>
        <v>0</v>
      </c>
    </row>
    <row r="101" spans="1:11" hidden="1" x14ac:dyDescent="0.25">
      <c r="A101" t="s">
        <v>112</v>
      </c>
      <c r="B101" t="s">
        <v>19</v>
      </c>
      <c r="C101">
        <v>1</v>
      </c>
      <c r="D101">
        <v>4</v>
      </c>
      <c r="E101">
        <v>3</v>
      </c>
      <c r="F101">
        <v>0</v>
      </c>
      <c r="G101">
        <v>0</v>
      </c>
      <c r="H101">
        <v>0</v>
      </c>
      <c r="I101">
        <f t="shared" si="8"/>
        <v>1</v>
      </c>
      <c r="J101">
        <f t="shared" si="9"/>
        <v>7</v>
      </c>
      <c r="K101">
        <f t="shared" si="7"/>
        <v>0</v>
      </c>
    </row>
    <row r="102" spans="1:11" hidden="1" x14ac:dyDescent="0.25">
      <c r="A102" t="s">
        <v>113</v>
      </c>
      <c r="B102" t="s">
        <v>19</v>
      </c>
      <c r="C102">
        <v>88</v>
      </c>
      <c r="D102">
        <v>94</v>
      </c>
      <c r="E102">
        <v>119</v>
      </c>
      <c r="F102">
        <v>0</v>
      </c>
      <c r="G102">
        <v>0</v>
      </c>
      <c r="H102">
        <v>1</v>
      </c>
      <c r="I102">
        <f t="shared" si="8"/>
        <v>88</v>
      </c>
      <c r="J102">
        <f t="shared" si="9"/>
        <v>214</v>
      </c>
      <c r="K102">
        <f t="shared" si="7"/>
        <v>0</v>
      </c>
    </row>
    <row r="103" spans="1:11" hidden="1" x14ac:dyDescent="0.25">
      <c r="A103" t="s">
        <v>114</v>
      </c>
      <c r="B103" t="s">
        <v>10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f t="shared" si="8"/>
        <v>0</v>
      </c>
      <c r="J103">
        <f t="shared" si="9"/>
        <v>1</v>
      </c>
      <c r="K103">
        <f t="shared" si="7"/>
        <v>0</v>
      </c>
    </row>
    <row r="104" spans="1:11" hidden="1" x14ac:dyDescent="0.25">
      <c r="A104" t="s">
        <v>115</v>
      </c>
      <c r="B104" t="s">
        <v>19</v>
      </c>
      <c r="C104">
        <v>1</v>
      </c>
      <c r="D104">
        <v>2</v>
      </c>
      <c r="E104">
        <v>4</v>
      </c>
      <c r="F104">
        <v>0</v>
      </c>
      <c r="G104">
        <v>0</v>
      </c>
      <c r="H104">
        <v>0</v>
      </c>
      <c r="I104">
        <f t="shared" si="8"/>
        <v>1</v>
      </c>
      <c r="J104">
        <f t="shared" si="9"/>
        <v>6</v>
      </c>
      <c r="K104">
        <f t="shared" si="7"/>
        <v>0</v>
      </c>
    </row>
    <row r="105" spans="1:11" hidden="1" x14ac:dyDescent="0.25">
      <c r="A105" t="s">
        <v>116</v>
      </c>
      <c r="B105" t="s">
        <v>19</v>
      </c>
      <c r="C105">
        <v>0</v>
      </c>
      <c r="D105">
        <v>2</v>
      </c>
      <c r="E105">
        <v>0</v>
      </c>
      <c r="F105">
        <v>0</v>
      </c>
      <c r="G105">
        <v>0</v>
      </c>
      <c r="H105">
        <v>0</v>
      </c>
      <c r="I105">
        <f t="shared" si="8"/>
        <v>0</v>
      </c>
      <c r="J105">
        <f t="shared" si="9"/>
        <v>2</v>
      </c>
      <c r="K105">
        <f t="shared" si="7"/>
        <v>0</v>
      </c>
    </row>
    <row r="106" spans="1:11" hidden="1" x14ac:dyDescent="0.25">
      <c r="A106" t="s">
        <v>117</v>
      </c>
      <c r="B106" t="s">
        <v>8</v>
      </c>
      <c r="C106">
        <v>0</v>
      </c>
      <c r="D106">
        <v>2</v>
      </c>
      <c r="E106">
        <v>2</v>
      </c>
      <c r="F106">
        <v>0</v>
      </c>
      <c r="G106">
        <v>0</v>
      </c>
      <c r="H106">
        <v>0</v>
      </c>
      <c r="I106">
        <f t="shared" si="8"/>
        <v>0</v>
      </c>
      <c r="J106">
        <f t="shared" si="9"/>
        <v>4</v>
      </c>
      <c r="K106">
        <f t="shared" si="7"/>
        <v>0</v>
      </c>
    </row>
    <row r="107" spans="1:11" hidden="1" x14ac:dyDescent="0.25">
      <c r="A107" t="s">
        <v>118</v>
      </c>
      <c r="B107" t="s">
        <v>19</v>
      </c>
      <c r="C107">
        <v>7</v>
      </c>
      <c r="D107">
        <v>9</v>
      </c>
      <c r="E107">
        <v>8</v>
      </c>
      <c r="F107">
        <v>2</v>
      </c>
      <c r="G107">
        <v>2</v>
      </c>
      <c r="H107">
        <v>1</v>
      </c>
      <c r="I107">
        <f t="shared" si="8"/>
        <v>9</v>
      </c>
      <c r="J107">
        <f t="shared" si="9"/>
        <v>20</v>
      </c>
      <c r="K107">
        <f t="shared" si="7"/>
        <v>0</v>
      </c>
    </row>
    <row r="108" spans="1:11" hidden="1" x14ac:dyDescent="0.25">
      <c r="A108" t="s">
        <v>119</v>
      </c>
      <c r="B108" t="s">
        <v>19</v>
      </c>
      <c r="C108">
        <v>4</v>
      </c>
      <c r="D108">
        <v>6</v>
      </c>
      <c r="E108">
        <v>9</v>
      </c>
      <c r="F108">
        <v>2</v>
      </c>
      <c r="G108">
        <v>4</v>
      </c>
      <c r="H108">
        <v>9</v>
      </c>
      <c r="I108">
        <f t="shared" si="8"/>
        <v>6</v>
      </c>
      <c r="J108">
        <f t="shared" si="9"/>
        <v>28</v>
      </c>
      <c r="K108">
        <f t="shared" si="7"/>
        <v>0</v>
      </c>
    </row>
    <row r="109" spans="1:11" hidden="1" x14ac:dyDescent="0.25">
      <c r="A109" t="s">
        <v>120</v>
      </c>
      <c r="B109" t="s">
        <v>8</v>
      </c>
      <c r="C109">
        <v>0</v>
      </c>
      <c r="D109">
        <v>2</v>
      </c>
      <c r="E109">
        <v>0</v>
      </c>
      <c r="F109">
        <v>0</v>
      </c>
      <c r="G109">
        <v>0</v>
      </c>
      <c r="H109">
        <v>0</v>
      </c>
      <c r="I109">
        <f t="shared" si="8"/>
        <v>0</v>
      </c>
      <c r="J109">
        <f t="shared" si="9"/>
        <v>2</v>
      </c>
      <c r="K109">
        <f t="shared" si="7"/>
        <v>0</v>
      </c>
    </row>
    <row r="110" spans="1:11" hidden="1" x14ac:dyDescent="0.25">
      <c r="A110" t="s">
        <v>121</v>
      </c>
      <c r="B110" t="s">
        <v>22</v>
      </c>
      <c r="C110">
        <v>976</v>
      </c>
      <c r="D110">
        <v>758</v>
      </c>
      <c r="E110">
        <v>666</v>
      </c>
      <c r="F110">
        <v>96</v>
      </c>
      <c r="G110">
        <v>102</v>
      </c>
      <c r="H110">
        <v>83</v>
      </c>
      <c r="I110">
        <f t="shared" si="8"/>
        <v>1072</v>
      </c>
      <c r="J110">
        <f t="shared" si="9"/>
        <v>1609</v>
      </c>
      <c r="K110">
        <f t="shared" si="7"/>
        <v>0</v>
      </c>
    </row>
    <row r="111" spans="1:11" hidden="1" x14ac:dyDescent="0.25">
      <c r="A111" t="s">
        <v>122</v>
      </c>
      <c r="B111" t="s">
        <v>10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f t="shared" si="8"/>
        <v>0</v>
      </c>
      <c r="J111">
        <f t="shared" si="9"/>
        <v>1</v>
      </c>
      <c r="K111">
        <f t="shared" si="7"/>
        <v>0</v>
      </c>
    </row>
    <row r="112" spans="1:11" hidden="1" x14ac:dyDescent="0.25">
      <c r="A112" t="s">
        <v>123</v>
      </c>
      <c r="B112" t="s">
        <v>12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f t="shared" si="8"/>
        <v>1</v>
      </c>
      <c r="J112">
        <f t="shared" si="9"/>
        <v>1</v>
      </c>
      <c r="K112">
        <f t="shared" si="7"/>
        <v>0</v>
      </c>
    </row>
    <row r="113" spans="1:11" hidden="1" x14ac:dyDescent="0.25">
      <c r="A113" t="s">
        <v>124</v>
      </c>
      <c r="B113" t="s">
        <v>8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f t="shared" si="8"/>
        <v>1</v>
      </c>
      <c r="J113">
        <f t="shared" si="9"/>
        <v>2</v>
      </c>
      <c r="K113">
        <f t="shared" si="7"/>
        <v>0</v>
      </c>
    </row>
    <row r="114" spans="1:11" hidden="1" x14ac:dyDescent="0.25">
      <c r="A114" t="s">
        <v>125</v>
      </c>
      <c r="B114" t="s">
        <v>19</v>
      </c>
      <c r="C114">
        <v>47</v>
      </c>
      <c r="D114">
        <v>73</v>
      </c>
      <c r="E114">
        <v>65</v>
      </c>
      <c r="F114">
        <v>50</v>
      </c>
      <c r="G114">
        <v>40</v>
      </c>
      <c r="H114">
        <v>48</v>
      </c>
      <c r="I114">
        <f t="shared" si="8"/>
        <v>97</v>
      </c>
      <c r="J114">
        <f t="shared" si="9"/>
        <v>226</v>
      </c>
      <c r="K114">
        <f t="shared" si="7"/>
        <v>0</v>
      </c>
    </row>
    <row r="115" spans="1:11" hidden="1" x14ac:dyDescent="0.25">
      <c r="A115" t="s">
        <v>126</v>
      </c>
      <c r="B115" t="s">
        <v>19</v>
      </c>
      <c r="C115">
        <v>143</v>
      </c>
      <c r="D115">
        <v>164</v>
      </c>
      <c r="E115">
        <v>176</v>
      </c>
      <c r="F115">
        <v>50</v>
      </c>
      <c r="G115">
        <v>40</v>
      </c>
      <c r="H115">
        <v>54</v>
      </c>
      <c r="I115">
        <f t="shared" si="8"/>
        <v>193</v>
      </c>
      <c r="J115">
        <f t="shared" si="9"/>
        <v>434</v>
      </c>
      <c r="K115">
        <f t="shared" si="7"/>
        <v>0</v>
      </c>
    </row>
    <row r="116" spans="1:11" hidden="1" x14ac:dyDescent="0.25">
      <c r="A116" t="s">
        <v>127</v>
      </c>
      <c r="B116" t="s">
        <v>8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f t="shared" si="8"/>
        <v>0</v>
      </c>
      <c r="J116">
        <f t="shared" si="9"/>
        <v>3</v>
      </c>
      <c r="K116">
        <f t="shared" si="7"/>
        <v>0</v>
      </c>
    </row>
    <row r="117" spans="1:11" hidden="1" x14ac:dyDescent="0.25">
      <c r="A117" t="s">
        <v>128</v>
      </c>
      <c r="B117" t="s">
        <v>8</v>
      </c>
      <c r="C117">
        <v>7</v>
      </c>
      <c r="D117">
        <v>6</v>
      </c>
      <c r="E117">
        <v>11</v>
      </c>
      <c r="F117">
        <v>0</v>
      </c>
      <c r="G117">
        <v>0</v>
      </c>
      <c r="H117">
        <v>0</v>
      </c>
      <c r="I117">
        <f t="shared" si="8"/>
        <v>7</v>
      </c>
      <c r="J117">
        <f t="shared" si="9"/>
        <v>17</v>
      </c>
      <c r="K117">
        <f t="shared" si="7"/>
        <v>0</v>
      </c>
    </row>
    <row r="118" spans="1:11" hidden="1" x14ac:dyDescent="0.25">
      <c r="A118" t="s">
        <v>129</v>
      </c>
      <c r="B118" t="s">
        <v>10</v>
      </c>
      <c r="C118">
        <v>0</v>
      </c>
      <c r="D118">
        <v>2</v>
      </c>
      <c r="E118">
        <v>0</v>
      </c>
      <c r="F118">
        <v>0</v>
      </c>
      <c r="G118">
        <v>0</v>
      </c>
      <c r="H118">
        <v>0</v>
      </c>
      <c r="I118">
        <f t="shared" si="8"/>
        <v>0</v>
      </c>
      <c r="J118">
        <f t="shared" si="9"/>
        <v>2</v>
      </c>
      <c r="K118">
        <f t="shared" si="7"/>
        <v>0</v>
      </c>
    </row>
    <row r="119" spans="1:11" hidden="1" x14ac:dyDescent="0.25">
      <c r="A119" t="s">
        <v>130</v>
      </c>
      <c r="B119" t="s">
        <v>10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f t="shared" si="8"/>
        <v>0</v>
      </c>
      <c r="J119">
        <f t="shared" si="9"/>
        <v>1</v>
      </c>
      <c r="K119">
        <f t="shared" si="7"/>
        <v>0</v>
      </c>
    </row>
    <row r="120" spans="1:11" hidden="1" x14ac:dyDescent="0.25">
      <c r="A120" t="s">
        <v>131</v>
      </c>
      <c r="B120" t="s">
        <v>17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f t="shared" si="8"/>
        <v>0</v>
      </c>
      <c r="J120">
        <f t="shared" si="9"/>
        <v>1</v>
      </c>
      <c r="K120">
        <f t="shared" si="7"/>
        <v>0</v>
      </c>
    </row>
    <row r="121" spans="1:11" hidden="1" x14ac:dyDescent="0.25">
      <c r="A121" t="s">
        <v>132</v>
      </c>
      <c r="B121" t="s">
        <v>22</v>
      </c>
      <c r="C121">
        <v>2</v>
      </c>
      <c r="D121">
        <v>5</v>
      </c>
      <c r="E121">
        <v>11</v>
      </c>
      <c r="F121">
        <v>0</v>
      </c>
      <c r="G121">
        <v>0</v>
      </c>
      <c r="H121">
        <v>0</v>
      </c>
      <c r="I121">
        <f t="shared" si="8"/>
        <v>2</v>
      </c>
      <c r="J121">
        <f t="shared" si="9"/>
        <v>16</v>
      </c>
      <c r="K121">
        <f t="shared" si="7"/>
        <v>0</v>
      </c>
    </row>
    <row r="122" spans="1:11" hidden="1" x14ac:dyDescent="0.25">
      <c r="A122" t="s">
        <v>133</v>
      </c>
      <c r="B122" t="s">
        <v>10</v>
      </c>
      <c r="C122">
        <v>3</v>
      </c>
      <c r="D122">
        <v>3</v>
      </c>
      <c r="E122">
        <v>4</v>
      </c>
      <c r="F122">
        <v>0</v>
      </c>
      <c r="G122">
        <v>0</v>
      </c>
      <c r="H122">
        <v>0</v>
      </c>
      <c r="I122">
        <f t="shared" si="8"/>
        <v>3</v>
      </c>
      <c r="J122">
        <f t="shared" si="9"/>
        <v>7</v>
      </c>
      <c r="K122">
        <f t="shared" si="7"/>
        <v>0</v>
      </c>
    </row>
    <row r="123" spans="1:11" hidden="1" x14ac:dyDescent="0.25">
      <c r="A123" t="s">
        <v>134</v>
      </c>
      <c r="B123" t="s">
        <v>8</v>
      </c>
      <c r="C123">
        <v>39</v>
      </c>
      <c r="D123">
        <v>25</v>
      </c>
      <c r="E123">
        <v>24</v>
      </c>
      <c r="F123">
        <v>0</v>
      </c>
      <c r="G123">
        <v>0</v>
      </c>
      <c r="H123">
        <v>0</v>
      </c>
      <c r="I123">
        <f t="shared" si="8"/>
        <v>39</v>
      </c>
      <c r="J123">
        <f t="shared" si="9"/>
        <v>49</v>
      </c>
      <c r="K123">
        <f t="shared" si="7"/>
        <v>0</v>
      </c>
    </row>
    <row r="124" spans="1:11" hidden="1" x14ac:dyDescent="0.25">
      <c r="A124" t="s">
        <v>135</v>
      </c>
      <c r="B124" t="s">
        <v>10</v>
      </c>
      <c r="C124">
        <v>2</v>
      </c>
      <c r="D124">
        <v>3</v>
      </c>
      <c r="E124">
        <v>2</v>
      </c>
      <c r="F124">
        <v>0</v>
      </c>
      <c r="G124">
        <v>0</v>
      </c>
      <c r="H124">
        <v>0</v>
      </c>
      <c r="I124">
        <f t="shared" si="8"/>
        <v>2</v>
      </c>
      <c r="J124">
        <f t="shared" si="9"/>
        <v>5</v>
      </c>
      <c r="K124">
        <f t="shared" si="7"/>
        <v>0</v>
      </c>
    </row>
    <row r="125" spans="1:11" hidden="1" x14ac:dyDescent="0.25">
      <c r="A125" t="s">
        <v>136</v>
      </c>
      <c r="B125" t="s">
        <v>19</v>
      </c>
      <c r="C125">
        <v>33</v>
      </c>
      <c r="D125">
        <v>27</v>
      </c>
      <c r="E125">
        <v>55</v>
      </c>
      <c r="F125">
        <v>2</v>
      </c>
      <c r="G125">
        <v>1</v>
      </c>
      <c r="H125">
        <v>4</v>
      </c>
      <c r="I125">
        <f t="shared" si="8"/>
        <v>35</v>
      </c>
      <c r="J125">
        <f t="shared" si="9"/>
        <v>87</v>
      </c>
      <c r="K125">
        <f t="shared" si="7"/>
        <v>0</v>
      </c>
    </row>
    <row r="126" spans="1:11" hidden="1" x14ac:dyDescent="0.25">
      <c r="A126" t="s">
        <v>137</v>
      </c>
      <c r="B126" t="s">
        <v>12</v>
      </c>
      <c r="C126">
        <v>2</v>
      </c>
      <c r="D126">
        <v>2</v>
      </c>
      <c r="E126">
        <v>6</v>
      </c>
      <c r="F126">
        <v>0</v>
      </c>
      <c r="G126">
        <v>0</v>
      </c>
      <c r="H126">
        <v>0</v>
      </c>
      <c r="I126">
        <f t="shared" si="8"/>
        <v>2</v>
      </c>
      <c r="J126">
        <f t="shared" si="9"/>
        <v>8</v>
      </c>
      <c r="K126">
        <f t="shared" si="7"/>
        <v>0</v>
      </c>
    </row>
    <row r="127" spans="1:11" hidden="1" x14ac:dyDescent="0.25">
      <c r="A127" t="s">
        <v>138</v>
      </c>
      <c r="B127" t="s">
        <v>8</v>
      </c>
      <c r="C127">
        <v>5</v>
      </c>
      <c r="D127">
        <v>5</v>
      </c>
      <c r="E127">
        <v>10</v>
      </c>
      <c r="F127">
        <v>1</v>
      </c>
      <c r="G127">
        <v>0</v>
      </c>
      <c r="H127">
        <v>0</v>
      </c>
      <c r="I127">
        <f t="shared" si="8"/>
        <v>6</v>
      </c>
      <c r="J127">
        <f t="shared" si="9"/>
        <v>15</v>
      </c>
      <c r="K127">
        <f t="shared" si="7"/>
        <v>0</v>
      </c>
    </row>
    <row r="128" spans="1:11" hidden="1" x14ac:dyDescent="0.25">
      <c r="A128" t="s">
        <v>139</v>
      </c>
      <c r="B128" t="s">
        <v>12</v>
      </c>
      <c r="C128">
        <v>2</v>
      </c>
      <c r="D128">
        <v>2</v>
      </c>
      <c r="E128">
        <v>8</v>
      </c>
      <c r="F128">
        <v>0</v>
      </c>
      <c r="G128">
        <v>0</v>
      </c>
      <c r="H128">
        <v>0</v>
      </c>
      <c r="I128">
        <f t="shared" si="8"/>
        <v>2</v>
      </c>
      <c r="J128">
        <f t="shared" si="9"/>
        <v>10</v>
      </c>
      <c r="K128">
        <f t="shared" si="7"/>
        <v>0</v>
      </c>
    </row>
    <row r="129" spans="1:11" hidden="1" x14ac:dyDescent="0.25">
      <c r="A129" t="s">
        <v>140</v>
      </c>
      <c r="B129" t="s">
        <v>19</v>
      </c>
      <c r="C129">
        <v>167</v>
      </c>
      <c r="D129">
        <v>144</v>
      </c>
      <c r="E129">
        <v>165</v>
      </c>
      <c r="F129">
        <v>0</v>
      </c>
      <c r="G129">
        <v>2</v>
      </c>
      <c r="H129">
        <v>4</v>
      </c>
      <c r="I129">
        <f t="shared" si="8"/>
        <v>167</v>
      </c>
      <c r="J129">
        <f t="shared" si="9"/>
        <v>315</v>
      </c>
      <c r="K129">
        <f t="shared" si="7"/>
        <v>0</v>
      </c>
    </row>
    <row r="130" spans="1:11" hidden="1" x14ac:dyDescent="0.25">
      <c r="A130" t="s">
        <v>141</v>
      </c>
      <c r="B130" t="s">
        <v>19</v>
      </c>
      <c r="C130">
        <v>236</v>
      </c>
      <c r="D130">
        <v>272</v>
      </c>
      <c r="E130">
        <v>272</v>
      </c>
      <c r="F130">
        <v>10</v>
      </c>
      <c r="G130">
        <v>4</v>
      </c>
      <c r="H130">
        <v>12</v>
      </c>
      <c r="I130">
        <f t="shared" ref="I130:I139" si="10">C130+F130</f>
        <v>246</v>
      </c>
      <c r="J130">
        <f t="shared" ref="J130:J139" si="11">D130+E130+G130+H130</f>
        <v>560</v>
      </c>
      <c r="K130">
        <f t="shared" si="7"/>
        <v>0</v>
      </c>
    </row>
    <row r="131" spans="1:11" hidden="1" x14ac:dyDescent="0.25">
      <c r="A131" t="s">
        <v>142</v>
      </c>
      <c r="B131" t="s">
        <v>8</v>
      </c>
      <c r="C131">
        <v>0</v>
      </c>
      <c r="D131">
        <v>2</v>
      </c>
      <c r="E131">
        <v>0</v>
      </c>
      <c r="F131">
        <v>0</v>
      </c>
      <c r="G131">
        <v>0</v>
      </c>
      <c r="H131">
        <v>0</v>
      </c>
      <c r="I131">
        <f t="shared" si="10"/>
        <v>0</v>
      </c>
      <c r="J131">
        <f t="shared" si="11"/>
        <v>2</v>
      </c>
      <c r="K131">
        <f t="shared" ref="K131:K139" si="12">IF(I131&gt;J131,1,0)</f>
        <v>0</v>
      </c>
    </row>
    <row r="132" spans="1:11" hidden="1" x14ac:dyDescent="0.25">
      <c r="A132" t="s">
        <v>143</v>
      </c>
      <c r="B132" t="s">
        <v>19</v>
      </c>
      <c r="C132">
        <v>198</v>
      </c>
      <c r="D132">
        <v>166</v>
      </c>
      <c r="E132">
        <v>185</v>
      </c>
      <c r="F132">
        <v>37</v>
      </c>
      <c r="G132">
        <v>34</v>
      </c>
      <c r="H132">
        <v>43</v>
      </c>
      <c r="I132">
        <f t="shared" si="10"/>
        <v>235</v>
      </c>
      <c r="J132">
        <f t="shared" si="11"/>
        <v>428</v>
      </c>
      <c r="K132">
        <f t="shared" si="12"/>
        <v>0</v>
      </c>
    </row>
    <row r="133" spans="1:11" hidden="1" x14ac:dyDescent="0.25">
      <c r="A133" t="s">
        <v>144</v>
      </c>
      <c r="B133" t="s">
        <v>19</v>
      </c>
      <c r="C133">
        <v>45</v>
      </c>
      <c r="D133">
        <v>38</v>
      </c>
      <c r="E133">
        <v>29</v>
      </c>
      <c r="F133">
        <v>9</v>
      </c>
      <c r="G133">
        <v>6</v>
      </c>
      <c r="H133">
        <v>8</v>
      </c>
      <c r="I133">
        <f t="shared" si="10"/>
        <v>54</v>
      </c>
      <c r="J133">
        <f t="shared" si="11"/>
        <v>81</v>
      </c>
      <c r="K133">
        <f t="shared" si="12"/>
        <v>0</v>
      </c>
    </row>
    <row r="134" spans="1:11" hidden="1" x14ac:dyDescent="0.25">
      <c r="A134" t="s">
        <v>145</v>
      </c>
      <c r="B134" t="s">
        <v>10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f t="shared" si="10"/>
        <v>0</v>
      </c>
      <c r="J134">
        <f t="shared" si="11"/>
        <v>1</v>
      </c>
      <c r="K134">
        <f t="shared" si="12"/>
        <v>0</v>
      </c>
    </row>
    <row r="135" spans="1:11" hidden="1" x14ac:dyDescent="0.25">
      <c r="A135" t="s">
        <v>146</v>
      </c>
      <c r="B135" t="s">
        <v>22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f t="shared" si="10"/>
        <v>0</v>
      </c>
      <c r="J135">
        <f t="shared" si="11"/>
        <v>1</v>
      </c>
      <c r="K135">
        <f t="shared" si="12"/>
        <v>0</v>
      </c>
    </row>
    <row r="136" spans="1:11" hidden="1" x14ac:dyDescent="0.25">
      <c r="A136" t="s">
        <v>147</v>
      </c>
      <c r="B136" t="s">
        <v>10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f t="shared" si="10"/>
        <v>0</v>
      </c>
      <c r="J136">
        <f t="shared" si="11"/>
        <v>2</v>
      </c>
      <c r="K136">
        <f t="shared" si="12"/>
        <v>0</v>
      </c>
    </row>
    <row r="137" spans="1:11" hidden="1" x14ac:dyDescent="0.25">
      <c r="A137" t="s">
        <v>148</v>
      </c>
      <c r="B137" t="s">
        <v>10</v>
      </c>
      <c r="C137">
        <v>3</v>
      </c>
      <c r="D137">
        <v>4</v>
      </c>
      <c r="E137">
        <v>1</v>
      </c>
      <c r="F137">
        <v>0</v>
      </c>
      <c r="G137">
        <v>0</v>
      </c>
      <c r="H137">
        <v>0</v>
      </c>
      <c r="I137">
        <f t="shared" si="10"/>
        <v>3</v>
      </c>
      <c r="J137">
        <f t="shared" si="11"/>
        <v>5</v>
      </c>
      <c r="K137">
        <f t="shared" si="12"/>
        <v>0</v>
      </c>
    </row>
    <row r="138" spans="1:11" x14ac:dyDescent="0.25">
      <c r="A138" t="s">
        <v>149</v>
      </c>
      <c r="B138" t="s">
        <v>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10"/>
        <v>1</v>
      </c>
      <c r="J138">
        <f t="shared" si="11"/>
        <v>0</v>
      </c>
      <c r="K138">
        <f t="shared" si="12"/>
        <v>1</v>
      </c>
    </row>
    <row r="139" spans="1:11" hidden="1" x14ac:dyDescent="0.25">
      <c r="A139" t="s">
        <v>150</v>
      </c>
      <c r="B139" t="s">
        <v>19</v>
      </c>
      <c r="C139">
        <v>395</v>
      </c>
      <c r="D139">
        <v>319</v>
      </c>
      <c r="E139">
        <v>296</v>
      </c>
      <c r="F139">
        <v>78</v>
      </c>
      <c r="G139">
        <v>57</v>
      </c>
      <c r="H139">
        <v>59</v>
      </c>
      <c r="I139">
        <f t="shared" si="10"/>
        <v>473</v>
      </c>
      <c r="J139">
        <f t="shared" si="11"/>
        <v>731</v>
      </c>
      <c r="K139">
        <f t="shared" si="12"/>
        <v>0</v>
      </c>
    </row>
  </sheetData>
  <autoFilter ref="A1:K139" xr:uid="{0A2DAC77-1344-46AA-A352-BF5E3DD09FB4}">
    <filterColumn colId="10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5180-FBB8-4C48-8B52-DEBB7D42468A}">
  <sheetPr>
    <outlinePr summaryBelow="0"/>
  </sheetPr>
  <dimension ref="A1:C154"/>
  <sheetViews>
    <sheetView topLeftCell="A139" workbookViewId="0">
      <selection activeCell="D163" sqref="D163"/>
    </sheetView>
  </sheetViews>
  <sheetFormatPr defaultRowHeight="15" outlineLevelRow="2" x14ac:dyDescent="0.25"/>
  <cols>
    <col min="1" max="1" width="21.140625" customWidth="1"/>
    <col min="2" max="2" width="15" customWidth="1"/>
  </cols>
  <sheetData>
    <row r="1" spans="1:3" x14ac:dyDescent="0.25">
      <c r="A1" t="s">
        <v>1</v>
      </c>
      <c r="B1" t="s">
        <v>0</v>
      </c>
      <c r="C1" t="s">
        <v>169</v>
      </c>
    </row>
    <row r="2" spans="1:3" x14ac:dyDescent="0.25">
      <c r="A2" s="5" t="s">
        <v>161</v>
      </c>
      <c r="C2">
        <f>SUBTOTAL(9,C4:C146)</f>
        <v>17516</v>
      </c>
    </row>
    <row r="3" spans="1:3" outlineLevel="1" x14ac:dyDescent="0.25">
      <c r="A3" s="5" t="s">
        <v>171</v>
      </c>
      <c r="C3">
        <f>SUBTOTAL(9,C4:C29)</f>
        <v>347</v>
      </c>
    </row>
    <row r="4" spans="1:3" outlineLevel="2" x14ac:dyDescent="0.25">
      <c r="A4" t="s">
        <v>10</v>
      </c>
      <c r="B4" t="s">
        <v>73</v>
      </c>
      <c r="C4">
        <f>SUM(Arkusz1!D62:F62,Arkusz1!H62:J62)</f>
        <v>86</v>
      </c>
    </row>
    <row r="5" spans="1:3" outlineLevel="2" x14ac:dyDescent="0.25">
      <c r="A5" t="s">
        <v>10</v>
      </c>
      <c r="B5" t="s">
        <v>110</v>
      </c>
      <c r="C5">
        <f>SUM(Arkusz1!D99:F99,Arkusz1!H99:J99)</f>
        <v>76</v>
      </c>
    </row>
    <row r="6" spans="1:3" outlineLevel="2" x14ac:dyDescent="0.25">
      <c r="A6" t="s">
        <v>10</v>
      </c>
      <c r="B6" t="s">
        <v>46</v>
      </c>
      <c r="C6">
        <f>SUM(Arkusz1!D35:F35,Arkusz1!H35:J35)</f>
        <v>45</v>
      </c>
    </row>
    <row r="7" spans="1:3" outlineLevel="2" x14ac:dyDescent="0.25">
      <c r="A7" t="s">
        <v>10</v>
      </c>
      <c r="B7" t="s">
        <v>42</v>
      </c>
      <c r="C7">
        <f>SUM(Arkusz1!D31:F31,Arkusz1!H31:J31)</f>
        <v>26</v>
      </c>
    </row>
    <row r="8" spans="1:3" outlineLevel="2" x14ac:dyDescent="0.25">
      <c r="A8" t="s">
        <v>10</v>
      </c>
      <c r="B8" t="s">
        <v>100</v>
      </c>
      <c r="C8">
        <f>SUM(Arkusz1!D89:F89,Arkusz1!H89:J89)</f>
        <v>23</v>
      </c>
    </row>
    <row r="9" spans="1:3" outlineLevel="2" x14ac:dyDescent="0.25">
      <c r="A9" t="s">
        <v>10</v>
      </c>
      <c r="B9" t="s">
        <v>88</v>
      </c>
      <c r="C9">
        <f>SUM(Arkusz1!D77:F77,Arkusz1!H77:J77)</f>
        <v>22</v>
      </c>
    </row>
    <row r="10" spans="1:3" outlineLevel="2" x14ac:dyDescent="0.25">
      <c r="A10" t="s">
        <v>10</v>
      </c>
      <c r="B10" t="s">
        <v>9</v>
      </c>
      <c r="C10">
        <f>SUM(Arkusz1!D3:F3,Arkusz1!H3:J3)</f>
        <v>15</v>
      </c>
    </row>
    <row r="11" spans="1:3" outlineLevel="2" x14ac:dyDescent="0.25">
      <c r="A11" t="s">
        <v>10</v>
      </c>
      <c r="B11" t="s">
        <v>133</v>
      </c>
      <c r="C11">
        <f>SUM(Arkusz1!D122:F122,Arkusz1!H122:J122)</f>
        <v>10</v>
      </c>
    </row>
    <row r="12" spans="1:3" outlineLevel="2" x14ac:dyDescent="0.25">
      <c r="A12" t="s">
        <v>10</v>
      </c>
      <c r="B12" t="s">
        <v>148</v>
      </c>
      <c r="C12">
        <f>SUM(Arkusz1!D137:F137,Arkusz1!H137:J137)</f>
        <v>8</v>
      </c>
    </row>
    <row r="13" spans="1:3" outlineLevel="2" x14ac:dyDescent="0.25">
      <c r="A13" t="s">
        <v>10</v>
      </c>
      <c r="B13" t="s">
        <v>135</v>
      </c>
      <c r="C13">
        <f>SUM(Arkusz1!D124:F124,Arkusz1!H124:J124)</f>
        <v>7</v>
      </c>
    </row>
    <row r="14" spans="1:3" outlineLevel="2" x14ac:dyDescent="0.25">
      <c r="A14" t="s">
        <v>10</v>
      </c>
      <c r="B14" t="s">
        <v>69</v>
      </c>
      <c r="C14">
        <f>SUM(Arkusz1!D58:F58,Arkusz1!H58:J58)</f>
        <v>5</v>
      </c>
    </row>
    <row r="15" spans="1:3" outlineLevel="2" x14ac:dyDescent="0.25">
      <c r="A15" t="s">
        <v>10</v>
      </c>
      <c r="B15" t="s">
        <v>51</v>
      </c>
      <c r="C15">
        <f>SUM(Arkusz1!D40:F40,Arkusz1!H40:J40)</f>
        <v>4</v>
      </c>
    </row>
    <row r="16" spans="1:3" outlineLevel="2" x14ac:dyDescent="0.25">
      <c r="A16" t="s">
        <v>10</v>
      </c>
      <c r="B16" t="s">
        <v>94</v>
      </c>
      <c r="C16">
        <f>SUM(Arkusz1!D83:F83,Arkusz1!H83:J83)</f>
        <v>4</v>
      </c>
    </row>
    <row r="17" spans="1:3" outlineLevel="2" x14ac:dyDescent="0.25">
      <c r="A17" t="s">
        <v>10</v>
      </c>
      <c r="B17" t="s">
        <v>93</v>
      </c>
      <c r="C17">
        <f>SUM(Arkusz1!D82:F82,Arkusz1!H82:J82)</f>
        <v>2</v>
      </c>
    </row>
    <row r="18" spans="1:3" outlineLevel="2" x14ac:dyDescent="0.25">
      <c r="A18" t="s">
        <v>10</v>
      </c>
      <c r="B18" t="s">
        <v>129</v>
      </c>
      <c r="C18">
        <f>SUM(Arkusz1!D118:F118,Arkusz1!H118:J118)</f>
        <v>2</v>
      </c>
    </row>
    <row r="19" spans="1:3" outlineLevel="2" x14ac:dyDescent="0.25">
      <c r="A19" t="s">
        <v>10</v>
      </c>
      <c r="B19" t="s">
        <v>147</v>
      </c>
      <c r="C19">
        <f>SUM(Arkusz1!D136:F136,Arkusz1!H136:J136)</f>
        <v>2</v>
      </c>
    </row>
    <row r="20" spans="1:3" outlineLevel="2" x14ac:dyDescent="0.25">
      <c r="A20" t="s">
        <v>10</v>
      </c>
      <c r="B20" t="s">
        <v>31</v>
      </c>
      <c r="C20">
        <f>SUM(Arkusz1!D20:F20,Arkusz1!H20:J20)</f>
        <v>1</v>
      </c>
    </row>
    <row r="21" spans="1:3" outlineLevel="2" x14ac:dyDescent="0.25">
      <c r="A21" t="s">
        <v>10</v>
      </c>
      <c r="B21" t="s">
        <v>41</v>
      </c>
      <c r="C21">
        <f>SUM(Arkusz1!D30:F30,Arkusz1!H30:J30)</f>
        <v>1</v>
      </c>
    </row>
    <row r="22" spans="1:3" outlineLevel="2" x14ac:dyDescent="0.25">
      <c r="A22" t="s">
        <v>10</v>
      </c>
      <c r="B22" t="s">
        <v>44</v>
      </c>
      <c r="C22">
        <f>SUM(Arkusz1!D33:F33,Arkusz1!H33:J33)</f>
        <v>1</v>
      </c>
    </row>
    <row r="23" spans="1:3" outlineLevel="2" x14ac:dyDescent="0.25">
      <c r="A23" t="s">
        <v>10</v>
      </c>
      <c r="B23" t="s">
        <v>50</v>
      </c>
      <c r="C23">
        <f>SUM(Arkusz1!D39:F39,Arkusz1!H39:J39)</f>
        <v>1</v>
      </c>
    </row>
    <row r="24" spans="1:3" outlineLevel="2" x14ac:dyDescent="0.25">
      <c r="A24" t="s">
        <v>10</v>
      </c>
      <c r="B24" t="s">
        <v>89</v>
      </c>
      <c r="C24">
        <f>SUM(Arkusz1!D78:F78,Arkusz1!H78:J78)</f>
        <v>1</v>
      </c>
    </row>
    <row r="25" spans="1:3" outlineLevel="2" x14ac:dyDescent="0.25">
      <c r="A25" t="s">
        <v>10</v>
      </c>
      <c r="B25" t="s">
        <v>99</v>
      </c>
      <c r="C25">
        <f>SUM(Arkusz1!D88:F88,Arkusz1!H88:J88)</f>
        <v>1</v>
      </c>
    </row>
    <row r="26" spans="1:3" outlineLevel="2" x14ac:dyDescent="0.25">
      <c r="A26" t="s">
        <v>10</v>
      </c>
      <c r="B26" t="s">
        <v>114</v>
      </c>
      <c r="C26">
        <f>SUM(Arkusz1!D103:F103,Arkusz1!H103:J103)</f>
        <v>1</v>
      </c>
    </row>
    <row r="27" spans="1:3" outlineLevel="2" x14ac:dyDescent="0.25">
      <c r="A27" t="s">
        <v>10</v>
      </c>
      <c r="B27" t="s">
        <v>122</v>
      </c>
      <c r="C27">
        <f>SUM(Arkusz1!D111:F111,Arkusz1!H111:J111)</f>
        <v>1</v>
      </c>
    </row>
    <row r="28" spans="1:3" outlineLevel="2" x14ac:dyDescent="0.25">
      <c r="A28" t="s">
        <v>10</v>
      </c>
      <c r="B28" t="s">
        <v>130</v>
      </c>
      <c r="C28">
        <f>SUM(Arkusz1!D119:F119,Arkusz1!H119:J119)</f>
        <v>1</v>
      </c>
    </row>
    <row r="29" spans="1:3" outlineLevel="2" x14ac:dyDescent="0.25">
      <c r="A29" t="s">
        <v>10</v>
      </c>
      <c r="B29" t="s">
        <v>145</v>
      </c>
      <c r="C29">
        <f>SUM(Arkusz1!D134:F134,Arkusz1!H134:J134)</f>
        <v>1</v>
      </c>
    </row>
    <row r="30" spans="1:3" outlineLevel="1" x14ac:dyDescent="0.25">
      <c r="A30" s="5" t="s">
        <v>172</v>
      </c>
      <c r="C30">
        <f>SUBTOTAL(9,C31:C43)</f>
        <v>246</v>
      </c>
    </row>
    <row r="31" spans="1:3" outlineLevel="2" x14ac:dyDescent="0.25">
      <c r="A31" t="s">
        <v>12</v>
      </c>
      <c r="B31" t="s">
        <v>29</v>
      </c>
      <c r="C31">
        <f>SUM(Arkusz1!D18:F18,Arkusz1!H18:J18)</f>
        <v>108</v>
      </c>
    </row>
    <row r="32" spans="1:3" outlineLevel="2" x14ac:dyDescent="0.25">
      <c r="A32" t="s">
        <v>12</v>
      </c>
      <c r="B32" t="s">
        <v>14</v>
      </c>
      <c r="C32">
        <f>SUM(Arkusz1!D6:F6,Arkusz1!H6:J6)</f>
        <v>70</v>
      </c>
    </row>
    <row r="33" spans="1:3" outlineLevel="2" x14ac:dyDescent="0.25">
      <c r="A33" t="s">
        <v>12</v>
      </c>
      <c r="B33" t="s">
        <v>75</v>
      </c>
      <c r="C33">
        <f>SUM(Arkusz1!D64:F64,Arkusz1!H64:J64)</f>
        <v>19</v>
      </c>
    </row>
    <row r="34" spans="1:3" outlineLevel="2" x14ac:dyDescent="0.25">
      <c r="A34" t="s">
        <v>12</v>
      </c>
      <c r="B34" t="s">
        <v>32</v>
      </c>
      <c r="C34">
        <f>SUM(Arkusz1!D21:F21,Arkusz1!H21:J21)</f>
        <v>13</v>
      </c>
    </row>
    <row r="35" spans="1:3" outlineLevel="2" x14ac:dyDescent="0.25">
      <c r="A35" t="s">
        <v>12</v>
      </c>
      <c r="B35" t="s">
        <v>139</v>
      </c>
      <c r="C35">
        <f>SUM(Arkusz1!D128:F128,Arkusz1!H128:J128)</f>
        <v>12</v>
      </c>
    </row>
    <row r="36" spans="1:3" outlineLevel="2" x14ac:dyDescent="0.25">
      <c r="A36" t="s">
        <v>12</v>
      </c>
      <c r="B36" t="s">
        <v>137</v>
      </c>
      <c r="C36">
        <f>SUM(Arkusz1!D126:F126,Arkusz1!H126:J126)</f>
        <v>10</v>
      </c>
    </row>
    <row r="37" spans="1:3" outlineLevel="2" x14ac:dyDescent="0.25">
      <c r="A37" t="s">
        <v>12</v>
      </c>
      <c r="B37" t="s">
        <v>106</v>
      </c>
      <c r="C37">
        <f>SUM(Arkusz1!D95:F95,Arkusz1!H95:J95)</f>
        <v>4</v>
      </c>
    </row>
    <row r="38" spans="1:3" outlineLevel="2" x14ac:dyDescent="0.25">
      <c r="A38" t="s">
        <v>12</v>
      </c>
      <c r="B38" t="s">
        <v>104</v>
      </c>
      <c r="C38">
        <f>SUM(Arkusz1!D93:F93,Arkusz1!H93:J93)</f>
        <v>3</v>
      </c>
    </row>
    <row r="39" spans="1:3" outlineLevel="2" x14ac:dyDescent="0.25">
      <c r="A39" t="s">
        <v>12</v>
      </c>
      <c r="B39" t="s">
        <v>43</v>
      </c>
      <c r="C39">
        <f>SUM(Arkusz1!D32:F32,Arkusz1!H32:J32)</f>
        <v>2</v>
      </c>
    </row>
    <row r="40" spans="1:3" outlineLevel="2" x14ac:dyDescent="0.25">
      <c r="A40" t="s">
        <v>12</v>
      </c>
      <c r="B40" t="s">
        <v>123</v>
      </c>
      <c r="C40">
        <f>SUM(Arkusz1!D112:F112,Arkusz1!H112:J112)</f>
        <v>2</v>
      </c>
    </row>
    <row r="41" spans="1:3" outlineLevel="2" x14ac:dyDescent="0.25">
      <c r="A41" t="s">
        <v>12</v>
      </c>
      <c r="B41" t="s">
        <v>11</v>
      </c>
      <c r="C41">
        <f>SUM(Arkusz1!D4:F4,Arkusz1!H4:J4)</f>
        <v>1</v>
      </c>
    </row>
    <row r="42" spans="1:3" outlineLevel="2" x14ac:dyDescent="0.25">
      <c r="A42" t="s">
        <v>12</v>
      </c>
      <c r="B42" t="s">
        <v>54</v>
      </c>
      <c r="C42">
        <f>SUM(Arkusz1!D43:F43,Arkusz1!H43:J43)</f>
        <v>1</v>
      </c>
    </row>
    <row r="43" spans="1:3" outlineLevel="2" x14ac:dyDescent="0.25">
      <c r="A43" t="s">
        <v>12</v>
      </c>
      <c r="B43" t="s">
        <v>105</v>
      </c>
      <c r="C43">
        <f>SUM(Arkusz1!D94:F94,Arkusz1!H94:J94)</f>
        <v>1</v>
      </c>
    </row>
    <row r="44" spans="1:3" outlineLevel="1" x14ac:dyDescent="0.25">
      <c r="A44" s="5" t="s">
        <v>175</v>
      </c>
      <c r="C44">
        <f>SUBTOTAL(9,C45:C58)</f>
        <v>3519</v>
      </c>
    </row>
    <row r="45" spans="1:3" outlineLevel="2" x14ac:dyDescent="0.25">
      <c r="A45" t="s">
        <v>22</v>
      </c>
      <c r="B45" t="s">
        <v>121</v>
      </c>
      <c r="C45">
        <f>SUM(Arkusz1!D110:F110,Arkusz1!H110:J110)</f>
        <v>2681</v>
      </c>
    </row>
    <row r="46" spans="1:3" outlineLevel="2" x14ac:dyDescent="0.25">
      <c r="A46" t="s">
        <v>22</v>
      </c>
      <c r="B46" t="s">
        <v>70</v>
      </c>
      <c r="C46">
        <f>SUM(Arkusz1!D59:F59,Arkusz1!H59:J59)</f>
        <v>448</v>
      </c>
    </row>
    <row r="47" spans="1:3" outlineLevel="2" x14ac:dyDescent="0.25">
      <c r="A47" t="s">
        <v>22</v>
      </c>
      <c r="B47" t="s">
        <v>79</v>
      </c>
      <c r="C47">
        <f>SUM(Arkusz1!D68:F68,Arkusz1!H68:J68)</f>
        <v>208</v>
      </c>
    </row>
    <row r="48" spans="1:3" outlineLevel="2" x14ac:dyDescent="0.25">
      <c r="A48" t="s">
        <v>22</v>
      </c>
      <c r="B48" t="s">
        <v>66</v>
      </c>
      <c r="C48">
        <f>SUM(Arkusz1!D55:F55,Arkusz1!H55:J55)</f>
        <v>67</v>
      </c>
    </row>
    <row r="49" spans="1:3" outlineLevel="2" x14ac:dyDescent="0.25">
      <c r="A49" t="s">
        <v>22</v>
      </c>
      <c r="B49" t="s">
        <v>90</v>
      </c>
      <c r="C49">
        <f>SUM(Arkusz1!D79:F79,Arkusz1!H79:J79)</f>
        <v>62</v>
      </c>
    </row>
    <row r="50" spans="1:3" outlineLevel="2" x14ac:dyDescent="0.25">
      <c r="A50" t="s">
        <v>22</v>
      </c>
      <c r="B50" t="s">
        <v>132</v>
      </c>
      <c r="C50">
        <f>SUM(Arkusz1!D121:F121,Arkusz1!H121:J121)</f>
        <v>18</v>
      </c>
    </row>
    <row r="51" spans="1:3" outlineLevel="2" x14ac:dyDescent="0.25">
      <c r="A51" t="s">
        <v>22</v>
      </c>
      <c r="B51" t="s">
        <v>21</v>
      </c>
      <c r="C51">
        <f>SUM(Arkusz1!D11:F11,Arkusz1!H11:J11)</f>
        <v>12</v>
      </c>
    </row>
    <row r="52" spans="1:3" outlineLevel="2" x14ac:dyDescent="0.25">
      <c r="A52" t="s">
        <v>22</v>
      </c>
      <c r="B52" t="s">
        <v>108</v>
      </c>
      <c r="C52">
        <f>SUM(Arkusz1!D97:F97,Arkusz1!H97:J97)</f>
        <v>8</v>
      </c>
    </row>
    <row r="53" spans="1:3" outlineLevel="2" x14ac:dyDescent="0.25">
      <c r="A53" t="s">
        <v>22</v>
      </c>
      <c r="B53" t="s">
        <v>40</v>
      </c>
      <c r="C53">
        <f>SUM(Arkusz1!D29:F29,Arkusz1!H29:J29)</f>
        <v>6</v>
      </c>
    </row>
    <row r="54" spans="1:3" outlineLevel="2" x14ac:dyDescent="0.25">
      <c r="A54" t="s">
        <v>22</v>
      </c>
      <c r="B54" t="s">
        <v>78</v>
      </c>
      <c r="C54">
        <f>SUM(Arkusz1!D67:F67,Arkusz1!H67:J67)</f>
        <v>4</v>
      </c>
    </row>
    <row r="55" spans="1:3" outlineLevel="2" x14ac:dyDescent="0.25">
      <c r="A55" t="s">
        <v>22</v>
      </c>
      <c r="B55" t="s">
        <v>55</v>
      </c>
      <c r="C55">
        <f>SUM(Arkusz1!D44:F44,Arkusz1!H44:J44)</f>
        <v>2</v>
      </c>
    </row>
    <row r="56" spans="1:3" outlineLevel="2" x14ac:dyDescent="0.25">
      <c r="A56" t="s">
        <v>22</v>
      </c>
      <c r="B56" t="s">
        <v>24</v>
      </c>
      <c r="C56">
        <f>SUM(Arkusz1!D13:F13,Arkusz1!H13:J13)</f>
        <v>1</v>
      </c>
    </row>
    <row r="57" spans="1:3" outlineLevel="2" x14ac:dyDescent="0.25">
      <c r="A57" t="s">
        <v>22</v>
      </c>
      <c r="B57" t="s">
        <v>26</v>
      </c>
      <c r="C57">
        <f>SUM(Arkusz1!D15:F15,Arkusz1!H15:J15)</f>
        <v>1</v>
      </c>
    </row>
    <row r="58" spans="1:3" outlineLevel="2" x14ac:dyDescent="0.25">
      <c r="A58" t="s">
        <v>22</v>
      </c>
      <c r="B58" t="s">
        <v>146</v>
      </c>
      <c r="C58">
        <f>SUM(Arkusz1!D135:F135,Arkusz1!H135:J135)</f>
        <v>1</v>
      </c>
    </row>
    <row r="59" spans="1:3" outlineLevel="1" x14ac:dyDescent="0.25">
      <c r="A59" s="5" t="s">
        <v>173</v>
      </c>
      <c r="C59">
        <f>SUBTOTAL(9,C60:C62)</f>
        <v>581</v>
      </c>
    </row>
    <row r="60" spans="1:3" outlineLevel="2" x14ac:dyDescent="0.25">
      <c r="A60" t="s">
        <v>17</v>
      </c>
      <c r="B60" t="s">
        <v>16</v>
      </c>
      <c r="C60">
        <f>SUM(Arkusz1!D8:F8,Arkusz1!H8:J8)</f>
        <v>480</v>
      </c>
    </row>
    <row r="61" spans="1:3" outlineLevel="2" x14ac:dyDescent="0.25">
      <c r="A61" t="s">
        <v>17</v>
      </c>
      <c r="B61" t="s">
        <v>102</v>
      </c>
      <c r="C61">
        <f>SUM(Arkusz1!D91:F91,Arkusz1!H91:J91)</f>
        <v>100</v>
      </c>
    </row>
    <row r="62" spans="1:3" outlineLevel="2" x14ac:dyDescent="0.25">
      <c r="A62" t="s">
        <v>17</v>
      </c>
      <c r="B62" t="s">
        <v>131</v>
      </c>
      <c r="C62">
        <f>SUM(Arkusz1!D120:F120,Arkusz1!H120:J120)</f>
        <v>1</v>
      </c>
    </row>
    <row r="63" spans="1:3" outlineLevel="1" x14ac:dyDescent="0.25">
      <c r="A63" s="5" t="s">
        <v>170</v>
      </c>
      <c r="C63">
        <f>SUBTOTAL(9,C64:C98)</f>
        <v>1777</v>
      </c>
    </row>
    <row r="64" spans="1:3" outlineLevel="2" x14ac:dyDescent="0.25">
      <c r="A64" t="s">
        <v>8</v>
      </c>
      <c r="B64" t="s">
        <v>33</v>
      </c>
      <c r="C64">
        <f>SUM(Arkusz1!D22:F22,Arkusz1!H22:J22)</f>
        <v>526</v>
      </c>
    </row>
    <row r="65" spans="1:3" outlineLevel="2" x14ac:dyDescent="0.25">
      <c r="A65" t="s">
        <v>8</v>
      </c>
      <c r="B65" t="s">
        <v>67</v>
      </c>
      <c r="C65">
        <f>SUM(Arkusz1!D56:F56,Arkusz1!H56:J56)</f>
        <v>443</v>
      </c>
    </row>
    <row r="66" spans="1:3" outlineLevel="2" x14ac:dyDescent="0.25">
      <c r="A66" t="s">
        <v>8</v>
      </c>
      <c r="B66" t="s">
        <v>76</v>
      </c>
      <c r="C66">
        <f>SUM(Arkusz1!D65:F65,Arkusz1!H65:J65)</f>
        <v>296</v>
      </c>
    </row>
    <row r="67" spans="1:3" outlineLevel="2" x14ac:dyDescent="0.25">
      <c r="A67" t="s">
        <v>8</v>
      </c>
      <c r="B67" t="s">
        <v>134</v>
      </c>
      <c r="C67">
        <f>SUM(Arkusz1!D123:F123,Arkusz1!H123:J123)</f>
        <v>88</v>
      </c>
    </row>
    <row r="68" spans="1:3" outlineLevel="2" x14ac:dyDescent="0.25">
      <c r="A68" t="s">
        <v>8</v>
      </c>
      <c r="B68" t="s">
        <v>62</v>
      </c>
      <c r="C68">
        <f>SUM(Arkusz1!D51:F51,Arkusz1!H51:J51)</f>
        <v>60</v>
      </c>
    </row>
    <row r="69" spans="1:3" outlineLevel="2" x14ac:dyDescent="0.25">
      <c r="A69" t="s">
        <v>8</v>
      </c>
      <c r="B69" t="s">
        <v>72</v>
      </c>
      <c r="C69">
        <f>SUM(Arkusz1!D61:F61,Arkusz1!H61:J61)</f>
        <v>59</v>
      </c>
    </row>
    <row r="70" spans="1:3" outlineLevel="2" x14ac:dyDescent="0.25">
      <c r="A70" t="s">
        <v>8</v>
      </c>
      <c r="B70" t="s">
        <v>77</v>
      </c>
      <c r="C70">
        <f>SUM(Arkusz1!D66:F66,Arkusz1!H66:J66)</f>
        <v>49</v>
      </c>
    </row>
    <row r="71" spans="1:3" outlineLevel="2" x14ac:dyDescent="0.25">
      <c r="A71" t="s">
        <v>8</v>
      </c>
      <c r="B71" t="s">
        <v>60</v>
      </c>
      <c r="C71">
        <f>SUM(Arkusz1!D49:F49,Arkusz1!H49:J49)</f>
        <v>27</v>
      </c>
    </row>
    <row r="72" spans="1:3" outlineLevel="2" x14ac:dyDescent="0.25">
      <c r="A72" t="s">
        <v>8</v>
      </c>
      <c r="B72" t="s">
        <v>20</v>
      </c>
      <c r="C72">
        <f>SUM(Arkusz1!D10:F10,Arkusz1!H10:J10)</f>
        <v>26</v>
      </c>
    </row>
    <row r="73" spans="1:3" outlineLevel="2" x14ac:dyDescent="0.25">
      <c r="A73" t="s">
        <v>8</v>
      </c>
      <c r="B73" t="s">
        <v>59</v>
      </c>
      <c r="C73">
        <f>SUM(Arkusz1!D48:F48,Arkusz1!H48:J48)</f>
        <v>26</v>
      </c>
    </row>
    <row r="74" spans="1:3" outlineLevel="2" x14ac:dyDescent="0.25">
      <c r="A74" t="s">
        <v>8</v>
      </c>
      <c r="B74" t="s">
        <v>53</v>
      </c>
      <c r="C74">
        <f>SUM(Arkusz1!D42:F42,Arkusz1!H42:J42)</f>
        <v>25</v>
      </c>
    </row>
    <row r="75" spans="1:3" outlineLevel="2" x14ac:dyDescent="0.25">
      <c r="A75" t="s">
        <v>8</v>
      </c>
      <c r="B75" t="s">
        <v>92</v>
      </c>
      <c r="C75">
        <f>SUM(Arkusz1!D81:F81,Arkusz1!H81:J81)</f>
        <v>24</v>
      </c>
    </row>
    <row r="76" spans="1:3" outlineLevel="2" x14ac:dyDescent="0.25">
      <c r="A76" t="s">
        <v>8</v>
      </c>
      <c r="B76" t="s">
        <v>128</v>
      </c>
      <c r="C76">
        <f>SUM(Arkusz1!D117:F117,Arkusz1!H117:J117)</f>
        <v>24</v>
      </c>
    </row>
    <row r="77" spans="1:3" outlineLevel="2" x14ac:dyDescent="0.25">
      <c r="A77" t="s">
        <v>8</v>
      </c>
      <c r="B77" t="s">
        <v>138</v>
      </c>
      <c r="C77">
        <f>SUM(Arkusz1!D127:F127,Arkusz1!H127:J127)</f>
        <v>21</v>
      </c>
    </row>
    <row r="78" spans="1:3" outlineLevel="2" x14ac:dyDescent="0.25">
      <c r="A78" t="s">
        <v>8</v>
      </c>
      <c r="B78" t="s">
        <v>15</v>
      </c>
      <c r="C78">
        <f>SUM(Arkusz1!D7:F7,Arkusz1!H7:J7)</f>
        <v>12</v>
      </c>
    </row>
    <row r="79" spans="1:3" outlineLevel="2" x14ac:dyDescent="0.25">
      <c r="A79" t="s">
        <v>8</v>
      </c>
      <c r="B79" t="s">
        <v>103</v>
      </c>
      <c r="C79">
        <f>SUM(Arkusz1!D92:F92,Arkusz1!H92:J92)</f>
        <v>10</v>
      </c>
    </row>
    <row r="80" spans="1:3" outlineLevel="2" x14ac:dyDescent="0.25">
      <c r="A80" t="s">
        <v>8</v>
      </c>
      <c r="B80" t="s">
        <v>47</v>
      </c>
      <c r="C80">
        <f>SUM(Arkusz1!D36:F36,Arkusz1!H36:J36)</f>
        <v>9</v>
      </c>
    </row>
    <row r="81" spans="1:3" outlineLevel="2" x14ac:dyDescent="0.25">
      <c r="A81" t="s">
        <v>8</v>
      </c>
      <c r="B81" t="s">
        <v>65</v>
      </c>
      <c r="C81">
        <f>SUM(Arkusz1!D54:F54,Arkusz1!H54:J54)</f>
        <v>7</v>
      </c>
    </row>
    <row r="82" spans="1:3" outlineLevel="2" x14ac:dyDescent="0.25">
      <c r="A82" t="s">
        <v>8</v>
      </c>
      <c r="B82" t="s">
        <v>87</v>
      </c>
      <c r="C82">
        <f>SUM(Arkusz1!D76:F76,Arkusz1!H76:J76)</f>
        <v>6</v>
      </c>
    </row>
    <row r="83" spans="1:3" outlineLevel="2" x14ac:dyDescent="0.25">
      <c r="A83" t="s">
        <v>8</v>
      </c>
      <c r="B83" t="s">
        <v>71</v>
      </c>
      <c r="C83">
        <f>SUM(Arkusz1!D60:F60,Arkusz1!H60:J60)</f>
        <v>4</v>
      </c>
    </row>
    <row r="84" spans="1:3" outlineLevel="2" x14ac:dyDescent="0.25">
      <c r="A84" t="s">
        <v>8</v>
      </c>
      <c r="B84" t="s">
        <v>81</v>
      </c>
      <c r="C84">
        <f>SUM(Arkusz1!D70:F70,Arkusz1!H70:J70)</f>
        <v>4</v>
      </c>
    </row>
    <row r="85" spans="1:3" outlineLevel="2" x14ac:dyDescent="0.25">
      <c r="A85" t="s">
        <v>8</v>
      </c>
      <c r="B85" t="s">
        <v>117</v>
      </c>
      <c r="C85">
        <f>SUM(Arkusz1!D106:F106,Arkusz1!H106:J106)</f>
        <v>4</v>
      </c>
    </row>
    <row r="86" spans="1:3" outlineLevel="2" x14ac:dyDescent="0.25">
      <c r="A86" t="s">
        <v>8</v>
      </c>
      <c r="B86" t="s">
        <v>13</v>
      </c>
      <c r="C86">
        <f>SUM(Arkusz1!D5:F5,Arkusz1!H5:J5)</f>
        <v>3</v>
      </c>
    </row>
    <row r="87" spans="1:3" outlineLevel="2" x14ac:dyDescent="0.25">
      <c r="A87" t="s">
        <v>8</v>
      </c>
      <c r="B87" t="s">
        <v>58</v>
      </c>
      <c r="C87">
        <f>SUM(Arkusz1!D47:F47,Arkusz1!H47:J47)</f>
        <v>3</v>
      </c>
    </row>
    <row r="88" spans="1:3" outlineLevel="2" x14ac:dyDescent="0.25">
      <c r="A88" t="s">
        <v>8</v>
      </c>
      <c r="B88" t="s">
        <v>74</v>
      </c>
      <c r="C88">
        <f>SUM(Arkusz1!D63:F63,Arkusz1!H63:J63)</f>
        <v>3</v>
      </c>
    </row>
    <row r="89" spans="1:3" outlineLevel="2" x14ac:dyDescent="0.25">
      <c r="A89" t="s">
        <v>8</v>
      </c>
      <c r="B89" t="s">
        <v>124</v>
      </c>
      <c r="C89">
        <f>SUM(Arkusz1!D113:F113,Arkusz1!H113:J113)</f>
        <v>3</v>
      </c>
    </row>
    <row r="90" spans="1:3" outlineLevel="2" x14ac:dyDescent="0.25">
      <c r="A90" t="s">
        <v>8</v>
      </c>
      <c r="B90" t="s">
        <v>127</v>
      </c>
      <c r="C90">
        <f>SUM(Arkusz1!D116:F116,Arkusz1!H116:J116)</f>
        <v>3</v>
      </c>
    </row>
    <row r="91" spans="1:3" outlineLevel="2" x14ac:dyDescent="0.25">
      <c r="A91" t="s">
        <v>8</v>
      </c>
      <c r="B91" t="s">
        <v>7</v>
      </c>
      <c r="C91">
        <f>SUM(Arkusz1!D2:F2,Arkusz1!H2:J2)</f>
        <v>2</v>
      </c>
    </row>
    <row r="92" spans="1:3" outlineLevel="2" x14ac:dyDescent="0.25">
      <c r="A92" t="s">
        <v>8</v>
      </c>
      <c r="B92" t="s">
        <v>80</v>
      </c>
      <c r="C92">
        <f>SUM(Arkusz1!D69:F69,Arkusz1!H69:J69)</f>
        <v>2</v>
      </c>
    </row>
    <row r="93" spans="1:3" outlineLevel="2" x14ac:dyDescent="0.25">
      <c r="A93" t="s">
        <v>8</v>
      </c>
      <c r="B93" t="s">
        <v>120</v>
      </c>
      <c r="C93">
        <f>SUM(Arkusz1!D109:F109,Arkusz1!H109:J109)</f>
        <v>2</v>
      </c>
    </row>
    <row r="94" spans="1:3" outlineLevel="2" x14ac:dyDescent="0.25">
      <c r="A94" t="s">
        <v>8</v>
      </c>
      <c r="B94" t="s">
        <v>142</v>
      </c>
      <c r="C94">
        <f>SUM(Arkusz1!D131:F131,Arkusz1!H131:J131)</f>
        <v>2</v>
      </c>
    </row>
    <row r="95" spans="1:3" outlineLevel="2" x14ac:dyDescent="0.25">
      <c r="A95" t="s">
        <v>8</v>
      </c>
      <c r="B95" t="s">
        <v>23</v>
      </c>
      <c r="C95">
        <f>SUM(Arkusz1!D12:F12,Arkusz1!H12:J12)</f>
        <v>1</v>
      </c>
    </row>
    <row r="96" spans="1:3" outlineLevel="2" x14ac:dyDescent="0.25">
      <c r="A96" t="s">
        <v>8</v>
      </c>
      <c r="B96" t="s">
        <v>28</v>
      </c>
      <c r="C96">
        <f>SUM(Arkusz1!D17:F17,Arkusz1!H17:J17)</f>
        <v>1</v>
      </c>
    </row>
    <row r="97" spans="1:3" outlineLevel="2" x14ac:dyDescent="0.25">
      <c r="A97" t="s">
        <v>8</v>
      </c>
      <c r="B97" t="s">
        <v>61</v>
      </c>
      <c r="C97">
        <f>SUM(Arkusz1!D50:F50,Arkusz1!H50:J50)</f>
        <v>1</v>
      </c>
    </row>
    <row r="98" spans="1:3" outlineLevel="2" x14ac:dyDescent="0.25">
      <c r="A98" t="s">
        <v>8</v>
      </c>
      <c r="B98" t="s">
        <v>149</v>
      </c>
      <c r="C98">
        <f>SUM(Arkusz1!D138:F138,Arkusz1!H138:J138)</f>
        <v>1</v>
      </c>
    </row>
    <row r="99" spans="1:3" outlineLevel="1" x14ac:dyDescent="0.25">
      <c r="A99" s="5" t="s">
        <v>174</v>
      </c>
      <c r="C99">
        <f>SUBTOTAL(9,C100:C146)</f>
        <v>11046</v>
      </c>
    </row>
    <row r="100" spans="1:3" outlineLevel="2" x14ac:dyDescent="0.25">
      <c r="A100" t="s">
        <v>19</v>
      </c>
      <c r="B100" t="s">
        <v>150</v>
      </c>
      <c r="C100">
        <f>SUM(Arkusz1!D139:F139,Arkusz1!H139:J139)</f>
        <v>1204</v>
      </c>
    </row>
    <row r="101" spans="1:3" outlineLevel="2" x14ac:dyDescent="0.25">
      <c r="A101" t="s">
        <v>19</v>
      </c>
      <c r="B101" t="s">
        <v>141</v>
      </c>
      <c r="C101">
        <f>SUM(Arkusz1!D130:F130,Arkusz1!H130:J130)</f>
        <v>806</v>
      </c>
    </row>
    <row r="102" spans="1:3" outlineLevel="2" x14ac:dyDescent="0.25">
      <c r="A102" t="s">
        <v>19</v>
      </c>
      <c r="B102" t="s">
        <v>95</v>
      </c>
      <c r="C102">
        <f>SUM(Arkusz1!D84:F84,Arkusz1!H84:J84)</f>
        <v>782</v>
      </c>
    </row>
    <row r="103" spans="1:3" outlineLevel="2" x14ac:dyDescent="0.25">
      <c r="A103" t="s">
        <v>19</v>
      </c>
      <c r="B103" t="s">
        <v>49</v>
      </c>
      <c r="C103">
        <f>SUM(Arkusz1!D38:F38,Arkusz1!H38:J38)</f>
        <v>780</v>
      </c>
    </row>
    <row r="104" spans="1:3" outlineLevel="2" x14ac:dyDescent="0.25">
      <c r="A104" t="s">
        <v>19</v>
      </c>
      <c r="B104" t="s">
        <v>143</v>
      </c>
      <c r="C104">
        <f>SUM(Arkusz1!D132:F132,Arkusz1!H132:J132)</f>
        <v>663</v>
      </c>
    </row>
    <row r="105" spans="1:3" outlineLevel="2" x14ac:dyDescent="0.25">
      <c r="A105" t="s">
        <v>19</v>
      </c>
      <c r="B105" t="s">
        <v>126</v>
      </c>
      <c r="C105">
        <f>SUM(Arkusz1!D115:F115,Arkusz1!H115:J115)</f>
        <v>627</v>
      </c>
    </row>
    <row r="106" spans="1:3" outlineLevel="2" x14ac:dyDescent="0.25">
      <c r="A106" t="s">
        <v>19</v>
      </c>
      <c r="B106" t="s">
        <v>111</v>
      </c>
      <c r="C106">
        <f>SUM(Arkusz1!D100:F100,Arkusz1!H100:J100)</f>
        <v>521</v>
      </c>
    </row>
    <row r="107" spans="1:3" outlineLevel="2" x14ac:dyDescent="0.25">
      <c r="A107" t="s">
        <v>19</v>
      </c>
      <c r="B107" t="s">
        <v>98</v>
      </c>
      <c r="C107">
        <f>SUM(Arkusz1!D87:F87,Arkusz1!H87:J87)</f>
        <v>519</v>
      </c>
    </row>
    <row r="108" spans="1:3" outlineLevel="2" x14ac:dyDescent="0.25">
      <c r="A108" t="s">
        <v>19</v>
      </c>
      <c r="B108" t="s">
        <v>140</v>
      </c>
      <c r="C108">
        <f>SUM(Arkusz1!D129:F129,Arkusz1!H129:J129)</f>
        <v>482</v>
      </c>
    </row>
    <row r="109" spans="1:3" outlineLevel="2" x14ac:dyDescent="0.25">
      <c r="A109" t="s">
        <v>19</v>
      </c>
      <c r="B109" t="s">
        <v>101</v>
      </c>
      <c r="C109">
        <f>SUM(Arkusz1!D90:F90,Arkusz1!H90:J90)</f>
        <v>477</v>
      </c>
    </row>
    <row r="110" spans="1:3" outlineLevel="2" x14ac:dyDescent="0.25">
      <c r="A110" t="s">
        <v>19</v>
      </c>
      <c r="B110" t="s">
        <v>48</v>
      </c>
      <c r="C110">
        <f>SUM(Arkusz1!D37:F37,Arkusz1!H37:J37)</f>
        <v>462</v>
      </c>
    </row>
    <row r="111" spans="1:3" outlineLevel="2" x14ac:dyDescent="0.25">
      <c r="A111" t="s">
        <v>19</v>
      </c>
      <c r="B111" t="s">
        <v>57</v>
      </c>
      <c r="C111">
        <f>SUM(Arkusz1!D46:F46,Arkusz1!H46:J46)</f>
        <v>376</v>
      </c>
    </row>
    <row r="112" spans="1:3" outlineLevel="2" x14ac:dyDescent="0.25">
      <c r="A112" t="s">
        <v>19</v>
      </c>
      <c r="B112" t="s">
        <v>125</v>
      </c>
      <c r="C112">
        <f>SUM(Arkusz1!D114:F114,Arkusz1!H114:J114)</f>
        <v>323</v>
      </c>
    </row>
    <row r="113" spans="1:3" outlineLevel="2" x14ac:dyDescent="0.25">
      <c r="A113" t="s">
        <v>19</v>
      </c>
      <c r="B113" t="s">
        <v>18</v>
      </c>
      <c r="C113">
        <f>SUM(Arkusz1!D9:F9,Arkusz1!H9:J9)</f>
        <v>304</v>
      </c>
    </row>
    <row r="114" spans="1:3" outlineLevel="2" x14ac:dyDescent="0.25">
      <c r="A114" t="s">
        <v>19</v>
      </c>
      <c r="B114" t="s">
        <v>113</v>
      </c>
      <c r="C114">
        <f>SUM(Arkusz1!D102:F102,Arkusz1!H102:J102)</f>
        <v>302</v>
      </c>
    </row>
    <row r="115" spans="1:3" outlineLevel="2" x14ac:dyDescent="0.25">
      <c r="A115" t="s">
        <v>19</v>
      </c>
      <c r="B115" t="s">
        <v>107</v>
      </c>
      <c r="C115">
        <f>SUM(Arkusz1!D96:F96,Arkusz1!H96:J96)</f>
        <v>291</v>
      </c>
    </row>
    <row r="116" spans="1:3" outlineLevel="2" x14ac:dyDescent="0.25">
      <c r="A116" t="s">
        <v>19</v>
      </c>
      <c r="B116" t="s">
        <v>96</v>
      </c>
      <c r="C116">
        <f>SUM(Arkusz1!D85:F85,Arkusz1!H85:J85)</f>
        <v>243</v>
      </c>
    </row>
    <row r="117" spans="1:3" outlineLevel="2" x14ac:dyDescent="0.25">
      <c r="A117" t="s">
        <v>19</v>
      </c>
      <c r="B117" t="s">
        <v>30</v>
      </c>
      <c r="C117">
        <f>SUM(Arkusz1!D19:F19,Arkusz1!H19:J19)</f>
        <v>220</v>
      </c>
    </row>
    <row r="118" spans="1:3" outlineLevel="2" x14ac:dyDescent="0.25">
      <c r="A118" t="s">
        <v>19</v>
      </c>
      <c r="B118" t="s">
        <v>39</v>
      </c>
      <c r="C118">
        <f>SUM(Arkusz1!D28:F28,Arkusz1!H28:J28)</f>
        <v>180</v>
      </c>
    </row>
    <row r="119" spans="1:3" outlineLevel="2" x14ac:dyDescent="0.25">
      <c r="A119" t="s">
        <v>19</v>
      </c>
      <c r="B119" t="s">
        <v>37</v>
      </c>
      <c r="C119">
        <f>SUM(Arkusz1!D26:F26,Arkusz1!H26:J26)</f>
        <v>168</v>
      </c>
    </row>
    <row r="120" spans="1:3" outlineLevel="2" x14ac:dyDescent="0.25">
      <c r="A120" t="s">
        <v>19</v>
      </c>
      <c r="B120" t="s">
        <v>25</v>
      </c>
      <c r="C120">
        <f>SUM(Arkusz1!D14:F14,Arkusz1!H14:J14)</f>
        <v>147</v>
      </c>
    </row>
    <row r="121" spans="1:3" outlineLevel="2" x14ac:dyDescent="0.25">
      <c r="A121" t="s">
        <v>19</v>
      </c>
      <c r="B121" t="s">
        <v>97</v>
      </c>
      <c r="C121">
        <f>SUM(Arkusz1!D86:F86,Arkusz1!H86:J86)</f>
        <v>137</v>
      </c>
    </row>
    <row r="122" spans="1:3" outlineLevel="2" x14ac:dyDescent="0.25">
      <c r="A122" t="s">
        <v>19</v>
      </c>
      <c r="B122" t="s">
        <v>144</v>
      </c>
      <c r="C122">
        <f>SUM(Arkusz1!D133:F133,Arkusz1!H133:J133)</f>
        <v>135</v>
      </c>
    </row>
    <row r="123" spans="1:3" outlineLevel="2" x14ac:dyDescent="0.25">
      <c r="A123" t="s">
        <v>19</v>
      </c>
      <c r="B123" t="s">
        <v>56</v>
      </c>
      <c r="C123">
        <f>SUM(Arkusz1!D45:F45,Arkusz1!H45:J45)</f>
        <v>133</v>
      </c>
    </row>
    <row r="124" spans="1:3" outlineLevel="2" x14ac:dyDescent="0.25">
      <c r="A124" t="s">
        <v>19</v>
      </c>
      <c r="B124" t="s">
        <v>136</v>
      </c>
      <c r="C124">
        <f>SUM(Arkusz1!D125:F125,Arkusz1!H125:J125)</f>
        <v>122</v>
      </c>
    </row>
    <row r="125" spans="1:3" outlineLevel="2" x14ac:dyDescent="0.25">
      <c r="A125" t="s">
        <v>19</v>
      </c>
      <c r="B125" t="s">
        <v>52</v>
      </c>
      <c r="C125">
        <f>SUM(Arkusz1!D41:F41,Arkusz1!H41:J41)</f>
        <v>110</v>
      </c>
    </row>
    <row r="126" spans="1:3" outlineLevel="2" x14ac:dyDescent="0.25">
      <c r="A126" t="s">
        <v>19</v>
      </c>
      <c r="B126" t="s">
        <v>68</v>
      </c>
      <c r="C126">
        <f>SUM(Arkusz1!D57:F57,Arkusz1!H57:J57)</f>
        <v>94</v>
      </c>
    </row>
    <row r="127" spans="1:3" outlineLevel="2" x14ac:dyDescent="0.25">
      <c r="A127" t="s">
        <v>19</v>
      </c>
      <c r="B127" t="s">
        <v>27</v>
      </c>
      <c r="C127">
        <f>SUM(Arkusz1!D16:F16,Arkusz1!H16:J16)</f>
        <v>91</v>
      </c>
    </row>
    <row r="128" spans="1:3" outlineLevel="2" x14ac:dyDescent="0.25">
      <c r="A128" t="s">
        <v>19</v>
      </c>
      <c r="B128" t="s">
        <v>38</v>
      </c>
      <c r="C128">
        <f>SUM(Arkusz1!D27:F27,Arkusz1!H27:J27)</f>
        <v>68</v>
      </c>
    </row>
    <row r="129" spans="1:3" outlineLevel="2" x14ac:dyDescent="0.25">
      <c r="A129" t="s">
        <v>19</v>
      </c>
      <c r="B129" t="s">
        <v>45</v>
      </c>
      <c r="C129">
        <f>SUM(Arkusz1!D34:F34,Arkusz1!H34:J34)</f>
        <v>40</v>
      </c>
    </row>
    <row r="130" spans="1:3" outlineLevel="2" x14ac:dyDescent="0.25">
      <c r="A130" t="s">
        <v>19</v>
      </c>
      <c r="B130" t="s">
        <v>34</v>
      </c>
      <c r="C130">
        <f>SUM(Arkusz1!D23:F23,Arkusz1!H23:J23)</f>
        <v>34</v>
      </c>
    </row>
    <row r="131" spans="1:3" outlineLevel="2" x14ac:dyDescent="0.25">
      <c r="A131" t="s">
        <v>19</v>
      </c>
      <c r="B131" t="s">
        <v>119</v>
      </c>
      <c r="C131">
        <f>SUM(Arkusz1!D108:F108,Arkusz1!H108:J108)</f>
        <v>34</v>
      </c>
    </row>
    <row r="132" spans="1:3" outlineLevel="2" x14ac:dyDescent="0.25">
      <c r="A132" t="s">
        <v>19</v>
      </c>
      <c r="B132" t="s">
        <v>118</v>
      </c>
      <c r="C132">
        <f>SUM(Arkusz1!D107:F107,Arkusz1!H107:J107)</f>
        <v>29</v>
      </c>
    </row>
    <row r="133" spans="1:3" outlineLevel="2" x14ac:dyDescent="0.25">
      <c r="A133" t="s">
        <v>19</v>
      </c>
      <c r="B133" t="s">
        <v>63</v>
      </c>
      <c r="C133">
        <f>SUM(Arkusz1!D52:F52,Arkusz1!H52:J52)</f>
        <v>28</v>
      </c>
    </row>
    <row r="134" spans="1:3" outlineLevel="2" x14ac:dyDescent="0.25">
      <c r="A134" t="s">
        <v>19</v>
      </c>
      <c r="B134" t="s">
        <v>85</v>
      </c>
      <c r="C134">
        <f>SUM(Arkusz1!D74:F74,Arkusz1!H74:J74)</f>
        <v>26</v>
      </c>
    </row>
    <row r="135" spans="1:3" outlineLevel="2" x14ac:dyDescent="0.25">
      <c r="A135" t="s">
        <v>19</v>
      </c>
      <c r="B135" t="s">
        <v>109</v>
      </c>
      <c r="C135">
        <f>SUM(Arkusz1!D98:F98,Arkusz1!H98:J98)</f>
        <v>23</v>
      </c>
    </row>
    <row r="136" spans="1:3" outlineLevel="2" x14ac:dyDescent="0.25">
      <c r="A136" t="s">
        <v>19</v>
      </c>
      <c r="B136" t="s">
        <v>83</v>
      </c>
      <c r="C136">
        <f>SUM(Arkusz1!D72:F72,Arkusz1!H72:J72)</f>
        <v>21</v>
      </c>
    </row>
    <row r="137" spans="1:3" outlineLevel="2" x14ac:dyDescent="0.25">
      <c r="A137" t="s">
        <v>19</v>
      </c>
      <c r="B137" t="s">
        <v>82</v>
      </c>
      <c r="C137">
        <f>SUM(Arkusz1!D71:F71,Arkusz1!H71:J71)</f>
        <v>9</v>
      </c>
    </row>
    <row r="138" spans="1:3" outlineLevel="2" x14ac:dyDescent="0.25">
      <c r="A138" t="s">
        <v>19</v>
      </c>
      <c r="B138" t="s">
        <v>112</v>
      </c>
      <c r="C138">
        <f>SUM(Arkusz1!D101:F101,Arkusz1!H101:J101)</f>
        <v>8</v>
      </c>
    </row>
    <row r="139" spans="1:3" outlineLevel="2" x14ac:dyDescent="0.25">
      <c r="A139" t="s">
        <v>19</v>
      </c>
      <c r="B139" t="s">
        <v>91</v>
      </c>
      <c r="C139">
        <f>SUM(Arkusz1!D80:F80,Arkusz1!H80:J80)</f>
        <v>7</v>
      </c>
    </row>
    <row r="140" spans="1:3" outlineLevel="2" x14ac:dyDescent="0.25">
      <c r="A140" t="s">
        <v>19</v>
      </c>
      <c r="B140" t="s">
        <v>115</v>
      </c>
      <c r="C140">
        <f>SUM(Arkusz1!D104:F104,Arkusz1!H104:J104)</f>
        <v>7</v>
      </c>
    </row>
    <row r="141" spans="1:3" outlineLevel="2" x14ac:dyDescent="0.25">
      <c r="A141" t="s">
        <v>19</v>
      </c>
      <c r="B141" t="s">
        <v>64</v>
      </c>
      <c r="C141">
        <f>SUM(Arkusz1!D53:F53,Arkusz1!H53:J53)</f>
        <v>4</v>
      </c>
    </row>
    <row r="142" spans="1:3" outlineLevel="2" x14ac:dyDescent="0.25">
      <c r="A142" t="s">
        <v>19</v>
      </c>
      <c r="B142" t="s">
        <v>84</v>
      </c>
      <c r="C142">
        <f>SUM(Arkusz1!D73:F73,Arkusz1!H73:J73)</f>
        <v>4</v>
      </c>
    </row>
    <row r="143" spans="1:3" outlineLevel="2" x14ac:dyDescent="0.25">
      <c r="A143" t="s">
        <v>19</v>
      </c>
      <c r="B143" t="s">
        <v>116</v>
      </c>
      <c r="C143">
        <f>SUM(Arkusz1!D105:F105,Arkusz1!H105:J105)</f>
        <v>2</v>
      </c>
    </row>
    <row r="144" spans="1:3" outlineLevel="2" x14ac:dyDescent="0.25">
      <c r="A144" t="s">
        <v>19</v>
      </c>
      <c r="B144" t="s">
        <v>35</v>
      </c>
      <c r="C144">
        <f>SUM(Arkusz1!D24:F24,Arkusz1!H24:J24)</f>
        <v>1</v>
      </c>
    </row>
    <row r="145" spans="1:3" outlineLevel="2" x14ac:dyDescent="0.25">
      <c r="A145" t="s">
        <v>19</v>
      </c>
      <c r="B145" t="s">
        <v>36</v>
      </c>
      <c r="C145">
        <f>SUM(Arkusz1!D25:F25,Arkusz1!H25:J25)</f>
        <v>1</v>
      </c>
    </row>
    <row r="146" spans="1:3" outlineLevel="2" x14ac:dyDescent="0.25">
      <c r="A146" t="s">
        <v>19</v>
      </c>
      <c r="B146" t="s">
        <v>86</v>
      </c>
      <c r="C146">
        <f>SUM(Arkusz1!D75:F75,Arkusz1!H75:J75)</f>
        <v>1</v>
      </c>
    </row>
    <row r="149" spans="1:3" x14ac:dyDescent="0.25">
      <c r="A149" t="s">
        <v>10</v>
      </c>
      <c r="B149" t="s">
        <v>73</v>
      </c>
      <c r="C149">
        <v>86</v>
      </c>
    </row>
    <row r="150" spans="1:3" x14ac:dyDescent="0.25">
      <c r="A150" t="s">
        <v>12</v>
      </c>
      <c r="B150" t="s">
        <v>29</v>
      </c>
      <c r="C150">
        <v>108</v>
      </c>
    </row>
    <row r="151" spans="1:3" x14ac:dyDescent="0.25">
      <c r="A151" t="s">
        <v>22</v>
      </c>
      <c r="B151" t="s">
        <v>121</v>
      </c>
      <c r="C151">
        <v>2681</v>
      </c>
    </row>
    <row r="152" spans="1:3" x14ac:dyDescent="0.25">
      <c r="A152" t="s">
        <v>17</v>
      </c>
      <c r="B152" t="s">
        <v>16</v>
      </c>
      <c r="C152">
        <v>480</v>
      </c>
    </row>
    <row r="153" spans="1:3" x14ac:dyDescent="0.25">
      <c r="A153" t="s">
        <v>8</v>
      </c>
      <c r="B153" t="s">
        <v>33</v>
      </c>
      <c r="C153">
        <v>526</v>
      </c>
    </row>
    <row r="154" spans="1:3" x14ac:dyDescent="0.25">
      <c r="A154" t="s">
        <v>19</v>
      </c>
      <c r="B154" t="s">
        <v>150</v>
      </c>
      <c r="C154">
        <v>1204</v>
      </c>
    </row>
  </sheetData>
  <autoFilter ref="A1:C146" xr:uid="{60815180-FBB8-4C48-8B52-DEBB7D42468A}">
    <sortState xmlns:xlrd2="http://schemas.microsoft.com/office/spreadsheetml/2017/richdata2" ref="A2:C146">
      <sortCondition ref="A1:A14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D1F3-0975-4271-978E-3B22A5430C57}">
  <dimension ref="A1:O49"/>
  <sheetViews>
    <sheetView tabSelected="1" workbookViewId="0">
      <selection activeCell="P48" sqref="P48"/>
    </sheetView>
  </sheetViews>
  <sheetFormatPr defaultRowHeight="15" x14ac:dyDescent="0.25"/>
  <cols>
    <col min="1" max="1" width="13" customWidth="1"/>
    <col min="2" max="2" width="14.5703125" customWidth="1"/>
    <col min="11" max="11" width="12" customWidth="1"/>
    <col min="12" max="12" width="15" bestFit="1" customWidth="1"/>
    <col min="13" max="13" width="14.28515625" customWidth="1"/>
    <col min="14" max="14" width="11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</row>
    <row r="2" spans="1:15" x14ac:dyDescent="0.25">
      <c r="A2" t="s">
        <v>18</v>
      </c>
      <c r="B2" t="s">
        <v>19</v>
      </c>
      <c r="C2">
        <v>26</v>
      </c>
      <c r="D2">
        <v>18</v>
      </c>
      <c r="E2">
        <v>33</v>
      </c>
      <c r="F2">
        <v>35</v>
      </c>
      <c r="G2">
        <v>22</v>
      </c>
      <c r="H2">
        <v>59</v>
      </c>
      <c r="I2">
        <v>78</v>
      </c>
      <c r="J2">
        <v>81</v>
      </c>
      <c r="K2">
        <f>D2-H2</f>
        <v>-41</v>
      </c>
      <c r="L2">
        <f>E2-I2</f>
        <v>-45</v>
      </c>
      <c r="M2">
        <f>F2-J2</f>
        <v>-46</v>
      </c>
      <c r="N2">
        <f>IF(AND(K2&lt;0,L2&lt;0,M2&lt;0),1,0)</f>
        <v>1</v>
      </c>
      <c r="O2">
        <f>IF(AND(K2&gt;0,L2&gt;0,M2&gt;0),1,0)</f>
        <v>0</v>
      </c>
    </row>
    <row r="3" spans="1:15" x14ac:dyDescent="0.25">
      <c r="A3" t="s">
        <v>25</v>
      </c>
      <c r="B3" t="s">
        <v>19</v>
      </c>
      <c r="C3">
        <v>25</v>
      </c>
      <c r="D3">
        <v>37</v>
      </c>
      <c r="E3">
        <v>52</v>
      </c>
      <c r="F3">
        <v>53</v>
      </c>
      <c r="G3">
        <v>20</v>
      </c>
      <c r="H3">
        <v>1</v>
      </c>
      <c r="I3">
        <v>1</v>
      </c>
      <c r="J3">
        <v>3</v>
      </c>
      <c r="K3">
        <f>D3-H3</f>
        <v>36</v>
      </c>
      <c r="L3">
        <f>E3-I3</f>
        <v>51</v>
      </c>
      <c r="M3">
        <f>F3-J3</f>
        <v>50</v>
      </c>
      <c r="N3">
        <f>IF(AND(K3&lt;0,L3&lt;0,M3&lt;0),1,0)</f>
        <v>0</v>
      </c>
      <c r="O3">
        <f>IF(AND(K3&gt;0,L3&gt;0,M3&gt;0),1,0)</f>
        <v>1</v>
      </c>
    </row>
    <row r="4" spans="1:15" x14ac:dyDescent="0.25">
      <c r="A4" t="s">
        <v>27</v>
      </c>
      <c r="B4" t="s">
        <v>19</v>
      </c>
      <c r="C4">
        <v>5</v>
      </c>
      <c r="D4">
        <v>12</v>
      </c>
      <c r="E4">
        <v>24</v>
      </c>
      <c r="F4">
        <v>40</v>
      </c>
      <c r="G4">
        <v>6</v>
      </c>
      <c r="H4">
        <v>6</v>
      </c>
      <c r="I4">
        <v>4</v>
      </c>
      <c r="J4">
        <v>5</v>
      </c>
      <c r="K4">
        <f>D4-H4</f>
        <v>6</v>
      </c>
      <c r="L4">
        <f>E4-I4</f>
        <v>20</v>
      </c>
      <c r="M4">
        <f>F4-J4</f>
        <v>35</v>
      </c>
      <c r="N4">
        <f>IF(AND(K4&lt;0,L4&lt;0,M4&lt;0),1,0)</f>
        <v>0</v>
      </c>
      <c r="O4">
        <f>IF(AND(K4&gt;0,L4&gt;0,M4&gt;0),1,0)</f>
        <v>1</v>
      </c>
    </row>
    <row r="5" spans="1:15" x14ac:dyDescent="0.25">
      <c r="A5" t="s">
        <v>30</v>
      </c>
      <c r="B5" t="s">
        <v>19</v>
      </c>
      <c r="C5">
        <v>19</v>
      </c>
      <c r="D5">
        <v>51</v>
      </c>
      <c r="E5">
        <v>85</v>
      </c>
      <c r="F5">
        <v>78</v>
      </c>
      <c r="G5">
        <v>19</v>
      </c>
      <c r="H5">
        <v>1</v>
      </c>
      <c r="I5">
        <v>2</v>
      </c>
      <c r="J5">
        <v>3</v>
      </c>
      <c r="K5">
        <f>D5-H5</f>
        <v>50</v>
      </c>
      <c r="L5">
        <f>E5-I5</f>
        <v>83</v>
      </c>
      <c r="M5">
        <f>F5-J5</f>
        <v>75</v>
      </c>
      <c r="N5">
        <f>IF(AND(K5&lt;0,L5&lt;0,M5&lt;0),1,0)</f>
        <v>0</v>
      </c>
      <c r="O5">
        <f>IF(AND(K5&gt;0,L5&gt;0,M5&gt;0),1,0)</f>
        <v>1</v>
      </c>
    </row>
    <row r="6" spans="1:15" x14ac:dyDescent="0.25">
      <c r="A6" t="s">
        <v>34</v>
      </c>
      <c r="B6" t="s">
        <v>19</v>
      </c>
      <c r="C6">
        <v>6</v>
      </c>
      <c r="D6">
        <v>6</v>
      </c>
      <c r="E6">
        <v>7</v>
      </c>
      <c r="F6">
        <v>10</v>
      </c>
      <c r="G6">
        <v>7</v>
      </c>
      <c r="H6">
        <v>4</v>
      </c>
      <c r="I6">
        <v>6</v>
      </c>
      <c r="J6">
        <v>1</v>
      </c>
      <c r="K6">
        <f>D6-H6</f>
        <v>2</v>
      </c>
      <c r="L6">
        <f>E6-I6</f>
        <v>1</v>
      </c>
      <c r="M6">
        <f>F6-J6</f>
        <v>9</v>
      </c>
      <c r="N6">
        <f>IF(AND(K6&lt;0,L6&lt;0,M6&lt;0),1,0)</f>
        <v>0</v>
      </c>
      <c r="O6">
        <f>IF(AND(K6&gt;0,L6&gt;0,M6&gt;0),1,0)</f>
        <v>1</v>
      </c>
    </row>
    <row r="7" spans="1:15" x14ac:dyDescent="0.25">
      <c r="A7" t="s">
        <v>35</v>
      </c>
      <c r="B7" t="s">
        <v>19</v>
      </c>
      <c r="C7">
        <v>9</v>
      </c>
      <c r="D7">
        <v>0</v>
      </c>
      <c r="E7">
        <v>1</v>
      </c>
      <c r="F7">
        <v>0</v>
      </c>
      <c r="G7">
        <v>10</v>
      </c>
      <c r="H7">
        <v>0</v>
      </c>
      <c r="I7">
        <v>0</v>
      </c>
      <c r="J7">
        <v>0</v>
      </c>
      <c r="K7">
        <f>D7-H7</f>
        <v>0</v>
      </c>
      <c r="L7">
        <f>E7-I7</f>
        <v>1</v>
      </c>
      <c r="M7">
        <f>F7-J7</f>
        <v>0</v>
      </c>
      <c r="N7">
        <f>IF(AND(K7&lt;0,L7&lt;0,M7&lt;0),1,0)</f>
        <v>0</v>
      </c>
      <c r="O7">
        <f>IF(AND(K7&gt;0,L7&gt;0,M7&gt;0),1,0)</f>
        <v>0</v>
      </c>
    </row>
    <row r="8" spans="1:15" x14ac:dyDescent="0.25">
      <c r="A8" t="s">
        <v>36</v>
      </c>
      <c r="B8" t="s">
        <v>19</v>
      </c>
      <c r="C8">
        <v>2</v>
      </c>
      <c r="D8">
        <v>0</v>
      </c>
      <c r="E8">
        <v>1</v>
      </c>
      <c r="F8">
        <v>0</v>
      </c>
      <c r="G8">
        <v>2</v>
      </c>
      <c r="H8">
        <v>0</v>
      </c>
      <c r="I8">
        <v>0</v>
      </c>
      <c r="J8">
        <v>0</v>
      </c>
      <c r="K8">
        <f>D8-H8</f>
        <v>0</v>
      </c>
      <c r="L8">
        <f>E8-I8</f>
        <v>1</v>
      </c>
      <c r="M8">
        <f>F8-J8</f>
        <v>0</v>
      </c>
      <c r="N8">
        <f>IF(AND(K8&lt;0,L8&lt;0,M8&lt;0),1,0)</f>
        <v>0</v>
      </c>
      <c r="O8">
        <f>IF(AND(K8&gt;0,L8&gt;0,M8&gt;0),1,0)</f>
        <v>0</v>
      </c>
    </row>
    <row r="9" spans="1:15" x14ac:dyDescent="0.25">
      <c r="A9" t="s">
        <v>37</v>
      </c>
      <c r="B9" t="s">
        <v>19</v>
      </c>
      <c r="C9">
        <v>16</v>
      </c>
      <c r="D9">
        <v>49</v>
      </c>
      <c r="E9">
        <v>49</v>
      </c>
      <c r="F9">
        <v>45</v>
      </c>
      <c r="G9">
        <v>16</v>
      </c>
      <c r="H9">
        <v>2</v>
      </c>
      <c r="I9">
        <v>8</v>
      </c>
      <c r="J9">
        <v>15</v>
      </c>
      <c r="K9">
        <f>D9-H9</f>
        <v>47</v>
      </c>
      <c r="L9">
        <f>E9-I9</f>
        <v>41</v>
      </c>
      <c r="M9">
        <f>F9-J9</f>
        <v>30</v>
      </c>
      <c r="N9">
        <f>IF(AND(K9&lt;0,L9&lt;0,M9&lt;0),1,0)</f>
        <v>0</v>
      </c>
      <c r="O9">
        <f>IF(AND(K9&gt;0,L9&gt;0,M9&gt;0),1,0)</f>
        <v>1</v>
      </c>
    </row>
    <row r="10" spans="1:15" x14ac:dyDescent="0.25">
      <c r="A10" t="s">
        <v>38</v>
      </c>
      <c r="B10" t="s">
        <v>19</v>
      </c>
      <c r="C10">
        <v>5</v>
      </c>
      <c r="D10">
        <v>14</v>
      </c>
      <c r="E10">
        <v>15</v>
      </c>
      <c r="F10">
        <v>15</v>
      </c>
      <c r="G10">
        <v>6</v>
      </c>
      <c r="H10">
        <v>7</v>
      </c>
      <c r="I10">
        <v>9</v>
      </c>
      <c r="J10">
        <v>8</v>
      </c>
      <c r="K10">
        <f>D10-H10</f>
        <v>7</v>
      </c>
      <c r="L10">
        <f>E10-I10</f>
        <v>6</v>
      </c>
      <c r="M10">
        <f>F10-J10</f>
        <v>7</v>
      </c>
      <c r="N10">
        <f>IF(AND(K10&lt;0,L10&lt;0,M10&lt;0),1,0)</f>
        <v>0</v>
      </c>
      <c r="O10">
        <f>IF(AND(K10&gt;0,L10&gt;0,M10&gt;0),1,0)</f>
        <v>1</v>
      </c>
    </row>
    <row r="11" spans="1:15" x14ac:dyDescent="0.25">
      <c r="A11" t="s">
        <v>39</v>
      </c>
      <c r="B11" t="s">
        <v>19</v>
      </c>
      <c r="C11">
        <v>26</v>
      </c>
      <c r="D11">
        <v>43</v>
      </c>
      <c r="E11">
        <v>68</v>
      </c>
      <c r="F11">
        <v>68</v>
      </c>
      <c r="G11">
        <v>13</v>
      </c>
      <c r="H11">
        <v>0</v>
      </c>
      <c r="I11">
        <v>1</v>
      </c>
      <c r="J11">
        <v>0</v>
      </c>
      <c r="K11">
        <f>D11-H11</f>
        <v>43</v>
      </c>
      <c r="L11">
        <f>E11-I11</f>
        <v>67</v>
      </c>
      <c r="M11">
        <f>F11-J11</f>
        <v>68</v>
      </c>
      <c r="N11">
        <f>IF(AND(K11&lt;0,L11&lt;0,M11&lt;0),1,0)</f>
        <v>0</v>
      </c>
      <c r="O11">
        <f>IF(AND(K11&gt;0,L11&gt;0,M11&gt;0),1,0)</f>
        <v>1</v>
      </c>
    </row>
    <row r="12" spans="1:15" x14ac:dyDescent="0.25">
      <c r="A12" t="s">
        <v>45</v>
      </c>
      <c r="B12" t="s">
        <v>19</v>
      </c>
      <c r="C12">
        <v>11</v>
      </c>
      <c r="D12">
        <v>9</v>
      </c>
      <c r="E12">
        <v>9</v>
      </c>
      <c r="F12">
        <v>15</v>
      </c>
      <c r="G12">
        <v>9</v>
      </c>
      <c r="H12">
        <v>4</v>
      </c>
      <c r="I12">
        <v>2</v>
      </c>
      <c r="J12">
        <v>1</v>
      </c>
      <c r="K12">
        <f>D12-H12</f>
        <v>5</v>
      </c>
      <c r="L12">
        <f>E12-I12</f>
        <v>7</v>
      </c>
      <c r="M12">
        <f>F12-J12</f>
        <v>14</v>
      </c>
      <c r="N12">
        <f>IF(AND(K12&lt;0,L12&lt;0,M12&lt;0),1,0)</f>
        <v>0</v>
      </c>
      <c r="O12">
        <f>IF(AND(K12&gt;0,L12&gt;0,M12&gt;0),1,0)</f>
        <v>1</v>
      </c>
    </row>
    <row r="13" spans="1:15" x14ac:dyDescent="0.25">
      <c r="A13" t="s">
        <v>48</v>
      </c>
      <c r="B13" t="s">
        <v>19</v>
      </c>
      <c r="C13">
        <v>24</v>
      </c>
      <c r="D13">
        <v>101</v>
      </c>
      <c r="E13">
        <v>84</v>
      </c>
      <c r="F13">
        <v>117</v>
      </c>
      <c r="G13">
        <v>22</v>
      </c>
      <c r="H13">
        <v>42</v>
      </c>
      <c r="I13">
        <v>62</v>
      </c>
      <c r="J13">
        <v>56</v>
      </c>
      <c r="K13">
        <f>D13-H13</f>
        <v>59</v>
      </c>
      <c r="L13">
        <f>E13-I13</f>
        <v>22</v>
      </c>
      <c r="M13">
        <f>F13-J13</f>
        <v>61</v>
      </c>
      <c r="N13">
        <f>IF(AND(K13&lt;0,L13&lt;0,M13&lt;0),1,0)</f>
        <v>0</v>
      </c>
      <c r="O13">
        <f>IF(AND(K13&gt;0,L13&gt;0,M13&gt;0),1,0)</f>
        <v>1</v>
      </c>
    </row>
    <row r="14" spans="1:15" x14ac:dyDescent="0.25">
      <c r="A14" t="s">
        <v>49</v>
      </c>
      <c r="B14" t="s">
        <v>19</v>
      </c>
      <c r="C14">
        <v>27</v>
      </c>
      <c r="D14">
        <v>202</v>
      </c>
      <c r="E14">
        <v>223</v>
      </c>
      <c r="F14">
        <v>246</v>
      </c>
      <c r="G14">
        <v>22</v>
      </c>
      <c r="H14">
        <v>31</v>
      </c>
      <c r="I14">
        <v>31</v>
      </c>
      <c r="J14">
        <v>47</v>
      </c>
      <c r="K14">
        <f>D14-H14</f>
        <v>171</v>
      </c>
      <c r="L14">
        <f>E14-I14</f>
        <v>192</v>
      </c>
      <c r="M14">
        <f>F14-J14</f>
        <v>199</v>
      </c>
      <c r="N14">
        <f>IF(AND(K14&lt;0,L14&lt;0,M14&lt;0),1,0)</f>
        <v>0</v>
      </c>
      <c r="O14">
        <f>IF(AND(K14&gt;0,L14&gt;0,M14&gt;0),1,0)</f>
        <v>1</v>
      </c>
    </row>
    <row r="15" spans="1:15" x14ac:dyDescent="0.25">
      <c r="A15" t="s">
        <v>52</v>
      </c>
      <c r="B15" t="s">
        <v>19</v>
      </c>
      <c r="C15">
        <v>27</v>
      </c>
      <c r="D15">
        <v>30</v>
      </c>
      <c r="E15">
        <v>42</v>
      </c>
      <c r="F15">
        <v>38</v>
      </c>
      <c r="G15">
        <v>18</v>
      </c>
      <c r="H15">
        <v>0</v>
      </c>
      <c r="I15">
        <v>0</v>
      </c>
      <c r="J15">
        <v>0</v>
      </c>
      <c r="K15">
        <f>D15-H15</f>
        <v>30</v>
      </c>
      <c r="L15">
        <f>E15-I15</f>
        <v>42</v>
      </c>
      <c r="M15">
        <f>F15-J15</f>
        <v>38</v>
      </c>
      <c r="N15">
        <f>IF(AND(K15&lt;0,L15&lt;0,M15&lt;0),1,0)</f>
        <v>0</v>
      </c>
      <c r="O15">
        <f>IF(AND(K15&gt;0,L15&gt;0,M15&gt;0),1,0)</f>
        <v>1</v>
      </c>
    </row>
    <row r="16" spans="1:15" x14ac:dyDescent="0.25">
      <c r="A16" t="s">
        <v>56</v>
      </c>
      <c r="B16" t="s">
        <v>19</v>
      </c>
      <c r="C16">
        <v>22</v>
      </c>
      <c r="D16">
        <v>37</v>
      </c>
      <c r="E16">
        <v>59</v>
      </c>
      <c r="F16">
        <v>35</v>
      </c>
      <c r="G16">
        <v>19</v>
      </c>
      <c r="H16">
        <v>1</v>
      </c>
      <c r="I16">
        <v>0</v>
      </c>
      <c r="J16">
        <v>1</v>
      </c>
      <c r="K16">
        <f>D16-H16</f>
        <v>36</v>
      </c>
      <c r="L16">
        <f>E16-I16</f>
        <v>59</v>
      </c>
      <c r="M16">
        <f>F16-J16</f>
        <v>34</v>
      </c>
      <c r="N16">
        <f>IF(AND(K16&lt;0,L16&lt;0,M16&lt;0),1,0)</f>
        <v>0</v>
      </c>
      <c r="O16">
        <f>IF(AND(K16&gt;0,L16&gt;0,M16&gt;0),1,0)</f>
        <v>1</v>
      </c>
    </row>
    <row r="17" spans="1:15" x14ac:dyDescent="0.25">
      <c r="A17" t="s">
        <v>57</v>
      </c>
      <c r="B17" t="s">
        <v>19</v>
      </c>
      <c r="C17">
        <v>25</v>
      </c>
      <c r="D17">
        <v>77</v>
      </c>
      <c r="E17">
        <v>85</v>
      </c>
      <c r="F17">
        <v>104</v>
      </c>
      <c r="G17">
        <v>20</v>
      </c>
      <c r="H17">
        <v>37</v>
      </c>
      <c r="I17">
        <v>38</v>
      </c>
      <c r="J17">
        <v>35</v>
      </c>
      <c r="K17">
        <f>D17-H17</f>
        <v>40</v>
      </c>
      <c r="L17">
        <f>E17-I17</f>
        <v>47</v>
      </c>
      <c r="M17">
        <f>F17-J17</f>
        <v>69</v>
      </c>
      <c r="N17">
        <f>IF(AND(K17&lt;0,L17&lt;0,M17&lt;0),1,0)</f>
        <v>0</v>
      </c>
      <c r="O17">
        <f>IF(AND(K17&gt;0,L17&gt;0,M17&gt;0),1,0)</f>
        <v>1</v>
      </c>
    </row>
    <row r="18" spans="1:15" x14ac:dyDescent="0.25">
      <c r="A18" t="s">
        <v>63</v>
      </c>
      <c r="B18" t="s">
        <v>19</v>
      </c>
      <c r="C18">
        <v>20</v>
      </c>
      <c r="D18">
        <v>9</v>
      </c>
      <c r="E18">
        <v>8</v>
      </c>
      <c r="F18">
        <v>11</v>
      </c>
      <c r="G18">
        <v>6</v>
      </c>
      <c r="H18">
        <v>0</v>
      </c>
      <c r="I18">
        <v>0</v>
      </c>
      <c r="J18">
        <v>0</v>
      </c>
      <c r="K18">
        <f>D18-H18</f>
        <v>9</v>
      </c>
      <c r="L18">
        <f>E18-I18</f>
        <v>8</v>
      </c>
      <c r="M18">
        <f>F18-J18</f>
        <v>11</v>
      </c>
      <c r="N18">
        <f>IF(AND(K18&lt;0,L18&lt;0,M18&lt;0),1,0)</f>
        <v>0</v>
      </c>
      <c r="O18">
        <f>IF(AND(K18&gt;0,L18&gt;0,M18&gt;0),1,0)</f>
        <v>1</v>
      </c>
    </row>
    <row r="19" spans="1:15" x14ac:dyDescent="0.25">
      <c r="A19" t="s">
        <v>64</v>
      </c>
      <c r="B19" t="s">
        <v>19</v>
      </c>
      <c r="C19">
        <v>19</v>
      </c>
      <c r="D19">
        <v>0</v>
      </c>
      <c r="E19">
        <v>2</v>
      </c>
      <c r="F19">
        <v>2</v>
      </c>
      <c r="G19">
        <v>17</v>
      </c>
      <c r="H19">
        <v>0</v>
      </c>
      <c r="I19">
        <v>0</v>
      </c>
      <c r="J19">
        <v>0</v>
      </c>
      <c r="K19">
        <f>D19-H19</f>
        <v>0</v>
      </c>
      <c r="L19">
        <f>E19-I19</f>
        <v>2</v>
      </c>
      <c r="M19">
        <f>F19-J19</f>
        <v>2</v>
      </c>
      <c r="N19">
        <f>IF(AND(K19&lt;0,L19&lt;0,M19&lt;0),1,0)</f>
        <v>0</v>
      </c>
      <c r="O19">
        <f>IF(AND(K19&gt;0,L19&gt;0,M19&gt;0),1,0)</f>
        <v>0</v>
      </c>
    </row>
    <row r="20" spans="1:15" x14ac:dyDescent="0.25">
      <c r="A20" t="s">
        <v>68</v>
      </c>
      <c r="B20" t="s">
        <v>19</v>
      </c>
      <c r="C20">
        <v>18</v>
      </c>
      <c r="D20">
        <v>28</v>
      </c>
      <c r="E20">
        <v>31</v>
      </c>
      <c r="F20">
        <v>31</v>
      </c>
      <c r="G20">
        <v>16</v>
      </c>
      <c r="H20">
        <v>0</v>
      </c>
      <c r="I20">
        <v>3</v>
      </c>
      <c r="J20">
        <v>1</v>
      </c>
      <c r="K20">
        <f>D20-H20</f>
        <v>28</v>
      </c>
      <c r="L20">
        <f>E20-I20</f>
        <v>28</v>
      </c>
      <c r="M20">
        <f>F20-J20</f>
        <v>30</v>
      </c>
      <c r="N20">
        <f>IF(AND(K20&lt;0,L20&lt;0,M20&lt;0),1,0)</f>
        <v>0</v>
      </c>
      <c r="O20">
        <f>IF(AND(K20&gt;0,L20&gt;0,M20&gt;0),1,0)</f>
        <v>1</v>
      </c>
    </row>
    <row r="21" spans="1:15" x14ac:dyDescent="0.25">
      <c r="A21" t="s">
        <v>82</v>
      </c>
      <c r="B21" t="s">
        <v>19</v>
      </c>
      <c r="C21">
        <v>16</v>
      </c>
      <c r="D21">
        <v>0</v>
      </c>
      <c r="E21">
        <v>0</v>
      </c>
      <c r="F21">
        <v>0</v>
      </c>
      <c r="G21">
        <v>18</v>
      </c>
      <c r="H21">
        <v>2</v>
      </c>
      <c r="I21">
        <v>2</v>
      </c>
      <c r="J21">
        <v>5</v>
      </c>
      <c r="K21">
        <f>D21-H21</f>
        <v>-2</v>
      </c>
      <c r="L21">
        <f>E21-I21</f>
        <v>-2</v>
      </c>
      <c r="M21">
        <f>F21-J21</f>
        <v>-5</v>
      </c>
      <c r="N21">
        <f>IF(AND(K21&lt;0,L21&lt;0,M21&lt;0),1,0)</f>
        <v>1</v>
      </c>
      <c r="O21">
        <f>IF(AND(K21&gt;0,L21&gt;0,M21&gt;0),1,0)</f>
        <v>0</v>
      </c>
    </row>
    <row r="22" spans="1:15" x14ac:dyDescent="0.25">
      <c r="A22" t="s">
        <v>83</v>
      </c>
      <c r="B22" t="s">
        <v>19</v>
      </c>
      <c r="C22">
        <v>8</v>
      </c>
      <c r="D22">
        <v>6</v>
      </c>
      <c r="E22">
        <v>5</v>
      </c>
      <c r="F22">
        <v>10</v>
      </c>
      <c r="G22">
        <v>8</v>
      </c>
      <c r="H22">
        <v>0</v>
      </c>
      <c r="I22">
        <v>0</v>
      </c>
      <c r="J22">
        <v>0</v>
      </c>
      <c r="K22">
        <f>D22-H22</f>
        <v>6</v>
      </c>
      <c r="L22">
        <f>E22-I22</f>
        <v>5</v>
      </c>
      <c r="M22">
        <f>F22-J22</f>
        <v>10</v>
      </c>
      <c r="N22">
        <f>IF(AND(K22&lt;0,L22&lt;0,M22&lt;0),1,0)</f>
        <v>0</v>
      </c>
      <c r="O22">
        <f>IF(AND(K22&gt;0,L22&gt;0,M22&gt;0),1,0)</f>
        <v>1</v>
      </c>
    </row>
    <row r="23" spans="1:15" x14ac:dyDescent="0.25">
      <c r="A23" t="s">
        <v>84</v>
      </c>
      <c r="B23" t="s">
        <v>19</v>
      </c>
      <c r="C23">
        <v>22</v>
      </c>
      <c r="D23">
        <v>1</v>
      </c>
      <c r="E23">
        <v>1</v>
      </c>
      <c r="F23">
        <v>0</v>
      </c>
      <c r="G23">
        <v>8</v>
      </c>
      <c r="H23">
        <v>0</v>
      </c>
      <c r="I23">
        <v>2</v>
      </c>
      <c r="J23">
        <v>0</v>
      </c>
      <c r="K23">
        <f>D23-H23</f>
        <v>1</v>
      </c>
      <c r="L23">
        <f>E23-I23</f>
        <v>-1</v>
      </c>
      <c r="M23">
        <f>F23-J23</f>
        <v>0</v>
      </c>
      <c r="N23">
        <f>IF(AND(K23&lt;0,L23&lt;0,M23&lt;0),1,0)</f>
        <v>0</v>
      </c>
      <c r="O23">
        <f>IF(AND(K23&gt;0,L23&gt;0,M23&gt;0),1,0)</f>
        <v>0</v>
      </c>
    </row>
    <row r="24" spans="1:15" x14ac:dyDescent="0.25">
      <c r="A24" t="s">
        <v>85</v>
      </c>
      <c r="B24" t="s">
        <v>19</v>
      </c>
      <c r="C24">
        <v>10</v>
      </c>
      <c r="D24">
        <v>3</v>
      </c>
      <c r="E24">
        <v>11</v>
      </c>
      <c r="F24">
        <v>5</v>
      </c>
      <c r="G24">
        <v>10</v>
      </c>
      <c r="H24">
        <v>0</v>
      </c>
      <c r="I24">
        <v>4</v>
      </c>
      <c r="J24">
        <v>3</v>
      </c>
      <c r="K24">
        <f>D24-H24</f>
        <v>3</v>
      </c>
      <c r="L24">
        <f>E24-I24</f>
        <v>7</v>
      </c>
      <c r="M24">
        <f>F24-J24</f>
        <v>2</v>
      </c>
      <c r="N24">
        <f>IF(AND(K24&lt;0,L24&lt;0,M24&lt;0),1,0)</f>
        <v>0</v>
      </c>
      <c r="O24">
        <f>IF(AND(K24&gt;0,L24&gt;0,M24&gt;0),1,0)</f>
        <v>1</v>
      </c>
    </row>
    <row r="25" spans="1:15" x14ac:dyDescent="0.25">
      <c r="A25" t="s">
        <v>86</v>
      </c>
      <c r="B25" t="s">
        <v>19</v>
      </c>
      <c r="C25">
        <v>5</v>
      </c>
      <c r="D25">
        <v>0</v>
      </c>
      <c r="E25">
        <v>0</v>
      </c>
      <c r="F25">
        <v>1</v>
      </c>
      <c r="G25">
        <v>5</v>
      </c>
      <c r="H25">
        <v>0</v>
      </c>
      <c r="I25">
        <v>0</v>
      </c>
      <c r="J25">
        <v>0</v>
      </c>
      <c r="K25">
        <f>D25-H25</f>
        <v>0</v>
      </c>
      <c r="L25">
        <f>E25-I25</f>
        <v>0</v>
      </c>
      <c r="M25">
        <f>F25-J25</f>
        <v>1</v>
      </c>
      <c r="N25">
        <f>IF(AND(K25&lt;0,L25&lt;0,M25&lt;0),1,0)</f>
        <v>0</v>
      </c>
      <c r="O25">
        <f>IF(AND(K25&gt;0,L25&gt;0,M25&gt;0),1,0)</f>
        <v>0</v>
      </c>
    </row>
    <row r="26" spans="1:15" x14ac:dyDescent="0.25">
      <c r="A26" t="s">
        <v>91</v>
      </c>
      <c r="B26" t="s">
        <v>19</v>
      </c>
      <c r="C26">
        <v>5</v>
      </c>
      <c r="D26">
        <v>0</v>
      </c>
      <c r="E26">
        <v>2</v>
      </c>
      <c r="F26">
        <v>5</v>
      </c>
      <c r="G26">
        <v>6</v>
      </c>
      <c r="H26">
        <v>0</v>
      </c>
      <c r="I26">
        <v>0</v>
      </c>
      <c r="J26">
        <v>0</v>
      </c>
      <c r="K26">
        <f>D26-H26</f>
        <v>0</v>
      </c>
      <c r="L26">
        <f>E26-I26</f>
        <v>2</v>
      </c>
      <c r="M26">
        <f>F26-J26</f>
        <v>5</v>
      </c>
      <c r="N26">
        <f>IF(AND(K26&lt;0,L26&lt;0,M26&lt;0),1,0)</f>
        <v>0</v>
      </c>
      <c r="O26">
        <f>IF(AND(K26&gt;0,L26&gt;0,M26&gt;0),1,0)</f>
        <v>0</v>
      </c>
    </row>
    <row r="27" spans="1:15" x14ac:dyDescent="0.25">
      <c r="A27" t="s">
        <v>95</v>
      </c>
      <c r="B27" t="s">
        <v>19</v>
      </c>
      <c r="C27">
        <v>15</v>
      </c>
      <c r="D27">
        <v>174</v>
      </c>
      <c r="E27">
        <v>182</v>
      </c>
      <c r="F27">
        <v>217</v>
      </c>
      <c r="G27">
        <v>11</v>
      </c>
      <c r="H27">
        <v>78</v>
      </c>
      <c r="I27">
        <v>78</v>
      </c>
      <c r="J27">
        <v>53</v>
      </c>
      <c r="K27">
        <f>D27-H27</f>
        <v>96</v>
      </c>
      <c r="L27">
        <f>E27-I27</f>
        <v>104</v>
      </c>
      <c r="M27">
        <f>F27-J27</f>
        <v>164</v>
      </c>
      <c r="N27">
        <f>IF(AND(K27&lt;0,L27&lt;0,M27&lt;0),1,0)</f>
        <v>0</v>
      </c>
      <c r="O27">
        <f>IF(AND(K27&gt;0,L27&gt;0,M27&gt;0),1,0)</f>
        <v>1</v>
      </c>
    </row>
    <row r="28" spans="1:15" x14ac:dyDescent="0.25">
      <c r="A28" t="s">
        <v>96</v>
      </c>
      <c r="B28" t="s">
        <v>19</v>
      </c>
      <c r="C28">
        <v>5</v>
      </c>
      <c r="D28">
        <v>56</v>
      </c>
      <c r="E28">
        <v>67</v>
      </c>
      <c r="F28">
        <v>81</v>
      </c>
      <c r="G28">
        <v>7</v>
      </c>
      <c r="H28">
        <v>11</v>
      </c>
      <c r="I28">
        <v>15</v>
      </c>
      <c r="J28">
        <v>13</v>
      </c>
      <c r="K28">
        <f>D28-H28</f>
        <v>45</v>
      </c>
      <c r="L28">
        <f>E28-I28</f>
        <v>52</v>
      </c>
      <c r="M28">
        <f>F28-J28</f>
        <v>68</v>
      </c>
      <c r="N28">
        <f>IF(AND(K28&lt;0,L28&lt;0,M28&lt;0),1,0)</f>
        <v>0</v>
      </c>
      <c r="O28">
        <f>IF(AND(K28&gt;0,L28&gt;0,M28&gt;0),1,0)</f>
        <v>1</v>
      </c>
    </row>
    <row r="29" spans="1:15" x14ac:dyDescent="0.25">
      <c r="A29" t="s">
        <v>97</v>
      </c>
      <c r="B29" t="s">
        <v>19</v>
      </c>
      <c r="C29">
        <v>3</v>
      </c>
      <c r="D29">
        <v>28</v>
      </c>
      <c r="E29">
        <v>54</v>
      </c>
      <c r="F29">
        <v>36</v>
      </c>
      <c r="G29">
        <v>3</v>
      </c>
      <c r="H29">
        <v>8</v>
      </c>
      <c r="I29">
        <v>6</v>
      </c>
      <c r="J29">
        <v>5</v>
      </c>
      <c r="K29">
        <f>D29-H29</f>
        <v>20</v>
      </c>
      <c r="L29">
        <f>E29-I29</f>
        <v>48</v>
      </c>
      <c r="M29">
        <f>F29-J29</f>
        <v>31</v>
      </c>
      <c r="N29">
        <f>IF(AND(K29&lt;0,L29&lt;0,M29&lt;0),1,0)</f>
        <v>0</v>
      </c>
      <c r="O29">
        <f>IF(AND(K29&gt;0,L29&gt;0,M29&gt;0),1,0)</f>
        <v>1</v>
      </c>
    </row>
    <row r="30" spans="1:15" x14ac:dyDescent="0.25">
      <c r="A30" t="s">
        <v>98</v>
      </c>
      <c r="B30" t="s">
        <v>19</v>
      </c>
      <c r="C30">
        <v>5</v>
      </c>
      <c r="D30">
        <v>153</v>
      </c>
      <c r="E30">
        <v>129</v>
      </c>
      <c r="F30">
        <v>127</v>
      </c>
      <c r="G30">
        <v>6</v>
      </c>
      <c r="H30">
        <v>39</v>
      </c>
      <c r="I30">
        <v>36</v>
      </c>
      <c r="J30">
        <v>35</v>
      </c>
      <c r="K30">
        <f>D30-H30</f>
        <v>114</v>
      </c>
      <c r="L30">
        <f>E30-I30</f>
        <v>93</v>
      </c>
      <c r="M30">
        <f>F30-J30</f>
        <v>92</v>
      </c>
      <c r="N30">
        <f>IF(AND(K30&lt;0,L30&lt;0,M30&lt;0),1,0)</f>
        <v>0</v>
      </c>
      <c r="O30">
        <f>IF(AND(K30&gt;0,L30&gt;0,M30&gt;0),1,0)</f>
        <v>1</v>
      </c>
    </row>
    <row r="31" spans="1:15" x14ac:dyDescent="0.25">
      <c r="A31" t="s">
        <v>101</v>
      </c>
      <c r="B31" t="s">
        <v>19</v>
      </c>
      <c r="C31">
        <v>24</v>
      </c>
      <c r="D31">
        <v>56</v>
      </c>
      <c r="E31">
        <v>49</v>
      </c>
      <c r="F31">
        <v>43</v>
      </c>
      <c r="G31">
        <v>22</v>
      </c>
      <c r="H31">
        <v>118</v>
      </c>
      <c r="I31">
        <v>111</v>
      </c>
      <c r="J31">
        <v>100</v>
      </c>
      <c r="K31">
        <f>D31-H31</f>
        <v>-62</v>
      </c>
      <c r="L31">
        <f>E31-I31</f>
        <v>-62</v>
      </c>
      <c r="M31">
        <f>F31-J31</f>
        <v>-57</v>
      </c>
      <c r="N31">
        <f>IF(AND(K31&lt;0,L31&lt;0,M31&lt;0),1,0)</f>
        <v>1</v>
      </c>
      <c r="O31">
        <f>IF(AND(K31&gt;0,L31&gt;0,M31&gt;0),1,0)</f>
        <v>0</v>
      </c>
    </row>
    <row r="32" spans="1:15" x14ac:dyDescent="0.25">
      <c r="A32" t="s">
        <v>107</v>
      </c>
      <c r="B32" t="s">
        <v>19</v>
      </c>
      <c r="C32">
        <v>20</v>
      </c>
      <c r="D32">
        <v>64</v>
      </c>
      <c r="E32">
        <v>82</v>
      </c>
      <c r="F32">
        <v>125</v>
      </c>
      <c r="G32">
        <v>22</v>
      </c>
      <c r="H32">
        <v>6</v>
      </c>
      <c r="I32">
        <v>7</v>
      </c>
      <c r="J32">
        <v>7</v>
      </c>
      <c r="K32">
        <f>D32-H32</f>
        <v>58</v>
      </c>
      <c r="L32">
        <f>E32-I32</f>
        <v>75</v>
      </c>
      <c r="M32">
        <f>F32-J32</f>
        <v>118</v>
      </c>
      <c r="N32">
        <f>IF(AND(K32&lt;0,L32&lt;0,M32&lt;0),1,0)</f>
        <v>0</v>
      </c>
      <c r="O32">
        <f>IF(AND(K32&gt;0,L32&gt;0,M32&gt;0),1,0)</f>
        <v>1</v>
      </c>
    </row>
    <row r="33" spans="1:15" x14ac:dyDescent="0.25">
      <c r="A33" t="s">
        <v>109</v>
      </c>
      <c r="B33" t="s">
        <v>19</v>
      </c>
      <c r="C33">
        <v>23</v>
      </c>
      <c r="D33">
        <v>4</v>
      </c>
      <c r="E33">
        <v>8</v>
      </c>
      <c r="F33">
        <v>11</v>
      </c>
      <c r="G33">
        <v>7</v>
      </c>
      <c r="H33">
        <v>0</v>
      </c>
      <c r="I33">
        <v>0</v>
      </c>
      <c r="J33">
        <v>0</v>
      </c>
      <c r="K33">
        <f>D33-H33</f>
        <v>4</v>
      </c>
      <c r="L33">
        <f>E33-I33</f>
        <v>8</v>
      </c>
      <c r="M33">
        <f>F33-J33</f>
        <v>11</v>
      </c>
      <c r="N33">
        <f>IF(AND(K33&lt;0,L33&lt;0,M33&lt;0),1,0)</f>
        <v>0</v>
      </c>
      <c r="O33">
        <f>IF(AND(K33&gt;0,L33&gt;0,M33&gt;0),1,0)</f>
        <v>1</v>
      </c>
    </row>
    <row r="34" spans="1:15" x14ac:dyDescent="0.25">
      <c r="A34" t="s">
        <v>111</v>
      </c>
      <c r="B34" t="s">
        <v>19</v>
      </c>
      <c r="C34">
        <v>5</v>
      </c>
      <c r="D34">
        <v>133</v>
      </c>
      <c r="E34">
        <v>122</v>
      </c>
      <c r="F34">
        <v>142</v>
      </c>
      <c r="G34">
        <v>6</v>
      </c>
      <c r="H34">
        <v>49</v>
      </c>
      <c r="I34">
        <v>40</v>
      </c>
      <c r="J34">
        <v>35</v>
      </c>
      <c r="K34">
        <f>D34-H34</f>
        <v>84</v>
      </c>
      <c r="L34">
        <f>E34-I34</f>
        <v>82</v>
      </c>
      <c r="M34">
        <f>F34-J34</f>
        <v>107</v>
      </c>
      <c r="N34">
        <f>IF(AND(K34&lt;0,L34&lt;0,M34&lt;0),1,0)</f>
        <v>0</v>
      </c>
      <c r="O34">
        <f>IF(AND(K34&gt;0,L34&gt;0,M34&gt;0),1,0)</f>
        <v>1</v>
      </c>
    </row>
    <row r="35" spans="1:15" x14ac:dyDescent="0.25">
      <c r="A35" t="s">
        <v>112</v>
      </c>
      <c r="B35" t="s">
        <v>19</v>
      </c>
      <c r="C35">
        <v>3</v>
      </c>
      <c r="D35">
        <v>1</v>
      </c>
      <c r="E35">
        <v>4</v>
      </c>
      <c r="F35">
        <v>3</v>
      </c>
      <c r="G35">
        <v>0</v>
      </c>
      <c r="H35">
        <v>0</v>
      </c>
      <c r="I35">
        <v>0</v>
      </c>
      <c r="J35">
        <v>0</v>
      </c>
      <c r="K35">
        <f>D35-H35</f>
        <v>1</v>
      </c>
      <c r="L35">
        <f>E35-I35</f>
        <v>4</v>
      </c>
      <c r="M35">
        <f>F35-J35</f>
        <v>3</v>
      </c>
      <c r="N35">
        <f>IF(AND(K35&lt;0,L35&lt;0,M35&lt;0),1,0)</f>
        <v>0</v>
      </c>
      <c r="O35">
        <f>IF(AND(K35&gt;0,L35&gt;0,M35&gt;0),1,0)</f>
        <v>1</v>
      </c>
    </row>
    <row r="36" spans="1:15" x14ac:dyDescent="0.25">
      <c r="A36" t="s">
        <v>113</v>
      </c>
      <c r="B36" t="s">
        <v>19</v>
      </c>
      <c r="C36">
        <v>20</v>
      </c>
      <c r="D36">
        <v>88</v>
      </c>
      <c r="E36">
        <v>94</v>
      </c>
      <c r="F36">
        <v>119</v>
      </c>
      <c r="G36">
        <v>20</v>
      </c>
      <c r="H36">
        <v>0</v>
      </c>
      <c r="I36">
        <v>0</v>
      </c>
      <c r="J36">
        <v>1</v>
      </c>
      <c r="K36">
        <f>D36-H36</f>
        <v>88</v>
      </c>
      <c r="L36">
        <f>E36-I36</f>
        <v>94</v>
      </c>
      <c r="M36">
        <f>F36-J36</f>
        <v>118</v>
      </c>
      <c r="N36">
        <f>IF(AND(K36&lt;0,L36&lt;0,M36&lt;0),1,0)</f>
        <v>0</v>
      </c>
      <c r="O36">
        <f>IF(AND(K36&gt;0,L36&gt;0,M36&gt;0),1,0)</f>
        <v>1</v>
      </c>
    </row>
    <row r="37" spans="1:15" x14ac:dyDescent="0.25">
      <c r="A37" t="s">
        <v>115</v>
      </c>
      <c r="B37" t="s">
        <v>19</v>
      </c>
      <c r="C37">
        <v>3</v>
      </c>
      <c r="D37">
        <v>1</v>
      </c>
      <c r="E37">
        <v>2</v>
      </c>
      <c r="F37">
        <v>4</v>
      </c>
      <c r="G37">
        <v>2</v>
      </c>
      <c r="H37">
        <v>0</v>
      </c>
      <c r="I37">
        <v>0</v>
      </c>
      <c r="J37">
        <v>0</v>
      </c>
      <c r="K37">
        <f>D37-H37</f>
        <v>1</v>
      </c>
      <c r="L37">
        <f>E37-I37</f>
        <v>2</v>
      </c>
      <c r="M37">
        <f>F37-J37</f>
        <v>4</v>
      </c>
      <c r="N37">
        <f>IF(AND(K37&lt;0,L37&lt;0,M37&lt;0),1,0)</f>
        <v>0</v>
      </c>
      <c r="O37">
        <f>IF(AND(K37&gt;0,L37&gt;0,M37&gt;0),1,0)</f>
        <v>1</v>
      </c>
    </row>
    <row r="38" spans="1:15" x14ac:dyDescent="0.25">
      <c r="A38" t="s">
        <v>116</v>
      </c>
      <c r="B38" t="s">
        <v>19</v>
      </c>
      <c r="C38">
        <v>1</v>
      </c>
      <c r="D38">
        <v>0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>
        <f>D38-H38</f>
        <v>0</v>
      </c>
      <c r="L38">
        <f>E38-I38</f>
        <v>2</v>
      </c>
      <c r="M38">
        <f>F38-J38</f>
        <v>0</v>
      </c>
      <c r="N38">
        <f>IF(AND(K38&lt;0,L38&lt;0,M38&lt;0),1,0)</f>
        <v>0</v>
      </c>
      <c r="O38">
        <f>IF(AND(K38&gt;0,L38&gt;0,M38&gt;0),1,0)</f>
        <v>0</v>
      </c>
    </row>
    <row r="39" spans="1:15" x14ac:dyDescent="0.25">
      <c r="A39" t="s">
        <v>118</v>
      </c>
      <c r="B39" t="s">
        <v>19</v>
      </c>
      <c r="C39">
        <v>5</v>
      </c>
      <c r="D39">
        <v>7</v>
      </c>
      <c r="E39">
        <v>9</v>
      </c>
      <c r="F39">
        <v>8</v>
      </c>
      <c r="G39">
        <v>6</v>
      </c>
      <c r="H39">
        <v>2</v>
      </c>
      <c r="I39">
        <v>2</v>
      </c>
      <c r="J39">
        <v>1</v>
      </c>
      <c r="K39">
        <f>D39-H39</f>
        <v>5</v>
      </c>
      <c r="L39">
        <f>E39-I39</f>
        <v>7</v>
      </c>
      <c r="M39">
        <f>F39-J39</f>
        <v>7</v>
      </c>
      <c r="N39">
        <f>IF(AND(K39&lt;0,L39&lt;0,M39&lt;0),1,0)</f>
        <v>0</v>
      </c>
      <c r="O39">
        <f>IF(AND(K39&gt;0,L39&gt;0,M39&gt;0),1,0)</f>
        <v>1</v>
      </c>
    </row>
    <row r="40" spans="1:15" x14ac:dyDescent="0.25">
      <c r="A40" t="s">
        <v>119</v>
      </c>
      <c r="B40" t="s">
        <v>19</v>
      </c>
      <c r="C40">
        <v>6</v>
      </c>
      <c r="D40">
        <v>4</v>
      </c>
      <c r="E40">
        <v>6</v>
      </c>
      <c r="F40">
        <v>9</v>
      </c>
      <c r="G40">
        <v>7</v>
      </c>
      <c r="H40">
        <v>2</v>
      </c>
      <c r="I40">
        <v>4</v>
      </c>
      <c r="J40">
        <v>9</v>
      </c>
      <c r="K40">
        <f>D40-H40</f>
        <v>2</v>
      </c>
      <c r="L40">
        <f>E40-I40</f>
        <v>2</v>
      </c>
      <c r="M40">
        <f>F40-J40</f>
        <v>0</v>
      </c>
      <c r="N40">
        <f>IF(AND(K40&lt;0,L40&lt;0,M40&lt;0),1,0)</f>
        <v>0</v>
      </c>
      <c r="O40">
        <f>IF(AND(K40&gt;0,L40&gt;0,M40&gt;0),1,0)</f>
        <v>0</v>
      </c>
    </row>
    <row r="41" spans="1:15" x14ac:dyDescent="0.25">
      <c r="A41" t="s">
        <v>125</v>
      </c>
      <c r="B41" t="s">
        <v>19</v>
      </c>
      <c r="C41">
        <v>27</v>
      </c>
      <c r="D41">
        <v>47</v>
      </c>
      <c r="E41">
        <v>73</v>
      </c>
      <c r="F41">
        <v>65</v>
      </c>
      <c r="G41">
        <v>22</v>
      </c>
      <c r="H41">
        <v>50</v>
      </c>
      <c r="I41">
        <v>40</v>
      </c>
      <c r="J41">
        <v>48</v>
      </c>
      <c r="K41">
        <f>D41-H41</f>
        <v>-3</v>
      </c>
      <c r="L41">
        <f>E41-I41</f>
        <v>33</v>
      </c>
      <c r="M41">
        <f>F41-J41</f>
        <v>17</v>
      </c>
      <c r="N41">
        <f>IF(AND(K41&lt;0,L41&lt;0,M41&lt;0),1,0)</f>
        <v>0</v>
      </c>
      <c r="O41">
        <f>IF(AND(K41&gt;0,L41&gt;0,M41&gt;0),1,0)</f>
        <v>0</v>
      </c>
    </row>
    <row r="42" spans="1:15" x14ac:dyDescent="0.25">
      <c r="A42" t="s">
        <v>126</v>
      </c>
      <c r="B42" t="s">
        <v>19</v>
      </c>
      <c r="C42">
        <v>26</v>
      </c>
      <c r="D42">
        <v>143</v>
      </c>
      <c r="E42">
        <v>164</v>
      </c>
      <c r="F42">
        <v>176</v>
      </c>
      <c r="G42">
        <v>22</v>
      </c>
      <c r="H42">
        <v>50</v>
      </c>
      <c r="I42">
        <v>40</v>
      </c>
      <c r="J42">
        <v>54</v>
      </c>
      <c r="K42">
        <f>D42-H42</f>
        <v>93</v>
      </c>
      <c r="L42">
        <f>E42-I42</f>
        <v>124</v>
      </c>
      <c r="M42">
        <f>F42-J42</f>
        <v>122</v>
      </c>
      <c r="N42">
        <f>IF(AND(K42&lt;0,L42&lt;0,M42&lt;0),1,0)</f>
        <v>0</v>
      </c>
      <c r="O42">
        <f>IF(AND(K42&gt;0,L42&gt;0,M42&gt;0),1,0)</f>
        <v>1</v>
      </c>
    </row>
    <row r="43" spans="1:15" x14ac:dyDescent="0.25">
      <c r="A43" t="s">
        <v>136</v>
      </c>
      <c r="B43" t="s">
        <v>19</v>
      </c>
      <c r="C43">
        <v>5</v>
      </c>
      <c r="D43">
        <v>33</v>
      </c>
      <c r="E43">
        <v>27</v>
      </c>
      <c r="F43">
        <v>55</v>
      </c>
      <c r="G43">
        <v>6</v>
      </c>
      <c r="H43">
        <v>2</v>
      </c>
      <c r="I43">
        <v>1</v>
      </c>
      <c r="J43">
        <v>4</v>
      </c>
      <c r="K43">
        <f>D43-H43</f>
        <v>31</v>
      </c>
      <c r="L43">
        <f>E43-I43</f>
        <v>26</v>
      </c>
      <c r="M43">
        <f>F43-J43</f>
        <v>51</v>
      </c>
      <c r="N43">
        <f>IF(AND(K43&lt;0,L43&lt;0,M43&lt;0),1,0)</f>
        <v>0</v>
      </c>
      <c r="O43">
        <f>IF(AND(K43&gt;0,L43&gt;0,M43&gt;0),1,0)</f>
        <v>1</v>
      </c>
    </row>
    <row r="44" spans="1:15" x14ac:dyDescent="0.25">
      <c r="A44" t="s">
        <v>140</v>
      </c>
      <c r="B44" t="s">
        <v>19</v>
      </c>
      <c r="C44">
        <v>25</v>
      </c>
      <c r="D44">
        <v>167</v>
      </c>
      <c r="E44">
        <v>144</v>
      </c>
      <c r="F44">
        <v>165</v>
      </c>
      <c r="G44">
        <v>22</v>
      </c>
      <c r="H44">
        <v>0</v>
      </c>
      <c r="I44">
        <v>2</v>
      </c>
      <c r="J44">
        <v>4</v>
      </c>
      <c r="K44">
        <f>D44-H44</f>
        <v>167</v>
      </c>
      <c r="L44">
        <f>E44-I44</f>
        <v>142</v>
      </c>
      <c r="M44">
        <f>F44-J44</f>
        <v>161</v>
      </c>
      <c r="N44">
        <f>IF(AND(K44&lt;0,L44&lt;0,M44&lt;0),1,0)</f>
        <v>0</v>
      </c>
      <c r="O44">
        <f>IF(AND(K44&gt;0,L44&gt;0,M44&gt;0),1,0)</f>
        <v>1</v>
      </c>
    </row>
    <row r="45" spans="1:15" x14ac:dyDescent="0.25">
      <c r="A45" t="s">
        <v>141</v>
      </c>
      <c r="B45" t="s">
        <v>19</v>
      </c>
      <c r="C45">
        <v>27</v>
      </c>
      <c r="D45">
        <v>236</v>
      </c>
      <c r="E45">
        <v>272</v>
      </c>
      <c r="F45">
        <v>272</v>
      </c>
      <c r="G45">
        <v>22</v>
      </c>
      <c r="H45">
        <v>10</v>
      </c>
      <c r="I45">
        <v>4</v>
      </c>
      <c r="J45">
        <v>12</v>
      </c>
      <c r="K45">
        <f>D45-H45</f>
        <v>226</v>
      </c>
      <c r="L45">
        <f>E45-I45</f>
        <v>268</v>
      </c>
      <c r="M45">
        <f>F45-J45</f>
        <v>260</v>
      </c>
      <c r="N45">
        <f>IF(AND(K45&lt;0,L45&lt;0,M45&lt;0),1,0)</f>
        <v>0</v>
      </c>
      <c r="O45">
        <f>IF(AND(K45&gt;0,L45&gt;0,M45&gt;0),1,0)</f>
        <v>1</v>
      </c>
    </row>
    <row r="46" spans="1:15" x14ac:dyDescent="0.25">
      <c r="A46" t="s">
        <v>143</v>
      </c>
      <c r="B46" t="s">
        <v>19</v>
      </c>
      <c r="C46">
        <v>26</v>
      </c>
      <c r="D46">
        <v>198</v>
      </c>
      <c r="E46">
        <v>166</v>
      </c>
      <c r="F46">
        <v>185</v>
      </c>
      <c r="G46">
        <v>22</v>
      </c>
      <c r="H46">
        <v>37</v>
      </c>
      <c r="I46">
        <v>34</v>
      </c>
      <c r="J46">
        <v>43</v>
      </c>
      <c r="K46">
        <f>D46-H46</f>
        <v>161</v>
      </c>
      <c r="L46">
        <f>E46-I46</f>
        <v>132</v>
      </c>
      <c r="M46">
        <f>F46-J46</f>
        <v>142</v>
      </c>
      <c r="N46">
        <f>IF(AND(K46&lt;0,L46&lt;0,M46&lt;0),1,0)</f>
        <v>0</v>
      </c>
      <c r="O46">
        <f>IF(AND(K46&gt;0,L46&gt;0,M46&gt;0),1,0)</f>
        <v>1</v>
      </c>
    </row>
    <row r="47" spans="1:15" x14ac:dyDescent="0.25">
      <c r="A47" t="s">
        <v>144</v>
      </c>
      <c r="B47" t="s">
        <v>19</v>
      </c>
      <c r="C47">
        <v>1</v>
      </c>
      <c r="D47">
        <v>45</v>
      </c>
      <c r="E47">
        <v>38</v>
      </c>
      <c r="F47">
        <v>29</v>
      </c>
      <c r="G47">
        <v>1</v>
      </c>
      <c r="H47">
        <v>9</v>
      </c>
      <c r="I47">
        <v>6</v>
      </c>
      <c r="J47">
        <v>8</v>
      </c>
      <c r="K47">
        <f>D47-H47</f>
        <v>36</v>
      </c>
      <c r="L47">
        <f>E47-I47</f>
        <v>32</v>
      </c>
      <c r="M47">
        <f>F47-J47</f>
        <v>21</v>
      </c>
      <c r="N47">
        <f>IF(AND(K47&lt;0,L47&lt;0,M47&lt;0),1,0)</f>
        <v>0</v>
      </c>
      <c r="O47">
        <f>IF(AND(K47&gt;0,L47&gt;0,M47&gt;0),1,0)</f>
        <v>1</v>
      </c>
    </row>
    <row r="48" spans="1:15" x14ac:dyDescent="0.25">
      <c r="A48" t="s">
        <v>150</v>
      </c>
      <c r="B48" t="s">
        <v>19</v>
      </c>
      <c r="C48">
        <v>9</v>
      </c>
      <c r="D48">
        <v>395</v>
      </c>
      <c r="E48">
        <v>319</v>
      </c>
      <c r="F48">
        <v>296</v>
      </c>
      <c r="G48">
        <v>9</v>
      </c>
      <c r="H48">
        <v>78</v>
      </c>
      <c r="I48">
        <v>57</v>
      </c>
      <c r="J48">
        <v>59</v>
      </c>
      <c r="K48">
        <f>D48-H48</f>
        <v>317</v>
      </c>
      <c r="L48">
        <f>E48-I48</f>
        <v>262</v>
      </c>
      <c r="M48">
        <f>F48-J48</f>
        <v>237</v>
      </c>
      <c r="N48">
        <f>IF(AND(K48&lt;0,L48&lt;0,M48&lt;0),1,0)</f>
        <v>0</v>
      </c>
      <c r="O48">
        <f>IF(AND(K48&gt;0,L48&gt;0,M48&gt;0),1,0)</f>
        <v>1</v>
      </c>
    </row>
    <row r="49" spans="14:15" x14ac:dyDescent="0.25">
      <c r="N49">
        <f>SUMIF(N2:N48,1,N2:N48)</f>
        <v>3</v>
      </c>
      <c r="O49">
        <f>SUMIF(O2:O48,1,O2:O48)</f>
        <v>35</v>
      </c>
    </row>
  </sheetData>
  <autoFilter ref="A1:O48" xr:uid="{A048D1F3-0975-4271-978E-3B22A5430C57}">
    <sortState xmlns:xlrd2="http://schemas.microsoft.com/office/spreadsheetml/2017/richdata2" ref="A2:O48">
      <sortCondition ref="B1:B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Arkusz1</vt:lpstr>
      <vt:lpstr>Zadanie 2</vt:lpstr>
      <vt:lpstr>Zadanie 3</vt:lpstr>
      <vt:lpstr>Zadanie 4</vt:lpstr>
      <vt:lpstr>Zadnaie 5</vt:lpstr>
      <vt:lpstr>Arkusz1!dane_medale</vt:lpstr>
      <vt:lpstr>'Zadanie 3'!dane_medale</vt:lpstr>
      <vt:lpstr>'Zadnaie 5'!dane_medale</vt:lpstr>
      <vt:lpstr>'Zadanie 4'!dane_medale_1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2022-02-11T14:32:34Z</dcterms:created>
  <dcterms:modified xsi:type="dcterms:W3CDTF">2022-02-11T15:55:13Z</dcterms:modified>
</cp:coreProperties>
</file>