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EARS-Net 2015\Web tables\"/>
    </mc:Choice>
  </mc:AlternateContent>
  <bookViews>
    <workbookView xWindow="0" yWindow="0" windowWidth="28800" windowHeight="12135"/>
  </bookViews>
  <sheets>
    <sheet name="Table 3.8" sheetId="2" r:id="rId1"/>
    <sheet name="Table 3.9" sheetId="3" r:id="rId2"/>
    <sheet name="Table 3.10" sheetId="4" r:id="rId3"/>
    <sheet name="Table 3.11" sheetId="5" r:id="rId4"/>
    <sheet name="Table 3.12" sheetId="6" r:id="rId5"/>
    <sheet name="Table 3.13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F5" i="7" l="1"/>
  <c r="F26" i="7"/>
  <c r="E17" i="7" l="1"/>
</calcChain>
</file>

<file path=xl/sharedStrings.xml><?xml version="1.0" encoding="utf-8"?>
<sst xmlns="http://schemas.openxmlformats.org/spreadsheetml/2006/main" count="879" uniqueCount="417">
  <si>
    <t>Austria</t>
  </si>
  <si>
    <t>Belgium</t>
  </si>
  <si>
    <t>Bulgaria</t>
  </si>
  <si>
    <t>Cyprus</t>
  </si>
  <si>
    <t>Czech Republic</t>
  </si>
  <si>
    <t>Denmark</t>
  </si>
  <si>
    <t>Estonia</t>
  </si>
  <si>
    <t>Greece</t>
  </si>
  <si>
    <t>Finland</t>
  </si>
  <si>
    <t>France</t>
  </si>
  <si>
    <t>Germany</t>
  </si>
  <si>
    <t>Hungary</t>
  </si>
  <si>
    <t>Croatia</t>
  </si>
  <si>
    <t>Iceland</t>
  </si>
  <si>
    <t>Ireland</t>
  </si>
  <si>
    <t>Italy</t>
  </si>
  <si>
    <t>Latvia</t>
  </si>
  <si>
    <t>Lithuania</t>
  </si>
  <si>
    <t>Luxembourg</t>
  </si>
  <si>
    <t>Malta</t>
  </si>
  <si>
    <t>Netherlands</t>
  </si>
  <si>
    <t>Norway</t>
  </si>
  <si>
    <t>Portugal</t>
  </si>
  <si>
    <t>Romania</t>
  </si>
  <si>
    <t>Slovenia</t>
  </si>
  <si>
    <t>Slovak Republic</t>
  </si>
  <si>
    <t>Spain</t>
  </si>
  <si>
    <t>Sweden</t>
  </si>
  <si>
    <t>United Kingdom</t>
  </si>
  <si>
    <t>Poland</t>
  </si>
  <si>
    <t>(3-6)</t>
  </si>
  <si>
    <t>(6-12)</t>
  </si>
  <si>
    <t>(28-46)</t>
  </si>
  <si>
    <t>(26-36)</t>
  </si>
  <si>
    <t>(3-19)</t>
  </si>
  <si>
    <t>(39-44)</t>
  </si>
  <si>
    <t>(2-5)</t>
  </si>
  <si>
    <t>(5-19)</t>
  </si>
  <si>
    <t>(0-1)</t>
  </si>
  <si>
    <t>(17-22)</t>
  </si>
  <si>
    <t>(4-8)</t>
  </si>
  <si>
    <t>(54-60)</t>
  </si>
  <si>
    <t>(34-42)</t>
  </si>
  <si>
    <t>(0-23)</t>
  </si>
  <si>
    <t>(2-6)</t>
  </si>
  <si>
    <t>(31-37)</t>
  </si>
  <si>
    <t>(31-54)</t>
  </si>
  <si>
    <t>(45-60)</t>
  </si>
  <si>
    <t>(10-34)</t>
  </si>
  <si>
    <t>(10-32)</t>
  </si>
  <si>
    <t>(2-4)</t>
  </si>
  <si>
    <t>(1-3)</t>
  </si>
  <si>
    <t>(45-56)</t>
  </si>
  <si>
    <t>(22-28)</t>
  </si>
  <si>
    <t>(32-53)</t>
  </si>
  <si>
    <t>(50-61)</t>
  </si>
  <si>
    <t>(13-23)</t>
  </si>
  <si>
    <t>(7-11)</t>
  </si>
  <si>
    <t>(1-2)</t>
  </si>
  <si>
    <t>(0-2)</t>
  </si>
  <si>
    <t>(0-7)</t>
  </si>
  <si>
    <t>(58-63)</t>
  </si>
  <si>
    <t>(26-32)</t>
  </si>
  <si>
    <t>(0-5)</t>
  </si>
  <si>
    <t>(0-12)</t>
  </si>
  <si>
    <t>(8-22)</t>
  </si>
  <si>
    <t>(4-10)</t>
  </si>
  <si>
    <t>(4-7)</t>
  </si>
  <si>
    <t>(9-15)</t>
  </si>
  <si>
    <t>(45-63)</t>
  </si>
  <si>
    <t>(41-52)</t>
  </si>
  <si>
    <t>(8-26)</t>
  </si>
  <si>
    <t>(52-57)</t>
  </si>
  <si>
    <t>(5-8)</t>
  </si>
  <si>
    <t>(7-22)</t>
  </si>
  <si>
    <t>(21-26)</t>
  </si>
  <si>
    <t>(6-11)</t>
  </si>
  <si>
    <t>(57-62)</t>
  </si>
  <si>
    <t>(37-46)</t>
  </si>
  <si>
    <t>(0-21)</t>
  </si>
  <si>
    <t>(6-13)</t>
  </si>
  <si>
    <t>(34-40)</t>
  </si>
  <si>
    <t>(40-63)</t>
  </si>
  <si>
    <t>(56-71)</t>
  </si>
  <si>
    <t>(15-40)</t>
  </si>
  <si>
    <t>(16-40)</t>
  </si>
  <si>
    <t>(1-4)</t>
  </si>
  <si>
    <t>(48-59)</t>
  </si>
  <si>
    <t>(29-35)</t>
  </si>
  <si>
    <t>(44-65)</t>
  </si>
  <si>
    <t>(58-68)</t>
  </si>
  <si>
    <t>(16-26)</t>
  </si>
  <si>
    <t>(12-16)</t>
  </si>
  <si>
    <t>(10-14)</t>
  </si>
  <si>
    <t>(13-20)</t>
  </si>
  <si>
    <t>(66-82)</t>
  </si>
  <si>
    <t>(47-58)</t>
  </si>
  <si>
    <t>(14-35)</t>
  </si>
  <si>
    <t>(49-54)</t>
  </si>
  <si>
    <t>(8-13)</t>
  </si>
  <si>
    <t>(11-27)</t>
  </si>
  <si>
    <t>(21-25)</t>
  </si>
  <si>
    <t>(10-16)</t>
  </si>
  <si>
    <t>(68-73)</t>
  </si>
  <si>
    <t>(39-47)</t>
  </si>
  <si>
    <t>(5-51)</t>
  </si>
  <si>
    <t>(7-13)</t>
  </si>
  <si>
    <t>(44-51)</t>
  </si>
  <si>
    <t>(51-74)</t>
  </si>
  <si>
    <t>(57-71)</t>
  </si>
  <si>
    <t>(21-49)</t>
  </si>
  <si>
    <t>(5-9)</t>
  </si>
  <si>
    <t>(55-66)</t>
  </si>
  <si>
    <t>(35-42)</t>
  </si>
  <si>
    <t>(51-70)</t>
  </si>
  <si>
    <t>(23-34)</t>
  </si>
  <si>
    <t>(15-19)</t>
  </si>
  <si>
    <t>(13-18)</t>
  </si>
  <si>
    <t>(14-21)</t>
  </si>
  <si>
    <t>(38-56)</t>
  </si>
  <si>
    <t>(38-48)</t>
  </si>
  <si>
    <t>(12-33)</t>
  </si>
  <si>
    <t>(48-53)</t>
  </si>
  <si>
    <t>(10-27)</t>
  </si>
  <si>
    <t>(22-27)</t>
  </si>
  <si>
    <t>(11-17)</t>
  </si>
  <si>
    <t>(67-72)</t>
  </si>
  <si>
    <t>(0-34)</t>
  </si>
  <si>
    <t>(5-11)</t>
  </si>
  <si>
    <t>(46-53)</t>
  </si>
  <si>
    <t>(35-58)</t>
  </si>
  <si>
    <t>(48-63)</t>
  </si>
  <si>
    <t>(20-47)</t>
  </si>
  <si>
    <t>(55-65)</t>
  </si>
  <si>
    <t>(32-39)</t>
  </si>
  <si>
    <t>(40-60)</t>
  </si>
  <si>
    <t>(62-72)</t>
  </si>
  <si>
    <t>(27-39)</t>
  </si>
  <si>
    <t>(14-19)</t>
  </si>
  <si>
    <t>(3-5)</t>
  </si>
  <si>
    <t>(6-9)</t>
  </si>
  <si>
    <t>(19-39)</t>
  </si>
  <si>
    <t>(28-37)</t>
  </si>
  <si>
    <t>(9-30)</t>
  </si>
  <si>
    <t>(10-39)</t>
  </si>
  <si>
    <t>(21-24)</t>
  </si>
  <si>
    <t>(44-50)</t>
  </si>
  <si>
    <t>(27-34)</t>
  </si>
  <si>
    <t>(0-10)</t>
  </si>
  <si>
    <t>(5-10)</t>
  </si>
  <si>
    <t>(28-32)</t>
  </si>
  <si>
    <t>(33-47)</t>
  </si>
  <si>
    <t>(6-25)</t>
  </si>
  <si>
    <t>(9-24)</t>
  </si>
  <si>
    <t>(50-58)</t>
  </si>
  <si>
    <t>(23-27)</t>
  </si>
  <si>
    <t>(44-56)</t>
  </si>
  <si>
    <t>(55-64)</t>
  </si>
  <si>
    <t>(12-22)</t>
  </si>
  <si>
    <t>(10-13)</t>
  </si>
  <si>
    <t>(36-53)</t>
  </si>
  <si>
    <t>(8-25)</t>
  </si>
  <si>
    <t>(36-41)</t>
  </si>
  <si>
    <t>(7-18)</t>
  </si>
  <si>
    <t>(22-26)</t>
  </si>
  <si>
    <t>(52-58)</t>
  </si>
  <si>
    <t>(25-32)</t>
  </si>
  <si>
    <t>(32-51)</t>
  </si>
  <si>
    <t>(28-44)</t>
  </si>
  <si>
    <t>(9-28)</t>
  </si>
  <si>
    <t>(18-36)</t>
  </si>
  <si>
    <t>(50-59)</t>
  </si>
  <si>
    <t>(50-63)</t>
  </si>
  <si>
    <t>(59-68)</t>
  </si>
  <si>
    <t>(14-25)</t>
  </si>
  <si>
    <t>(8-12)</t>
  </si>
  <si>
    <t>(27-44)</t>
  </si>
  <si>
    <t>(25-35)</t>
  </si>
  <si>
    <t>(2-14)</t>
  </si>
  <si>
    <t>(4-17)</t>
  </si>
  <si>
    <t>(28-36)</t>
  </si>
  <si>
    <t>(27-32)</t>
  </si>
  <si>
    <t>(29-51)</t>
  </si>
  <si>
    <t>(26-42)</t>
  </si>
  <si>
    <t>(8-30)</t>
  </si>
  <si>
    <t>(12-32)</t>
  </si>
  <si>
    <t>(49-60)</t>
  </si>
  <si>
    <t>(19-24)</t>
  </si>
  <si>
    <t>(36-50)</t>
  </si>
  <si>
    <t>(53-62)</t>
  </si>
  <si>
    <t>(12-21)</t>
  </si>
  <si>
    <t>(9-13)</t>
  </si>
  <si>
    <t>(4-6)</t>
  </si>
  <si>
    <t>(1-9)</t>
  </si>
  <si>
    <t>(6-24)</t>
  </si>
  <si>
    <t>(0-0)</t>
  </si>
  <si>
    <t>(0-6)</t>
  </si>
  <si>
    <t>(59-65)</t>
  </si>
  <si>
    <t>(31-36)</t>
  </si>
  <si>
    <t>(0-3)</t>
  </si>
  <si>
    <t>(2-12)</t>
  </si>
  <si>
    <t>(3-4)</t>
  </si>
  <si>
    <t>(20-30)</t>
  </si>
  <si>
    <t>(0-4)</t>
  </si>
  <si>
    <t>(4-13)</t>
  </si>
  <si>
    <t>(1-12)</t>
  </si>
  <si>
    <t>(30-36)</t>
  </si>
  <si>
    <t>(0-8)</t>
  </si>
  <si>
    <t>(5-17)</t>
  </si>
  <si>
    <t>(26-38)</t>
  </si>
  <si>
    <t>(1-5)</t>
  </si>
  <si>
    <t>(2-3)</t>
  </si>
  <si>
    <t>(0-9)</t>
  </si>
  <si>
    <t>(32-37)</t>
  </si>
  <si>
    <t>(15-26)</t>
  </si>
  <si>
    <t>(42-60)</t>
  </si>
  <si>
    <t>(46-56)</t>
  </si>
  <si>
    <t>(13-34)</t>
  </si>
  <si>
    <t>(48-54)</t>
  </si>
  <si>
    <t>(5-18)</t>
  </si>
  <si>
    <t>(25-29)</t>
  </si>
  <si>
    <t>(33-41)</t>
  </si>
  <si>
    <t>(13-22)</t>
  </si>
  <si>
    <t>(30-35)</t>
  </si>
  <si>
    <t>(38-60)</t>
  </si>
  <si>
    <t>(39-56)</t>
  </si>
  <si>
    <t>(17-42)</t>
  </si>
  <si>
    <t>(16-38)</t>
  </si>
  <si>
    <t>(50-64)</t>
  </si>
  <si>
    <t>(14-18)</t>
  </si>
  <si>
    <t>(8-15)</t>
  </si>
  <si>
    <t>(57-73)</t>
  </si>
  <si>
    <t>(43-54)</t>
  </si>
  <si>
    <t>(19-40)</t>
  </si>
  <si>
    <t>(12-26)</t>
  </si>
  <si>
    <t>(26-30)</t>
  </si>
  <si>
    <t>(56-62)</t>
  </si>
  <si>
    <t>(0-18)</t>
  </si>
  <si>
    <t>(9-16)</t>
  </si>
  <si>
    <t>(33-39)</t>
  </si>
  <si>
    <t>(34-53)</t>
  </si>
  <si>
    <t>(41-58)</t>
  </si>
  <si>
    <t>(11-31)</t>
  </si>
  <si>
    <t>(21-40)</t>
  </si>
  <si>
    <t>(3-7)</t>
  </si>
  <si>
    <t>(54-64)</t>
  </si>
  <si>
    <t>(28-33)</t>
  </si>
  <si>
    <t>(61-73)</t>
  </si>
  <si>
    <t>(64-72)</t>
  </si>
  <si>
    <t>(48-70)</t>
  </si>
  <si>
    <t>(25-50)</t>
  </si>
  <si>
    <t>(49-55)</t>
  </si>
  <si>
    <t>(12-34)</t>
  </si>
  <si>
    <t>(25-28)</t>
  </si>
  <si>
    <t>(31-38)</t>
  </si>
  <si>
    <t>(12-20)</t>
  </si>
  <si>
    <t>(32-36)</t>
  </si>
  <si>
    <t>(39-54)</t>
  </si>
  <si>
    <t>(7-27)</t>
  </si>
  <si>
    <t>(15-33)</t>
  </si>
  <si>
    <t>(55-62)</t>
  </si>
  <si>
    <t>(31-35)</t>
  </si>
  <si>
    <t>(48-60)</t>
  </si>
  <si>
    <t>(62-71)</t>
  </si>
  <si>
    <t>(8-11)</t>
  </si>
  <si>
    <t>(7-10)</t>
  </si>
  <si>
    <t>(16-24)</t>
  </si>
  <si>
    <t>(65-83)</t>
  </si>
  <si>
    <t>(42-52)</t>
  </si>
  <si>
    <t>(31-57)</t>
  </si>
  <si>
    <t>(51-57)</t>
  </si>
  <si>
    <t>(6-10)</t>
  </si>
  <si>
    <t>(15-34)</t>
  </si>
  <si>
    <t>(29-32)</t>
  </si>
  <si>
    <t>(9-12)</t>
  </si>
  <si>
    <t>(34-41)</t>
  </si>
  <si>
    <t>(11-19)</t>
  </si>
  <si>
    <t>(54-58)</t>
  </si>
  <si>
    <t>(44-59)</t>
  </si>
  <si>
    <t>(17-41)</t>
  </si>
  <si>
    <t>(9-25)</t>
  </si>
  <si>
    <t>(60-68)</t>
  </si>
  <si>
    <t>(38-43)</t>
  </si>
  <si>
    <t>(65-76)</t>
  </si>
  <si>
    <t>(63-71)</t>
  </si>
  <si>
    <t>(18-29)</t>
  </si>
  <si>
    <t>(18-22)</t>
  </si>
  <si>
    <t>(67-82)</t>
  </si>
  <si>
    <t>(42-53)</t>
  </si>
  <si>
    <t>(22-44)</t>
  </si>
  <si>
    <t>(50-56)</t>
  </si>
  <si>
    <t>(14-29)</t>
  </si>
  <si>
    <t>(11-15)</t>
  </si>
  <si>
    <t>(70-75)</t>
  </si>
  <si>
    <t>(54-59)</t>
  </si>
  <si>
    <t>(43-63)</t>
  </si>
  <si>
    <t>(44-61)</t>
  </si>
  <si>
    <t>(24-48)</t>
  </si>
  <si>
    <t>(39-43)</t>
  </si>
  <si>
    <t>(68-79)</t>
  </si>
  <si>
    <t>(65-73)</t>
  </si>
  <si>
    <t>(21-33)</t>
  </si>
  <si>
    <t>(16-20)</t>
  </si>
  <si>
    <t>(61-77)</t>
  </si>
  <si>
    <t>(45-55)</t>
  </si>
  <si>
    <t>(20-43)</t>
  </si>
  <si>
    <t>(67-73)</t>
  </si>
  <si>
    <t>(33-42)</t>
  </si>
  <si>
    <t>(15-24)</t>
  </si>
  <si>
    <t>(56-76)</t>
  </si>
  <si>
    <t>(22-48)</t>
  </si>
  <si>
    <t>(17-40)</t>
  </si>
  <si>
    <t>(60-70)</t>
  </si>
  <si>
    <t>(61-74)</t>
  </si>
  <si>
    <t>(23-35)</t>
  </si>
  <si>
    <t>(19-27)</t>
  </si>
  <si>
    <t>(28-48)</t>
  </si>
  <si>
    <t>(44-54)</t>
  </si>
  <si>
    <t>(46-52)</t>
  </si>
  <si>
    <t>(22-47)</t>
  </si>
  <si>
    <t>(29-33)</t>
  </si>
  <si>
    <t>(64-69)</t>
  </si>
  <si>
    <t>(33-40)</t>
  </si>
  <si>
    <t>(0-15)</t>
  </si>
  <si>
    <t>(13-21)</t>
  </si>
  <si>
    <t>(51-56)</t>
  </si>
  <si>
    <t>(33-52)</t>
  </si>
  <si>
    <t>(38-53)</t>
  </si>
  <si>
    <t>(11-32)</t>
  </si>
  <si>
    <t>(17-36)</t>
  </si>
  <si>
    <t>(55-67)</t>
  </si>
  <si>
    <t>(66-74)</t>
  </si>
  <si>
    <t>(19-30)</t>
  </si>
  <si>
    <t>(20-24)</t>
  </si>
  <si>
    <t>(11-16)</t>
  </si>
  <si>
    <t>(15-22)</t>
  </si>
  <si>
    <t>(42-59)</t>
  </si>
  <si>
    <t>(39-50)</t>
  </si>
  <si>
    <t>(17-37)</t>
  </si>
  <si>
    <t>(45-51)</t>
  </si>
  <si>
    <t>(15-30)</t>
  </si>
  <si>
    <t>(65-70)</t>
  </si>
  <si>
    <t>(31-39)</t>
  </si>
  <si>
    <t>(10-18)</t>
  </si>
  <si>
    <t>(53-58)</t>
  </si>
  <si>
    <t>(36-54)</t>
  </si>
  <si>
    <t>(37-54)</t>
  </si>
  <si>
    <t>(21-44)</t>
  </si>
  <si>
    <t>(25-44)</t>
  </si>
  <si>
    <t>(63-72)</t>
  </si>
  <si>
    <t>(34-39)</t>
  </si>
  <si>
    <t>(60-72)</t>
  </si>
  <si>
    <t>(67-75)</t>
  </si>
  <si>
    <t>(17-21)</t>
  </si>
  <si>
    <t>(19-26)</t>
  </si>
  <si>
    <t>(45-50)</t>
  </si>
  <si>
    <t>(18-37)</t>
  </si>
  <si>
    <t>(33-54)</t>
  </si>
  <si>
    <t>(12-36)</t>
  </si>
  <si>
    <t>(65-75)</t>
  </si>
  <si>
    <t>(45-59)</t>
  </si>
  <si>
    <t>Slovakia</t>
  </si>
  <si>
    <t>(0-11)</t>
  </si>
  <si>
    <r>
      <t>Klebsiella pneumoniae</t>
    </r>
    <r>
      <rPr>
        <b/>
        <sz val="11"/>
        <color rgb="FF000000"/>
        <rFont val="Calibri"/>
        <family val="2"/>
        <scheme val="minor"/>
      </rPr>
      <t>. Total number of invasive isolates tested (N) and percentage resistant to fluoroquinolones (%R), including 95% confidence intervals (95% CI), EU/EEA countries, 2012-2015</t>
    </r>
  </si>
  <si>
    <t>Country</t>
  </si>
  <si>
    <t>N</t>
  </si>
  <si>
    <t xml:space="preserve">%R </t>
  </si>
  <si>
    <t>(95% CI)</t>
  </si>
  <si>
    <r>
      <t>Klebsiella pneumoniae</t>
    </r>
    <r>
      <rPr>
        <b/>
        <sz val="11"/>
        <color rgb="FF000000"/>
        <rFont val="Calibri"/>
        <family val="2"/>
        <scheme val="minor"/>
      </rPr>
      <t>. Total number of invasive isolates tested (N) and percentage resistant to aminoglycosides (%R), including 95% confidence intervals (95% CI), EU/EEA countries, 2012-2015</t>
    </r>
  </si>
  <si>
    <r>
      <t>Klebsiella pneumoniae</t>
    </r>
    <r>
      <rPr>
        <b/>
        <sz val="11"/>
        <color rgb="FF000000"/>
        <rFont val="Calibri"/>
        <family val="2"/>
        <scheme val="minor"/>
      </rPr>
      <t>. Total number of invasive isolates tested (N) and percentage resistant to third-generation cephalosporins (%R), including 95% confidence intervals (95% CI), EU/EEA countries, 2012-2015</t>
    </r>
  </si>
  <si>
    <r>
      <t>Klebsiella pneumoniae</t>
    </r>
    <r>
      <rPr>
        <b/>
        <sz val="11"/>
        <color rgb="FF000000"/>
        <rFont val="Calibri"/>
        <family val="2"/>
        <scheme val="minor"/>
      </rPr>
      <t>. Total number of invasive isolates tested (N) and percentage resistant to carbapenems (%R), including 95% confidence intervals (95% CI), EU/EEA countries, 2012-2015</t>
    </r>
  </si>
  <si>
    <r>
      <t>Klebsiella pneumoniae</t>
    </r>
    <r>
      <rPr>
        <b/>
        <sz val="11"/>
        <color rgb="FF000000"/>
        <rFont val="Calibri"/>
        <family val="2"/>
        <scheme val="minor"/>
      </rPr>
      <t>.  Total number of invasive isolates tested (N) and percentage with combined resistance to fluoroquinolones, third-generation cephalosporins and aminoglycosides (%R), including 95% confidence intervals (95% CI), EU/EEA countries, 2012-2015</t>
    </r>
  </si>
  <si>
    <t>Resistance pattern</t>
  </si>
  <si>
    <t>Number of isolates</t>
  </si>
  <si>
    <t>% of total**</t>
  </si>
  <si>
    <t>Fully susceptible</t>
  </si>
  <si>
    <t>Single resistance (to indicated antimicrobial group)</t>
  </si>
  <si>
    <t>Fluoroquinolones</t>
  </si>
  <si>
    <t>Aminoglycosides</t>
  </si>
  <si>
    <t>Carbapenems</t>
  </si>
  <si>
    <t>&lt;0.1</t>
  </si>
  <si>
    <t>Resistance to two antimicrobial groups</t>
  </si>
  <si>
    <t>Fluoroquinolones + aminoglycosides</t>
  </si>
  <si>
    <t>Resistance to three antimicrobial groups</t>
  </si>
  <si>
    <t>Resistance to four antimicrobial groups</t>
  </si>
  <si>
    <t>Third-generation cephalosporins</t>
  </si>
  <si>
    <t>Third-generation cephalosporins + fluoroquinolones</t>
  </si>
  <si>
    <t>Third-generation cephalosporins + aminoglycosides</t>
  </si>
  <si>
    <t>Third-generation cephalosporins + carbapenems</t>
  </si>
  <si>
    <t>Fluoroquinolones + carbapenems</t>
  </si>
  <si>
    <t>Third-generation cephalosporins + fluoroquinolones + aminoglycosides</t>
  </si>
  <si>
    <t>Third-generation cephalosporins + fluoroquinolones + carbapenems</t>
  </si>
  <si>
    <t>Third-generation cephalosporins + aminoglycoside + carbapenems</t>
  </si>
  <si>
    <t>Fluoroquinolones + aminoglycosides + carbapenems</t>
  </si>
  <si>
    <t>Third-generation cephalosporins + fluoroquinolones + aminoglycosides + carbapenems</t>
  </si>
  <si>
    <t>Total (all single resistance)</t>
  </si>
  <si>
    <t>Total (all two-group combinations)</t>
  </si>
  <si>
    <t>Total (all three-group combinations)</t>
  </si>
  <si>
    <t>EU/EEA (population-
weighted mean)</t>
  </si>
  <si>
    <t>(17-18)</t>
  </si>
  <si>
    <t>(18-20)</t>
  </si>
  <si>
    <t>(19-20)</t>
  </si>
  <si>
    <t>(18-19)</t>
  </si>
  <si>
    <t>(25-26)</t>
  </si>
  <si>
    <t>(29-30)</t>
  </si>
  <si>
    <t>(28-29)</t>
  </si>
  <si>
    <t>(29-31)</t>
  </si>
  <si>
    <t>(30-31)</t>
  </si>
  <si>
    <t>(21-22)</t>
  </si>
  <si>
    <t>(22-23)</t>
  </si>
  <si>
    <t>(6-7)</t>
  </si>
  <si>
    <t>(8-9)</t>
  </si>
  <si>
    <t>(7-7)</t>
  </si>
  <si>
    <t>(8-8)</t>
  </si>
  <si>
    <t>(0-19)</t>
  </si>
  <si>
    <t>bar%</t>
  </si>
  <si>
    <r>
      <t>Klebsiella pneumoniae</t>
    </r>
    <r>
      <rPr>
        <sz val="11"/>
        <color theme="1"/>
        <rFont val="Calibri"/>
        <family val="2"/>
        <scheme val="minor"/>
      </rPr>
      <t>. Total number of tested isolates and resistance combinations among invasive isolates tested for fluoroquinolones, third-generation cephalosporins, aminoglycosides and carbapenems, EU/EEA countries, 2015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</si>
</sst>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9AE23"/>
        <bgColor indexed="64"/>
      </patternFill>
    </fill>
    <fill>
      <patternFill patternType="solid">
        <fgColor rgb="FFBED898"/>
        <bgColor indexed="64"/>
      </patternFill>
    </fill>
  </fills>
  <borders count="2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69AE23"/>
      </bottom>
      <diagonal/>
    </border>
    <border>
      <left style="thin">
        <color rgb="FF69AE23"/>
      </left>
      <right/>
      <top style="thin">
        <color theme="0"/>
      </top>
      <bottom/>
      <diagonal/>
    </border>
    <border>
      <left style="thin">
        <color rgb="FF69AE23"/>
      </left>
      <right/>
      <top style="thin">
        <color theme="0"/>
      </top>
      <bottom style="thin">
        <color rgb="FF69AE23"/>
      </bottom>
      <diagonal/>
    </border>
    <border>
      <left style="thin">
        <color rgb="FF69AE23"/>
      </left>
      <right style="thin">
        <color rgb="FF69AE23"/>
      </right>
      <top style="thin">
        <color theme="0"/>
      </top>
      <bottom/>
      <diagonal/>
    </border>
    <border>
      <left style="thin">
        <color rgb="FF69AE23"/>
      </left>
      <right style="thin">
        <color rgb="FF69AE23"/>
      </right>
      <top style="thin">
        <color theme="0"/>
      </top>
      <bottom style="thin">
        <color rgb="FF69AE23"/>
      </bottom>
      <diagonal/>
    </border>
    <border>
      <left/>
      <right style="thin">
        <color theme="0"/>
      </right>
      <top style="thin">
        <color rgb="FF69AE23"/>
      </top>
      <bottom style="thin">
        <color theme="0"/>
      </bottom>
      <diagonal/>
    </border>
    <border>
      <left style="thin">
        <color theme="0"/>
      </left>
      <right/>
      <top style="thin">
        <color rgb="FF69AE23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rgb="FF69AE23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2" fillId="2" borderId="1" xfId="0" applyFont="1" applyFill="1" applyBorder="1"/>
    <xf numFmtId="0" fontId="0" fillId="2" borderId="2" xfId="0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2" borderId="6" xfId="0" applyFill="1" applyBorder="1"/>
    <xf numFmtId="0" fontId="2" fillId="2" borderId="7" xfId="0" applyFont="1" applyFill="1" applyBorder="1"/>
    <xf numFmtId="0" fontId="2" fillId="2" borderId="6" xfId="0" applyFont="1" applyFill="1" applyBorder="1"/>
    <xf numFmtId="0" fontId="2" fillId="2" borderId="8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right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0" fontId="0" fillId="3" borderId="0" xfId="0" applyFill="1"/>
    <xf numFmtId="0" fontId="6" fillId="0" borderId="0" xfId="0" applyFont="1"/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164" fontId="6" fillId="0" borderId="0" xfId="0" applyNumberFormat="1" applyFont="1"/>
    <xf numFmtId="0" fontId="7" fillId="0" borderId="0" xfId="0" applyFont="1"/>
    <xf numFmtId="0" fontId="5" fillId="0" borderId="0" xfId="0" applyFont="1" applyAlignment="1">
      <alignment vertical="center"/>
    </xf>
    <xf numFmtId="0" fontId="2" fillId="2" borderId="12" xfId="0" applyFont="1" applyFill="1" applyBorder="1"/>
    <xf numFmtId="0" fontId="2" fillId="2" borderId="9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0" fontId="2" fillId="2" borderId="2" xfId="0" applyFont="1" applyFill="1" applyBorder="1"/>
    <xf numFmtId="0" fontId="8" fillId="0" borderId="0" xfId="0" applyFont="1" applyAlignment="1">
      <alignment vertical="center"/>
    </xf>
    <xf numFmtId="0" fontId="0" fillId="0" borderId="0" xfId="0" applyBorder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0" fillId="0" borderId="0" xfId="0" applyNumberFormat="1" applyFill="1" applyBorder="1" applyAlignment="1">
      <alignment horizontal="right"/>
    </xf>
    <xf numFmtId="0" fontId="1" fillId="0" borderId="0" xfId="0" applyFont="1" applyBorder="1" applyAlignment="1">
      <alignment vertical="center"/>
    </xf>
    <xf numFmtId="0" fontId="0" fillId="0" borderId="0" xfId="0" applyFont="1" applyFill="1" applyBorder="1"/>
    <xf numFmtId="0" fontId="6" fillId="0" borderId="0" xfId="0" applyFont="1" applyFill="1" applyBorder="1" applyAlignment="1">
      <alignment wrapText="1"/>
    </xf>
    <xf numFmtId="0" fontId="6" fillId="0" borderId="0" xfId="0" applyFont="1" applyBorder="1"/>
    <xf numFmtId="164" fontId="6" fillId="0" borderId="0" xfId="0" applyNumberFormat="1" applyFont="1" applyFill="1" applyBorder="1"/>
    <xf numFmtId="0" fontId="6" fillId="0" borderId="0" xfId="0" applyFont="1" applyFill="1" applyBorder="1"/>
    <xf numFmtId="0" fontId="1" fillId="0" borderId="0" xfId="0" applyFont="1" applyFill="1" applyBorder="1" applyAlignment="1">
      <alignment vertical="center"/>
    </xf>
    <xf numFmtId="164" fontId="3" fillId="0" borderId="0" xfId="0" applyNumberFormat="1" applyFont="1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right"/>
    </xf>
    <xf numFmtId="0" fontId="3" fillId="0" borderId="0" xfId="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3" fillId="0" borderId="0" xfId="0" applyFont="1" applyBorder="1"/>
    <xf numFmtId="164" fontId="6" fillId="0" borderId="0" xfId="0" applyNumberFormat="1" applyFont="1" applyBorder="1"/>
    <xf numFmtId="0" fontId="0" fillId="0" borderId="0" xfId="0" applyFill="1" applyBorder="1" applyAlignment="1">
      <alignment horizontal="right"/>
    </xf>
    <xf numFmtId="0" fontId="1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164" fontId="6" fillId="0" borderId="0" xfId="0" applyNumberFormat="1" applyFont="1" applyFill="1" applyBorder="1" applyAlignment="1">
      <alignment horizontal="right"/>
    </xf>
    <xf numFmtId="164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164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9AE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topLeftCell="A4" workbookViewId="0">
      <selection activeCell="A37" sqref="A37:XFD68"/>
    </sheetView>
  </sheetViews>
  <sheetFormatPr defaultRowHeight="15" x14ac:dyDescent="0.25"/>
  <cols>
    <col min="1" max="1" width="20.28515625" customWidth="1"/>
    <col min="2" max="3" width="7.140625" customWidth="1"/>
    <col min="4" max="4" width="8.140625" bestFit="1" customWidth="1"/>
    <col min="5" max="6" width="7.140625" customWidth="1"/>
    <col min="7" max="7" width="8.140625" bestFit="1" customWidth="1"/>
    <col min="8" max="9" width="7.140625" customWidth="1"/>
    <col min="10" max="10" width="8.140625" bestFit="1" customWidth="1"/>
    <col min="11" max="12" width="7.140625" customWidth="1"/>
    <col min="13" max="13" width="8.140625" bestFit="1" customWidth="1"/>
  </cols>
  <sheetData>
    <row r="1" spans="1:17" x14ac:dyDescent="0.25">
      <c r="A1" s="2" t="s">
        <v>363</v>
      </c>
    </row>
    <row r="2" spans="1:17" x14ac:dyDescent="0.25">
      <c r="A2" s="34"/>
      <c r="B2" s="30"/>
      <c r="C2" s="28"/>
      <c r="D2" s="29"/>
      <c r="E2" s="28"/>
      <c r="F2" s="28"/>
      <c r="G2" s="30"/>
      <c r="H2" s="31"/>
      <c r="I2" s="29"/>
      <c r="J2" s="31"/>
      <c r="K2" s="31"/>
      <c r="L2" s="31"/>
      <c r="M2" s="31"/>
    </row>
    <row r="3" spans="1:17" x14ac:dyDescent="0.25">
      <c r="A3" s="3"/>
      <c r="B3" s="4"/>
      <c r="C3" s="5">
        <v>2012</v>
      </c>
      <c r="D3" s="6"/>
      <c r="E3" s="4"/>
      <c r="F3" s="5">
        <v>2013</v>
      </c>
      <c r="G3" s="7"/>
      <c r="H3" s="8"/>
      <c r="I3" s="9">
        <v>2014</v>
      </c>
      <c r="J3" s="6"/>
      <c r="K3" s="10"/>
      <c r="L3" s="9">
        <v>2015</v>
      </c>
      <c r="M3" s="9"/>
      <c r="N3" s="1"/>
      <c r="O3" s="1"/>
      <c r="P3" s="1"/>
    </row>
    <row r="4" spans="1:17" x14ac:dyDescent="0.25">
      <c r="A4" s="11" t="s">
        <v>364</v>
      </c>
      <c r="B4" s="12" t="s">
        <v>365</v>
      </c>
      <c r="C4" s="13" t="s">
        <v>366</v>
      </c>
      <c r="D4" s="14" t="s">
        <v>367</v>
      </c>
      <c r="E4" s="12" t="s">
        <v>365</v>
      </c>
      <c r="F4" s="13" t="s">
        <v>366</v>
      </c>
      <c r="G4" s="14" t="s">
        <v>367</v>
      </c>
      <c r="H4" s="12" t="s">
        <v>365</v>
      </c>
      <c r="I4" s="13" t="s">
        <v>366</v>
      </c>
      <c r="J4" s="15" t="s">
        <v>367</v>
      </c>
      <c r="K4" s="12" t="s">
        <v>365</v>
      </c>
      <c r="L4" s="13" t="s">
        <v>366</v>
      </c>
      <c r="M4" s="15" t="s">
        <v>367</v>
      </c>
      <c r="N4" s="51" t="s">
        <v>415</v>
      </c>
      <c r="O4" s="1"/>
      <c r="P4" s="1"/>
    </row>
    <row r="5" spans="1:17" x14ac:dyDescent="0.25">
      <c r="A5" s="38" t="s">
        <v>13</v>
      </c>
      <c r="B5" s="38">
        <v>14</v>
      </c>
      <c r="C5" s="40">
        <v>7.1</v>
      </c>
      <c r="D5" s="48" t="s">
        <v>127</v>
      </c>
      <c r="E5" s="38">
        <v>28</v>
      </c>
      <c r="F5" s="40">
        <v>0</v>
      </c>
      <c r="G5" s="48" t="s">
        <v>64</v>
      </c>
      <c r="H5" s="38">
        <v>28</v>
      </c>
      <c r="I5" s="40">
        <v>3.6</v>
      </c>
      <c r="J5" s="48" t="s">
        <v>237</v>
      </c>
      <c r="K5" s="38">
        <v>35</v>
      </c>
      <c r="L5" s="40">
        <v>2.9</v>
      </c>
      <c r="M5" s="48" t="s">
        <v>323</v>
      </c>
      <c r="N5" s="49">
        <f t="shared" ref="N5:N34" si="0">(L5/70)*100</f>
        <v>4.1428571428571423</v>
      </c>
      <c r="O5" s="50"/>
      <c r="P5" s="50"/>
      <c r="Q5" s="38"/>
    </row>
    <row r="6" spans="1:17" x14ac:dyDescent="0.25">
      <c r="A6" s="38" t="s">
        <v>8</v>
      </c>
      <c r="B6" s="38">
        <v>536</v>
      </c>
      <c r="C6" s="40">
        <v>2.1</v>
      </c>
      <c r="D6" s="48" t="s">
        <v>86</v>
      </c>
      <c r="E6" s="38">
        <v>537</v>
      </c>
      <c r="F6" s="40">
        <v>2.6</v>
      </c>
      <c r="G6" s="48" t="s">
        <v>86</v>
      </c>
      <c r="H6" s="38">
        <v>581</v>
      </c>
      <c r="I6" s="40">
        <v>4.5999999999999996</v>
      </c>
      <c r="J6" s="48" t="s">
        <v>244</v>
      </c>
      <c r="K6" s="38">
        <v>658</v>
      </c>
      <c r="L6" s="40">
        <v>3.3</v>
      </c>
      <c r="M6" s="48" t="s">
        <v>36</v>
      </c>
      <c r="N6" s="49">
        <f t="shared" si="0"/>
        <v>4.7142857142857135</v>
      </c>
      <c r="O6" s="50"/>
      <c r="P6" s="50"/>
      <c r="Q6" s="38"/>
    </row>
    <row r="7" spans="1:17" x14ac:dyDescent="0.25">
      <c r="A7" s="38" t="s">
        <v>27</v>
      </c>
      <c r="B7" s="38">
        <v>977</v>
      </c>
      <c r="C7" s="40">
        <v>3.7</v>
      </c>
      <c r="D7" s="48" t="s">
        <v>139</v>
      </c>
      <c r="E7" s="38">
        <v>1270</v>
      </c>
      <c r="F7" s="40">
        <v>3.9</v>
      </c>
      <c r="G7" s="48" t="s">
        <v>139</v>
      </c>
      <c r="H7" s="38">
        <v>763</v>
      </c>
      <c r="I7" s="40">
        <v>4.0999999999999996</v>
      </c>
      <c r="J7" s="48" t="s">
        <v>30</v>
      </c>
      <c r="K7" s="38">
        <v>907</v>
      </c>
      <c r="L7" s="40">
        <v>4.5</v>
      </c>
      <c r="M7" s="48" t="s">
        <v>30</v>
      </c>
      <c r="N7" s="49">
        <f t="shared" si="0"/>
        <v>6.4285714285714279</v>
      </c>
      <c r="O7" s="50"/>
      <c r="P7" s="50"/>
      <c r="Q7" s="38"/>
    </row>
    <row r="8" spans="1:17" x14ac:dyDescent="0.25">
      <c r="A8" s="38" t="s">
        <v>21</v>
      </c>
      <c r="B8" s="38">
        <v>596</v>
      </c>
      <c r="C8" s="40">
        <v>4</v>
      </c>
      <c r="D8" s="48" t="s">
        <v>30</v>
      </c>
      <c r="E8" s="38">
        <v>616</v>
      </c>
      <c r="F8" s="40">
        <v>4.9000000000000004</v>
      </c>
      <c r="G8" s="48" t="s">
        <v>244</v>
      </c>
      <c r="H8" s="38">
        <v>746</v>
      </c>
      <c r="I8" s="40">
        <v>6.2</v>
      </c>
      <c r="J8" s="48" t="s">
        <v>73</v>
      </c>
      <c r="K8" s="38">
        <v>700</v>
      </c>
      <c r="L8" s="40">
        <v>5</v>
      </c>
      <c r="M8" s="48" t="s">
        <v>67</v>
      </c>
      <c r="N8" s="49">
        <f t="shared" si="0"/>
        <v>7.1428571428571423</v>
      </c>
      <c r="O8" s="50"/>
      <c r="P8" s="50"/>
      <c r="Q8" s="38"/>
    </row>
    <row r="9" spans="1:17" x14ac:dyDescent="0.25">
      <c r="A9" s="38" t="s">
        <v>5</v>
      </c>
      <c r="B9" s="38">
        <v>941</v>
      </c>
      <c r="C9" s="40">
        <v>8.8000000000000007</v>
      </c>
      <c r="D9" s="48" t="s">
        <v>57</v>
      </c>
      <c r="E9" s="38">
        <v>874</v>
      </c>
      <c r="F9" s="40">
        <v>8.9</v>
      </c>
      <c r="G9" s="48" t="s">
        <v>57</v>
      </c>
      <c r="H9" s="38">
        <v>943</v>
      </c>
      <c r="I9" s="40">
        <v>6.9</v>
      </c>
      <c r="J9" s="48" t="s">
        <v>111</v>
      </c>
      <c r="K9" s="38">
        <v>935</v>
      </c>
      <c r="L9" s="40">
        <v>5.3</v>
      </c>
      <c r="M9" s="48" t="s">
        <v>67</v>
      </c>
      <c r="N9" s="49">
        <f t="shared" si="0"/>
        <v>7.5714285714285703</v>
      </c>
      <c r="O9" s="50"/>
      <c r="P9" s="50"/>
      <c r="Q9" s="38"/>
    </row>
    <row r="10" spans="1:17" x14ac:dyDescent="0.25">
      <c r="A10" s="38" t="s">
        <v>20</v>
      </c>
      <c r="B10" s="38">
        <v>670</v>
      </c>
      <c r="C10" s="40">
        <v>5.4</v>
      </c>
      <c r="D10" s="48" t="s">
        <v>67</v>
      </c>
      <c r="E10" s="38">
        <v>638</v>
      </c>
      <c r="F10" s="40">
        <v>6.1</v>
      </c>
      <c r="G10" s="48" t="s">
        <v>40</v>
      </c>
      <c r="H10" s="38">
        <v>886</v>
      </c>
      <c r="I10" s="40">
        <v>4.7</v>
      </c>
      <c r="J10" s="48" t="s">
        <v>30</v>
      </c>
      <c r="K10" s="38">
        <v>908</v>
      </c>
      <c r="L10" s="40">
        <v>6.8</v>
      </c>
      <c r="M10" s="48" t="s">
        <v>111</v>
      </c>
      <c r="N10" s="49">
        <f t="shared" si="0"/>
        <v>9.7142857142857135</v>
      </c>
      <c r="O10" s="50"/>
      <c r="P10" s="50"/>
      <c r="Q10" s="38"/>
    </row>
    <row r="11" spans="1:17" x14ac:dyDescent="0.25">
      <c r="A11" s="38" t="s">
        <v>10</v>
      </c>
      <c r="B11" s="38">
        <v>663</v>
      </c>
      <c r="C11" s="40">
        <v>13.7</v>
      </c>
      <c r="D11" s="48" t="s">
        <v>125</v>
      </c>
      <c r="E11" s="38">
        <v>756</v>
      </c>
      <c r="F11" s="40">
        <v>15.1</v>
      </c>
      <c r="G11" s="48" t="s">
        <v>117</v>
      </c>
      <c r="H11" s="38">
        <v>980</v>
      </c>
      <c r="I11" s="40">
        <v>12.7</v>
      </c>
      <c r="J11" s="48" t="s">
        <v>292</v>
      </c>
      <c r="K11" s="38">
        <v>1517</v>
      </c>
      <c r="L11" s="40">
        <v>9.6</v>
      </c>
      <c r="M11" s="48" t="s">
        <v>264</v>
      </c>
      <c r="N11" s="49">
        <f t="shared" si="0"/>
        <v>13.714285714285715</v>
      </c>
      <c r="O11" s="50"/>
      <c r="P11" s="50"/>
      <c r="Q11" s="38"/>
    </row>
    <row r="12" spans="1:17" x14ac:dyDescent="0.25">
      <c r="A12" s="38" t="s">
        <v>0</v>
      </c>
      <c r="B12" s="38">
        <v>829</v>
      </c>
      <c r="C12" s="40">
        <v>15.4</v>
      </c>
      <c r="D12" s="48" t="s">
        <v>117</v>
      </c>
      <c r="E12" s="38">
        <v>925</v>
      </c>
      <c r="F12" s="40">
        <v>15.8</v>
      </c>
      <c r="G12" s="48" t="s">
        <v>117</v>
      </c>
      <c r="H12" s="38">
        <v>971</v>
      </c>
      <c r="I12" s="40">
        <v>10.4</v>
      </c>
      <c r="J12" s="48" t="s">
        <v>274</v>
      </c>
      <c r="K12" s="38">
        <v>1029</v>
      </c>
      <c r="L12" s="40">
        <v>11.7</v>
      </c>
      <c r="M12" s="48" t="s">
        <v>93</v>
      </c>
      <c r="N12" s="49">
        <f t="shared" si="0"/>
        <v>16.714285714285712</v>
      </c>
      <c r="O12" s="50"/>
      <c r="P12" s="50"/>
      <c r="Q12" s="38"/>
    </row>
    <row r="13" spans="1:17" x14ac:dyDescent="0.25">
      <c r="A13" s="38" t="s">
        <v>28</v>
      </c>
      <c r="B13" s="38">
        <v>1036</v>
      </c>
      <c r="C13" s="40">
        <v>7.4</v>
      </c>
      <c r="D13" s="48" t="s">
        <v>140</v>
      </c>
      <c r="E13" s="38">
        <v>1155</v>
      </c>
      <c r="F13" s="40">
        <v>8.6999999999999993</v>
      </c>
      <c r="G13" s="48" t="s">
        <v>265</v>
      </c>
      <c r="H13" s="38">
        <v>1130</v>
      </c>
      <c r="I13" s="40">
        <v>7.7</v>
      </c>
      <c r="J13" s="48" t="s">
        <v>140</v>
      </c>
      <c r="K13" s="38">
        <v>1011</v>
      </c>
      <c r="L13" s="40">
        <v>13.3</v>
      </c>
      <c r="M13" s="48" t="s">
        <v>334</v>
      </c>
      <c r="N13" s="49">
        <f t="shared" si="0"/>
        <v>19</v>
      </c>
      <c r="O13" s="50"/>
      <c r="P13" s="50"/>
      <c r="Q13" s="38"/>
    </row>
    <row r="14" spans="1:17" x14ac:dyDescent="0.25">
      <c r="A14" s="38" t="s">
        <v>14</v>
      </c>
      <c r="B14" s="38">
        <v>338</v>
      </c>
      <c r="C14" s="40">
        <v>7.4</v>
      </c>
      <c r="D14" s="48" t="s">
        <v>128</v>
      </c>
      <c r="E14" s="38">
        <v>316</v>
      </c>
      <c r="F14" s="40">
        <v>14.6</v>
      </c>
      <c r="G14" s="48" t="s">
        <v>276</v>
      </c>
      <c r="H14" s="38">
        <v>355</v>
      </c>
      <c r="I14" s="40">
        <v>13.5</v>
      </c>
      <c r="J14" s="48" t="s">
        <v>343</v>
      </c>
      <c r="K14" s="38">
        <v>388</v>
      </c>
      <c r="L14" s="40">
        <v>17</v>
      </c>
      <c r="M14" s="48" t="s">
        <v>324</v>
      </c>
      <c r="N14" s="49">
        <f t="shared" si="0"/>
        <v>24.285714285714285</v>
      </c>
      <c r="O14" s="50"/>
      <c r="P14" s="50"/>
      <c r="Q14" s="38"/>
    </row>
    <row r="15" spans="1:17" x14ac:dyDescent="0.25">
      <c r="A15" s="38" t="s">
        <v>18</v>
      </c>
      <c r="B15" s="38">
        <v>50</v>
      </c>
      <c r="C15" s="40">
        <v>32</v>
      </c>
      <c r="D15" s="48" t="s">
        <v>132</v>
      </c>
      <c r="E15" s="38">
        <v>53</v>
      </c>
      <c r="F15" s="40">
        <v>22.6</v>
      </c>
      <c r="G15" s="48" t="s">
        <v>358</v>
      </c>
      <c r="H15" s="38">
        <v>66</v>
      </c>
      <c r="I15" s="40">
        <v>31.8</v>
      </c>
      <c r="J15" s="48" t="s">
        <v>347</v>
      </c>
      <c r="K15" s="38">
        <v>60</v>
      </c>
      <c r="L15" s="40">
        <v>20</v>
      </c>
      <c r="M15" s="48" t="s">
        <v>328</v>
      </c>
      <c r="N15" s="49">
        <f t="shared" si="0"/>
        <v>28.571428571428569</v>
      </c>
      <c r="O15" s="50"/>
      <c r="P15" s="50"/>
      <c r="Q15" s="38"/>
    </row>
    <row r="16" spans="1:17" x14ac:dyDescent="0.25">
      <c r="A16" s="38" t="s">
        <v>26</v>
      </c>
      <c r="B16" s="38">
        <v>1150</v>
      </c>
      <c r="C16" s="40">
        <v>16.5</v>
      </c>
      <c r="D16" s="48" t="s">
        <v>138</v>
      </c>
      <c r="E16" s="38">
        <v>1241</v>
      </c>
      <c r="F16" s="40">
        <v>21.8</v>
      </c>
      <c r="G16" s="48" t="s">
        <v>333</v>
      </c>
      <c r="H16" s="38">
        <v>1266</v>
      </c>
      <c r="I16" s="40">
        <v>18.600000000000001</v>
      </c>
      <c r="J16" s="48" t="s">
        <v>353</v>
      </c>
      <c r="K16" s="38">
        <v>1508</v>
      </c>
      <c r="L16" s="40">
        <v>21.6</v>
      </c>
      <c r="M16" s="48" t="s">
        <v>333</v>
      </c>
      <c r="N16" s="49">
        <f t="shared" si="0"/>
        <v>30.857142857142861</v>
      </c>
      <c r="O16" s="50"/>
      <c r="P16" s="50"/>
      <c r="Q16" s="38"/>
    </row>
    <row r="17" spans="1:17" x14ac:dyDescent="0.25">
      <c r="A17" s="38" t="s">
        <v>1</v>
      </c>
      <c r="B17" s="38">
        <v>532</v>
      </c>
      <c r="C17" s="40">
        <v>17.3</v>
      </c>
      <c r="D17" s="48" t="s">
        <v>118</v>
      </c>
      <c r="E17" s="38">
        <v>639</v>
      </c>
      <c r="F17" s="40">
        <v>22.2</v>
      </c>
      <c r="G17" s="48" t="s">
        <v>354</v>
      </c>
      <c r="H17" s="38">
        <v>506</v>
      </c>
      <c r="I17" s="40">
        <v>18.2</v>
      </c>
      <c r="J17" s="48" t="s">
        <v>335</v>
      </c>
      <c r="K17" s="38">
        <v>379</v>
      </c>
      <c r="L17" s="40">
        <v>22.7</v>
      </c>
      <c r="M17" s="48" t="s">
        <v>315</v>
      </c>
      <c r="N17" s="49">
        <f t="shared" si="0"/>
        <v>32.428571428571431</v>
      </c>
      <c r="O17" s="50"/>
      <c r="P17" s="50"/>
      <c r="Q17" s="38"/>
    </row>
    <row r="18" spans="1:17" x14ac:dyDescent="0.25">
      <c r="A18" s="38" t="s">
        <v>24</v>
      </c>
      <c r="B18" s="38">
        <v>254</v>
      </c>
      <c r="C18" s="40">
        <v>33.1</v>
      </c>
      <c r="D18" s="48" t="s">
        <v>137</v>
      </c>
      <c r="E18" s="38">
        <v>245</v>
      </c>
      <c r="F18" s="40">
        <v>32.700000000000003</v>
      </c>
      <c r="G18" s="48" t="s">
        <v>137</v>
      </c>
      <c r="H18" s="38">
        <v>233</v>
      </c>
      <c r="I18" s="40">
        <v>32.6</v>
      </c>
      <c r="J18" s="48" t="s">
        <v>137</v>
      </c>
      <c r="K18" s="38">
        <v>237</v>
      </c>
      <c r="L18" s="40">
        <v>24.5</v>
      </c>
      <c r="M18" s="48" t="s">
        <v>332</v>
      </c>
      <c r="N18" s="49">
        <f t="shared" si="0"/>
        <v>35</v>
      </c>
      <c r="O18" s="50"/>
      <c r="P18" s="50"/>
      <c r="Q18" s="38"/>
    </row>
    <row r="19" spans="1:17" x14ac:dyDescent="0.25">
      <c r="A19" s="38" t="s">
        <v>19</v>
      </c>
      <c r="B19" s="38">
        <v>57</v>
      </c>
      <c r="C19" s="40">
        <v>26.3</v>
      </c>
      <c r="D19" s="48" t="s">
        <v>85</v>
      </c>
      <c r="E19" s="38">
        <v>69</v>
      </c>
      <c r="F19" s="40">
        <v>27.5</v>
      </c>
      <c r="G19" s="48" t="s">
        <v>311</v>
      </c>
      <c r="H19" s="38">
        <v>101</v>
      </c>
      <c r="I19" s="40">
        <v>33.700000000000003</v>
      </c>
      <c r="J19" s="48" t="s">
        <v>348</v>
      </c>
      <c r="K19" s="38">
        <v>92</v>
      </c>
      <c r="L19" s="40">
        <v>26.1</v>
      </c>
      <c r="M19" s="48" t="s">
        <v>329</v>
      </c>
      <c r="N19" s="49">
        <f t="shared" si="0"/>
        <v>37.285714285714292</v>
      </c>
      <c r="O19" s="50"/>
      <c r="P19" s="50"/>
      <c r="Q19" s="38"/>
    </row>
    <row r="20" spans="1:17" ht="30" x14ac:dyDescent="0.25">
      <c r="A20" s="44" t="s">
        <v>398</v>
      </c>
      <c r="B20" s="47">
        <v>16965</v>
      </c>
      <c r="C20" s="46">
        <v>25.3</v>
      </c>
      <c r="D20" s="46" t="s">
        <v>403</v>
      </c>
      <c r="E20" s="47">
        <v>18612</v>
      </c>
      <c r="F20" s="46">
        <v>29.3</v>
      </c>
      <c r="G20" s="46" t="s">
        <v>404</v>
      </c>
      <c r="H20" s="47">
        <v>19992</v>
      </c>
      <c r="I20" s="46">
        <v>28.6</v>
      </c>
      <c r="J20" s="46" t="s">
        <v>405</v>
      </c>
      <c r="K20" s="47">
        <v>22358</v>
      </c>
      <c r="L20" s="46">
        <v>29.7</v>
      </c>
      <c r="M20" s="46" t="s">
        <v>404</v>
      </c>
      <c r="N20" s="49">
        <f t="shared" si="0"/>
        <v>42.428571428571423</v>
      </c>
      <c r="O20" s="50"/>
      <c r="P20" s="50"/>
      <c r="Q20" s="38"/>
    </row>
    <row r="21" spans="1:17" x14ac:dyDescent="0.25">
      <c r="A21" s="38" t="s">
        <v>9</v>
      </c>
      <c r="B21" s="38">
        <v>1691</v>
      </c>
      <c r="C21" s="40">
        <v>24.4</v>
      </c>
      <c r="D21" s="48" t="s">
        <v>124</v>
      </c>
      <c r="E21" s="38">
        <v>1916</v>
      </c>
      <c r="F21" s="40">
        <v>29.4</v>
      </c>
      <c r="G21" s="48" t="s">
        <v>181</v>
      </c>
      <c r="H21" s="38">
        <v>2175</v>
      </c>
      <c r="I21" s="40">
        <v>31</v>
      </c>
      <c r="J21" s="48" t="s">
        <v>320</v>
      </c>
      <c r="K21" s="38">
        <v>2332</v>
      </c>
      <c r="L21" s="40">
        <v>30.7</v>
      </c>
      <c r="M21" s="48" t="s">
        <v>320</v>
      </c>
      <c r="N21" s="49">
        <f t="shared" si="0"/>
        <v>43.857142857142854</v>
      </c>
      <c r="O21" s="50"/>
      <c r="P21" s="50"/>
      <c r="Q21" s="38"/>
    </row>
    <row r="22" spans="1:17" x14ac:dyDescent="0.25">
      <c r="A22" s="38" t="s">
        <v>6</v>
      </c>
      <c r="B22" s="38">
        <v>87</v>
      </c>
      <c r="C22" s="40">
        <v>17.2</v>
      </c>
      <c r="D22" s="48" t="s">
        <v>123</v>
      </c>
      <c r="E22" s="38">
        <v>90</v>
      </c>
      <c r="F22" s="40">
        <v>26.7</v>
      </c>
      <c r="G22" s="48" t="s">
        <v>356</v>
      </c>
      <c r="H22" s="38">
        <v>133</v>
      </c>
      <c r="I22" s="40">
        <v>21.8</v>
      </c>
      <c r="J22" s="48" t="s">
        <v>340</v>
      </c>
      <c r="K22" s="38">
        <v>62</v>
      </c>
      <c r="L22" s="40">
        <v>33.9</v>
      </c>
      <c r="M22" s="48" t="s">
        <v>319</v>
      </c>
      <c r="N22" s="49">
        <f t="shared" si="0"/>
        <v>48.428571428571423</v>
      </c>
      <c r="O22" s="50"/>
      <c r="P22" s="50"/>
      <c r="Q22" s="38"/>
    </row>
    <row r="23" spans="1:17" x14ac:dyDescent="0.25">
      <c r="A23" s="38" t="s">
        <v>11</v>
      </c>
      <c r="B23" s="38">
        <v>485</v>
      </c>
      <c r="C23" s="40">
        <v>41.6</v>
      </c>
      <c r="D23" s="48" t="s">
        <v>78</v>
      </c>
      <c r="E23" s="38">
        <v>555</v>
      </c>
      <c r="F23" s="40">
        <v>37.700000000000003</v>
      </c>
      <c r="G23" s="48" t="s">
        <v>42</v>
      </c>
      <c r="H23" s="38">
        <v>641</v>
      </c>
      <c r="I23" s="40">
        <v>34.9</v>
      </c>
      <c r="J23" s="48" t="s">
        <v>342</v>
      </c>
      <c r="K23" s="38">
        <v>700</v>
      </c>
      <c r="L23" s="40">
        <v>36.700000000000003</v>
      </c>
      <c r="M23" s="48" t="s">
        <v>322</v>
      </c>
      <c r="N23" s="49">
        <f t="shared" si="0"/>
        <v>52.428571428571438</v>
      </c>
      <c r="O23" s="50"/>
      <c r="P23" s="50"/>
      <c r="Q23" s="38"/>
    </row>
    <row r="24" spans="1:17" x14ac:dyDescent="0.25">
      <c r="A24" s="38" t="s">
        <v>3</v>
      </c>
      <c r="B24" s="38">
        <v>65</v>
      </c>
      <c r="C24" s="40">
        <v>21.5</v>
      </c>
      <c r="D24" s="48" t="s">
        <v>121</v>
      </c>
      <c r="E24" s="38">
        <v>68</v>
      </c>
      <c r="F24" s="40">
        <v>23.5</v>
      </c>
      <c r="G24" s="48" t="s">
        <v>97</v>
      </c>
      <c r="H24" s="38">
        <v>80</v>
      </c>
      <c r="I24" s="40">
        <v>26.3</v>
      </c>
      <c r="J24" s="48" t="s">
        <v>338</v>
      </c>
      <c r="K24" s="38">
        <v>62</v>
      </c>
      <c r="L24" s="40">
        <v>37.1</v>
      </c>
      <c r="M24" s="48" t="s">
        <v>250</v>
      </c>
      <c r="N24" s="49">
        <f t="shared" si="0"/>
        <v>53</v>
      </c>
      <c r="O24" s="50"/>
      <c r="P24" s="50"/>
      <c r="Q24" s="38"/>
    </row>
    <row r="25" spans="1:17" x14ac:dyDescent="0.25">
      <c r="A25" s="38" t="s">
        <v>2</v>
      </c>
      <c r="B25" s="38">
        <v>127</v>
      </c>
      <c r="C25" s="40">
        <v>47.2</v>
      </c>
      <c r="D25" s="48" t="s">
        <v>119</v>
      </c>
      <c r="E25" s="38">
        <v>138</v>
      </c>
      <c r="F25" s="40">
        <v>45.7</v>
      </c>
      <c r="G25" s="48" t="s">
        <v>346</v>
      </c>
      <c r="H25" s="38">
        <v>151</v>
      </c>
      <c r="I25" s="40">
        <v>50.3</v>
      </c>
      <c r="J25" s="48" t="s">
        <v>336</v>
      </c>
      <c r="K25" s="38">
        <v>96</v>
      </c>
      <c r="L25" s="40">
        <v>37.5</v>
      </c>
      <c r="M25" s="48" t="s">
        <v>316</v>
      </c>
      <c r="N25" s="49">
        <f t="shared" si="0"/>
        <v>53.571428571428569</v>
      </c>
      <c r="O25" s="50"/>
      <c r="P25" s="50"/>
      <c r="Q25" s="38"/>
    </row>
    <row r="26" spans="1:17" x14ac:dyDescent="0.25">
      <c r="A26" s="38" t="s">
        <v>22</v>
      </c>
      <c r="B26" s="38">
        <v>777</v>
      </c>
      <c r="C26" s="40">
        <v>35.799999999999997</v>
      </c>
      <c r="D26" s="48" t="s">
        <v>134</v>
      </c>
      <c r="E26" s="38">
        <v>911</v>
      </c>
      <c r="F26" s="40">
        <v>35.700000000000003</v>
      </c>
      <c r="G26" s="48" t="s">
        <v>239</v>
      </c>
      <c r="H26" s="38">
        <v>1712</v>
      </c>
      <c r="I26" s="40">
        <v>36.5</v>
      </c>
      <c r="J26" s="48" t="s">
        <v>350</v>
      </c>
      <c r="K26" s="38">
        <v>2094</v>
      </c>
      <c r="L26" s="40">
        <v>38.6</v>
      </c>
      <c r="M26" s="48" t="s">
        <v>162</v>
      </c>
      <c r="N26" s="49">
        <f t="shared" si="0"/>
        <v>55.142857142857146</v>
      </c>
      <c r="O26" s="50"/>
      <c r="P26" s="50"/>
      <c r="Q26" s="38"/>
    </row>
    <row r="27" spans="1:17" x14ac:dyDescent="0.25">
      <c r="A27" s="38" t="s">
        <v>16</v>
      </c>
      <c r="B27" s="38">
        <v>78</v>
      </c>
      <c r="C27" s="40">
        <v>46.2</v>
      </c>
      <c r="D27" s="48" t="s">
        <v>130</v>
      </c>
      <c r="E27" s="38">
        <v>88</v>
      </c>
      <c r="F27" s="40">
        <v>43.2</v>
      </c>
      <c r="G27" s="48" t="s">
        <v>357</v>
      </c>
      <c r="H27" s="38">
        <v>116</v>
      </c>
      <c r="I27" s="40">
        <v>44.8</v>
      </c>
      <c r="J27" s="48" t="s">
        <v>345</v>
      </c>
      <c r="K27" s="38">
        <v>112</v>
      </c>
      <c r="L27" s="40">
        <v>42</v>
      </c>
      <c r="M27" s="48" t="s">
        <v>326</v>
      </c>
      <c r="N27" s="49">
        <f t="shared" si="0"/>
        <v>60</v>
      </c>
      <c r="O27" s="50"/>
      <c r="P27" s="50"/>
      <c r="Q27" s="38"/>
    </row>
    <row r="28" spans="1:17" x14ac:dyDescent="0.25">
      <c r="A28" s="38" t="s">
        <v>17</v>
      </c>
      <c r="B28" s="38">
        <v>184</v>
      </c>
      <c r="C28" s="40">
        <v>55.4</v>
      </c>
      <c r="D28" s="48" t="s">
        <v>131</v>
      </c>
      <c r="E28" s="38">
        <v>144</v>
      </c>
      <c r="F28" s="40">
        <v>45.1</v>
      </c>
      <c r="G28" s="48" t="s">
        <v>346</v>
      </c>
      <c r="H28" s="38">
        <v>154</v>
      </c>
      <c r="I28" s="40">
        <v>45.5</v>
      </c>
      <c r="J28" s="48" t="s">
        <v>346</v>
      </c>
      <c r="K28" s="38">
        <v>179</v>
      </c>
      <c r="L28" s="40">
        <v>45.8</v>
      </c>
      <c r="M28" s="48" t="s">
        <v>327</v>
      </c>
      <c r="N28" s="49">
        <f t="shared" si="0"/>
        <v>65.428571428571431</v>
      </c>
      <c r="O28" s="50"/>
      <c r="P28" s="50"/>
      <c r="Q28" s="38"/>
    </row>
    <row r="29" spans="1:17" x14ac:dyDescent="0.25">
      <c r="A29" s="38" t="s">
        <v>12</v>
      </c>
      <c r="B29" s="38">
        <v>331</v>
      </c>
      <c r="C29" s="40">
        <v>42.9</v>
      </c>
      <c r="D29" s="48" t="s">
        <v>120</v>
      </c>
      <c r="E29" s="38">
        <v>373</v>
      </c>
      <c r="F29" s="40">
        <v>43.2</v>
      </c>
      <c r="G29" s="48" t="s">
        <v>120</v>
      </c>
      <c r="H29" s="38">
        <v>330</v>
      </c>
      <c r="I29" s="40">
        <v>44.8</v>
      </c>
      <c r="J29" s="48" t="s">
        <v>337</v>
      </c>
      <c r="K29" s="38">
        <v>380</v>
      </c>
      <c r="L29" s="40">
        <v>48.7</v>
      </c>
      <c r="M29" s="48" t="s">
        <v>317</v>
      </c>
      <c r="N29" s="49">
        <f t="shared" si="0"/>
        <v>69.571428571428569</v>
      </c>
      <c r="O29" s="50"/>
      <c r="P29" s="50"/>
      <c r="Q29" s="38"/>
    </row>
    <row r="30" spans="1:17" x14ac:dyDescent="0.25">
      <c r="A30" s="38" t="s">
        <v>4</v>
      </c>
      <c r="B30" s="38">
        <v>1399</v>
      </c>
      <c r="C30" s="40">
        <v>50.4</v>
      </c>
      <c r="D30" s="48" t="s">
        <v>122</v>
      </c>
      <c r="E30" s="38">
        <v>1291</v>
      </c>
      <c r="F30" s="40">
        <v>47.7</v>
      </c>
      <c r="G30" s="48" t="s">
        <v>355</v>
      </c>
      <c r="H30" s="38">
        <v>1382</v>
      </c>
      <c r="I30" s="40">
        <v>48</v>
      </c>
      <c r="J30" s="48" t="s">
        <v>339</v>
      </c>
      <c r="K30" s="38">
        <v>1416</v>
      </c>
      <c r="L30" s="40">
        <v>48.9</v>
      </c>
      <c r="M30" s="48" t="s">
        <v>318</v>
      </c>
      <c r="N30" s="49">
        <f t="shared" si="0"/>
        <v>69.857142857142847</v>
      </c>
      <c r="O30" s="50"/>
      <c r="P30" s="50"/>
      <c r="Q30" s="38"/>
    </row>
    <row r="31" spans="1:17" x14ac:dyDescent="0.25">
      <c r="A31" s="38" t="s">
        <v>15</v>
      </c>
      <c r="B31" s="38">
        <v>835</v>
      </c>
      <c r="C31" s="40">
        <v>49.9</v>
      </c>
      <c r="D31" s="48" t="s">
        <v>129</v>
      </c>
      <c r="E31" s="38">
        <v>1428</v>
      </c>
      <c r="F31" s="40">
        <v>54.4</v>
      </c>
      <c r="G31" s="48" t="s">
        <v>72</v>
      </c>
      <c r="H31" s="38">
        <v>1295</v>
      </c>
      <c r="I31" s="40">
        <v>55.7</v>
      </c>
      <c r="J31" s="48" t="s">
        <v>344</v>
      </c>
      <c r="K31" s="38">
        <v>2000</v>
      </c>
      <c r="L31" s="40">
        <v>53.7</v>
      </c>
      <c r="M31" s="48" t="s">
        <v>325</v>
      </c>
      <c r="N31" s="49">
        <f t="shared" si="0"/>
        <v>76.714285714285722</v>
      </c>
      <c r="O31" s="50"/>
      <c r="P31" s="50"/>
      <c r="Q31" s="38"/>
    </row>
    <row r="32" spans="1:17" x14ac:dyDescent="0.25">
      <c r="A32" s="38" t="s">
        <v>23</v>
      </c>
      <c r="B32" s="38">
        <v>100</v>
      </c>
      <c r="C32" s="40">
        <v>50</v>
      </c>
      <c r="D32" s="48" t="s">
        <v>135</v>
      </c>
      <c r="E32" s="38">
        <v>213</v>
      </c>
      <c r="F32" s="40">
        <v>51.6</v>
      </c>
      <c r="G32" s="48" t="s">
        <v>360</v>
      </c>
      <c r="H32" s="38">
        <v>257</v>
      </c>
      <c r="I32" s="40">
        <v>66.5</v>
      </c>
      <c r="J32" s="48" t="s">
        <v>351</v>
      </c>
      <c r="K32" s="38">
        <v>267</v>
      </c>
      <c r="L32" s="40">
        <v>61.4</v>
      </c>
      <c r="M32" s="48" t="s">
        <v>330</v>
      </c>
      <c r="N32" s="49">
        <f t="shared" si="0"/>
        <v>87.714285714285708</v>
      </c>
      <c r="O32" s="50"/>
      <c r="P32" s="50"/>
      <c r="Q32" s="38"/>
    </row>
    <row r="33" spans="1:17" x14ac:dyDescent="0.25">
      <c r="A33" s="38" t="s">
        <v>29</v>
      </c>
      <c r="B33" s="38">
        <v>359</v>
      </c>
      <c r="C33" s="40">
        <v>60.2</v>
      </c>
      <c r="D33" s="48" t="s">
        <v>133</v>
      </c>
      <c r="E33" s="38">
        <v>374</v>
      </c>
      <c r="F33" s="40">
        <v>70.099999999999994</v>
      </c>
      <c r="G33" s="48" t="s">
        <v>359</v>
      </c>
      <c r="H33" s="38">
        <v>455</v>
      </c>
      <c r="I33" s="40">
        <v>67.900000000000006</v>
      </c>
      <c r="J33" s="48" t="s">
        <v>349</v>
      </c>
      <c r="K33" s="38">
        <v>659</v>
      </c>
      <c r="L33" s="40">
        <v>63.9</v>
      </c>
      <c r="M33" s="48" t="s">
        <v>281</v>
      </c>
      <c r="N33" s="49">
        <f t="shared" si="0"/>
        <v>91.285714285714278</v>
      </c>
      <c r="O33" s="50"/>
      <c r="P33" s="50"/>
      <c r="Q33" s="38"/>
    </row>
    <row r="34" spans="1:17" x14ac:dyDescent="0.25">
      <c r="A34" s="38" t="s">
        <v>7</v>
      </c>
      <c r="B34" s="38">
        <v>1428</v>
      </c>
      <c r="C34" s="40">
        <v>69.7</v>
      </c>
      <c r="D34" s="48" t="s">
        <v>126</v>
      </c>
      <c r="E34" s="38">
        <v>1172</v>
      </c>
      <c r="F34" s="40">
        <v>67.599999999999994</v>
      </c>
      <c r="G34" s="48" t="s">
        <v>341</v>
      </c>
      <c r="H34" s="38">
        <v>1063</v>
      </c>
      <c r="I34" s="40">
        <v>67.599999999999994</v>
      </c>
      <c r="J34" s="48" t="s">
        <v>341</v>
      </c>
      <c r="K34" s="38">
        <v>1161</v>
      </c>
      <c r="L34" s="40">
        <v>66.400000000000006</v>
      </c>
      <c r="M34" s="48" t="s">
        <v>321</v>
      </c>
      <c r="N34" s="49">
        <f t="shared" si="0"/>
        <v>94.857142857142861</v>
      </c>
      <c r="O34" s="50"/>
      <c r="P34" s="50"/>
      <c r="Q34" s="38"/>
    </row>
    <row r="35" spans="1:17" x14ac:dyDescent="0.25">
      <c r="A35" s="38" t="s">
        <v>361</v>
      </c>
      <c r="B35" s="38">
        <v>376</v>
      </c>
      <c r="C35" s="40">
        <v>66.8</v>
      </c>
      <c r="D35" s="48" t="s">
        <v>136</v>
      </c>
      <c r="E35" s="38">
        <v>489</v>
      </c>
      <c r="F35" s="40">
        <v>66.900000000000006</v>
      </c>
      <c r="G35" s="48" t="s">
        <v>284</v>
      </c>
      <c r="H35" s="38">
        <v>493</v>
      </c>
      <c r="I35" s="40">
        <v>70.8</v>
      </c>
      <c r="J35" s="48" t="s">
        <v>352</v>
      </c>
      <c r="K35" s="38">
        <v>474</v>
      </c>
      <c r="L35" s="40">
        <v>70</v>
      </c>
      <c r="M35" s="48" t="s">
        <v>331</v>
      </c>
      <c r="N35" s="49">
        <f>(L35/70)*100</f>
        <v>100</v>
      </c>
      <c r="O35" s="50"/>
      <c r="P35" s="50"/>
      <c r="Q35" s="38"/>
    </row>
    <row r="36" spans="1:17" x14ac:dyDescent="0.2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50"/>
      <c r="O36" s="50"/>
      <c r="P36" s="50"/>
      <c r="Q36" s="38"/>
    </row>
  </sheetData>
  <sortState ref="A5:O35">
    <sortCondition ref="L5:L35"/>
  </sortState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selection activeCell="A37" sqref="A37:XFD70"/>
    </sheetView>
  </sheetViews>
  <sheetFormatPr defaultRowHeight="15" x14ac:dyDescent="0.25"/>
  <cols>
    <col min="1" max="1" width="20.28515625" customWidth="1"/>
    <col min="2" max="3" width="7.140625" customWidth="1"/>
    <col min="4" max="4" width="8.140625" bestFit="1" customWidth="1"/>
    <col min="5" max="6" width="7.140625" customWidth="1"/>
    <col min="7" max="7" width="8.140625" bestFit="1" customWidth="1"/>
    <col min="8" max="9" width="7.140625" customWidth="1"/>
    <col min="10" max="10" width="8.140625" bestFit="1" customWidth="1"/>
    <col min="11" max="12" width="7.140625" customWidth="1"/>
    <col min="13" max="13" width="8.140625" bestFit="1" customWidth="1"/>
  </cols>
  <sheetData>
    <row r="1" spans="1:22" x14ac:dyDescent="0.25">
      <c r="A1" s="2" t="s">
        <v>369</v>
      </c>
    </row>
    <row r="2" spans="1:22" x14ac:dyDescent="0.25">
      <c r="A2" s="34"/>
      <c r="B2" s="30"/>
      <c r="C2" s="28"/>
      <c r="D2" s="29"/>
      <c r="E2" s="28"/>
      <c r="F2" s="28"/>
      <c r="G2" s="30"/>
      <c r="H2" s="31"/>
      <c r="I2" s="29"/>
      <c r="J2" s="31"/>
      <c r="K2" s="31"/>
      <c r="L2" s="31"/>
      <c r="M2" s="31"/>
      <c r="N2" s="50"/>
      <c r="O2" s="50"/>
      <c r="P2" s="50"/>
    </row>
    <row r="3" spans="1:22" x14ac:dyDescent="0.25">
      <c r="A3" s="3"/>
      <c r="B3" s="4"/>
      <c r="C3" s="5">
        <v>2012</v>
      </c>
      <c r="D3" s="6"/>
      <c r="E3" s="4"/>
      <c r="F3" s="5">
        <v>2013</v>
      </c>
      <c r="G3" s="7"/>
      <c r="H3" s="8"/>
      <c r="I3" s="9">
        <v>2014</v>
      </c>
      <c r="J3" s="6"/>
      <c r="K3" s="10"/>
      <c r="L3" s="9">
        <v>2015</v>
      </c>
      <c r="M3" s="9"/>
      <c r="N3" s="50"/>
      <c r="O3" s="50"/>
      <c r="P3" s="50"/>
    </row>
    <row r="4" spans="1:22" x14ac:dyDescent="0.25">
      <c r="A4" s="11" t="s">
        <v>364</v>
      </c>
      <c r="B4" s="12" t="s">
        <v>365</v>
      </c>
      <c r="C4" s="13" t="s">
        <v>366</v>
      </c>
      <c r="D4" s="14" t="s">
        <v>367</v>
      </c>
      <c r="E4" s="12" t="s">
        <v>365</v>
      </c>
      <c r="F4" s="13" t="s">
        <v>366</v>
      </c>
      <c r="G4" s="14" t="s">
        <v>367</v>
      </c>
      <c r="H4" s="12" t="s">
        <v>365</v>
      </c>
      <c r="I4" s="13" t="s">
        <v>366</v>
      </c>
      <c r="J4" s="15" t="s">
        <v>367</v>
      </c>
      <c r="K4" s="12" t="s">
        <v>365</v>
      </c>
      <c r="L4" s="13" t="s">
        <v>366</v>
      </c>
      <c r="M4" s="15" t="s">
        <v>367</v>
      </c>
      <c r="N4" s="51" t="s">
        <v>415</v>
      </c>
      <c r="O4" s="50"/>
      <c r="P4" s="50"/>
    </row>
    <row r="5" spans="1:22" x14ac:dyDescent="0.25">
      <c r="A5" s="38" t="s">
        <v>13</v>
      </c>
      <c r="B5" s="38">
        <v>14</v>
      </c>
      <c r="C5" s="40">
        <v>21.4</v>
      </c>
      <c r="D5" s="48" t="s">
        <v>105</v>
      </c>
      <c r="E5" s="38">
        <v>30</v>
      </c>
      <c r="F5" s="40">
        <v>0</v>
      </c>
      <c r="G5" s="48" t="s">
        <v>64</v>
      </c>
      <c r="H5" s="38">
        <v>28</v>
      </c>
      <c r="I5" s="40">
        <v>0</v>
      </c>
      <c r="J5" s="48" t="s">
        <v>64</v>
      </c>
      <c r="K5" s="38">
        <v>36</v>
      </c>
      <c r="L5" s="40">
        <v>0</v>
      </c>
      <c r="M5" s="53" t="s">
        <v>148</v>
      </c>
      <c r="N5" s="49">
        <f t="shared" ref="N5:N34" si="0">(L5/75)*100</f>
        <v>0</v>
      </c>
      <c r="O5" s="50"/>
      <c r="P5" s="50"/>
      <c r="Q5" s="38"/>
      <c r="R5" s="38"/>
      <c r="S5" s="38"/>
      <c r="T5" s="38"/>
      <c r="U5" s="38"/>
      <c r="V5" s="38"/>
    </row>
    <row r="6" spans="1:22" x14ac:dyDescent="0.25">
      <c r="A6" s="38" t="s">
        <v>8</v>
      </c>
      <c r="B6" s="38">
        <v>536</v>
      </c>
      <c r="C6" s="40">
        <v>1.7</v>
      </c>
      <c r="D6" s="48" t="s">
        <v>51</v>
      </c>
      <c r="E6" s="38">
        <v>550</v>
      </c>
      <c r="F6" s="40">
        <v>2.2000000000000002</v>
      </c>
      <c r="G6" s="48" t="s">
        <v>86</v>
      </c>
      <c r="H6" s="38">
        <v>582</v>
      </c>
      <c r="I6" s="40">
        <v>2.4</v>
      </c>
      <c r="J6" s="48" t="s">
        <v>86</v>
      </c>
      <c r="K6" s="38">
        <v>644</v>
      </c>
      <c r="L6" s="40">
        <v>3</v>
      </c>
      <c r="M6" s="53" t="s">
        <v>36</v>
      </c>
      <c r="N6" s="49">
        <f t="shared" si="0"/>
        <v>4</v>
      </c>
      <c r="O6" s="50"/>
      <c r="P6" s="50"/>
      <c r="Q6" s="43"/>
      <c r="R6" s="43"/>
      <c r="S6" s="43"/>
      <c r="T6" s="43"/>
      <c r="U6" s="43"/>
      <c r="V6" s="38"/>
    </row>
    <row r="7" spans="1:22" x14ac:dyDescent="0.25">
      <c r="A7" s="38" t="s">
        <v>27</v>
      </c>
      <c r="B7" s="38">
        <v>977</v>
      </c>
      <c r="C7" s="40">
        <v>2.9</v>
      </c>
      <c r="D7" s="48" t="s">
        <v>50</v>
      </c>
      <c r="E7" s="38">
        <v>1300</v>
      </c>
      <c r="F7" s="40">
        <v>3.6</v>
      </c>
      <c r="G7" s="48" t="s">
        <v>139</v>
      </c>
      <c r="H7" s="38">
        <v>1000</v>
      </c>
      <c r="I7" s="40">
        <v>4.5</v>
      </c>
      <c r="J7" s="48" t="s">
        <v>30</v>
      </c>
      <c r="K7" s="38">
        <v>1001</v>
      </c>
      <c r="L7" s="40">
        <v>3.3</v>
      </c>
      <c r="M7" s="53" t="s">
        <v>36</v>
      </c>
      <c r="N7" s="49">
        <f t="shared" si="0"/>
        <v>4.3999999999999995</v>
      </c>
      <c r="O7" s="50"/>
      <c r="P7" s="50"/>
      <c r="Q7" s="43"/>
      <c r="R7" s="43"/>
      <c r="S7" s="43"/>
      <c r="T7" s="43"/>
      <c r="U7" s="43"/>
      <c r="V7" s="38"/>
    </row>
    <row r="8" spans="1:22" x14ac:dyDescent="0.25">
      <c r="A8" s="38" t="s">
        <v>21</v>
      </c>
      <c r="B8" s="38">
        <v>621</v>
      </c>
      <c r="C8" s="40">
        <v>3.2</v>
      </c>
      <c r="D8" s="48" t="s">
        <v>36</v>
      </c>
      <c r="E8" s="38">
        <v>645</v>
      </c>
      <c r="F8" s="40">
        <v>4</v>
      </c>
      <c r="G8" s="48" t="s">
        <v>30</v>
      </c>
      <c r="H8" s="38">
        <v>746</v>
      </c>
      <c r="I8" s="40">
        <v>5.9</v>
      </c>
      <c r="J8" s="48" t="s">
        <v>40</v>
      </c>
      <c r="K8" s="38">
        <v>701</v>
      </c>
      <c r="L8" s="40">
        <v>5</v>
      </c>
      <c r="M8" s="53" t="s">
        <v>67</v>
      </c>
      <c r="N8" s="49">
        <f t="shared" si="0"/>
        <v>6.666666666666667</v>
      </c>
      <c r="O8" s="50"/>
      <c r="P8" s="50"/>
      <c r="Q8" s="43"/>
      <c r="R8" s="43"/>
      <c r="S8" s="43"/>
      <c r="T8" s="43"/>
      <c r="U8" s="43"/>
      <c r="V8" s="38"/>
    </row>
    <row r="9" spans="1:22" x14ac:dyDescent="0.25">
      <c r="A9" s="38" t="s">
        <v>5</v>
      </c>
      <c r="B9" s="38">
        <v>621</v>
      </c>
      <c r="C9" s="40">
        <v>10.5</v>
      </c>
      <c r="D9" s="48" t="s">
        <v>99</v>
      </c>
      <c r="E9" s="38">
        <v>529</v>
      </c>
      <c r="F9" s="40">
        <v>11.5</v>
      </c>
      <c r="G9" s="48" t="s">
        <v>68</v>
      </c>
      <c r="H9" s="38">
        <v>925</v>
      </c>
      <c r="I9" s="40">
        <v>7.6</v>
      </c>
      <c r="J9" s="48" t="s">
        <v>140</v>
      </c>
      <c r="K9" s="38">
        <v>929</v>
      </c>
      <c r="L9" s="40">
        <v>7.8</v>
      </c>
      <c r="M9" s="53" t="s">
        <v>271</v>
      </c>
      <c r="N9" s="49">
        <f t="shared" si="0"/>
        <v>10.4</v>
      </c>
      <c r="O9" s="50"/>
      <c r="P9" s="50"/>
      <c r="Q9" s="43"/>
      <c r="R9" s="43"/>
      <c r="S9" s="43"/>
      <c r="T9" s="43"/>
      <c r="U9" s="43"/>
      <c r="V9" s="38"/>
    </row>
    <row r="10" spans="1:22" x14ac:dyDescent="0.25">
      <c r="A10" s="38" t="s">
        <v>0</v>
      </c>
      <c r="B10" s="38">
        <v>859</v>
      </c>
      <c r="C10" s="40">
        <v>11.8</v>
      </c>
      <c r="D10" s="48" t="s">
        <v>93</v>
      </c>
      <c r="E10" s="38">
        <v>941</v>
      </c>
      <c r="F10" s="40">
        <v>10.7</v>
      </c>
      <c r="G10" s="48" t="s">
        <v>191</v>
      </c>
      <c r="H10" s="38">
        <v>996</v>
      </c>
      <c r="I10" s="40">
        <v>8.1999999999999993</v>
      </c>
      <c r="J10" s="48" t="s">
        <v>265</v>
      </c>
      <c r="K10" s="38">
        <v>1050</v>
      </c>
      <c r="L10" s="40">
        <v>8.4</v>
      </c>
      <c r="M10" s="53" t="s">
        <v>265</v>
      </c>
      <c r="N10" s="49">
        <f t="shared" si="0"/>
        <v>11.200000000000001</v>
      </c>
      <c r="O10" s="50"/>
      <c r="P10" s="50"/>
      <c r="Q10" s="43"/>
      <c r="R10" s="43"/>
      <c r="S10" s="43"/>
      <c r="T10" s="43"/>
      <c r="U10" s="43"/>
      <c r="V10" s="38"/>
    </row>
    <row r="11" spans="1:22" x14ac:dyDescent="0.25">
      <c r="A11" s="38" t="s">
        <v>20</v>
      </c>
      <c r="B11" s="38">
        <v>683</v>
      </c>
      <c r="C11" s="40">
        <v>6.7</v>
      </c>
      <c r="D11" s="48" t="s">
        <v>111</v>
      </c>
      <c r="E11" s="38">
        <v>644</v>
      </c>
      <c r="F11" s="40">
        <v>7.5</v>
      </c>
      <c r="G11" s="48" t="s">
        <v>271</v>
      </c>
      <c r="H11" s="38">
        <v>911</v>
      </c>
      <c r="I11" s="40">
        <v>5.5</v>
      </c>
      <c r="J11" s="48" t="s">
        <v>67</v>
      </c>
      <c r="K11" s="38">
        <v>908</v>
      </c>
      <c r="L11" s="40">
        <v>8.6</v>
      </c>
      <c r="M11" s="53" t="s">
        <v>57</v>
      </c>
      <c r="N11" s="49">
        <f t="shared" si="0"/>
        <v>11.466666666666667</v>
      </c>
      <c r="O11" s="50"/>
      <c r="P11" s="50"/>
      <c r="Q11" s="43"/>
      <c r="R11" s="43"/>
      <c r="S11" s="43"/>
      <c r="T11" s="43"/>
      <c r="U11" s="43"/>
      <c r="V11" s="38"/>
    </row>
    <row r="12" spans="1:22" x14ac:dyDescent="0.25">
      <c r="A12" s="38" t="s">
        <v>10</v>
      </c>
      <c r="B12" s="38">
        <v>664</v>
      </c>
      <c r="C12" s="40">
        <v>13</v>
      </c>
      <c r="D12" s="48" t="s">
        <v>102</v>
      </c>
      <c r="E12" s="38">
        <v>766</v>
      </c>
      <c r="F12" s="40">
        <v>16.100000000000001</v>
      </c>
      <c r="G12" s="48" t="s">
        <v>138</v>
      </c>
      <c r="H12" s="38">
        <v>1006</v>
      </c>
      <c r="I12" s="40">
        <v>12.7</v>
      </c>
      <c r="J12" s="48" t="s">
        <v>292</v>
      </c>
      <c r="K12" s="38">
        <v>1518</v>
      </c>
      <c r="L12" s="40">
        <v>10.1</v>
      </c>
      <c r="M12" s="53" t="s">
        <v>274</v>
      </c>
      <c r="N12" s="49">
        <f t="shared" si="0"/>
        <v>13.466666666666665</v>
      </c>
      <c r="O12" s="50"/>
      <c r="P12" s="50"/>
      <c r="Q12" s="43"/>
      <c r="R12" s="43"/>
      <c r="S12" s="43"/>
      <c r="T12" s="43"/>
      <c r="U12" s="43"/>
      <c r="V12" s="38"/>
    </row>
    <row r="13" spans="1:22" x14ac:dyDescent="0.25">
      <c r="A13" s="38" t="s">
        <v>28</v>
      </c>
      <c r="B13" s="38">
        <v>931</v>
      </c>
      <c r="C13" s="40">
        <v>11.8</v>
      </c>
      <c r="D13" s="48" t="s">
        <v>93</v>
      </c>
      <c r="E13" s="38">
        <v>1077</v>
      </c>
      <c r="F13" s="40">
        <v>13.6</v>
      </c>
      <c r="G13" s="48" t="s">
        <v>92</v>
      </c>
      <c r="H13" s="38">
        <v>978</v>
      </c>
      <c r="I13" s="40">
        <v>9.3000000000000007</v>
      </c>
      <c r="J13" s="48" t="s">
        <v>264</v>
      </c>
      <c r="K13" s="38">
        <v>916</v>
      </c>
      <c r="L13" s="40">
        <v>10.5</v>
      </c>
      <c r="M13" s="53" t="s">
        <v>191</v>
      </c>
      <c r="N13" s="49">
        <f t="shared" si="0"/>
        <v>14.000000000000002</v>
      </c>
      <c r="O13" s="50"/>
      <c r="P13" s="50"/>
      <c r="Q13" s="43"/>
      <c r="R13" s="43"/>
      <c r="S13" s="43"/>
      <c r="T13" s="43"/>
      <c r="U13" s="43"/>
      <c r="V13" s="38"/>
    </row>
    <row r="14" spans="1:22" x14ac:dyDescent="0.25">
      <c r="A14" s="38" t="s">
        <v>14</v>
      </c>
      <c r="B14" s="38">
        <v>326</v>
      </c>
      <c r="C14" s="40">
        <v>9.5</v>
      </c>
      <c r="D14" s="48" t="s">
        <v>106</v>
      </c>
      <c r="E14" s="38">
        <v>316</v>
      </c>
      <c r="F14" s="40">
        <v>19.3</v>
      </c>
      <c r="G14" s="48" t="s">
        <v>308</v>
      </c>
      <c r="H14" s="38">
        <v>354</v>
      </c>
      <c r="I14" s="40">
        <v>11.6</v>
      </c>
      <c r="J14" s="48" t="s">
        <v>230</v>
      </c>
      <c r="K14" s="38">
        <v>387</v>
      </c>
      <c r="L14" s="40">
        <v>14.7</v>
      </c>
      <c r="M14" s="53" t="s">
        <v>276</v>
      </c>
      <c r="N14" s="49">
        <f t="shared" si="0"/>
        <v>19.599999999999998</v>
      </c>
      <c r="O14" s="50"/>
      <c r="P14" s="50"/>
      <c r="Q14" s="43"/>
      <c r="R14" s="43"/>
      <c r="S14" s="43"/>
      <c r="T14" s="43"/>
      <c r="U14" s="43"/>
      <c r="V14" s="38"/>
    </row>
    <row r="15" spans="1:22" x14ac:dyDescent="0.25">
      <c r="A15" s="38" t="s">
        <v>19</v>
      </c>
      <c r="B15" s="38">
        <v>57</v>
      </c>
      <c r="C15" s="40">
        <v>26.3</v>
      </c>
      <c r="D15" s="48" t="s">
        <v>85</v>
      </c>
      <c r="E15" s="38">
        <v>69</v>
      </c>
      <c r="F15" s="40">
        <v>27.5</v>
      </c>
      <c r="G15" s="48" t="s">
        <v>311</v>
      </c>
      <c r="H15" s="38">
        <v>101</v>
      </c>
      <c r="I15" s="40">
        <v>29.7</v>
      </c>
      <c r="J15" s="48" t="s">
        <v>243</v>
      </c>
      <c r="K15" s="38">
        <v>92</v>
      </c>
      <c r="L15" s="40">
        <v>16.3</v>
      </c>
      <c r="M15" s="53" t="s">
        <v>280</v>
      </c>
      <c r="N15" s="49">
        <f t="shared" si="0"/>
        <v>21.733333333333334</v>
      </c>
      <c r="O15" s="50"/>
      <c r="P15" s="50"/>
      <c r="Q15" s="43"/>
      <c r="R15" s="43"/>
      <c r="S15" s="43"/>
      <c r="T15" s="43"/>
      <c r="U15" s="43"/>
      <c r="V15" s="38"/>
    </row>
    <row r="16" spans="1:22" x14ac:dyDescent="0.25">
      <c r="A16" s="38" t="s">
        <v>1</v>
      </c>
      <c r="B16" s="38">
        <v>540</v>
      </c>
      <c r="C16" s="40">
        <v>16.5</v>
      </c>
      <c r="D16" s="48" t="s">
        <v>94</v>
      </c>
      <c r="E16" s="38">
        <v>594</v>
      </c>
      <c r="F16" s="40">
        <v>15.3</v>
      </c>
      <c r="G16" s="48" t="s">
        <v>117</v>
      </c>
      <c r="H16" s="38">
        <v>485</v>
      </c>
      <c r="I16" s="40">
        <v>16.3</v>
      </c>
      <c r="J16" s="48" t="s">
        <v>94</v>
      </c>
      <c r="K16" s="38">
        <v>406</v>
      </c>
      <c r="L16" s="40">
        <v>19.7</v>
      </c>
      <c r="M16" s="53" t="s">
        <v>266</v>
      </c>
      <c r="N16" s="49">
        <f t="shared" si="0"/>
        <v>26.266666666666666</v>
      </c>
      <c r="O16" s="50"/>
      <c r="P16" s="50"/>
      <c r="Q16" s="43"/>
      <c r="R16" s="43"/>
      <c r="S16" s="43"/>
      <c r="T16" s="43"/>
      <c r="U16" s="43"/>
      <c r="V16" s="38"/>
    </row>
    <row r="17" spans="1:22" x14ac:dyDescent="0.25">
      <c r="A17" s="38" t="s">
        <v>26</v>
      </c>
      <c r="B17" s="38">
        <v>1153</v>
      </c>
      <c r="C17" s="40">
        <v>16.7</v>
      </c>
      <c r="D17" s="48" t="s">
        <v>116</v>
      </c>
      <c r="E17" s="38">
        <v>1241</v>
      </c>
      <c r="F17" s="40">
        <v>19.8</v>
      </c>
      <c r="G17" s="48" t="s">
        <v>286</v>
      </c>
      <c r="H17" s="38">
        <v>1265</v>
      </c>
      <c r="I17" s="40">
        <v>18</v>
      </c>
      <c r="J17" s="48" t="s">
        <v>302</v>
      </c>
      <c r="K17" s="38">
        <v>1491</v>
      </c>
      <c r="L17" s="40">
        <v>20.3</v>
      </c>
      <c r="M17" s="53" t="s">
        <v>286</v>
      </c>
      <c r="N17" s="49">
        <f t="shared" si="0"/>
        <v>27.066666666666666</v>
      </c>
      <c r="O17" s="50"/>
      <c r="P17" s="50"/>
      <c r="Q17" s="43"/>
      <c r="R17" s="43"/>
      <c r="S17" s="43"/>
      <c r="T17" s="43"/>
      <c r="U17" s="43"/>
      <c r="V17" s="38"/>
    </row>
    <row r="18" spans="1:22" x14ac:dyDescent="0.25">
      <c r="A18" s="38" t="s">
        <v>24</v>
      </c>
      <c r="B18" s="38">
        <v>254</v>
      </c>
      <c r="C18" s="40">
        <v>28.3</v>
      </c>
      <c r="D18" s="48" t="s">
        <v>115</v>
      </c>
      <c r="E18" s="38">
        <v>245</v>
      </c>
      <c r="F18" s="40">
        <v>29</v>
      </c>
      <c r="G18" s="48" t="s">
        <v>314</v>
      </c>
      <c r="H18" s="38">
        <v>233</v>
      </c>
      <c r="I18" s="40">
        <v>26.6</v>
      </c>
      <c r="J18" s="48" t="s">
        <v>301</v>
      </c>
      <c r="K18" s="38">
        <v>237</v>
      </c>
      <c r="L18" s="40">
        <v>22.8</v>
      </c>
      <c r="M18" s="53" t="s">
        <v>285</v>
      </c>
      <c r="N18" s="49">
        <f t="shared" si="0"/>
        <v>30.4</v>
      </c>
      <c r="O18" s="50"/>
      <c r="P18" s="50"/>
      <c r="Q18" s="43"/>
      <c r="R18" s="43"/>
      <c r="S18" s="43"/>
      <c r="T18" s="43"/>
      <c r="U18" s="43"/>
      <c r="V18" s="38"/>
    </row>
    <row r="19" spans="1:22" x14ac:dyDescent="0.25">
      <c r="A19" s="38" t="s">
        <v>6</v>
      </c>
      <c r="B19" s="38">
        <v>90</v>
      </c>
      <c r="C19" s="40">
        <v>17.8</v>
      </c>
      <c r="D19" s="48" t="s">
        <v>100</v>
      </c>
      <c r="E19" s="38">
        <v>90</v>
      </c>
      <c r="F19" s="40">
        <v>23.3</v>
      </c>
      <c r="G19" s="48" t="s">
        <v>259</v>
      </c>
      <c r="H19" s="38">
        <v>135</v>
      </c>
      <c r="I19" s="40">
        <v>20.7</v>
      </c>
      <c r="J19" s="48" t="s">
        <v>291</v>
      </c>
      <c r="K19" s="38">
        <v>93</v>
      </c>
      <c r="L19" s="40">
        <v>23.7</v>
      </c>
      <c r="M19" s="53" t="s">
        <v>272</v>
      </c>
      <c r="N19" s="49">
        <f t="shared" si="0"/>
        <v>31.6</v>
      </c>
      <c r="O19" s="50"/>
      <c r="P19" s="50"/>
      <c r="Q19" s="43"/>
      <c r="R19" s="43"/>
      <c r="S19" s="43"/>
      <c r="T19" s="43"/>
      <c r="U19" s="43"/>
      <c r="V19" s="38"/>
    </row>
    <row r="20" spans="1:22" x14ac:dyDescent="0.25">
      <c r="A20" s="38" t="s">
        <v>18</v>
      </c>
      <c r="B20" s="38">
        <v>50</v>
      </c>
      <c r="C20" s="40">
        <v>34</v>
      </c>
      <c r="D20" s="48" t="s">
        <v>110</v>
      </c>
      <c r="E20" s="38">
        <v>53</v>
      </c>
      <c r="F20" s="40">
        <v>34</v>
      </c>
      <c r="G20" s="48" t="s">
        <v>310</v>
      </c>
      <c r="H20" s="38">
        <v>66</v>
      </c>
      <c r="I20" s="40">
        <v>34.799999999999997</v>
      </c>
      <c r="J20" s="48" t="s">
        <v>297</v>
      </c>
      <c r="K20" s="38">
        <v>60</v>
      </c>
      <c r="L20" s="40">
        <v>28.3</v>
      </c>
      <c r="M20" s="53" t="s">
        <v>279</v>
      </c>
      <c r="N20" s="49">
        <f t="shared" si="0"/>
        <v>37.733333333333334</v>
      </c>
      <c r="O20" s="50"/>
      <c r="P20" s="50"/>
      <c r="Q20" s="43"/>
      <c r="R20" s="43"/>
      <c r="S20" s="43"/>
      <c r="T20" s="43"/>
      <c r="U20" s="43"/>
      <c r="V20" s="38"/>
    </row>
    <row r="21" spans="1:22" ht="30" x14ac:dyDescent="0.25">
      <c r="A21" s="44" t="s">
        <v>398</v>
      </c>
      <c r="B21" s="47">
        <v>16708</v>
      </c>
      <c r="C21" s="46">
        <v>25.8</v>
      </c>
      <c r="D21" s="46" t="s">
        <v>403</v>
      </c>
      <c r="E21" s="47">
        <v>18333</v>
      </c>
      <c r="F21" s="46">
        <v>30.1</v>
      </c>
      <c r="G21" s="46" t="s">
        <v>406</v>
      </c>
      <c r="H21" s="47">
        <v>20190</v>
      </c>
      <c r="I21" s="46">
        <v>29.3</v>
      </c>
      <c r="J21" s="46" t="s">
        <v>404</v>
      </c>
      <c r="K21" s="47">
        <v>22452</v>
      </c>
      <c r="L21" s="46">
        <v>30.3</v>
      </c>
      <c r="M21" s="46" t="s">
        <v>407</v>
      </c>
      <c r="N21" s="49">
        <f t="shared" si="0"/>
        <v>40.400000000000006</v>
      </c>
      <c r="O21" s="50"/>
      <c r="P21" s="50"/>
      <c r="Q21" s="43"/>
      <c r="R21" s="43"/>
      <c r="S21" s="43"/>
      <c r="T21" s="43"/>
      <c r="U21" s="43"/>
      <c r="V21" s="38"/>
    </row>
    <row r="22" spans="1:22" x14ac:dyDescent="0.25">
      <c r="A22" s="38" t="s">
        <v>9</v>
      </c>
      <c r="B22" s="38">
        <v>1711</v>
      </c>
      <c r="C22" s="40">
        <v>22.6</v>
      </c>
      <c r="D22" s="48" t="s">
        <v>101</v>
      </c>
      <c r="E22" s="38">
        <v>1938</v>
      </c>
      <c r="F22" s="40">
        <v>28</v>
      </c>
      <c r="G22" s="48" t="s">
        <v>235</v>
      </c>
      <c r="H22" s="38">
        <v>2192</v>
      </c>
      <c r="I22" s="40">
        <v>29.6</v>
      </c>
      <c r="J22" s="48" t="s">
        <v>150</v>
      </c>
      <c r="K22" s="38">
        <v>2338</v>
      </c>
      <c r="L22" s="40">
        <v>30.5</v>
      </c>
      <c r="M22" s="53" t="s">
        <v>273</v>
      </c>
      <c r="N22" s="49">
        <f t="shared" si="0"/>
        <v>40.666666666666664</v>
      </c>
      <c r="O22" s="50"/>
      <c r="P22" s="50"/>
      <c r="Q22" s="43"/>
      <c r="R22" s="43"/>
      <c r="S22" s="43"/>
      <c r="T22" s="43"/>
      <c r="U22" s="43"/>
      <c r="V22" s="38"/>
    </row>
    <row r="23" spans="1:22" x14ac:dyDescent="0.25">
      <c r="A23" s="38" t="s">
        <v>11</v>
      </c>
      <c r="B23" s="38">
        <v>500</v>
      </c>
      <c r="C23" s="40">
        <v>43</v>
      </c>
      <c r="D23" s="48" t="s">
        <v>104</v>
      </c>
      <c r="E23" s="38">
        <v>557</v>
      </c>
      <c r="F23" s="40">
        <v>37.299999999999997</v>
      </c>
      <c r="G23" s="48" t="s">
        <v>307</v>
      </c>
      <c r="H23" s="38">
        <v>644</v>
      </c>
      <c r="I23" s="40">
        <v>35.6</v>
      </c>
      <c r="J23" s="48" t="s">
        <v>134</v>
      </c>
      <c r="K23" s="38">
        <v>704</v>
      </c>
      <c r="L23" s="40">
        <v>37.200000000000003</v>
      </c>
      <c r="M23" s="53" t="s">
        <v>275</v>
      </c>
      <c r="N23" s="49">
        <f t="shared" si="0"/>
        <v>49.600000000000009</v>
      </c>
      <c r="O23" s="50"/>
      <c r="P23" s="50"/>
      <c r="Q23" s="43"/>
      <c r="R23" s="43"/>
      <c r="S23" s="43"/>
      <c r="T23" s="43"/>
      <c r="U23" s="43"/>
      <c r="V23" s="38"/>
    </row>
    <row r="24" spans="1:22" x14ac:dyDescent="0.25">
      <c r="A24" s="38" t="s">
        <v>22</v>
      </c>
      <c r="B24" s="38">
        <v>781</v>
      </c>
      <c r="C24" s="40">
        <v>38.700000000000003</v>
      </c>
      <c r="D24" s="48" t="s">
        <v>113</v>
      </c>
      <c r="E24" s="38">
        <v>911</v>
      </c>
      <c r="F24" s="40">
        <v>37</v>
      </c>
      <c r="G24" s="48" t="s">
        <v>81</v>
      </c>
      <c r="H24" s="38">
        <v>1712</v>
      </c>
      <c r="I24" s="40">
        <v>40.9</v>
      </c>
      <c r="J24" s="48" t="s">
        <v>298</v>
      </c>
      <c r="K24" s="38">
        <v>2094</v>
      </c>
      <c r="L24" s="40">
        <v>40.4</v>
      </c>
      <c r="M24" s="53" t="s">
        <v>282</v>
      </c>
      <c r="N24" s="49">
        <f t="shared" si="0"/>
        <v>53.86666666666666</v>
      </c>
      <c r="O24" s="50"/>
      <c r="P24" s="50"/>
      <c r="Q24" s="43"/>
      <c r="R24" s="43"/>
      <c r="S24" s="43"/>
      <c r="T24" s="43"/>
      <c r="U24" s="43"/>
      <c r="V24" s="38"/>
    </row>
    <row r="25" spans="1:22" x14ac:dyDescent="0.25">
      <c r="A25" s="38" t="s">
        <v>3</v>
      </c>
      <c r="B25" s="38">
        <v>65</v>
      </c>
      <c r="C25" s="40">
        <v>23.1</v>
      </c>
      <c r="D25" s="48" t="s">
        <v>97</v>
      </c>
      <c r="E25" s="38">
        <v>68</v>
      </c>
      <c r="F25" s="40">
        <v>30.9</v>
      </c>
      <c r="G25" s="48" t="s">
        <v>305</v>
      </c>
      <c r="H25" s="38">
        <v>80</v>
      </c>
      <c r="I25" s="40">
        <v>32.5</v>
      </c>
      <c r="J25" s="48" t="s">
        <v>289</v>
      </c>
      <c r="K25" s="38">
        <v>62</v>
      </c>
      <c r="L25" s="40">
        <v>43.5</v>
      </c>
      <c r="M25" s="53" t="s">
        <v>269</v>
      </c>
      <c r="N25" s="49">
        <f t="shared" si="0"/>
        <v>57.999999999999993</v>
      </c>
      <c r="O25" s="50"/>
      <c r="P25" s="50"/>
      <c r="Q25" s="43"/>
      <c r="R25" s="43"/>
      <c r="S25" s="43"/>
      <c r="T25" s="43"/>
      <c r="U25" s="43"/>
      <c r="V25" s="38"/>
    </row>
    <row r="26" spans="1:22" x14ac:dyDescent="0.25">
      <c r="A26" s="38" t="s">
        <v>12</v>
      </c>
      <c r="B26" s="38">
        <v>332</v>
      </c>
      <c r="C26" s="40">
        <v>52.1</v>
      </c>
      <c r="D26" s="48" t="s">
        <v>96</v>
      </c>
      <c r="E26" s="38">
        <v>376</v>
      </c>
      <c r="F26" s="40">
        <v>50</v>
      </c>
      <c r="G26" s="48" t="s">
        <v>304</v>
      </c>
      <c r="H26" s="38">
        <v>334</v>
      </c>
      <c r="I26" s="40">
        <v>47.9</v>
      </c>
      <c r="J26" s="48" t="s">
        <v>288</v>
      </c>
      <c r="K26" s="38">
        <v>380</v>
      </c>
      <c r="L26" s="40">
        <v>46.8</v>
      </c>
      <c r="M26" s="53" t="s">
        <v>268</v>
      </c>
      <c r="N26" s="49">
        <f t="shared" si="0"/>
        <v>62.4</v>
      </c>
      <c r="O26" s="50"/>
      <c r="P26" s="50"/>
      <c r="Q26" s="43"/>
      <c r="R26" s="43"/>
      <c r="S26" s="43"/>
      <c r="T26" s="43"/>
      <c r="U26" s="43"/>
      <c r="V26" s="38"/>
    </row>
    <row r="27" spans="1:22" x14ac:dyDescent="0.25">
      <c r="A27" s="38" t="s">
        <v>16</v>
      </c>
      <c r="B27" s="38">
        <v>78</v>
      </c>
      <c r="C27" s="40">
        <v>62.8</v>
      </c>
      <c r="D27" s="48" t="s">
        <v>108</v>
      </c>
      <c r="E27" s="38">
        <v>92</v>
      </c>
      <c r="F27" s="40">
        <v>66.3</v>
      </c>
      <c r="G27" s="48" t="s">
        <v>309</v>
      </c>
      <c r="H27" s="38">
        <v>104</v>
      </c>
      <c r="I27" s="40">
        <v>52.9</v>
      </c>
      <c r="J27" s="48" t="s">
        <v>295</v>
      </c>
      <c r="K27" s="38">
        <v>115</v>
      </c>
      <c r="L27" s="40">
        <v>47</v>
      </c>
      <c r="M27" s="53" t="s">
        <v>119</v>
      </c>
      <c r="N27" s="49">
        <f t="shared" si="0"/>
        <v>62.666666666666671</v>
      </c>
      <c r="O27" s="50"/>
      <c r="P27" s="50"/>
      <c r="Q27" s="43"/>
      <c r="R27" s="43"/>
      <c r="S27" s="43"/>
      <c r="T27" s="43"/>
      <c r="U27" s="43"/>
      <c r="V27" s="38"/>
    </row>
    <row r="28" spans="1:22" x14ac:dyDescent="0.25">
      <c r="A28" s="38" t="s">
        <v>17</v>
      </c>
      <c r="B28" s="38">
        <v>186</v>
      </c>
      <c r="C28" s="40">
        <v>64</v>
      </c>
      <c r="D28" s="48" t="s">
        <v>109</v>
      </c>
      <c r="E28" s="38">
        <v>145</v>
      </c>
      <c r="F28" s="40">
        <v>44.1</v>
      </c>
      <c r="G28" s="48" t="s">
        <v>160</v>
      </c>
      <c r="H28" s="38">
        <v>154</v>
      </c>
      <c r="I28" s="40">
        <v>52.6</v>
      </c>
      <c r="J28" s="48" t="s">
        <v>296</v>
      </c>
      <c r="K28" s="38">
        <v>178</v>
      </c>
      <c r="L28" s="40">
        <v>51.7</v>
      </c>
      <c r="M28" s="53" t="s">
        <v>278</v>
      </c>
      <c r="N28" s="49">
        <f t="shared" si="0"/>
        <v>68.933333333333337</v>
      </c>
      <c r="O28" s="50"/>
      <c r="P28" s="50"/>
      <c r="Q28" s="38"/>
      <c r="R28" s="38"/>
      <c r="S28" s="38"/>
      <c r="T28" s="38"/>
      <c r="U28" s="38"/>
      <c r="V28" s="38"/>
    </row>
    <row r="29" spans="1:22" x14ac:dyDescent="0.25">
      <c r="A29" s="38" t="s">
        <v>4</v>
      </c>
      <c r="B29" s="38">
        <v>1399</v>
      </c>
      <c r="C29" s="40">
        <v>51.2</v>
      </c>
      <c r="D29" s="48" t="s">
        <v>98</v>
      </c>
      <c r="E29" s="38">
        <v>1291</v>
      </c>
      <c r="F29" s="40">
        <v>52</v>
      </c>
      <c r="G29" s="48" t="s">
        <v>251</v>
      </c>
      <c r="H29" s="38">
        <v>1383</v>
      </c>
      <c r="I29" s="40">
        <v>52.9</v>
      </c>
      <c r="J29" s="48" t="s">
        <v>290</v>
      </c>
      <c r="K29" s="38">
        <v>1417</v>
      </c>
      <c r="L29" s="40">
        <v>54.1</v>
      </c>
      <c r="M29" s="53" t="s">
        <v>270</v>
      </c>
      <c r="N29" s="49">
        <f t="shared" si="0"/>
        <v>72.13333333333334</v>
      </c>
      <c r="O29" s="50"/>
      <c r="P29" s="50"/>
      <c r="Q29" s="38"/>
      <c r="R29" s="38"/>
      <c r="S29" s="38"/>
      <c r="T29" s="38"/>
      <c r="U29" s="38"/>
      <c r="V29" s="38"/>
    </row>
    <row r="30" spans="1:22" x14ac:dyDescent="0.25">
      <c r="A30" s="38" t="s">
        <v>15</v>
      </c>
      <c r="B30" s="38">
        <v>852</v>
      </c>
      <c r="C30" s="40">
        <v>47.9</v>
      </c>
      <c r="D30" s="48" t="s">
        <v>107</v>
      </c>
      <c r="E30" s="38">
        <v>1441</v>
      </c>
      <c r="F30" s="40">
        <v>55.1</v>
      </c>
      <c r="G30" s="48" t="s">
        <v>165</v>
      </c>
      <c r="H30" s="38">
        <v>1319</v>
      </c>
      <c r="I30" s="40">
        <v>56.5</v>
      </c>
      <c r="J30" s="48" t="s">
        <v>294</v>
      </c>
      <c r="K30" s="38">
        <v>1999</v>
      </c>
      <c r="L30" s="40">
        <v>55.9</v>
      </c>
      <c r="M30" s="53" t="s">
        <v>277</v>
      </c>
      <c r="N30" s="49">
        <f t="shared" si="0"/>
        <v>74.533333333333331</v>
      </c>
      <c r="O30" s="50"/>
      <c r="P30" s="50"/>
      <c r="Q30" s="38"/>
      <c r="R30" s="38"/>
      <c r="S30" s="38"/>
      <c r="T30" s="38"/>
      <c r="U30" s="38"/>
      <c r="V30" s="38"/>
    </row>
    <row r="31" spans="1:22" x14ac:dyDescent="0.25">
      <c r="A31" s="38" t="s">
        <v>29</v>
      </c>
      <c r="B31" s="38">
        <v>362</v>
      </c>
      <c r="C31" s="40">
        <v>60.5</v>
      </c>
      <c r="D31" s="48" t="s">
        <v>112</v>
      </c>
      <c r="E31" s="38">
        <v>376</v>
      </c>
      <c r="F31" s="40">
        <v>65.2</v>
      </c>
      <c r="G31" s="48" t="s">
        <v>312</v>
      </c>
      <c r="H31" s="38">
        <v>465</v>
      </c>
      <c r="I31" s="40">
        <v>68.2</v>
      </c>
      <c r="J31" s="48" t="s">
        <v>248</v>
      </c>
      <c r="K31" s="38">
        <v>676</v>
      </c>
      <c r="L31" s="40">
        <v>64.2</v>
      </c>
      <c r="M31" s="53" t="s">
        <v>281</v>
      </c>
      <c r="N31" s="49">
        <f t="shared" si="0"/>
        <v>85.6</v>
      </c>
      <c r="O31" s="50"/>
      <c r="P31" s="50"/>
      <c r="Q31" s="38"/>
      <c r="R31" s="38"/>
      <c r="S31" s="38"/>
      <c r="T31" s="38"/>
      <c r="U31" s="38"/>
      <c r="V31" s="38"/>
    </row>
    <row r="32" spans="1:22" x14ac:dyDescent="0.25">
      <c r="A32" s="38" t="s">
        <v>25</v>
      </c>
      <c r="B32" s="38">
        <v>378</v>
      </c>
      <c r="C32" s="40">
        <v>62.7</v>
      </c>
      <c r="D32" s="48" t="s">
        <v>90</v>
      </c>
      <c r="E32" s="38">
        <v>488</v>
      </c>
      <c r="F32" s="40">
        <v>66.400000000000006</v>
      </c>
      <c r="G32" s="48" t="s">
        <v>263</v>
      </c>
      <c r="H32" s="38">
        <v>493</v>
      </c>
      <c r="I32" s="40">
        <v>69.400000000000006</v>
      </c>
      <c r="J32" s="48" t="s">
        <v>300</v>
      </c>
      <c r="K32" s="38">
        <v>469</v>
      </c>
      <c r="L32" s="40">
        <v>67.2</v>
      </c>
      <c r="M32" s="53" t="s">
        <v>284</v>
      </c>
      <c r="N32" s="49">
        <f t="shared" si="0"/>
        <v>89.600000000000009</v>
      </c>
      <c r="O32" s="50"/>
      <c r="P32" s="50"/>
      <c r="Q32" s="38"/>
      <c r="R32" s="38"/>
      <c r="S32" s="38"/>
      <c r="T32" s="38"/>
      <c r="U32" s="38"/>
      <c r="V32" s="38"/>
    </row>
    <row r="33" spans="1:22" x14ac:dyDescent="0.25">
      <c r="A33" s="38" t="s">
        <v>7</v>
      </c>
      <c r="B33" s="38">
        <v>1459</v>
      </c>
      <c r="C33" s="40">
        <v>70.900000000000006</v>
      </c>
      <c r="D33" s="48" t="s">
        <v>103</v>
      </c>
      <c r="E33" s="38">
        <v>1208</v>
      </c>
      <c r="F33" s="40">
        <v>70.099999999999994</v>
      </c>
      <c r="G33" s="48" t="s">
        <v>306</v>
      </c>
      <c r="H33" s="38">
        <v>1092</v>
      </c>
      <c r="I33" s="40">
        <v>72.5</v>
      </c>
      <c r="J33" s="48" t="s">
        <v>293</v>
      </c>
      <c r="K33" s="38">
        <v>1185</v>
      </c>
      <c r="L33" s="40">
        <v>69.5</v>
      </c>
      <c r="M33" s="53" t="s">
        <v>126</v>
      </c>
      <c r="N33" s="49">
        <f t="shared" si="0"/>
        <v>92.666666666666657</v>
      </c>
      <c r="O33" s="50"/>
      <c r="P33" s="50"/>
      <c r="Q33" s="38"/>
      <c r="R33" s="38"/>
      <c r="S33" s="38"/>
      <c r="T33" s="38"/>
      <c r="U33" s="38"/>
      <c r="V33" s="38"/>
    </row>
    <row r="34" spans="1:22" x14ac:dyDescent="0.25">
      <c r="A34" s="38" t="s">
        <v>23</v>
      </c>
      <c r="B34" s="38">
        <v>102</v>
      </c>
      <c r="C34" s="40">
        <v>60.8</v>
      </c>
      <c r="D34" s="48" t="s">
        <v>114</v>
      </c>
      <c r="E34" s="38">
        <v>214</v>
      </c>
      <c r="F34" s="40">
        <v>67.3</v>
      </c>
      <c r="G34" s="48" t="s">
        <v>313</v>
      </c>
      <c r="H34" s="38">
        <v>256</v>
      </c>
      <c r="I34" s="40">
        <v>73.8</v>
      </c>
      <c r="J34" s="48" t="s">
        <v>299</v>
      </c>
      <c r="K34" s="38">
        <v>270</v>
      </c>
      <c r="L34" s="40">
        <v>70.7</v>
      </c>
      <c r="M34" s="53" t="s">
        <v>283</v>
      </c>
      <c r="N34" s="49">
        <f t="shared" si="0"/>
        <v>94.266666666666666</v>
      </c>
      <c r="O34" s="50"/>
      <c r="P34" s="50"/>
      <c r="Q34" s="38"/>
      <c r="R34" s="38"/>
      <c r="S34" s="38"/>
      <c r="T34" s="38"/>
      <c r="U34" s="38"/>
      <c r="V34" s="38"/>
    </row>
    <row r="35" spans="1:22" x14ac:dyDescent="0.25">
      <c r="A35" s="38" t="s">
        <v>2</v>
      </c>
      <c r="B35" s="38">
        <v>127</v>
      </c>
      <c r="C35" s="40">
        <v>74.8</v>
      </c>
      <c r="D35" s="48" t="s">
        <v>95</v>
      </c>
      <c r="E35" s="38">
        <v>138</v>
      </c>
      <c r="F35" s="40">
        <v>69.599999999999994</v>
      </c>
      <c r="G35" s="48" t="s">
        <v>303</v>
      </c>
      <c r="H35" s="38">
        <v>151</v>
      </c>
      <c r="I35" s="40">
        <v>74.8</v>
      </c>
      <c r="J35" s="48" t="s">
        <v>287</v>
      </c>
      <c r="K35" s="38">
        <v>96</v>
      </c>
      <c r="L35" s="40">
        <v>75</v>
      </c>
      <c r="M35" s="53" t="s">
        <v>267</v>
      </c>
      <c r="N35" s="49">
        <f>(L35/75)*100</f>
        <v>100</v>
      </c>
      <c r="O35" s="50"/>
      <c r="P35" s="50"/>
      <c r="Q35" s="38"/>
      <c r="R35" s="38"/>
      <c r="S35" s="38"/>
      <c r="T35" s="38"/>
      <c r="U35" s="38"/>
      <c r="V35" s="38"/>
    </row>
    <row r="36" spans="1:22" x14ac:dyDescent="0.2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50"/>
      <c r="O36" s="50"/>
      <c r="P36" s="50"/>
      <c r="Q36" s="38"/>
      <c r="R36" s="38"/>
      <c r="S36" s="38"/>
      <c r="T36" s="38"/>
      <c r="U36" s="38"/>
      <c r="V36" s="38"/>
    </row>
  </sheetData>
  <sortState ref="A5:O35">
    <sortCondition ref="L5:L35"/>
  </sortState>
  <pageMargins left="0.7" right="0.7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workbookViewId="0">
      <selection activeCell="A37" sqref="A37:XFD114"/>
    </sheetView>
  </sheetViews>
  <sheetFormatPr defaultRowHeight="15" x14ac:dyDescent="0.25"/>
  <cols>
    <col min="1" max="1" width="20.28515625" customWidth="1"/>
    <col min="2" max="3" width="7.140625" customWidth="1"/>
    <col min="4" max="4" width="8.140625" bestFit="1" customWidth="1"/>
    <col min="5" max="6" width="7.140625" customWidth="1"/>
    <col min="7" max="7" width="8.140625" bestFit="1" customWidth="1"/>
    <col min="8" max="9" width="7.140625" customWidth="1"/>
    <col min="10" max="10" width="8.140625" bestFit="1" customWidth="1"/>
    <col min="11" max="12" width="7.140625" customWidth="1"/>
    <col min="13" max="13" width="8.140625" bestFit="1" customWidth="1"/>
    <col min="14" max="14" width="16.85546875" customWidth="1"/>
  </cols>
  <sheetData>
    <row r="1" spans="1:24" x14ac:dyDescent="0.25">
      <c r="A1" s="2" t="s">
        <v>368</v>
      </c>
    </row>
    <row r="2" spans="1:24" x14ac:dyDescent="0.25">
      <c r="A2" s="34"/>
      <c r="B2" s="30"/>
      <c r="C2" s="28"/>
      <c r="D2" s="29"/>
      <c r="E2" s="28"/>
      <c r="F2" s="28"/>
      <c r="G2" s="30"/>
      <c r="H2" s="31"/>
      <c r="I2" s="29"/>
      <c r="J2" s="31"/>
      <c r="K2" s="31"/>
      <c r="L2" s="31"/>
      <c r="M2" s="31"/>
      <c r="N2" s="52"/>
    </row>
    <row r="3" spans="1:24" x14ac:dyDescent="0.25">
      <c r="A3" s="3"/>
      <c r="B3" s="4"/>
      <c r="C3" s="5">
        <v>2012</v>
      </c>
      <c r="D3" s="6"/>
      <c r="E3" s="4"/>
      <c r="F3" s="5">
        <v>2013</v>
      </c>
      <c r="G3" s="7"/>
      <c r="H3" s="8"/>
      <c r="I3" s="9">
        <v>2014</v>
      </c>
      <c r="J3" s="6"/>
      <c r="K3" s="10"/>
      <c r="L3" s="9">
        <v>2015</v>
      </c>
      <c r="M3" s="9"/>
      <c r="N3" s="52"/>
      <c r="O3" s="1"/>
    </row>
    <row r="4" spans="1:24" x14ac:dyDescent="0.25">
      <c r="A4" s="11" t="s">
        <v>364</v>
      </c>
      <c r="B4" s="12" t="s">
        <v>365</v>
      </c>
      <c r="C4" s="13" t="s">
        <v>366</v>
      </c>
      <c r="D4" s="14" t="s">
        <v>367</v>
      </c>
      <c r="E4" s="12" t="s">
        <v>365</v>
      </c>
      <c r="F4" s="13" t="s">
        <v>366</v>
      </c>
      <c r="G4" s="14" t="s">
        <v>367</v>
      </c>
      <c r="H4" s="12" t="s">
        <v>365</v>
      </c>
      <c r="I4" s="13" t="s">
        <v>366</v>
      </c>
      <c r="J4" s="15" t="s">
        <v>367</v>
      </c>
      <c r="K4" s="12" t="s">
        <v>365</v>
      </c>
      <c r="L4" s="13" t="s">
        <v>366</v>
      </c>
      <c r="M4" s="15" t="s">
        <v>367</v>
      </c>
      <c r="N4" s="51" t="s">
        <v>415</v>
      </c>
      <c r="O4" s="1"/>
    </row>
    <row r="5" spans="1:24" x14ac:dyDescent="0.25">
      <c r="A5" s="37" t="s">
        <v>13</v>
      </c>
      <c r="B5" s="37">
        <v>16</v>
      </c>
      <c r="C5" s="39">
        <v>0</v>
      </c>
      <c r="D5" s="42" t="s">
        <v>79</v>
      </c>
      <c r="E5" s="37">
        <v>30</v>
      </c>
      <c r="F5" s="39">
        <v>0</v>
      </c>
      <c r="G5" s="42" t="s">
        <v>64</v>
      </c>
      <c r="H5" s="37">
        <v>28</v>
      </c>
      <c r="I5" s="39">
        <v>3.6</v>
      </c>
      <c r="J5" s="42" t="s">
        <v>237</v>
      </c>
      <c r="K5" s="37">
        <v>36</v>
      </c>
      <c r="L5" s="39">
        <v>0</v>
      </c>
      <c r="M5" s="42" t="s">
        <v>148</v>
      </c>
      <c r="N5" s="49">
        <f t="shared" ref="N5:N34" si="0">(L5/66.5)*100</f>
        <v>0</v>
      </c>
      <c r="O5" s="55"/>
      <c r="P5" s="37"/>
      <c r="Q5" s="37"/>
      <c r="R5" s="37"/>
      <c r="S5" s="37"/>
      <c r="T5" s="37"/>
      <c r="U5" s="37"/>
      <c r="V5" s="37"/>
      <c r="W5" s="37"/>
      <c r="X5" s="37"/>
    </row>
    <row r="6" spans="1:24" x14ac:dyDescent="0.25">
      <c r="A6" s="37" t="s">
        <v>8</v>
      </c>
      <c r="B6" s="37">
        <v>516</v>
      </c>
      <c r="C6" s="39">
        <v>0.4</v>
      </c>
      <c r="D6" s="42" t="s">
        <v>38</v>
      </c>
      <c r="E6" s="37">
        <v>527</v>
      </c>
      <c r="F6" s="39">
        <v>1.7</v>
      </c>
      <c r="G6" s="42" t="s">
        <v>51</v>
      </c>
      <c r="H6" s="37">
        <v>559</v>
      </c>
      <c r="I6" s="39">
        <v>2.2999999999999998</v>
      </c>
      <c r="J6" s="42" t="s">
        <v>86</v>
      </c>
      <c r="K6" s="37">
        <v>625</v>
      </c>
      <c r="L6" s="39">
        <v>1.9</v>
      </c>
      <c r="M6" s="42" t="s">
        <v>51</v>
      </c>
      <c r="N6" s="49">
        <f t="shared" si="0"/>
        <v>2.8571428571428572</v>
      </c>
      <c r="O6" s="55"/>
      <c r="P6" s="37"/>
      <c r="Q6" s="37"/>
      <c r="R6" s="37"/>
      <c r="S6" s="37"/>
      <c r="T6" s="37"/>
      <c r="U6" s="37"/>
      <c r="V6" s="37"/>
      <c r="W6" s="37"/>
      <c r="X6" s="37"/>
    </row>
    <row r="7" spans="1:24" x14ac:dyDescent="0.25">
      <c r="A7" s="37" t="s">
        <v>5</v>
      </c>
      <c r="B7" s="37">
        <v>902</v>
      </c>
      <c r="C7" s="39">
        <v>6</v>
      </c>
      <c r="D7" s="42" t="s">
        <v>73</v>
      </c>
      <c r="E7" s="37">
        <v>864</v>
      </c>
      <c r="F7" s="39">
        <v>4.4000000000000004</v>
      </c>
      <c r="G7" s="42" t="s">
        <v>30</v>
      </c>
      <c r="H7" s="37">
        <v>943</v>
      </c>
      <c r="I7" s="39">
        <v>4.9000000000000004</v>
      </c>
      <c r="J7" s="42" t="s">
        <v>192</v>
      </c>
      <c r="K7" s="37">
        <v>938</v>
      </c>
      <c r="L7" s="39">
        <v>2.6</v>
      </c>
      <c r="M7" s="42" t="s">
        <v>50</v>
      </c>
      <c r="N7" s="49">
        <f t="shared" si="0"/>
        <v>3.9097744360902258</v>
      </c>
      <c r="O7" s="55"/>
      <c r="P7" s="37"/>
      <c r="Q7" s="37"/>
      <c r="R7" s="37"/>
      <c r="S7" s="37"/>
      <c r="T7" s="37"/>
      <c r="U7" s="37"/>
      <c r="V7" s="37"/>
      <c r="W7" s="37"/>
      <c r="X7" s="37"/>
    </row>
    <row r="8" spans="1:24" x14ac:dyDescent="0.25">
      <c r="A8" s="37" t="s">
        <v>27</v>
      </c>
      <c r="B8" s="37">
        <v>977</v>
      </c>
      <c r="C8" s="39">
        <v>2.5</v>
      </c>
      <c r="D8" s="42" t="s">
        <v>50</v>
      </c>
      <c r="E8" s="37">
        <v>1235</v>
      </c>
      <c r="F8" s="39">
        <v>2.9</v>
      </c>
      <c r="G8" s="42" t="s">
        <v>50</v>
      </c>
      <c r="H8" s="37">
        <v>860</v>
      </c>
      <c r="I8" s="39">
        <v>3.3</v>
      </c>
      <c r="J8" s="42" t="s">
        <v>36</v>
      </c>
      <c r="K8" s="37">
        <v>943</v>
      </c>
      <c r="L8" s="39">
        <v>3.2</v>
      </c>
      <c r="M8" s="42" t="s">
        <v>36</v>
      </c>
      <c r="N8" s="49">
        <f t="shared" si="0"/>
        <v>4.8120300751879705</v>
      </c>
      <c r="O8" s="55"/>
      <c r="P8" s="37"/>
      <c r="Q8" s="37"/>
      <c r="R8" s="37"/>
      <c r="S8" s="37"/>
      <c r="T8" s="37"/>
      <c r="U8" s="37"/>
      <c r="V8" s="37"/>
      <c r="W8" s="37"/>
      <c r="X8" s="37"/>
    </row>
    <row r="9" spans="1:24" x14ac:dyDescent="0.25">
      <c r="A9" s="37" t="s">
        <v>21</v>
      </c>
      <c r="B9" s="37">
        <v>622</v>
      </c>
      <c r="C9" s="39">
        <v>2.4</v>
      </c>
      <c r="D9" s="42" t="s">
        <v>86</v>
      </c>
      <c r="E9" s="37">
        <v>644</v>
      </c>
      <c r="F9" s="39">
        <v>2.2999999999999998</v>
      </c>
      <c r="G9" s="42" t="s">
        <v>86</v>
      </c>
      <c r="H9" s="37">
        <v>744</v>
      </c>
      <c r="I9" s="39">
        <v>4.8</v>
      </c>
      <c r="J9" s="42" t="s">
        <v>244</v>
      </c>
      <c r="K9" s="37">
        <v>700</v>
      </c>
      <c r="L9" s="39">
        <v>3.6</v>
      </c>
      <c r="M9" s="42" t="s">
        <v>36</v>
      </c>
      <c r="N9" s="49">
        <f t="shared" si="0"/>
        <v>5.4135338345864659</v>
      </c>
      <c r="O9" s="55"/>
      <c r="P9" s="37"/>
      <c r="Q9" s="37"/>
      <c r="R9" s="37"/>
      <c r="S9" s="37"/>
      <c r="T9" s="37"/>
      <c r="U9" s="37"/>
      <c r="V9" s="37"/>
      <c r="W9" s="37"/>
      <c r="X9" s="37"/>
    </row>
    <row r="10" spans="1:24" x14ac:dyDescent="0.25">
      <c r="A10" s="37" t="s">
        <v>0</v>
      </c>
      <c r="B10" s="37">
        <v>857</v>
      </c>
      <c r="C10" s="39">
        <v>5</v>
      </c>
      <c r="D10" s="42" t="s">
        <v>67</v>
      </c>
      <c r="E10" s="37">
        <v>865</v>
      </c>
      <c r="F10" s="39">
        <v>5</v>
      </c>
      <c r="G10" s="42" t="s">
        <v>67</v>
      </c>
      <c r="H10" s="37">
        <v>925</v>
      </c>
      <c r="I10" s="39">
        <v>5.5</v>
      </c>
      <c r="J10" s="42" t="s">
        <v>67</v>
      </c>
      <c r="K10" s="37">
        <v>959</v>
      </c>
      <c r="L10" s="39">
        <v>4.8</v>
      </c>
      <c r="M10" s="42" t="s">
        <v>192</v>
      </c>
      <c r="N10" s="49">
        <f t="shared" si="0"/>
        <v>7.2180451127819536</v>
      </c>
      <c r="O10" s="55"/>
      <c r="P10" s="37"/>
      <c r="Q10" s="37"/>
      <c r="R10" s="37"/>
      <c r="S10" s="37"/>
      <c r="T10" s="37"/>
      <c r="U10" s="37"/>
      <c r="V10" s="37"/>
      <c r="W10" s="37"/>
      <c r="X10" s="37"/>
    </row>
    <row r="11" spans="1:24" x14ac:dyDescent="0.25">
      <c r="A11" s="37" t="s">
        <v>10</v>
      </c>
      <c r="B11" s="37">
        <v>663</v>
      </c>
      <c r="C11" s="39">
        <v>8.3000000000000007</v>
      </c>
      <c r="D11" s="42" t="s">
        <v>76</v>
      </c>
      <c r="E11" s="37">
        <v>763</v>
      </c>
      <c r="F11" s="39">
        <v>10</v>
      </c>
      <c r="G11" s="42" t="s">
        <v>175</v>
      </c>
      <c r="H11" s="37">
        <v>1006</v>
      </c>
      <c r="I11" s="39">
        <v>7.1</v>
      </c>
      <c r="J11" s="42" t="s">
        <v>140</v>
      </c>
      <c r="K11" s="37">
        <v>1519</v>
      </c>
      <c r="L11" s="39">
        <v>5.5</v>
      </c>
      <c r="M11" s="42" t="s">
        <v>67</v>
      </c>
      <c r="N11" s="49">
        <f t="shared" si="0"/>
        <v>8.2706766917293226</v>
      </c>
      <c r="O11" s="55"/>
      <c r="P11" s="37"/>
      <c r="Q11" s="37"/>
      <c r="R11" s="37"/>
      <c r="S11" s="37"/>
      <c r="T11" s="37"/>
      <c r="U11" s="37"/>
      <c r="V11" s="37"/>
      <c r="W11" s="37"/>
      <c r="X11" s="37"/>
    </row>
    <row r="12" spans="1:24" x14ac:dyDescent="0.25">
      <c r="A12" s="37" t="s">
        <v>20</v>
      </c>
      <c r="B12" s="37">
        <v>685</v>
      </c>
      <c r="C12" s="39">
        <v>6.3</v>
      </c>
      <c r="D12" s="42" t="s">
        <v>73</v>
      </c>
      <c r="E12" s="37">
        <v>652</v>
      </c>
      <c r="F12" s="39">
        <v>6.1</v>
      </c>
      <c r="G12" s="42" t="s">
        <v>40</v>
      </c>
      <c r="H12" s="37">
        <v>898</v>
      </c>
      <c r="I12" s="39">
        <v>3.9</v>
      </c>
      <c r="J12" s="42" t="s">
        <v>139</v>
      </c>
      <c r="K12" s="37">
        <v>908</v>
      </c>
      <c r="L12" s="39">
        <v>5.7</v>
      </c>
      <c r="M12" s="42" t="s">
        <v>67</v>
      </c>
      <c r="N12" s="49">
        <f t="shared" si="0"/>
        <v>8.5714285714285712</v>
      </c>
      <c r="O12" s="55"/>
      <c r="P12" s="37"/>
      <c r="Q12" s="37"/>
      <c r="R12" s="37"/>
      <c r="S12" s="37"/>
      <c r="T12" s="37"/>
      <c r="U12" s="37"/>
      <c r="V12" s="37"/>
      <c r="W12" s="37"/>
      <c r="X12" s="37"/>
    </row>
    <row r="13" spans="1:24" x14ac:dyDescent="0.25">
      <c r="A13" s="37" t="s">
        <v>28</v>
      </c>
      <c r="B13" s="37">
        <v>1059</v>
      </c>
      <c r="C13" s="39">
        <v>6.1</v>
      </c>
      <c r="D13" s="42" t="s">
        <v>73</v>
      </c>
      <c r="E13" s="37">
        <v>1163</v>
      </c>
      <c r="F13" s="39">
        <v>6.4</v>
      </c>
      <c r="G13" s="42" t="s">
        <v>73</v>
      </c>
      <c r="H13" s="37">
        <v>1174</v>
      </c>
      <c r="I13" s="39">
        <v>5.5</v>
      </c>
      <c r="J13" s="42" t="s">
        <v>67</v>
      </c>
      <c r="K13" s="37">
        <v>1070</v>
      </c>
      <c r="L13" s="39">
        <v>9.3000000000000007</v>
      </c>
      <c r="M13" s="42" t="s">
        <v>264</v>
      </c>
      <c r="N13" s="49">
        <f t="shared" si="0"/>
        <v>13.98496240601504</v>
      </c>
      <c r="O13" s="55"/>
      <c r="P13" s="37"/>
      <c r="Q13" s="37"/>
      <c r="R13" s="37"/>
      <c r="S13" s="37"/>
      <c r="T13" s="37"/>
      <c r="U13" s="37"/>
      <c r="V13" s="37"/>
      <c r="W13" s="37"/>
      <c r="X13" s="37"/>
    </row>
    <row r="14" spans="1:24" x14ac:dyDescent="0.25">
      <c r="A14" s="37" t="s">
        <v>1</v>
      </c>
      <c r="B14" s="37">
        <v>414</v>
      </c>
      <c r="C14" s="39">
        <v>11.6</v>
      </c>
      <c r="D14" s="42" t="s">
        <v>68</v>
      </c>
      <c r="E14" s="37">
        <v>486</v>
      </c>
      <c r="F14" s="39">
        <v>11.9</v>
      </c>
      <c r="G14" s="42" t="s">
        <v>68</v>
      </c>
      <c r="H14" s="37">
        <v>341</v>
      </c>
      <c r="I14" s="39">
        <v>10.9</v>
      </c>
      <c r="J14" s="42" t="s">
        <v>230</v>
      </c>
      <c r="K14" s="37">
        <v>354</v>
      </c>
      <c r="L14" s="39">
        <v>11.6</v>
      </c>
      <c r="M14" s="42" t="s">
        <v>230</v>
      </c>
      <c r="N14" s="49">
        <f t="shared" si="0"/>
        <v>17.443609022556391</v>
      </c>
      <c r="O14" s="55"/>
      <c r="P14" s="37"/>
      <c r="Q14" s="37"/>
      <c r="R14" s="37"/>
      <c r="S14" s="37"/>
      <c r="T14" s="37"/>
      <c r="U14" s="37"/>
      <c r="V14" s="37"/>
      <c r="W14" s="37"/>
      <c r="X14" s="37"/>
    </row>
    <row r="15" spans="1:24" x14ac:dyDescent="0.25">
      <c r="A15" s="37" t="s">
        <v>18</v>
      </c>
      <c r="B15" s="37">
        <v>50</v>
      </c>
      <c r="C15" s="39">
        <v>26</v>
      </c>
      <c r="D15" s="42" t="s">
        <v>84</v>
      </c>
      <c r="E15" s="37">
        <v>53</v>
      </c>
      <c r="F15" s="39">
        <v>28.3</v>
      </c>
      <c r="G15" s="42" t="s">
        <v>226</v>
      </c>
      <c r="H15" s="37">
        <v>66</v>
      </c>
      <c r="I15" s="39">
        <v>19.7</v>
      </c>
      <c r="J15" s="42" t="s">
        <v>242</v>
      </c>
      <c r="K15" s="37">
        <v>60</v>
      </c>
      <c r="L15" s="39">
        <v>15</v>
      </c>
      <c r="M15" s="42" t="s">
        <v>258</v>
      </c>
      <c r="N15" s="49">
        <f t="shared" si="0"/>
        <v>22.556390977443609</v>
      </c>
      <c r="O15" s="55"/>
      <c r="P15" s="37"/>
      <c r="Q15" s="37"/>
      <c r="R15" s="37"/>
      <c r="S15" s="37"/>
      <c r="T15" s="37"/>
      <c r="U15" s="37"/>
      <c r="V15" s="37"/>
      <c r="W15" s="37"/>
      <c r="X15" s="37"/>
    </row>
    <row r="16" spans="1:24" x14ac:dyDescent="0.25">
      <c r="A16" s="37" t="s">
        <v>14</v>
      </c>
      <c r="B16" s="37">
        <v>338</v>
      </c>
      <c r="C16" s="39">
        <v>9.1999999999999993</v>
      </c>
      <c r="D16" s="42" t="s">
        <v>80</v>
      </c>
      <c r="E16" s="37">
        <v>317</v>
      </c>
      <c r="F16" s="39">
        <v>17.399999999999999</v>
      </c>
      <c r="G16" s="42" t="s">
        <v>222</v>
      </c>
      <c r="H16" s="37">
        <v>354</v>
      </c>
      <c r="I16" s="39">
        <v>12.1</v>
      </c>
      <c r="J16" s="42" t="s">
        <v>238</v>
      </c>
      <c r="K16" s="37">
        <v>389</v>
      </c>
      <c r="L16" s="39">
        <v>15.9</v>
      </c>
      <c r="M16" s="42" t="s">
        <v>255</v>
      </c>
      <c r="N16" s="49">
        <f t="shared" si="0"/>
        <v>23.909774436090224</v>
      </c>
      <c r="O16" s="55"/>
      <c r="P16" s="37"/>
      <c r="Q16" s="37"/>
      <c r="R16" s="37"/>
      <c r="S16" s="37"/>
      <c r="T16" s="37"/>
      <c r="U16" s="37"/>
      <c r="V16" s="37"/>
      <c r="W16" s="37"/>
      <c r="X16" s="37"/>
    </row>
    <row r="17" spans="1:24" x14ac:dyDescent="0.25">
      <c r="A17" s="37" t="s">
        <v>26</v>
      </c>
      <c r="B17" s="37">
        <v>1153</v>
      </c>
      <c r="C17" s="39">
        <v>14.1</v>
      </c>
      <c r="D17" s="42" t="s">
        <v>92</v>
      </c>
      <c r="E17" s="37">
        <v>1241</v>
      </c>
      <c r="F17" s="39">
        <v>15.9</v>
      </c>
      <c r="G17" s="42" t="s">
        <v>229</v>
      </c>
      <c r="H17" s="37">
        <v>1264</v>
      </c>
      <c r="I17" s="39">
        <v>13.8</v>
      </c>
      <c r="J17" s="42" t="s">
        <v>92</v>
      </c>
      <c r="K17" s="37">
        <v>1509</v>
      </c>
      <c r="L17" s="39">
        <v>16</v>
      </c>
      <c r="M17" s="42" t="s">
        <v>229</v>
      </c>
      <c r="N17" s="49">
        <f t="shared" si="0"/>
        <v>24.060150375939848</v>
      </c>
      <c r="O17" s="55"/>
      <c r="P17" s="37"/>
      <c r="Q17" s="37"/>
      <c r="R17" s="37"/>
      <c r="S17" s="37"/>
      <c r="T17" s="37"/>
      <c r="U17" s="37"/>
      <c r="V17" s="37"/>
      <c r="W17" s="37"/>
      <c r="X17" s="37"/>
    </row>
    <row r="18" spans="1:24" x14ac:dyDescent="0.25">
      <c r="A18" s="37" t="s">
        <v>24</v>
      </c>
      <c r="B18" s="37">
        <v>254</v>
      </c>
      <c r="C18" s="39">
        <v>20.5</v>
      </c>
      <c r="D18" s="42" t="s">
        <v>91</v>
      </c>
      <c r="E18" s="37">
        <v>245</v>
      </c>
      <c r="F18" s="39">
        <v>20</v>
      </c>
      <c r="G18" s="42" t="s">
        <v>214</v>
      </c>
      <c r="H18" s="37">
        <v>233</v>
      </c>
      <c r="I18" s="39">
        <v>20.2</v>
      </c>
      <c r="J18" s="42" t="s">
        <v>214</v>
      </c>
      <c r="K18" s="37">
        <v>237</v>
      </c>
      <c r="L18" s="39">
        <v>19</v>
      </c>
      <c r="M18" s="42" t="s">
        <v>174</v>
      </c>
      <c r="N18" s="49">
        <f t="shared" si="0"/>
        <v>28.571428571428569</v>
      </c>
      <c r="O18" s="55"/>
      <c r="P18" s="37"/>
      <c r="Q18" s="37"/>
      <c r="R18" s="37"/>
      <c r="S18" s="37"/>
      <c r="T18" s="37"/>
      <c r="U18" s="37"/>
      <c r="V18" s="37"/>
      <c r="W18" s="37"/>
      <c r="X18" s="37"/>
    </row>
    <row r="19" spans="1:24" x14ac:dyDescent="0.25">
      <c r="A19" s="37" t="s">
        <v>6</v>
      </c>
      <c r="B19" s="37">
        <v>91</v>
      </c>
      <c r="C19" s="39">
        <v>13.2</v>
      </c>
      <c r="D19" s="42" t="s">
        <v>74</v>
      </c>
      <c r="E19" s="37">
        <v>89</v>
      </c>
      <c r="F19" s="39">
        <v>10.1</v>
      </c>
      <c r="G19" s="42" t="s">
        <v>219</v>
      </c>
      <c r="H19" s="37">
        <v>135</v>
      </c>
      <c r="I19" s="39">
        <v>18.5</v>
      </c>
      <c r="J19" s="42" t="s">
        <v>234</v>
      </c>
      <c r="K19" s="37">
        <v>61</v>
      </c>
      <c r="L19" s="39">
        <v>21.3</v>
      </c>
      <c r="M19" s="42" t="s">
        <v>252</v>
      </c>
      <c r="N19" s="49">
        <f t="shared" si="0"/>
        <v>32.030075187969928</v>
      </c>
      <c r="O19" s="55"/>
      <c r="P19" s="37"/>
      <c r="Q19" s="37"/>
      <c r="R19" s="37"/>
      <c r="S19" s="37"/>
      <c r="T19" s="37"/>
      <c r="U19" s="37"/>
      <c r="V19" s="37"/>
      <c r="W19" s="37"/>
      <c r="X19" s="37"/>
    </row>
    <row r="20" spans="1:24" ht="30" x14ac:dyDescent="0.25">
      <c r="A20" s="44" t="s">
        <v>398</v>
      </c>
      <c r="B20" s="45">
        <v>16331</v>
      </c>
      <c r="C20" s="56">
        <v>21.5</v>
      </c>
      <c r="D20" s="45" t="s">
        <v>408</v>
      </c>
      <c r="E20" s="45">
        <v>18362</v>
      </c>
      <c r="F20" s="56">
        <v>22.5</v>
      </c>
      <c r="G20" s="45" t="s">
        <v>409</v>
      </c>
      <c r="H20" s="45">
        <v>19830</v>
      </c>
      <c r="I20" s="56">
        <v>22.4</v>
      </c>
      <c r="J20" s="45" t="s">
        <v>409</v>
      </c>
      <c r="K20" s="45">
        <v>22301</v>
      </c>
      <c r="L20" s="56">
        <v>22.5</v>
      </c>
      <c r="M20" s="45" t="s">
        <v>409</v>
      </c>
      <c r="N20" s="49">
        <f t="shared" si="0"/>
        <v>33.834586466165412</v>
      </c>
      <c r="O20" s="55"/>
      <c r="P20" s="37"/>
      <c r="Q20" s="37"/>
      <c r="R20" s="37"/>
      <c r="S20" s="37"/>
      <c r="T20" s="37"/>
      <c r="U20" s="37"/>
      <c r="V20" s="37"/>
      <c r="W20" s="37"/>
      <c r="X20" s="37"/>
    </row>
    <row r="21" spans="1:24" x14ac:dyDescent="0.25">
      <c r="A21" s="37" t="s">
        <v>19</v>
      </c>
      <c r="B21" s="37">
        <v>57</v>
      </c>
      <c r="C21" s="39">
        <v>26.3</v>
      </c>
      <c r="D21" s="42" t="s">
        <v>85</v>
      </c>
      <c r="E21" s="37">
        <v>69</v>
      </c>
      <c r="F21" s="39">
        <v>26.1</v>
      </c>
      <c r="G21" s="42" t="s">
        <v>227</v>
      </c>
      <c r="H21" s="37">
        <v>101</v>
      </c>
      <c r="I21" s="39">
        <v>29.7</v>
      </c>
      <c r="J21" s="42" t="s">
        <v>243</v>
      </c>
      <c r="K21" s="37">
        <v>92</v>
      </c>
      <c r="L21" s="39">
        <v>22.8</v>
      </c>
      <c r="M21" s="42" t="s">
        <v>259</v>
      </c>
      <c r="N21" s="49">
        <f t="shared" si="0"/>
        <v>34.285714285714285</v>
      </c>
      <c r="O21" s="55"/>
      <c r="P21" s="37"/>
      <c r="Q21" s="37"/>
      <c r="R21" s="37"/>
      <c r="S21" s="37"/>
      <c r="T21" s="37"/>
      <c r="U21" s="37"/>
      <c r="V21" s="37"/>
      <c r="W21" s="37"/>
      <c r="X21" s="37"/>
    </row>
    <row r="22" spans="1:24" x14ac:dyDescent="0.25">
      <c r="A22" s="37" t="s">
        <v>9</v>
      </c>
      <c r="B22" s="37">
        <v>1119</v>
      </c>
      <c r="C22" s="39">
        <v>23.2</v>
      </c>
      <c r="D22" s="42" t="s">
        <v>75</v>
      </c>
      <c r="E22" s="37">
        <v>1938</v>
      </c>
      <c r="F22" s="39">
        <v>26.6</v>
      </c>
      <c r="G22" s="42" t="s">
        <v>220</v>
      </c>
      <c r="H22" s="37">
        <v>2188</v>
      </c>
      <c r="I22" s="39">
        <v>27.7</v>
      </c>
      <c r="J22" s="42" t="s">
        <v>235</v>
      </c>
      <c r="K22" s="37">
        <v>2337</v>
      </c>
      <c r="L22" s="39">
        <v>26.3</v>
      </c>
      <c r="M22" s="42" t="s">
        <v>253</v>
      </c>
      <c r="N22" s="49">
        <f t="shared" si="0"/>
        <v>39.548872180451127</v>
      </c>
      <c r="O22" s="55"/>
      <c r="P22" s="37"/>
      <c r="Q22" s="37"/>
      <c r="R22" s="37"/>
      <c r="S22" s="37"/>
      <c r="T22" s="37"/>
      <c r="U22" s="37"/>
      <c r="V22" s="37"/>
      <c r="W22" s="37"/>
      <c r="X22" s="37"/>
    </row>
    <row r="23" spans="1:24" x14ac:dyDescent="0.25">
      <c r="A23" s="37" t="s">
        <v>22</v>
      </c>
      <c r="B23" s="37">
        <v>780</v>
      </c>
      <c r="C23" s="39">
        <v>31.8</v>
      </c>
      <c r="D23" s="42" t="s">
        <v>88</v>
      </c>
      <c r="E23" s="37">
        <v>912</v>
      </c>
      <c r="F23" s="39">
        <v>29.4</v>
      </c>
      <c r="G23" s="42" t="s">
        <v>62</v>
      </c>
      <c r="H23" s="37">
        <v>1706</v>
      </c>
      <c r="I23" s="39">
        <v>30.5</v>
      </c>
      <c r="J23" s="42" t="s">
        <v>246</v>
      </c>
      <c r="K23" s="37">
        <v>2090</v>
      </c>
      <c r="L23" s="39">
        <v>32.6</v>
      </c>
      <c r="M23" s="42" t="s">
        <v>261</v>
      </c>
      <c r="N23" s="49">
        <f t="shared" si="0"/>
        <v>49.022556390977442</v>
      </c>
      <c r="O23" s="55"/>
      <c r="P23" s="37"/>
      <c r="Q23" s="37"/>
      <c r="R23" s="37"/>
      <c r="S23" s="37"/>
      <c r="T23" s="37"/>
      <c r="U23" s="37"/>
      <c r="V23" s="37"/>
      <c r="W23" s="37"/>
      <c r="X23" s="37"/>
    </row>
    <row r="24" spans="1:24" x14ac:dyDescent="0.25">
      <c r="A24" s="37" t="s">
        <v>15</v>
      </c>
      <c r="B24" s="37">
        <v>830</v>
      </c>
      <c r="C24" s="39">
        <v>37</v>
      </c>
      <c r="D24" s="42" t="s">
        <v>81</v>
      </c>
      <c r="E24" s="37">
        <v>1383</v>
      </c>
      <c r="F24" s="39">
        <v>32.5</v>
      </c>
      <c r="G24" s="42" t="s">
        <v>223</v>
      </c>
      <c r="H24" s="37">
        <v>1190</v>
      </c>
      <c r="I24" s="39">
        <v>36.200000000000003</v>
      </c>
      <c r="J24" s="42" t="s">
        <v>239</v>
      </c>
      <c r="K24" s="37">
        <v>1956</v>
      </c>
      <c r="L24" s="39">
        <v>34</v>
      </c>
      <c r="M24" s="42" t="s">
        <v>256</v>
      </c>
      <c r="N24" s="49">
        <f t="shared" si="0"/>
        <v>51.127819548872175</v>
      </c>
      <c r="O24" s="55"/>
      <c r="P24" s="37"/>
      <c r="Q24" s="37"/>
      <c r="R24" s="37"/>
      <c r="S24" s="37"/>
      <c r="T24" s="37"/>
      <c r="U24" s="37"/>
      <c r="V24" s="37"/>
      <c r="W24" s="37"/>
      <c r="X24" s="37"/>
    </row>
    <row r="25" spans="1:24" x14ac:dyDescent="0.25">
      <c r="A25" s="37" t="s">
        <v>11</v>
      </c>
      <c r="B25" s="37">
        <v>492</v>
      </c>
      <c r="C25" s="39">
        <v>41.5</v>
      </c>
      <c r="D25" s="42" t="s">
        <v>78</v>
      </c>
      <c r="E25" s="37">
        <v>554</v>
      </c>
      <c r="F25" s="39">
        <v>37</v>
      </c>
      <c r="G25" s="42" t="s">
        <v>221</v>
      </c>
      <c r="H25" s="37">
        <v>639</v>
      </c>
      <c r="I25" s="39">
        <v>31.8</v>
      </c>
      <c r="J25" s="42" t="s">
        <v>180</v>
      </c>
      <c r="K25" s="37">
        <v>706</v>
      </c>
      <c r="L25" s="39">
        <v>34.6</v>
      </c>
      <c r="M25" s="42" t="s">
        <v>254</v>
      </c>
      <c r="N25" s="49">
        <f t="shared" si="0"/>
        <v>52.030075187969928</v>
      </c>
      <c r="O25" s="55"/>
      <c r="P25" s="37"/>
      <c r="Q25" s="37"/>
      <c r="R25" s="37"/>
      <c r="S25" s="37"/>
      <c r="T25" s="37"/>
      <c r="U25" s="37"/>
      <c r="V25" s="37"/>
      <c r="W25" s="37"/>
      <c r="X25" s="37"/>
    </row>
    <row r="26" spans="1:24" x14ac:dyDescent="0.25">
      <c r="A26" s="37" t="s">
        <v>3</v>
      </c>
      <c r="B26" s="37">
        <v>65</v>
      </c>
      <c r="C26" s="39">
        <v>15.4</v>
      </c>
      <c r="D26" s="42" t="s">
        <v>71</v>
      </c>
      <c r="E26" s="37">
        <v>68</v>
      </c>
      <c r="F26" s="39">
        <v>22.1</v>
      </c>
      <c r="G26" s="42" t="s">
        <v>217</v>
      </c>
      <c r="H26" s="37">
        <v>80</v>
      </c>
      <c r="I26" s="39">
        <v>28.8</v>
      </c>
      <c r="J26" s="42" t="s">
        <v>233</v>
      </c>
      <c r="K26" s="37">
        <v>62</v>
      </c>
      <c r="L26" s="39">
        <v>37.1</v>
      </c>
      <c r="M26" s="42" t="s">
        <v>250</v>
      </c>
      <c r="N26" s="49">
        <f t="shared" si="0"/>
        <v>55.789473684210535</v>
      </c>
      <c r="O26" s="55"/>
      <c r="P26" s="37"/>
      <c r="Q26" s="37"/>
      <c r="R26" s="37"/>
      <c r="S26" s="37"/>
      <c r="T26" s="37"/>
      <c r="U26" s="37"/>
      <c r="V26" s="37"/>
      <c r="W26" s="37"/>
      <c r="X26" s="37"/>
    </row>
    <row r="27" spans="1:24" x14ac:dyDescent="0.25">
      <c r="A27" s="37" t="s">
        <v>12</v>
      </c>
      <c r="B27" s="37">
        <v>332</v>
      </c>
      <c r="C27" s="39">
        <v>46.1</v>
      </c>
      <c r="D27" s="42" t="s">
        <v>70</v>
      </c>
      <c r="E27" s="37">
        <v>370</v>
      </c>
      <c r="F27" s="39">
        <v>50.8</v>
      </c>
      <c r="G27" s="42" t="s">
        <v>216</v>
      </c>
      <c r="H27" s="37">
        <v>334</v>
      </c>
      <c r="I27" s="39">
        <v>48.8</v>
      </c>
      <c r="J27" s="42" t="s">
        <v>232</v>
      </c>
      <c r="K27" s="37">
        <v>380</v>
      </c>
      <c r="L27" s="39">
        <v>43.2</v>
      </c>
      <c r="M27" s="42" t="s">
        <v>120</v>
      </c>
      <c r="N27" s="49">
        <f t="shared" si="0"/>
        <v>64.962406015037601</v>
      </c>
      <c r="O27" s="55"/>
      <c r="P27" s="37"/>
      <c r="Q27" s="37"/>
      <c r="R27" s="37"/>
      <c r="S27" s="37"/>
      <c r="T27" s="37"/>
      <c r="U27" s="37"/>
      <c r="V27" s="37"/>
      <c r="W27" s="37"/>
      <c r="X27" s="37"/>
    </row>
    <row r="28" spans="1:24" x14ac:dyDescent="0.25">
      <c r="A28" s="37" t="s">
        <v>16</v>
      </c>
      <c r="B28" s="37">
        <v>78</v>
      </c>
      <c r="C28" s="39">
        <v>51.3</v>
      </c>
      <c r="D28" s="42" t="s">
        <v>82</v>
      </c>
      <c r="E28" s="37">
        <v>92</v>
      </c>
      <c r="F28" s="39">
        <v>48.9</v>
      </c>
      <c r="G28" s="42" t="s">
        <v>224</v>
      </c>
      <c r="H28" s="37">
        <v>118</v>
      </c>
      <c r="I28" s="39">
        <v>43.2</v>
      </c>
      <c r="J28" s="42" t="s">
        <v>240</v>
      </c>
      <c r="K28" s="37">
        <v>113</v>
      </c>
      <c r="L28" s="39">
        <v>43.4</v>
      </c>
      <c r="M28" s="42" t="s">
        <v>240</v>
      </c>
      <c r="N28" s="49">
        <f t="shared" si="0"/>
        <v>65.26315789473685</v>
      </c>
      <c r="O28" s="55"/>
      <c r="P28" s="37"/>
      <c r="Q28" s="37"/>
      <c r="R28" s="37"/>
      <c r="S28" s="37"/>
      <c r="T28" s="37"/>
      <c r="U28" s="37"/>
      <c r="V28" s="37"/>
      <c r="W28" s="37"/>
      <c r="X28" s="37"/>
    </row>
    <row r="29" spans="1:24" x14ac:dyDescent="0.25">
      <c r="A29" s="37" t="s">
        <v>17</v>
      </c>
      <c r="B29" s="37">
        <v>185</v>
      </c>
      <c r="C29" s="39">
        <v>63.8</v>
      </c>
      <c r="D29" s="42" t="s">
        <v>83</v>
      </c>
      <c r="E29" s="37">
        <v>145</v>
      </c>
      <c r="F29" s="39">
        <v>47.6</v>
      </c>
      <c r="G29" s="42" t="s">
        <v>225</v>
      </c>
      <c r="H29" s="37">
        <v>152</v>
      </c>
      <c r="I29" s="39">
        <v>49.3</v>
      </c>
      <c r="J29" s="42" t="s">
        <v>241</v>
      </c>
      <c r="K29" s="37">
        <v>179</v>
      </c>
      <c r="L29" s="39">
        <v>46.4</v>
      </c>
      <c r="M29" s="42" t="s">
        <v>257</v>
      </c>
      <c r="N29" s="49">
        <f t="shared" si="0"/>
        <v>69.774436090225564</v>
      </c>
      <c r="O29" s="55"/>
      <c r="P29" s="37"/>
      <c r="Q29" s="37"/>
      <c r="R29" s="37"/>
      <c r="S29" s="37"/>
      <c r="T29" s="37"/>
      <c r="U29" s="37"/>
      <c r="V29" s="37"/>
      <c r="W29" s="37"/>
      <c r="X29" s="37"/>
    </row>
    <row r="30" spans="1:24" x14ac:dyDescent="0.25">
      <c r="A30" s="37" t="s">
        <v>7</v>
      </c>
      <c r="B30" s="37">
        <v>1429</v>
      </c>
      <c r="C30" s="39">
        <v>59.9</v>
      </c>
      <c r="D30" s="42" t="s">
        <v>77</v>
      </c>
      <c r="E30" s="37">
        <v>1169</v>
      </c>
      <c r="F30" s="39">
        <v>55.2</v>
      </c>
      <c r="G30" s="42" t="s">
        <v>165</v>
      </c>
      <c r="H30" s="37">
        <v>1067</v>
      </c>
      <c r="I30" s="39">
        <v>59.3</v>
      </c>
      <c r="J30" s="42" t="s">
        <v>236</v>
      </c>
      <c r="K30" s="37">
        <v>1170</v>
      </c>
      <c r="L30" s="39">
        <v>50.7</v>
      </c>
      <c r="M30" s="42" t="s">
        <v>218</v>
      </c>
      <c r="N30" s="49">
        <f t="shared" si="0"/>
        <v>76.240601503759393</v>
      </c>
      <c r="O30" s="55"/>
      <c r="P30" s="37"/>
      <c r="Q30" s="37"/>
      <c r="R30" s="37"/>
      <c r="S30" s="37"/>
      <c r="T30" s="37"/>
      <c r="U30" s="37"/>
      <c r="V30" s="37"/>
      <c r="W30" s="37"/>
      <c r="X30" s="37"/>
    </row>
    <row r="31" spans="1:24" x14ac:dyDescent="0.25">
      <c r="A31" s="37" t="s">
        <v>4</v>
      </c>
      <c r="B31" s="37">
        <v>1399</v>
      </c>
      <c r="C31" s="39">
        <v>54.4</v>
      </c>
      <c r="D31" s="42" t="s">
        <v>72</v>
      </c>
      <c r="E31" s="37">
        <v>1291</v>
      </c>
      <c r="F31" s="39">
        <v>51</v>
      </c>
      <c r="G31" s="42" t="s">
        <v>218</v>
      </c>
      <c r="H31" s="37">
        <v>1383</v>
      </c>
      <c r="I31" s="39">
        <v>50.7</v>
      </c>
      <c r="J31" s="42" t="s">
        <v>122</v>
      </c>
      <c r="K31" s="37">
        <v>1417</v>
      </c>
      <c r="L31" s="39">
        <v>51.9</v>
      </c>
      <c r="M31" s="42" t="s">
        <v>251</v>
      </c>
      <c r="N31" s="49">
        <f t="shared" si="0"/>
        <v>78.045112781954884</v>
      </c>
      <c r="O31" s="55"/>
      <c r="P31" s="37"/>
      <c r="Q31" s="37"/>
      <c r="R31" s="37"/>
      <c r="S31" s="37"/>
      <c r="T31" s="37"/>
      <c r="U31" s="37"/>
      <c r="V31" s="37"/>
      <c r="W31" s="37"/>
      <c r="X31" s="37"/>
    </row>
    <row r="32" spans="1:24" x14ac:dyDescent="0.25">
      <c r="A32" s="37" t="s">
        <v>23</v>
      </c>
      <c r="B32" s="37">
        <v>99</v>
      </c>
      <c r="C32" s="39">
        <v>54.5</v>
      </c>
      <c r="D32" s="42" t="s">
        <v>89</v>
      </c>
      <c r="E32" s="37">
        <v>213</v>
      </c>
      <c r="F32" s="39">
        <v>57.3</v>
      </c>
      <c r="G32" s="42" t="s">
        <v>228</v>
      </c>
      <c r="H32" s="37">
        <v>250</v>
      </c>
      <c r="I32" s="39">
        <v>67.599999999999994</v>
      </c>
      <c r="J32" s="42" t="s">
        <v>247</v>
      </c>
      <c r="K32" s="37">
        <v>266</v>
      </c>
      <c r="L32" s="39">
        <v>54.1</v>
      </c>
      <c r="M32" s="42" t="s">
        <v>262</v>
      </c>
      <c r="N32" s="49">
        <f t="shared" si="0"/>
        <v>81.353383458646618</v>
      </c>
      <c r="O32" s="55"/>
      <c r="P32" s="37"/>
      <c r="Q32" s="37"/>
      <c r="R32" s="37"/>
      <c r="S32" s="37"/>
      <c r="T32" s="37"/>
      <c r="U32" s="37"/>
      <c r="V32" s="37"/>
      <c r="W32" s="37"/>
      <c r="X32" s="37"/>
    </row>
    <row r="33" spans="1:24" x14ac:dyDescent="0.25">
      <c r="A33" s="37" t="s">
        <v>29</v>
      </c>
      <c r="B33" s="37">
        <v>366</v>
      </c>
      <c r="C33" s="39">
        <v>53.6</v>
      </c>
      <c r="D33" s="42" t="s">
        <v>87</v>
      </c>
      <c r="E33" s="37">
        <v>364</v>
      </c>
      <c r="F33" s="39">
        <v>60.4</v>
      </c>
      <c r="G33" s="42" t="s">
        <v>133</v>
      </c>
      <c r="H33" s="37">
        <v>455</v>
      </c>
      <c r="I33" s="39">
        <v>59.1</v>
      </c>
      <c r="J33" s="42" t="s">
        <v>245</v>
      </c>
      <c r="K33" s="37">
        <v>666</v>
      </c>
      <c r="L33" s="39">
        <v>58.6</v>
      </c>
      <c r="M33" s="42" t="s">
        <v>260</v>
      </c>
      <c r="N33" s="49">
        <f t="shared" si="0"/>
        <v>88.120300751879697</v>
      </c>
      <c r="O33" s="55"/>
      <c r="P33" s="37"/>
      <c r="Q33" s="37"/>
      <c r="R33" s="37"/>
      <c r="S33" s="37"/>
      <c r="T33" s="37"/>
      <c r="U33" s="37"/>
      <c r="V33" s="37"/>
      <c r="W33" s="37"/>
      <c r="X33" s="37"/>
    </row>
    <row r="34" spans="1:24" x14ac:dyDescent="0.25">
      <c r="A34" s="37" t="s">
        <v>2</v>
      </c>
      <c r="B34" s="37">
        <v>126</v>
      </c>
      <c r="C34" s="39">
        <v>54</v>
      </c>
      <c r="D34" s="42" t="s">
        <v>69</v>
      </c>
      <c r="E34" s="37">
        <v>132</v>
      </c>
      <c r="F34" s="39">
        <v>50.8</v>
      </c>
      <c r="G34" s="42" t="s">
        <v>215</v>
      </c>
      <c r="H34" s="37">
        <v>143</v>
      </c>
      <c r="I34" s="39">
        <v>65.7</v>
      </c>
      <c r="J34" s="42" t="s">
        <v>231</v>
      </c>
      <c r="K34" s="37">
        <v>84</v>
      </c>
      <c r="L34" s="39">
        <v>59.5</v>
      </c>
      <c r="M34" s="42" t="s">
        <v>249</v>
      </c>
      <c r="N34" s="49">
        <f t="shared" si="0"/>
        <v>89.473684210526315</v>
      </c>
      <c r="O34" s="55"/>
      <c r="P34" s="37"/>
      <c r="Q34" s="37"/>
      <c r="R34" s="37"/>
      <c r="S34" s="37"/>
      <c r="T34" s="37"/>
      <c r="U34" s="37"/>
      <c r="V34" s="37"/>
      <c r="W34" s="37"/>
      <c r="X34" s="37"/>
    </row>
    <row r="35" spans="1:24" x14ac:dyDescent="0.25">
      <c r="A35" s="37" t="s">
        <v>361</v>
      </c>
      <c r="B35" s="37">
        <v>377</v>
      </c>
      <c r="C35" s="39">
        <v>63.1</v>
      </c>
      <c r="D35" s="42" t="s">
        <v>90</v>
      </c>
      <c r="E35" s="37">
        <v>488</v>
      </c>
      <c r="F35" s="39">
        <v>63.9</v>
      </c>
      <c r="G35" s="42" t="s">
        <v>173</v>
      </c>
      <c r="H35" s="37">
        <v>494</v>
      </c>
      <c r="I35" s="39">
        <v>68.2</v>
      </c>
      <c r="J35" s="42" t="s">
        <v>248</v>
      </c>
      <c r="K35" s="37">
        <v>475</v>
      </c>
      <c r="L35" s="39">
        <v>66.5</v>
      </c>
      <c r="M35" s="42" t="s">
        <v>263</v>
      </c>
      <c r="N35" s="49">
        <f>(L35/66.5)*100</f>
        <v>100</v>
      </c>
      <c r="O35" s="55"/>
      <c r="P35" s="37"/>
      <c r="Q35" s="37"/>
      <c r="R35" s="37"/>
      <c r="S35" s="37"/>
      <c r="T35" s="37"/>
      <c r="U35" s="37"/>
      <c r="V35" s="37"/>
      <c r="W35" s="37"/>
      <c r="X35" s="37"/>
    </row>
    <row r="36" spans="1:24" x14ac:dyDescent="0.2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37"/>
      <c r="Q36" s="37"/>
      <c r="R36" s="37"/>
      <c r="S36" s="37"/>
      <c r="T36" s="37"/>
      <c r="U36" s="37"/>
      <c r="V36" s="37"/>
      <c r="W36" s="37"/>
      <c r="X36" s="37"/>
    </row>
  </sheetData>
  <sortState ref="A5:O35">
    <sortCondition ref="L5:L35"/>
  </sortState>
  <pageMargins left="0.7" right="0.7" top="0.75" bottom="0.75" header="0.3" footer="0.3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workbookViewId="0">
      <selection activeCell="A38" sqref="A38:XFD63"/>
    </sheetView>
  </sheetViews>
  <sheetFormatPr defaultRowHeight="15" x14ac:dyDescent="0.25"/>
  <cols>
    <col min="1" max="1" width="20.28515625" customWidth="1"/>
    <col min="2" max="3" width="7.140625" customWidth="1"/>
    <col min="4" max="4" width="8.140625" bestFit="1" customWidth="1"/>
    <col min="5" max="6" width="7.140625" customWidth="1"/>
    <col min="7" max="7" width="8.140625" bestFit="1" customWidth="1"/>
    <col min="8" max="9" width="7.140625" customWidth="1"/>
    <col min="10" max="10" width="8.140625" bestFit="1" customWidth="1"/>
    <col min="11" max="12" width="7.140625" customWidth="1"/>
    <col min="13" max="13" width="8.140625" bestFit="1" customWidth="1"/>
  </cols>
  <sheetData>
    <row r="1" spans="1:21" x14ac:dyDescent="0.25">
      <c r="A1" s="2" t="s">
        <v>370</v>
      </c>
    </row>
    <row r="2" spans="1:21" x14ac:dyDescent="0.25">
      <c r="A2" s="34"/>
      <c r="B2" s="30"/>
      <c r="C2" s="28"/>
      <c r="D2" s="29"/>
      <c r="E2" s="28"/>
      <c r="F2" s="28"/>
      <c r="G2" s="30"/>
      <c r="H2" s="31"/>
      <c r="I2" s="29"/>
      <c r="J2" s="31"/>
      <c r="K2" s="31"/>
      <c r="L2" s="31"/>
      <c r="M2" s="31"/>
      <c r="N2" s="52"/>
      <c r="O2" s="52"/>
    </row>
    <row r="3" spans="1:21" x14ac:dyDescent="0.25">
      <c r="A3" s="3"/>
      <c r="B3" s="4"/>
      <c r="C3" s="5">
        <v>2012</v>
      </c>
      <c r="D3" s="6"/>
      <c r="E3" s="4"/>
      <c r="F3" s="5">
        <v>2013</v>
      </c>
      <c r="G3" s="7"/>
      <c r="H3" s="8"/>
      <c r="I3" s="9">
        <v>2014</v>
      </c>
      <c r="J3" s="7"/>
      <c r="K3" s="35"/>
      <c r="L3" s="9">
        <v>2015</v>
      </c>
      <c r="M3" s="9"/>
      <c r="N3" s="52"/>
      <c r="O3" s="52"/>
    </row>
    <row r="4" spans="1:21" x14ac:dyDescent="0.25">
      <c r="A4" s="11" t="s">
        <v>364</v>
      </c>
      <c r="B4" s="12" t="s">
        <v>365</v>
      </c>
      <c r="C4" s="13" t="s">
        <v>366</v>
      </c>
      <c r="D4" s="14" t="s">
        <v>367</v>
      </c>
      <c r="E4" s="12" t="s">
        <v>365</v>
      </c>
      <c r="F4" s="13" t="s">
        <v>366</v>
      </c>
      <c r="G4" s="14" t="s">
        <v>367</v>
      </c>
      <c r="H4" s="12" t="s">
        <v>365</v>
      </c>
      <c r="I4" s="13" t="s">
        <v>366</v>
      </c>
      <c r="J4" s="15" t="s">
        <v>367</v>
      </c>
      <c r="K4" s="12" t="s">
        <v>365</v>
      </c>
      <c r="L4" s="13" t="s">
        <v>366</v>
      </c>
      <c r="M4" s="15" t="s">
        <v>367</v>
      </c>
      <c r="N4" s="51" t="s">
        <v>415</v>
      </c>
      <c r="O4" s="52"/>
    </row>
    <row r="5" spans="1:21" x14ac:dyDescent="0.25">
      <c r="A5" s="38" t="s">
        <v>5</v>
      </c>
      <c r="B5" s="57">
        <v>680</v>
      </c>
      <c r="C5" s="41">
        <v>0.3</v>
      </c>
      <c r="D5" s="58" t="s">
        <v>38</v>
      </c>
      <c r="E5" s="57">
        <v>645</v>
      </c>
      <c r="F5" s="41">
        <v>0.2</v>
      </c>
      <c r="G5" s="58" t="s">
        <v>38</v>
      </c>
      <c r="H5" s="57">
        <v>830</v>
      </c>
      <c r="I5" s="41">
        <v>0.2</v>
      </c>
      <c r="J5" s="58" t="s">
        <v>38</v>
      </c>
      <c r="K5" s="57">
        <v>846</v>
      </c>
      <c r="L5" s="41">
        <v>0</v>
      </c>
      <c r="M5" s="58" t="s">
        <v>195</v>
      </c>
      <c r="N5" s="49">
        <f t="shared" ref="N5:N34" si="0">(L5/61.9)*100</f>
        <v>0</v>
      </c>
      <c r="O5" s="50"/>
      <c r="P5" s="38"/>
      <c r="Q5" s="38"/>
      <c r="R5" s="38"/>
      <c r="S5" s="38"/>
      <c r="T5" s="38"/>
      <c r="U5" s="38"/>
    </row>
    <row r="6" spans="1:21" x14ac:dyDescent="0.25">
      <c r="A6" s="38" t="s">
        <v>6</v>
      </c>
      <c r="B6" s="57">
        <v>79</v>
      </c>
      <c r="C6" s="41">
        <v>1.3</v>
      </c>
      <c r="D6" s="58" t="s">
        <v>60</v>
      </c>
      <c r="E6" s="57">
        <v>74</v>
      </c>
      <c r="F6" s="41">
        <v>2.7</v>
      </c>
      <c r="G6" s="58" t="s">
        <v>212</v>
      </c>
      <c r="H6" s="57">
        <v>92</v>
      </c>
      <c r="I6" s="41">
        <v>0</v>
      </c>
      <c r="J6" s="58" t="s">
        <v>203</v>
      </c>
      <c r="K6" s="57">
        <v>56</v>
      </c>
      <c r="L6" s="41">
        <v>0</v>
      </c>
      <c r="M6" s="58" t="s">
        <v>196</v>
      </c>
      <c r="N6" s="49">
        <f t="shared" si="0"/>
        <v>0</v>
      </c>
      <c r="O6" s="50"/>
      <c r="P6" s="38"/>
      <c r="Q6" s="38"/>
      <c r="R6" s="38"/>
      <c r="S6" s="38"/>
      <c r="T6" s="38"/>
      <c r="U6" s="38"/>
    </row>
    <row r="7" spans="1:21" x14ac:dyDescent="0.25">
      <c r="A7" s="38" t="s">
        <v>8</v>
      </c>
      <c r="B7" s="57">
        <v>536</v>
      </c>
      <c r="C7" s="41">
        <v>0</v>
      </c>
      <c r="D7" s="58" t="s">
        <v>38</v>
      </c>
      <c r="E7" s="57">
        <v>550</v>
      </c>
      <c r="F7" s="41">
        <v>0</v>
      </c>
      <c r="G7" s="58" t="s">
        <v>38</v>
      </c>
      <c r="H7" s="57">
        <v>583</v>
      </c>
      <c r="I7" s="41">
        <v>0</v>
      </c>
      <c r="J7" s="58" t="s">
        <v>38</v>
      </c>
      <c r="K7" s="57">
        <v>658</v>
      </c>
      <c r="L7" s="41">
        <v>0</v>
      </c>
      <c r="M7" s="58" t="s">
        <v>38</v>
      </c>
      <c r="N7" s="49">
        <f t="shared" si="0"/>
        <v>0</v>
      </c>
      <c r="O7" s="50"/>
      <c r="P7" s="38"/>
      <c r="Q7" s="38"/>
      <c r="R7" s="38"/>
      <c r="S7" s="38"/>
      <c r="T7" s="38"/>
      <c r="U7" s="38"/>
    </row>
    <row r="8" spans="1:21" x14ac:dyDescent="0.25">
      <c r="A8" s="38" t="s">
        <v>13</v>
      </c>
      <c r="B8" s="57">
        <v>16</v>
      </c>
      <c r="C8" s="41">
        <v>0</v>
      </c>
      <c r="D8" s="59" t="s">
        <v>414</v>
      </c>
      <c r="E8" s="57">
        <v>28</v>
      </c>
      <c r="F8" s="41">
        <v>0</v>
      </c>
      <c r="G8" s="59" t="s">
        <v>64</v>
      </c>
      <c r="H8" s="57">
        <v>28</v>
      </c>
      <c r="I8" s="41">
        <v>0</v>
      </c>
      <c r="J8" s="59" t="s">
        <v>64</v>
      </c>
      <c r="K8" s="57">
        <v>35</v>
      </c>
      <c r="L8" s="41">
        <v>0</v>
      </c>
      <c r="M8" s="59" t="s">
        <v>362</v>
      </c>
      <c r="N8" s="49">
        <f t="shared" si="0"/>
        <v>0</v>
      </c>
      <c r="O8" s="50"/>
      <c r="P8" s="38"/>
      <c r="Q8" s="38"/>
      <c r="R8" s="38"/>
      <c r="S8" s="38"/>
      <c r="T8" s="38"/>
      <c r="U8" s="38"/>
    </row>
    <row r="9" spans="1:21" x14ac:dyDescent="0.25">
      <c r="A9" s="38" t="s">
        <v>16</v>
      </c>
      <c r="B9" s="57">
        <v>77</v>
      </c>
      <c r="C9" s="41">
        <v>0</v>
      </c>
      <c r="D9" s="58" t="s">
        <v>63</v>
      </c>
      <c r="E9" s="57">
        <v>92</v>
      </c>
      <c r="F9" s="41">
        <v>0</v>
      </c>
      <c r="G9" s="58" t="s">
        <v>203</v>
      </c>
      <c r="H9" s="57">
        <v>118</v>
      </c>
      <c r="I9" s="41">
        <v>1.7</v>
      </c>
      <c r="J9" s="58" t="s">
        <v>196</v>
      </c>
      <c r="K9" s="57">
        <v>112</v>
      </c>
      <c r="L9" s="41">
        <v>0</v>
      </c>
      <c r="M9" s="58" t="s">
        <v>199</v>
      </c>
      <c r="N9" s="49">
        <f t="shared" si="0"/>
        <v>0</v>
      </c>
      <c r="O9" s="50"/>
      <c r="P9" s="38"/>
      <c r="Q9" s="38"/>
      <c r="R9" s="38"/>
      <c r="S9" s="38"/>
      <c r="T9" s="38"/>
      <c r="U9" s="38"/>
    </row>
    <row r="10" spans="1:21" x14ac:dyDescent="0.25">
      <c r="A10" s="38" t="s">
        <v>17</v>
      </c>
      <c r="B10" s="57">
        <v>185</v>
      </c>
      <c r="C10" s="41">
        <v>0</v>
      </c>
      <c r="D10" s="58" t="s">
        <v>59</v>
      </c>
      <c r="E10" s="57">
        <v>144</v>
      </c>
      <c r="F10" s="41">
        <v>0</v>
      </c>
      <c r="G10" s="58" t="s">
        <v>199</v>
      </c>
      <c r="H10" s="57">
        <v>154</v>
      </c>
      <c r="I10" s="41">
        <v>1.3</v>
      </c>
      <c r="J10" s="58" t="s">
        <v>63</v>
      </c>
      <c r="K10" s="57">
        <v>177</v>
      </c>
      <c r="L10" s="41">
        <v>0</v>
      </c>
      <c r="M10" s="58" t="s">
        <v>59</v>
      </c>
      <c r="N10" s="49">
        <f t="shared" si="0"/>
        <v>0</v>
      </c>
      <c r="O10" s="50"/>
      <c r="P10" s="38"/>
      <c r="Q10" s="38"/>
      <c r="R10" s="38"/>
      <c r="S10" s="38"/>
      <c r="T10" s="38"/>
      <c r="U10" s="38"/>
    </row>
    <row r="11" spans="1:21" x14ac:dyDescent="0.25">
      <c r="A11" s="38" t="s">
        <v>18</v>
      </c>
      <c r="B11" s="57">
        <v>48</v>
      </c>
      <c r="C11" s="41">
        <v>0</v>
      </c>
      <c r="D11" s="58" t="s">
        <v>60</v>
      </c>
      <c r="E11" s="57">
        <v>53</v>
      </c>
      <c r="F11" s="41">
        <v>1.9</v>
      </c>
      <c r="G11" s="58" t="s">
        <v>148</v>
      </c>
      <c r="H11" s="57">
        <v>66</v>
      </c>
      <c r="I11" s="41">
        <v>1.5</v>
      </c>
      <c r="J11" s="58" t="s">
        <v>207</v>
      </c>
      <c r="K11" s="57">
        <v>60</v>
      </c>
      <c r="L11" s="41">
        <v>0</v>
      </c>
      <c r="M11" s="58" t="s">
        <v>196</v>
      </c>
      <c r="N11" s="49">
        <f t="shared" si="0"/>
        <v>0</v>
      </c>
      <c r="O11" s="50"/>
      <c r="P11" s="38"/>
      <c r="Q11" s="38"/>
      <c r="R11" s="38"/>
      <c r="S11" s="38"/>
      <c r="T11" s="38"/>
      <c r="U11" s="38"/>
    </row>
    <row r="12" spans="1:21" x14ac:dyDescent="0.25">
      <c r="A12" s="38" t="s">
        <v>27</v>
      </c>
      <c r="B12" s="57">
        <v>977</v>
      </c>
      <c r="C12" s="41">
        <v>0.1</v>
      </c>
      <c r="D12" s="59" t="s">
        <v>38</v>
      </c>
      <c r="E12" s="57">
        <v>1269</v>
      </c>
      <c r="F12" s="41">
        <v>0</v>
      </c>
      <c r="G12" s="59" t="s">
        <v>195</v>
      </c>
      <c r="H12" s="57">
        <v>978</v>
      </c>
      <c r="I12" s="41">
        <v>0</v>
      </c>
      <c r="J12" s="59" t="s">
        <v>195</v>
      </c>
      <c r="K12" s="57">
        <v>900</v>
      </c>
      <c r="L12" s="41">
        <v>0</v>
      </c>
      <c r="M12" s="59" t="s">
        <v>195</v>
      </c>
      <c r="N12" s="49">
        <f t="shared" si="0"/>
        <v>0</v>
      </c>
      <c r="O12" s="50"/>
      <c r="P12" s="38"/>
      <c r="Q12" s="38"/>
      <c r="R12" s="38"/>
      <c r="S12" s="38"/>
      <c r="T12" s="38"/>
      <c r="U12" s="38"/>
    </row>
    <row r="13" spans="1:21" x14ac:dyDescent="0.25">
      <c r="A13" s="38" t="s">
        <v>10</v>
      </c>
      <c r="B13" s="57">
        <v>661</v>
      </c>
      <c r="C13" s="41">
        <v>0</v>
      </c>
      <c r="D13" s="58" t="s">
        <v>38</v>
      </c>
      <c r="E13" s="57">
        <v>763</v>
      </c>
      <c r="F13" s="41">
        <v>0.7</v>
      </c>
      <c r="G13" s="58" t="s">
        <v>59</v>
      </c>
      <c r="H13" s="57">
        <v>1006</v>
      </c>
      <c r="I13" s="41">
        <v>0.7</v>
      </c>
      <c r="J13" s="58" t="s">
        <v>38</v>
      </c>
      <c r="K13" s="57">
        <v>1520</v>
      </c>
      <c r="L13" s="41">
        <v>0.1</v>
      </c>
      <c r="M13" s="58" t="s">
        <v>195</v>
      </c>
      <c r="N13" s="49">
        <f t="shared" si="0"/>
        <v>0.16155088852988692</v>
      </c>
      <c r="O13" s="50"/>
      <c r="P13" s="38"/>
      <c r="Q13" s="38"/>
      <c r="R13" s="38"/>
      <c r="S13" s="38"/>
      <c r="T13" s="38"/>
      <c r="U13" s="38"/>
    </row>
    <row r="14" spans="1:21" x14ac:dyDescent="0.25">
      <c r="A14" s="38" t="s">
        <v>11</v>
      </c>
      <c r="B14" s="57">
        <v>481</v>
      </c>
      <c r="C14" s="41">
        <v>2.9</v>
      </c>
      <c r="D14" s="58" t="s">
        <v>36</v>
      </c>
      <c r="E14" s="57">
        <v>531</v>
      </c>
      <c r="F14" s="41">
        <v>1.7</v>
      </c>
      <c r="G14" s="58" t="s">
        <v>51</v>
      </c>
      <c r="H14" s="57">
        <v>621</v>
      </c>
      <c r="I14" s="41">
        <v>1.1000000000000001</v>
      </c>
      <c r="J14" s="58" t="s">
        <v>59</v>
      </c>
      <c r="K14" s="57">
        <v>687</v>
      </c>
      <c r="L14" s="41">
        <v>0.1</v>
      </c>
      <c r="M14" s="58" t="s">
        <v>38</v>
      </c>
      <c r="N14" s="49">
        <f t="shared" si="0"/>
        <v>0.16155088852988692</v>
      </c>
      <c r="O14" s="50"/>
      <c r="P14" s="38"/>
      <c r="Q14" s="38"/>
      <c r="R14" s="38"/>
      <c r="S14" s="38"/>
      <c r="T14" s="38"/>
      <c r="U14" s="38"/>
    </row>
    <row r="15" spans="1:21" x14ac:dyDescent="0.25">
      <c r="A15" s="38" t="s">
        <v>20</v>
      </c>
      <c r="B15" s="57">
        <v>684</v>
      </c>
      <c r="C15" s="41">
        <v>0.1</v>
      </c>
      <c r="D15" s="58" t="s">
        <v>38</v>
      </c>
      <c r="E15" s="57">
        <v>646</v>
      </c>
      <c r="F15" s="41">
        <v>0.2</v>
      </c>
      <c r="G15" s="58" t="s">
        <v>38</v>
      </c>
      <c r="H15" s="57">
        <v>903</v>
      </c>
      <c r="I15" s="41">
        <v>0.2</v>
      </c>
      <c r="J15" s="58" t="s">
        <v>38</v>
      </c>
      <c r="K15" s="57">
        <v>907</v>
      </c>
      <c r="L15" s="41">
        <v>0.1</v>
      </c>
      <c r="M15" s="58" t="s">
        <v>38</v>
      </c>
      <c r="N15" s="49">
        <f t="shared" si="0"/>
        <v>0.16155088852988692</v>
      </c>
      <c r="O15" s="50"/>
      <c r="P15" s="38"/>
      <c r="Q15" s="38"/>
      <c r="R15" s="38"/>
      <c r="S15" s="38"/>
      <c r="T15" s="38"/>
      <c r="U15" s="38"/>
    </row>
    <row r="16" spans="1:21" x14ac:dyDescent="0.25">
      <c r="A16" s="38" t="s">
        <v>21</v>
      </c>
      <c r="B16" s="57">
        <v>623</v>
      </c>
      <c r="C16" s="41">
        <v>0.5</v>
      </c>
      <c r="D16" s="59" t="s">
        <v>38</v>
      </c>
      <c r="E16" s="57">
        <v>645</v>
      </c>
      <c r="F16" s="41">
        <v>0.2</v>
      </c>
      <c r="G16" s="59" t="s">
        <v>38</v>
      </c>
      <c r="H16" s="57">
        <v>746</v>
      </c>
      <c r="I16" s="41">
        <v>0</v>
      </c>
      <c r="J16" s="59" t="s">
        <v>195</v>
      </c>
      <c r="K16" s="57">
        <v>700</v>
      </c>
      <c r="L16" s="41">
        <v>0.1</v>
      </c>
      <c r="M16" s="59" t="s">
        <v>38</v>
      </c>
      <c r="N16" s="49">
        <f t="shared" si="0"/>
        <v>0.16155088852988692</v>
      </c>
      <c r="O16" s="50"/>
      <c r="P16" s="38"/>
      <c r="Q16" s="38"/>
      <c r="R16" s="38"/>
      <c r="S16" s="38"/>
      <c r="T16" s="38"/>
      <c r="U16" s="38"/>
    </row>
    <row r="17" spans="1:21" x14ac:dyDescent="0.25">
      <c r="A17" s="38" t="s">
        <v>4</v>
      </c>
      <c r="B17" s="57">
        <v>1307</v>
      </c>
      <c r="C17" s="41">
        <v>0.3</v>
      </c>
      <c r="D17" s="58" t="s">
        <v>38</v>
      </c>
      <c r="E17" s="57">
        <v>1133</v>
      </c>
      <c r="F17" s="41">
        <v>0.5</v>
      </c>
      <c r="G17" s="58" t="s">
        <v>38</v>
      </c>
      <c r="H17" s="57">
        <v>1148</v>
      </c>
      <c r="I17" s="41">
        <v>0.1</v>
      </c>
      <c r="J17" s="58" t="s">
        <v>195</v>
      </c>
      <c r="K17" s="57">
        <v>1100</v>
      </c>
      <c r="L17" s="41">
        <v>0.3</v>
      </c>
      <c r="M17" s="58" t="s">
        <v>38</v>
      </c>
      <c r="N17" s="49">
        <f t="shared" si="0"/>
        <v>0.48465266558966075</v>
      </c>
      <c r="O17" s="50"/>
      <c r="P17" s="38"/>
      <c r="Q17" s="38"/>
      <c r="R17" s="38"/>
      <c r="S17" s="38"/>
      <c r="T17" s="38"/>
      <c r="U17" s="38"/>
    </row>
    <row r="18" spans="1:21" x14ac:dyDescent="0.25">
      <c r="A18" s="38" t="s">
        <v>28</v>
      </c>
      <c r="B18" s="57">
        <v>888</v>
      </c>
      <c r="C18" s="41">
        <v>0.5</v>
      </c>
      <c r="D18" s="58" t="s">
        <v>38</v>
      </c>
      <c r="E18" s="57">
        <v>1051</v>
      </c>
      <c r="F18" s="41">
        <v>0.5</v>
      </c>
      <c r="G18" s="58" t="s">
        <v>38</v>
      </c>
      <c r="H18" s="57">
        <v>1069</v>
      </c>
      <c r="I18" s="41">
        <v>0.8</v>
      </c>
      <c r="J18" s="58" t="s">
        <v>59</v>
      </c>
      <c r="K18" s="57">
        <v>962</v>
      </c>
      <c r="L18" s="41">
        <v>0.4</v>
      </c>
      <c r="M18" s="58" t="s">
        <v>38</v>
      </c>
      <c r="N18" s="49">
        <f t="shared" si="0"/>
        <v>0.64620355411954766</v>
      </c>
      <c r="O18" s="50"/>
      <c r="P18" s="38"/>
      <c r="Q18" s="38"/>
      <c r="R18" s="38"/>
      <c r="S18" s="38"/>
      <c r="T18" s="38"/>
      <c r="U18" s="38"/>
    </row>
    <row r="19" spans="1:21" x14ac:dyDescent="0.25">
      <c r="A19" s="38" t="s">
        <v>1</v>
      </c>
      <c r="B19" s="57">
        <v>545</v>
      </c>
      <c r="C19" s="41">
        <v>0.7</v>
      </c>
      <c r="D19" s="58" t="s">
        <v>59</v>
      </c>
      <c r="E19" s="57">
        <v>618</v>
      </c>
      <c r="F19" s="41">
        <v>0.3</v>
      </c>
      <c r="G19" s="58" t="s">
        <v>38</v>
      </c>
      <c r="H19" s="57">
        <v>429</v>
      </c>
      <c r="I19" s="41">
        <v>0.5</v>
      </c>
      <c r="J19" s="58" t="s">
        <v>59</v>
      </c>
      <c r="K19" s="57">
        <v>389</v>
      </c>
      <c r="L19" s="41">
        <v>0.5</v>
      </c>
      <c r="M19" s="58" t="s">
        <v>59</v>
      </c>
      <c r="N19" s="49">
        <f t="shared" si="0"/>
        <v>0.80775444264943452</v>
      </c>
      <c r="O19" s="50"/>
      <c r="P19" s="38"/>
      <c r="Q19" s="38"/>
      <c r="R19" s="38"/>
      <c r="S19" s="38"/>
      <c r="T19" s="38"/>
      <c r="U19" s="38"/>
    </row>
    <row r="20" spans="1:21" x14ac:dyDescent="0.25">
      <c r="A20" s="38" t="s">
        <v>9</v>
      </c>
      <c r="B20" s="57">
        <v>1627</v>
      </c>
      <c r="C20" s="41">
        <v>0.5</v>
      </c>
      <c r="D20" s="59" t="s">
        <v>38</v>
      </c>
      <c r="E20" s="57">
        <v>1842</v>
      </c>
      <c r="F20" s="41">
        <v>0.7</v>
      </c>
      <c r="G20" s="59" t="s">
        <v>38</v>
      </c>
      <c r="H20" s="57">
        <v>2103</v>
      </c>
      <c r="I20" s="41">
        <v>0.5</v>
      </c>
      <c r="J20" s="59" t="s">
        <v>38</v>
      </c>
      <c r="K20" s="57">
        <v>2244</v>
      </c>
      <c r="L20" s="41">
        <v>0.5</v>
      </c>
      <c r="M20" s="59" t="s">
        <v>38</v>
      </c>
      <c r="N20" s="49">
        <f t="shared" si="0"/>
        <v>0.80775444264943452</v>
      </c>
      <c r="O20" s="50"/>
      <c r="P20" s="38"/>
      <c r="Q20" s="38"/>
      <c r="R20" s="38"/>
      <c r="S20" s="38"/>
      <c r="T20" s="38"/>
      <c r="U20" s="38"/>
    </row>
    <row r="21" spans="1:21" x14ac:dyDescent="0.25">
      <c r="A21" s="38" t="s">
        <v>14</v>
      </c>
      <c r="B21" s="57">
        <v>338</v>
      </c>
      <c r="C21" s="41">
        <v>0</v>
      </c>
      <c r="D21" s="58" t="s">
        <v>38</v>
      </c>
      <c r="E21" s="57">
        <v>317</v>
      </c>
      <c r="F21" s="41">
        <v>0.3</v>
      </c>
      <c r="G21" s="58" t="s">
        <v>59</v>
      </c>
      <c r="H21" s="57">
        <v>353</v>
      </c>
      <c r="I21" s="41">
        <v>0.6</v>
      </c>
      <c r="J21" s="58" t="s">
        <v>59</v>
      </c>
      <c r="K21" s="57">
        <v>389</v>
      </c>
      <c r="L21" s="41">
        <v>0.5</v>
      </c>
      <c r="M21" s="58" t="s">
        <v>59</v>
      </c>
      <c r="N21" s="49">
        <f t="shared" si="0"/>
        <v>0.80775444264943452</v>
      </c>
      <c r="O21" s="50"/>
      <c r="P21" s="38"/>
      <c r="Q21" s="38"/>
      <c r="R21" s="38"/>
      <c r="S21" s="38"/>
      <c r="T21" s="38"/>
      <c r="U21" s="38"/>
    </row>
    <row r="22" spans="1:21" x14ac:dyDescent="0.25">
      <c r="A22" s="38" t="s">
        <v>29</v>
      </c>
      <c r="B22" s="57">
        <v>359</v>
      </c>
      <c r="C22" s="41">
        <v>0.8</v>
      </c>
      <c r="D22" s="58" t="s">
        <v>59</v>
      </c>
      <c r="E22" s="57">
        <v>370</v>
      </c>
      <c r="F22" s="41">
        <v>0.8</v>
      </c>
      <c r="G22" s="58" t="s">
        <v>59</v>
      </c>
      <c r="H22" s="57">
        <v>451</v>
      </c>
      <c r="I22" s="41">
        <v>1.3</v>
      </c>
      <c r="J22" s="58" t="s">
        <v>199</v>
      </c>
      <c r="K22" s="57">
        <v>660</v>
      </c>
      <c r="L22" s="41">
        <v>0.5</v>
      </c>
      <c r="M22" s="58" t="s">
        <v>38</v>
      </c>
      <c r="N22" s="49">
        <f t="shared" si="0"/>
        <v>0.80775444264943452</v>
      </c>
      <c r="O22" s="50"/>
      <c r="P22" s="38"/>
      <c r="Q22" s="38"/>
      <c r="R22" s="38"/>
      <c r="S22" s="38"/>
      <c r="T22" s="38"/>
      <c r="U22" s="38"/>
    </row>
    <row r="23" spans="1:21" x14ac:dyDescent="0.25">
      <c r="A23" s="38" t="s">
        <v>0</v>
      </c>
      <c r="B23" s="57">
        <v>738</v>
      </c>
      <c r="C23" s="41">
        <v>0.8</v>
      </c>
      <c r="D23" s="58" t="s">
        <v>59</v>
      </c>
      <c r="E23" s="57">
        <v>910</v>
      </c>
      <c r="F23" s="41">
        <v>1.2</v>
      </c>
      <c r="G23" s="58" t="s">
        <v>58</v>
      </c>
      <c r="H23" s="57">
        <v>971</v>
      </c>
      <c r="I23" s="41">
        <v>0.6</v>
      </c>
      <c r="J23" s="58" t="s">
        <v>38</v>
      </c>
      <c r="K23" s="57">
        <v>1022</v>
      </c>
      <c r="L23" s="41">
        <v>0.8</v>
      </c>
      <c r="M23" s="58" t="s">
        <v>59</v>
      </c>
      <c r="N23" s="49">
        <f t="shared" si="0"/>
        <v>1.2924071082390953</v>
      </c>
      <c r="O23" s="50"/>
      <c r="P23" s="38"/>
      <c r="Q23" s="38"/>
      <c r="R23" s="38"/>
      <c r="S23" s="38"/>
      <c r="T23" s="38"/>
      <c r="U23" s="38"/>
    </row>
    <row r="24" spans="1:21" x14ac:dyDescent="0.25">
      <c r="A24" s="38" t="s">
        <v>361</v>
      </c>
      <c r="B24" s="57">
        <v>331</v>
      </c>
      <c r="C24" s="41">
        <v>6.3</v>
      </c>
      <c r="D24" s="59" t="s">
        <v>66</v>
      </c>
      <c r="E24" s="57">
        <v>342</v>
      </c>
      <c r="F24" s="41">
        <v>0.6</v>
      </c>
      <c r="G24" s="59" t="s">
        <v>59</v>
      </c>
      <c r="H24" s="57">
        <v>456</v>
      </c>
      <c r="I24" s="41">
        <v>2.6</v>
      </c>
      <c r="J24" s="59" t="s">
        <v>210</v>
      </c>
      <c r="K24" s="57">
        <v>436</v>
      </c>
      <c r="L24" s="41">
        <v>0.9</v>
      </c>
      <c r="M24" s="59" t="s">
        <v>59</v>
      </c>
      <c r="N24" s="49">
        <f t="shared" si="0"/>
        <v>1.4539579967689822</v>
      </c>
      <c r="O24" s="50"/>
      <c r="P24" s="38"/>
      <c r="Q24" s="38"/>
      <c r="R24" s="38"/>
      <c r="S24" s="38"/>
      <c r="T24" s="38"/>
      <c r="U24" s="38"/>
    </row>
    <row r="25" spans="1:21" x14ac:dyDescent="0.25">
      <c r="A25" s="38" t="s">
        <v>24</v>
      </c>
      <c r="B25" s="57">
        <v>254</v>
      </c>
      <c r="C25" s="41">
        <v>0.4</v>
      </c>
      <c r="D25" s="58" t="s">
        <v>59</v>
      </c>
      <c r="E25" s="57">
        <v>245</v>
      </c>
      <c r="F25" s="41">
        <v>0.4</v>
      </c>
      <c r="G25" s="58" t="s">
        <v>59</v>
      </c>
      <c r="H25" s="57">
        <v>233</v>
      </c>
      <c r="I25" s="41">
        <v>0.9</v>
      </c>
      <c r="J25" s="58" t="s">
        <v>199</v>
      </c>
      <c r="K25" s="57">
        <v>237</v>
      </c>
      <c r="L25" s="41">
        <v>1.3</v>
      </c>
      <c r="M25" s="58" t="s">
        <v>203</v>
      </c>
      <c r="N25" s="49">
        <f t="shared" si="0"/>
        <v>2.1001615508885298</v>
      </c>
      <c r="O25" s="50"/>
      <c r="P25" s="38"/>
      <c r="Q25" s="38"/>
      <c r="R25" s="38"/>
      <c r="S25" s="38"/>
      <c r="T25" s="38"/>
      <c r="U25" s="38"/>
    </row>
    <row r="26" spans="1:21" x14ac:dyDescent="0.25">
      <c r="A26" s="38" t="s">
        <v>26</v>
      </c>
      <c r="B26" s="57">
        <v>1152</v>
      </c>
      <c r="C26" s="41">
        <v>0.8</v>
      </c>
      <c r="D26" s="58" t="s">
        <v>38</v>
      </c>
      <c r="E26" s="57">
        <v>1241</v>
      </c>
      <c r="F26" s="41">
        <v>1.6</v>
      </c>
      <c r="G26" s="58" t="s">
        <v>58</v>
      </c>
      <c r="H26" s="57">
        <v>1266</v>
      </c>
      <c r="I26" s="41">
        <v>2.2999999999999998</v>
      </c>
      <c r="J26" s="58" t="s">
        <v>211</v>
      </c>
      <c r="K26" s="57">
        <v>1483</v>
      </c>
      <c r="L26" s="41">
        <v>2.2000000000000002</v>
      </c>
      <c r="M26" s="58" t="s">
        <v>51</v>
      </c>
      <c r="N26" s="49">
        <f t="shared" si="0"/>
        <v>3.5541195476575123</v>
      </c>
      <c r="O26" s="50"/>
      <c r="P26" s="38"/>
      <c r="Q26" s="38"/>
      <c r="R26" s="38"/>
      <c r="S26" s="38"/>
      <c r="T26" s="38"/>
      <c r="U26" s="38"/>
    </row>
    <row r="27" spans="1:21" x14ac:dyDescent="0.25">
      <c r="A27" s="38" t="s">
        <v>12</v>
      </c>
      <c r="B27" s="57">
        <v>331</v>
      </c>
      <c r="C27" s="41">
        <v>0</v>
      </c>
      <c r="D27" s="58" t="s">
        <v>38</v>
      </c>
      <c r="E27" s="57">
        <v>376</v>
      </c>
      <c r="F27" s="41">
        <v>0.5</v>
      </c>
      <c r="G27" s="58" t="s">
        <v>59</v>
      </c>
      <c r="H27" s="57">
        <v>334</v>
      </c>
      <c r="I27" s="41">
        <v>0.9</v>
      </c>
      <c r="J27" s="58" t="s">
        <v>199</v>
      </c>
      <c r="K27" s="57">
        <v>380</v>
      </c>
      <c r="L27" s="41">
        <v>2.4</v>
      </c>
      <c r="M27" s="58" t="s">
        <v>86</v>
      </c>
      <c r="N27" s="49">
        <f t="shared" si="0"/>
        <v>3.877221324717286</v>
      </c>
      <c r="O27" s="50"/>
      <c r="P27" s="38"/>
      <c r="Q27" s="38"/>
      <c r="R27" s="38"/>
      <c r="S27" s="38"/>
      <c r="T27" s="38"/>
      <c r="U27" s="38"/>
    </row>
    <row r="28" spans="1:21" x14ac:dyDescent="0.25">
      <c r="A28" s="38" t="s">
        <v>2</v>
      </c>
      <c r="B28" s="57">
        <v>108</v>
      </c>
      <c r="C28" s="41">
        <v>1.9</v>
      </c>
      <c r="D28" s="59" t="s">
        <v>60</v>
      </c>
      <c r="E28" s="57">
        <v>129</v>
      </c>
      <c r="F28" s="41">
        <v>0</v>
      </c>
      <c r="G28" s="59" t="s">
        <v>199</v>
      </c>
      <c r="H28" s="57">
        <v>139</v>
      </c>
      <c r="I28" s="41">
        <v>7.2</v>
      </c>
      <c r="J28" s="59" t="s">
        <v>204</v>
      </c>
      <c r="K28" s="57">
        <v>95</v>
      </c>
      <c r="L28" s="41">
        <v>3.2</v>
      </c>
      <c r="M28" s="59" t="s">
        <v>193</v>
      </c>
      <c r="N28" s="49">
        <f t="shared" si="0"/>
        <v>5.1696284329563813</v>
      </c>
      <c r="O28" s="50"/>
      <c r="P28" s="38"/>
      <c r="Q28" s="38"/>
      <c r="R28" s="38"/>
      <c r="S28" s="38"/>
      <c r="T28" s="38"/>
      <c r="U28" s="38"/>
    </row>
    <row r="29" spans="1:21" x14ac:dyDescent="0.25">
      <c r="A29" s="38" t="s">
        <v>22</v>
      </c>
      <c r="B29" s="57">
        <v>749</v>
      </c>
      <c r="C29" s="41">
        <v>0.7</v>
      </c>
      <c r="D29" s="58" t="s">
        <v>59</v>
      </c>
      <c r="E29" s="57">
        <v>904</v>
      </c>
      <c r="F29" s="41">
        <v>1.8</v>
      </c>
      <c r="G29" s="58" t="s">
        <v>51</v>
      </c>
      <c r="H29" s="57">
        <v>1701</v>
      </c>
      <c r="I29" s="41">
        <v>1.8</v>
      </c>
      <c r="J29" s="58" t="s">
        <v>51</v>
      </c>
      <c r="K29" s="57">
        <v>2085</v>
      </c>
      <c r="L29" s="41">
        <v>3.4</v>
      </c>
      <c r="M29" s="58" t="s">
        <v>201</v>
      </c>
      <c r="N29" s="49">
        <f t="shared" si="0"/>
        <v>5.4927302100161546</v>
      </c>
      <c r="O29" s="50"/>
      <c r="P29" s="38"/>
      <c r="Q29" s="38"/>
      <c r="R29" s="38"/>
      <c r="S29" s="38"/>
      <c r="T29" s="38"/>
      <c r="U29" s="38"/>
    </row>
    <row r="30" spans="1:21" x14ac:dyDescent="0.25">
      <c r="A30" s="38" t="s">
        <v>19</v>
      </c>
      <c r="B30" s="57">
        <v>57</v>
      </c>
      <c r="C30" s="41">
        <v>3.5</v>
      </c>
      <c r="D30" s="58" t="s">
        <v>64</v>
      </c>
      <c r="E30" s="57">
        <v>69</v>
      </c>
      <c r="F30" s="41">
        <v>5.8</v>
      </c>
      <c r="G30" s="58" t="s">
        <v>178</v>
      </c>
      <c r="H30" s="57">
        <v>101</v>
      </c>
      <c r="I30" s="41">
        <v>9.9</v>
      </c>
      <c r="J30" s="58" t="s">
        <v>208</v>
      </c>
      <c r="K30" s="57">
        <v>92</v>
      </c>
      <c r="L30" s="41">
        <v>5.4</v>
      </c>
      <c r="M30" s="58" t="s">
        <v>200</v>
      </c>
      <c r="N30" s="49">
        <f t="shared" si="0"/>
        <v>8.7237479806138936</v>
      </c>
      <c r="O30" s="50"/>
      <c r="P30" s="38"/>
      <c r="Q30" s="38"/>
      <c r="R30" s="38"/>
      <c r="S30" s="38"/>
      <c r="T30" s="38"/>
      <c r="U30" s="38"/>
    </row>
    <row r="31" spans="1:21" ht="30" x14ac:dyDescent="0.25">
      <c r="A31" s="44" t="s">
        <v>398</v>
      </c>
      <c r="B31" s="47">
        <v>16287</v>
      </c>
      <c r="C31" s="60">
        <v>6.2</v>
      </c>
      <c r="D31" s="61" t="s">
        <v>410</v>
      </c>
      <c r="E31" s="47">
        <v>17932</v>
      </c>
      <c r="F31" s="47">
        <v>8.1999999999999993</v>
      </c>
      <c r="G31" s="62" t="s">
        <v>411</v>
      </c>
      <c r="H31" s="47">
        <v>19619</v>
      </c>
      <c r="I31" s="47">
        <v>7.1</v>
      </c>
      <c r="J31" s="62" t="s">
        <v>412</v>
      </c>
      <c r="K31" s="47">
        <v>21749</v>
      </c>
      <c r="L31" s="47">
        <v>8.1</v>
      </c>
      <c r="M31" s="62" t="s">
        <v>413</v>
      </c>
      <c r="N31" s="49">
        <f t="shared" si="0"/>
        <v>13.08562197092084</v>
      </c>
      <c r="O31" s="50"/>
      <c r="P31" s="38"/>
      <c r="Q31" s="38"/>
      <c r="R31" s="38"/>
      <c r="S31" s="38"/>
      <c r="T31" s="38"/>
      <c r="U31" s="38"/>
    </row>
    <row r="32" spans="1:21" x14ac:dyDescent="0.25">
      <c r="A32" s="38" t="s">
        <v>3</v>
      </c>
      <c r="B32" s="57">
        <v>65</v>
      </c>
      <c r="C32" s="41">
        <v>9.1999999999999993</v>
      </c>
      <c r="D32" s="58" t="s">
        <v>34</v>
      </c>
      <c r="E32" s="57">
        <v>68</v>
      </c>
      <c r="F32" s="41">
        <v>5.9</v>
      </c>
      <c r="G32" s="58" t="s">
        <v>178</v>
      </c>
      <c r="H32" s="57">
        <v>80</v>
      </c>
      <c r="I32" s="41">
        <v>5</v>
      </c>
      <c r="J32" s="58" t="s">
        <v>205</v>
      </c>
      <c r="K32" s="57">
        <v>62</v>
      </c>
      <c r="L32" s="41">
        <v>12.9</v>
      </c>
      <c r="M32" s="58" t="s">
        <v>194</v>
      </c>
      <c r="N32" s="49">
        <f t="shared" si="0"/>
        <v>20.840064620355413</v>
      </c>
      <c r="O32" s="50"/>
      <c r="P32" s="38"/>
      <c r="Q32" s="38"/>
      <c r="R32" s="38"/>
      <c r="S32" s="38"/>
      <c r="T32" s="38"/>
      <c r="U32" s="38"/>
    </row>
    <row r="33" spans="1:23" x14ac:dyDescent="0.25">
      <c r="A33" s="38" t="s">
        <v>23</v>
      </c>
      <c r="B33" s="57">
        <v>102</v>
      </c>
      <c r="C33" s="41">
        <v>13.7</v>
      </c>
      <c r="D33" s="58" t="s">
        <v>65</v>
      </c>
      <c r="E33" s="57">
        <v>215</v>
      </c>
      <c r="F33" s="41">
        <v>20.5</v>
      </c>
      <c r="G33" s="58" t="s">
        <v>214</v>
      </c>
      <c r="H33" s="57">
        <v>257</v>
      </c>
      <c r="I33" s="41">
        <v>31.5</v>
      </c>
      <c r="J33" s="58" t="s">
        <v>209</v>
      </c>
      <c r="K33" s="57">
        <v>271</v>
      </c>
      <c r="L33" s="41">
        <v>24.7</v>
      </c>
      <c r="M33" s="58" t="s">
        <v>202</v>
      </c>
      <c r="N33" s="49">
        <f t="shared" si="0"/>
        <v>39.903069466882066</v>
      </c>
      <c r="O33" s="50"/>
      <c r="P33" s="38"/>
      <c r="Q33" s="38"/>
      <c r="R33" s="38"/>
      <c r="S33" s="38"/>
      <c r="T33" s="38"/>
      <c r="U33" s="38"/>
    </row>
    <row r="34" spans="1:23" x14ac:dyDescent="0.25">
      <c r="A34" s="38" t="s">
        <v>15</v>
      </c>
      <c r="B34" s="57">
        <v>845</v>
      </c>
      <c r="C34" s="41">
        <v>29.1</v>
      </c>
      <c r="D34" s="58" t="s">
        <v>62</v>
      </c>
      <c r="E34" s="57">
        <v>1453</v>
      </c>
      <c r="F34" s="41">
        <v>34.299999999999997</v>
      </c>
      <c r="G34" s="58" t="s">
        <v>213</v>
      </c>
      <c r="H34" s="57">
        <v>1315</v>
      </c>
      <c r="I34" s="41">
        <v>32.9</v>
      </c>
      <c r="J34" s="58" t="s">
        <v>206</v>
      </c>
      <c r="K34" s="57">
        <v>1999</v>
      </c>
      <c r="L34" s="41">
        <v>33.5</v>
      </c>
      <c r="M34" s="58" t="s">
        <v>198</v>
      </c>
      <c r="N34" s="49">
        <f t="shared" si="0"/>
        <v>54.119547657512115</v>
      </c>
      <c r="O34" s="50"/>
      <c r="P34" s="38"/>
      <c r="Q34" s="38"/>
      <c r="R34" s="38"/>
      <c r="S34" s="38"/>
      <c r="T34" s="38"/>
      <c r="U34" s="38"/>
    </row>
    <row r="35" spans="1:23" x14ac:dyDescent="0.25">
      <c r="A35" s="38" t="s">
        <v>7</v>
      </c>
      <c r="B35" s="57">
        <v>1460</v>
      </c>
      <c r="C35" s="41">
        <v>60.5</v>
      </c>
      <c r="D35" s="58" t="s">
        <v>61</v>
      </c>
      <c r="E35" s="57">
        <v>1209</v>
      </c>
      <c r="F35" s="41">
        <v>59.4</v>
      </c>
      <c r="G35" s="58" t="s">
        <v>77</v>
      </c>
      <c r="H35" s="57">
        <v>1088</v>
      </c>
      <c r="I35" s="41">
        <v>62.3</v>
      </c>
      <c r="J35" s="58" t="s">
        <v>197</v>
      </c>
      <c r="K35" s="57">
        <v>1185</v>
      </c>
      <c r="L35" s="41">
        <v>61.9</v>
      </c>
      <c r="M35" s="58" t="s">
        <v>197</v>
      </c>
      <c r="N35" s="49">
        <f>(L35/61.9)*100</f>
        <v>100</v>
      </c>
      <c r="O35" s="50"/>
      <c r="P35" s="38"/>
      <c r="Q35" s="38"/>
      <c r="R35" s="38"/>
      <c r="S35" s="38"/>
      <c r="T35" s="38"/>
      <c r="U35" s="38"/>
    </row>
    <row r="36" spans="1:23" x14ac:dyDescent="0.2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1"/>
      <c r="W36" s="1"/>
    </row>
    <row r="37" spans="1:23" x14ac:dyDescent="0.25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1"/>
      <c r="W37" s="1"/>
    </row>
  </sheetData>
  <sortState ref="A5:P35">
    <sortCondition ref="L5:L35"/>
  </sortState>
  <pageMargins left="0.7" right="0.7" top="0.75" bottom="0.75" header="0.3" footer="0.3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A37" sqref="A37:XFD62"/>
    </sheetView>
  </sheetViews>
  <sheetFormatPr defaultRowHeight="15" x14ac:dyDescent="0.25"/>
  <cols>
    <col min="1" max="1" width="20.28515625" customWidth="1"/>
    <col min="2" max="3" width="7.140625" customWidth="1"/>
    <col min="4" max="4" width="8.140625" bestFit="1" customWidth="1"/>
    <col min="5" max="6" width="7.140625" customWidth="1"/>
    <col min="7" max="7" width="8.140625" bestFit="1" customWidth="1"/>
    <col min="8" max="9" width="7.140625" customWidth="1"/>
    <col min="10" max="10" width="8.140625" bestFit="1" customWidth="1"/>
    <col min="11" max="12" width="7.140625" customWidth="1"/>
    <col min="13" max="13" width="8.140625" bestFit="1" customWidth="1"/>
    <col min="14" max="14" width="6.7109375" customWidth="1"/>
  </cols>
  <sheetData>
    <row r="1" spans="1:20" x14ac:dyDescent="0.25">
      <c r="A1" s="2" t="s">
        <v>371</v>
      </c>
    </row>
    <row r="2" spans="1:20" x14ac:dyDescent="0.25">
      <c r="A2" s="26"/>
      <c r="B2" s="27"/>
      <c r="C2" s="28"/>
      <c r="D2" s="29"/>
      <c r="E2" s="28"/>
      <c r="F2" s="28"/>
      <c r="G2" s="30"/>
      <c r="H2" s="31"/>
      <c r="I2" s="29"/>
      <c r="J2" s="28"/>
      <c r="K2" s="28"/>
      <c r="L2" s="31"/>
      <c r="M2" s="31"/>
      <c r="N2" s="50"/>
      <c r="O2" s="50"/>
      <c r="P2" s="50"/>
      <c r="Q2" s="50"/>
    </row>
    <row r="3" spans="1:20" x14ac:dyDescent="0.25">
      <c r="A3" s="11"/>
      <c r="B3" s="4"/>
      <c r="C3" s="5">
        <v>2012</v>
      </c>
      <c r="D3" s="7"/>
      <c r="E3" s="4"/>
      <c r="F3" s="5">
        <v>2013</v>
      </c>
      <c r="G3" s="7"/>
      <c r="H3" s="4"/>
      <c r="I3" s="5">
        <v>2014</v>
      </c>
      <c r="J3" s="32"/>
      <c r="K3" s="33"/>
      <c r="L3" s="5">
        <v>2015</v>
      </c>
      <c r="M3" s="5"/>
      <c r="N3" s="67"/>
      <c r="O3" s="67"/>
      <c r="P3" s="67"/>
      <c r="Q3" s="67"/>
    </row>
    <row r="4" spans="1:20" x14ac:dyDescent="0.25">
      <c r="A4" s="11" t="s">
        <v>364</v>
      </c>
      <c r="B4" s="12" t="s">
        <v>365</v>
      </c>
      <c r="C4" s="13" t="s">
        <v>366</v>
      </c>
      <c r="D4" s="14" t="s">
        <v>367</v>
      </c>
      <c r="E4" s="12" t="s">
        <v>365</v>
      </c>
      <c r="F4" s="13" t="s">
        <v>366</v>
      </c>
      <c r="G4" s="14" t="s">
        <v>367</v>
      </c>
      <c r="H4" s="12" t="s">
        <v>365</v>
      </c>
      <c r="I4" s="13" t="s">
        <v>366</v>
      </c>
      <c r="J4" s="15" t="s">
        <v>367</v>
      </c>
      <c r="K4" s="12" t="s">
        <v>365</v>
      </c>
      <c r="L4" s="13" t="s">
        <v>366</v>
      </c>
      <c r="M4" s="15" t="s">
        <v>367</v>
      </c>
      <c r="N4" s="51" t="s">
        <v>415</v>
      </c>
      <c r="O4" s="50"/>
      <c r="P4" s="50"/>
      <c r="Q4" s="50"/>
    </row>
    <row r="5" spans="1:20" x14ac:dyDescent="0.25">
      <c r="A5" s="38" t="s">
        <v>13</v>
      </c>
      <c r="B5" s="57">
        <v>14</v>
      </c>
      <c r="C5" s="41">
        <v>0</v>
      </c>
      <c r="D5" s="63" t="s">
        <v>43</v>
      </c>
      <c r="E5" s="57">
        <v>28</v>
      </c>
      <c r="F5" s="41">
        <v>0</v>
      </c>
      <c r="G5" s="63" t="s">
        <v>64</v>
      </c>
      <c r="H5" s="57">
        <v>28</v>
      </c>
      <c r="I5" s="41">
        <v>0</v>
      </c>
      <c r="J5" s="63" t="s">
        <v>64</v>
      </c>
      <c r="K5" s="57">
        <v>35</v>
      </c>
      <c r="L5" s="41">
        <v>0</v>
      </c>
      <c r="M5" s="63" t="s">
        <v>148</v>
      </c>
      <c r="N5" s="49">
        <f t="shared" ref="N5:N35" si="0">(L5/59.6)*100</f>
        <v>0</v>
      </c>
      <c r="O5" s="50"/>
      <c r="P5" s="50"/>
      <c r="Q5" s="50"/>
      <c r="R5" s="38"/>
      <c r="S5" s="38"/>
      <c r="T5" s="38"/>
    </row>
    <row r="6" spans="1:20" x14ac:dyDescent="0.25">
      <c r="A6" s="38" t="s">
        <v>5</v>
      </c>
      <c r="B6" s="57">
        <v>577</v>
      </c>
      <c r="C6" s="41">
        <v>3.1</v>
      </c>
      <c r="D6" s="63" t="s">
        <v>36</v>
      </c>
      <c r="E6" s="57">
        <v>519</v>
      </c>
      <c r="F6" s="41">
        <v>3.5</v>
      </c>
      <c r="G6" s="63" t="s">
        <v>36</v>
      </c>
      <c r="H6" s="57">
        <v>925</v>
      </c>
      <c r="I6" s="41">
        <v>3.1</v>
      </c>
      <c r="J6" s="63" t="s">
        <v>50</v>
      </c>
      <c r="K6" s="57">
        <v>924</v>
      </c>
      <c r="L6" s="41">
        <v>1.1000000000000001</v>
      </c>
      <c r="M6" s="63" t="s">
        <v>58</v>
      </c>
      <c r="N6" s="49">
        <f t="shared" si="0"/>
        <v>1.8456375838926176</v>
      </c>
      <c r="O6" s="50"/>
      <c r="P6" s="50"/>
      <c r="Q6" s="50"/>
      <c r="R6" s="38"/>
      <c r="S6" s="38"/>
      <c r="T6" s="38"/>
    </row>
    <row r="7" spans="1:20" x14ac:dyDescent="0.25">
      <c r="A7" s="38" t="s">
        <v>8</v>
      </c>
      <c r="B7" s="57">
        <v>516</v>
      </c>
      <c r="C7" s="41">
        <v>0.2</v>
      </c>
      <c r="D7" s="64" t="s">
        <v>38</v>
      </c>
      <c r="E7" s="57">
        <v>514</v>
      </c>
      <c r="F7" s="41">
        <v>0.4</v>
      </c>
      <c r="G7" s="64" t="s">
        <v>38</v>
      </c>
      <c r="H7" s="57">
        <v>556</v>
      </c>
      <c r="I7" s="41">
        <v>1.4</v>
      </c>
      <c r="J7" s="64" t="s">
        <v>51</v>
      </c>
      <c r="K7" s="57">
        <v>623</v>
      </c>
      <c r="L7" s="41">
        <v>1.1000000000000001</v>
      </c>
      <c r="M7" s="64" t="s">
        <v>59</v>
      </c>
      <c r="N7" s="49">
        <f t="shared" si="0"/>
        <v>1.8456375838926176</v>
      </c>
      <c r="O7" s="50"/>
      <c r="P7" s="50"/>
      <c r="Q7" s="50"/>
      <c r="R7" s="38"/>
      <c r="S7" s="38"/>
      <c r="T7" s="38"/>
    </row>
    <row r="8" spans="1:20" x14ac:dyDescent="0.25">
      <c r="A8" s="38" t="s">
        <v>27</v>
      </c>
      <c r="B8" s="57">
        <v>977</v>
      </c>
      <c r="C8" s="41">
        <v>1.4</v>
      </c>
      <c r="D8" s="63" t="s">
        <v>58</v>
      </c>
      <c r="E8" s="57">
        <v>1235</v>
      </c>
      <c r="F8" s="41">
        <v>1.7</v>
      </c>
      <c r="G8" s="63" t="s">
        <v>51</v>
      </c>
      <c r="H8" s="57">
        <v>623</v>
      </c>
      <c r="I8" s="41">
        <v>1.4</v>
      </c>
      <c r="J8" s="63" t="s">
        <v>51</v>
      </c>
      <c r="K8" s="57">
        <v>860</v>
      </c>
      <c r="L8" s="41">
        <v>1.9</v>
      </c>
      <c r="M8" s="63" t="s">
        <v>51</v>
      </c>
      <c r="N8" s="49">
        <f t="shared" si="0"/>
        <v>3.1879194630872481</v>
      </c>
      <c r="O8" s="50"/>
      <c r="P8" s="50"/>
      <c r="Q8" s="50"/>
      <c r="R8" s="38"/>
      <c r="S8" s="38"/>
      <c r="T8" s="38"/>
    </row>
    <row r="9" spans="1:20" x14ac:dyDescent="0.25">
      <c r="A9" s="38" t="s">
        <v>21</v>
      </c>
      <c r="B9" s="57">
        <v>593</v>
      </c>
      <c r="C9" s="41">
        <v>1.5</v>
      </c>
      <c r="D9" s="63" t="s">
        <v>51</v>
      </c>
      <c r="E9" s="57">
        <v>616</v>
      </c>
      <c r="F9" s="41">
        <v>1.8</v>
      </c>
      <c r="G9" s="63" t="s">
        <v>51</v>
      </c>
      <c r="H9" s="57">
        <v>744</v>
      </c>
      <c r="I9" s="41">
        <v>3.9</v>
      </c>
      <c r="J9" s="63" t="s">
        <v>30</v>
      </c>
      <c r="K9" s="57">
        <v>699</v>
      </c>
      <c r="L9" s="41">
        <v>2.2999999999999998</v>
      </c>
      <c r="M9" s="63" t="s">
        <v>86</v>
      </c>
      <c r="N9" s="49">
        <f t="shared" si="0"/>
        <v>3.859060402684563</v>
      </c>
      <c r="O9" s="50"/>
      <c r="P9" s="50"/>
      <c r="Q9" s="50"/>
      <c r="R9" s="38"/>
      <c r="S9" s="38"/>
      <c r="T9" s="38"/>
    </row>
    <row r="10" spans="1:20" x14ac:dyDescent="0.25">
      <c r="A10" s="38" t="s">
        <v>20</v>
      </c>
      <c r="B10" s="57">
        <v>667</v>
      </c>
      <c r="C10" s="41">
        <v>2.7</v>
      </c>
      <c r="D10" s="63" t="s">
        <v>50</v>
      </c>
      <c r="E10" s="57">
        <v>630</v>
      </c>
      <c r="F10" s="41">
        <v>2.2000000000000002</v>
      </c>
      <c r="G10" s="63" t="s">
        <v>86</v>
      </c>
      <c r="H10" s="57">
        <v>865</v>
      </c>
      <c r="I10" s="41">
        <v>2</v>
      </c>
      <c r="J10" s="63" t="s">
        <v>51</v>
      </c>
      <c r="K10" s="57">
        <v>908</v>
      </c>
      <c r="L10" s="41">
        <v>3</v>
      </c>
      <c r="M10" s="63" t="s">
        <v>50</v>
      </c>
      <c r="N10" s="49">
        <f t="shared" si="0"/>
        <v>5.0335570469798654</v>
      </c>
      <c r="O10" s="50"/>
      <c r="P10" s="50"/>
      <c r="Q10" s="50"/>
      <c r="R10" s="38"/>
      <c r="S10" s="38"/>
      <c r="T10" s="38"/>
    </row>
    <row r="11" spans="1:20" x14ac:dyDescent="0.25">
      <c r="A11" s="38" t="s">
        <v>10</v>
      </c>
      <c r="B11" s="57">
        <v>663</v>
      </c>
      <c r="C11" s="41">
        <v>6.2</v>
      </c>
      <c r="D11" s="63" t="s">
        <v>40</v>
      </c>
      <c r="E11" s="57">
        <v>753</v>
      </c>
      <c r="F11" s="41">
        <v>7</v>
      </c>
      <c r="G11" s="63" t="s">
        <v>111</v>
      </c>
      <c r="H11" s="57">
        <v>979</v>
      </c>
      <c r="I11" s="41">
        <v>5.3</v>
      </c>
      <c r="J11" s="63" t="s">
        <v>67</v>
      </c>
      <c r="K11" s="57">
        <v>1515</v>
      </c>
      <c r="L11" s="41">
        <v>3.1</v>
      </c>
      <c r="M11" s="63" t="s">
        <v>50</v>
      </c>
      <c r="N11" s="49">
        <f t="shared" si="0"/>
        <v>5.201342281879195</v>
      </c>
      <c r="O11" s="50"/>
      <c r="P11" s="50"/>
      <c r="Q11" s="50"/>
      <c r="R11" s="38"/>
      <c r="S11" s="38"/>
      <c r="T11" s="38"/>
    </row>
    <row r="12" spans="1:20" x14ac:dyDescent="0.25">
      <c r="A12" s="38" t="s">
        <v>0</v>
      </c>
      <c r="B12" s="57">
        <v>827</v>
      </c>
      <c r="C12" s="41">
        <v>4</v>
      </c>
      <c r="D12" s="64" t="s">
        <v>30</v>
      </c>
      <c r="E12" s="57">
        <v>837</v>
      </c>
      <c r="F12" s="41">
        <v>3.6</v>
      </c>
      <c r="G12" s="64" t="s">
        <v>36</v>
      </c>
      <c r="H12" s="57">
        <v>900</v>
      </c>
      <c r="I12" s="41">
        <v>3.2</v>
      </c>
      <c r="J12" s="64" t="s">
        <v>36</v>
      </c>
      <c r="K12" s="57">
        <v>936</v>
      </c>
      <c r="L12" s="41">
        <v>3.3</v>
      </c>
      <c r="M12" s="64" t="s">
        <v>36</v>
      </c>
      <c r="N12" s="49">
        <f t="shared" si="0"/>
        <v>5.5369127516778516</v>
      </c>
      <c r="O12" s="50"/>
      <c r="P12" s="50"/>
      <c r="Q12" s="50"/>
      <c r="R12" s="38"/>
      <c r="S12" s="38"/>
      <c r="T12" s="38"/>
    </row>
    <row r="13" spans="1:20" x14ac:dyDescent="0.25">
      <c r="A13" s="38" t="s">
        <v>28</v>
      </c>
      <c r="B13" s="57">
        <v>913</v>
      </c>
      <c r="C13" s="41">
        <v>2.2999999999999998</v>
      </c>
      <c r="D13" s="63" t="s">
        <v>51</v>
      </c>
      <c r="E13" s="57">
        <v>1070</v>
      </c>
      <c r="F13" s="41">
        <v>4.8</v>
      </c>
      <c r="G13" s="63" t="s">
        <v>192</v>
      </c>
      <c r="H13" s="57">
        <v>975</v>
      </c>
      <c r="I13" s="41">
        <v>3.1</v>
      </c>
      <c r="J13" s="63" t="s">
        <v>50</v>
      </c>
      <c r="K13" s="57">
        <v>906</v>
      </c>
      <c r="L13" s="41">
        <v>4.2</v>
      </c>
      <c r="M13" s="63" t="s">
        <v>30</v>
      </c>
      <c r="N13" s="49">
        <f t="shared" si="0"/>
        <v>7.0469798657718119</v>
      </c>
      <c r="O13" s="50"/>
      <c r="P13" s="50"/>
      <c r="Q13" s="50"/>
      <c r="R13" s="38"/>
      <c r="S13" s="38"/>
      <c r="T13" s="38"/>
    </row>
    <row r="14" spans="1:20" x14ac:dyDescent="0.25">
      <c r="A14" s="38" t="s">
        <v>14</v>
      </c>
      <c r="B14" s="57">
        <v>326</v>
      </c>
      <c r="C14" s="41">
        <v>3.4</v>
      </c>
      <c r="D14" s="63" t="s">
        <v>44</v>
      </c>
      <c r="E14" s="57">
        <v>316</v>
      </c>
      <c r="F14" s="41">
        <v>7.9</v>
      </c>
      <c r="G14" s="63" t="s">
        <v>128</v>
      </c>
      <c r="H14" s="57">
        <v>353</v>
      </c>
      <c r="I14" s="41">
        <v>7.4</v>
      </c>
      <c r="J14" s="63" t="s">
        <v>128</v>
      </c>
      <c r="K14" s="57">
        <v>387</v>
      </c>
      <c r="L14" s="41">
        <v>7.2</v>
      </c>
      <c r="M14" s="63" t="s">
        <v>149</v>
      </c>
      <c r="N14" s="49">
        <f t="shared" si="0"/>
        <v>12.080536912751679</v>
      </c>
      <c r="O14" s="50"/>
      <c r="P14" s="50"/>
      <c r="Q14" s="50"/>
      <c r="R14" s="38"/>
      <c r="S14" s="38"/>
      <c r="T14" s="38"/>
    </row>
    <row r="15" spans="1:20" x14ac:dyDescent="0.25">
      <c r="A15" s="38" t="s">
        <v>1</v>
      </c>
      <c r="B15" s="57">
        <v>411</v>
      </c>
      <c r="C15" s="41">
        <v>8.5</v>
      </c>
      <c r="D15" s="63" t="s">
        <v>31</v>
      </c>
      <c r="E15" s="57">
        <v>464</v>
      </c>
      <c r="F15" s="41">
        <v>8.1999999999999993</v>
      </c>
      <c r="G15" s="63" t="s">
        <v>76</v>
      </c>
      <c r="H15" s="57">
        <v>341</v>
      </c>
      <c r="I15" s="41">
        <v>7.9</v>
      </c>
      <c r="J15" s="63" t="s">
        <v>128</v>
      </c>
      <c r="K15" s="57">
        <v>353</v>
      </c>
      <c r="L15" s="41">
        <v>9.3000000000000007</v>
      </c>
      <c r="M15" s="63" t="s">
        <v>106</v>
      </c>
      <c r="N15" s="49">
        <f t="shared" si="0"/>
        <v>15.604026845637584</v>
      </c>
      <c r="O15" s="50"/>
      <c r="P15" s="50"/>
      <c r="Q15" s="50"/>
      <c r="R15" s="38"/>
      <c r="S15" s="38"/>
      <c r="T15" s="38"/>
    </row>
    <row r="16" spans="1:20" x14ac:dyDescent="0.25">
      <c r="A16" s="38" t="s">
        <v>26</v>
      </c>
      <c r="B16" s="57">
        <v>1150</v>
      </c>
      <c r="C16" s="41">
        <v>8.9</v>
      </c>
      <c r="D16" s="63" t="s">
        <v>57</v>
      </c>
      <c r="E16" s="57">
        <v>1241</v>
      </c>
      <c r="F16" s="41">
        <v>11.2</v>
      </c>
      <c r="G16" s="63" t="s">
        <v>191</v>
      </c>
      <c r="H16" s="57">
        <v>1263</v>
      </c>
      <c r="I16" s="41">
        <v>10.1</v>
      </c>
      <c r="J16" s="63" t="s">
        <v>175</v>
      </c>
      <c r="K16" s="57">
        <v>1488</v>
      </c>
      <c r="L16" s="41">
        <v>11.7</v>
      </c>
      <c r="M16" s="63" t="s">
        <v>159</v>
      </c>
      <c r="N16" s="49">
        <f t="shared" si="0"/>
        <v>19.630872483221477</v>
      </c>
      <c r="O16" s="50"/>
      <c r="P16" s="50"/>
      <c r="Q16" s="50"/>
      <c r="R16" s="38"/>
      <c r="S16" s="38"/>
      <c r="T16" s="38"/>
    </row>
    <row r="17" spans="1:20" x14ac:dyDescent="0.25">
      <c r="A17" s="38" t="s">
        <v>18</v>
      </c>
      <c r="B17" s="57">
        <v>50</v>
      </c>
      <c r="C17" s="41">
        <v>20</v>
      </c>
      <c r="D17" s="64" t="s">
        <v>48</v>
      </c>
      <c r="E17" s="57">
        <v>53</v>
      </c>
      <c r="F17" s="41">
        <v>17</v>
      </c>
      <c r="G17" s="64" t="s">
        <v>184</v>
      </c>
      <c r="H17" s="57">
        <v>66</v>
      </c>
      <c r="I17" s="41">
        <v>16.7</v>
      </c>
      <c r="J17" s="64" t="s">
        <v>169</v>
      </c>
      <c r="K17" s="57">
        <v>60</v>
      </c>
      <c r="L17" s="41">
        <v>13.3</v>
      </c>
      <c r="M17" s="64" t="s">
        <v>152</v>
      </c>
      <c r="N17" s="49">
        <f t="shared" si="0"/>
        <v>22.31543624161074</v>
      </c>
      <c r="O17" s="50"/>
      <c r="P17" s="50"/>
      <c r="Q17" s="50"/>
      <c r="R17" s="38"/>
      <c r="S17" s="38"/>
      <c r="T17" s="38"/>
    </row>
    <row r="18" spans="1:20" x14ac:dyDescent="0.25">
      <c r="A18" s="38" t="s">
        <v>19</v>
      </c>
      <c r="B18" s="57">
        <v>57</v>
      </c>
      <c r="C18" s="41">
        <v>19.3</v>
      </c>
      <c r="D18" s="63" t="s">
        <v>49</v>
      </c>
      <c r="E18" s="57">
        <v>69</v>
      </c>
      <c r="F18" s="41">
        <v>20.3</v>
      </c>
      <c r="G18" s="63" t="s">
        <v>185</v>
      </c>
      <c r="H18" s="57">
        <v>101</v>
      </c>
      <c r="I18" s="41">
        <v>26.7</v>
      </c>
      <c r="J18" s="63" t="s">
        <v>170</v>
      </c>
      <c r="K18" s="57">
        <v>92</v>
      </c>
      <c r="L18" s="41">
        <v>15.2</v>
      </c>
      <c r="M18" s="63" t="s">
        <v>153</v>
      </c>
      <c r="N18" s="49">
        <f t="shared" si="0"/>
        <v>25.503355704697984</v>
      </c>
      <c r="O18" s="50"/>
      <c r="P18" s="50"/>
      <c r="Q18" s="50"/>
      <c r="R18" s="38"/>
      <c r="S18" s="38"/>
      <c r="T18" s="38"/>
    </row>
    <row r="19" spans="1:20" x14ac:dyDescent="0.25">
      <c r="A19" s="38" t="s">
        <v>24</v>
      </c>
      <c r="B19" s="57">
        <v>254</v>
      </c>
      <c r="C19" s="41">
        <v>17.3</v>
      </c>
      <c r="D19" s="63" t="s">
        <v>56</v>
      </c>
      <c r="E19" s="57">
        <v>245</v>
      </c>
      <c r="F19" s="41">
        <v>15.9</v>
      </c>
      <c r="G19" s="63" t="s">
        <v>190</v>
      </c>
      <c r="H19" s="57">
        <v>233</v>
      </c>
      <c r="I19" s="41">
        <v>18.899999999999999</v>
      </c>
      <c r="J19" s="63" t="s">
        <v>174</v>
      </c>
      <c r="K19" s="57">
        <v>237</v>
      </c>
      <c r="L19" s="41">
        <v>16.899999999999999</v>
      </c>
      <c r="M19" s="63" t="s">
        <v>158</v>
      </c>
      <c r="N19" s="49">
        <f t="shared" si="0"/>
        <v>28.355704697986571</v>
      </c>
      <c r="O19" s="50"/>
      <c r="P19" s="50"/>
      <c r="Q19" s="50"/>
      <c r="R19" s="38"/>
      <c r="S19" s="38"/>
      <c r="T19" s="38"/>
    </row>
    <row r="20" spans="1:20" x14ac:dyDescent="0.25">
      <c r="A20" s="38" t="s">
        <v>3</v>
      </c>
      <c r="B20" s="57">
        <v>65</v>
      </c>
      <c r="C20" s="41">
        <v>9.1999999999999993</v>
      </c>
      <c r="D20" s="63" t="s">
        <v>34</v>
      </c>
      <c r="E20" s="57">
        <v>68</v>
      </c>
      <c r="F20" s="41">
        <v>5.9</v>
      </c>
      <c r="G20" s="63" t="s">
        <v>178</v>
      </c>
      <c r="H20" s="57">
        <v>80</v>
      </c>
      <c r="I20" s="41">
        <v>15</v>
      </c>
      <c r="J20" s="63" t="s">
        <v>161</v>
      </c>
      <c r="K20" s="57">
        <v>62</v>
      </c>
      <c r="L20" s="41">
        <v>17.7</v>
      </c>
      <c r="M20" s="63" t="s">
        <v>143</v>
      </c>
      <c r="N20" s="49">
        <f t="shared" si="0"/>
        <v>29.697986577181208</v>
      </c>
      <c r="O20" s="50"/>
      <c r="P20" s="50"/>
      <c r="Q20" s="50"/>
      <c r="R20" s="38"/>
      <c r="S20" s="38"/>
      <c r="T20" s="38"/>
    </row>
    <row r="21" spans="1:20" ht="32.25" customHeight="1" x14ac:dyDescent="0.25">
      <c r="A21" s="44" t="s">
        <v>398</v>
      </c>
      <c r="B21" s="47">
        <v>15617</v>
      </c>
      <c r="C21" s="60">
        <v>17.7</v>
      </c>
      <c r="D21" s="60" t="s">
        <v>399</v>
      </c>
      <c r="E21" s="47">
        <v>17711</v>
      </c>
      <c r="F21" s="47">
        <v>18.899999999999999</v>
      </c>
      <c r="G21" s="47" t="s">
        <v>400</v>
      </c>
      <c r="H21" s="47">
        <v>19195</v>
      </c>
      <c r="I21" s="47">
        <v>19.100000000000001</v>
      </c>
      <c r="J21" s="47" t="s">
        <v>401</v>
      </c>
      <c r="K21" s="47">
        <v>21871</v>
      </c>
      <c r="L21" s="47">
        <v>18.600000000000001</v>
      </c>
      <c r="M21" s="47" t="s">
        <v>402</v>
      </c>
      <c r="N21" s="49">
        <f t="shared" si="0"/>
        <v>31.208053691275168</v>
      </c>
      <c r="O21" s="50"/>
      <c r="P21" s="50"/>
      <c r="Q21" s="50"/>
      <c r="R21" s="38"/>
      <c r="S21" s="38"/>
      <c r="T21" s="38"/>
    </row>
    <row r="22" spans="1:20" x14ac:dyDescent="0.25">
      <c r="A22" s="38" t="s">
        <v>6</v>
      </c>
      <c r="B22" s="54">
        <v>86</v>
      </c>
      <c r="C22" s="65">
        <v>10.5</v>
      </c>
      <c r="D22" s="66" t="s">
        <v>37</v>
      </c>
      <c r="E22" s="54">
        <v>87</v>
      </c>
      <c r="F22" s="65">
        <v>9.1999999999999993</v>
      </c>
      <c r="G22" s="66" t="s">
        <v>179</v>
      </c>
      <c r="H22" s="54">
        <v>131</v>
      </c>
      <c r="I22" s="65">
        <v>11.5</v>
      </c>
      <c r="J22" s="66" t="s">
        <v>163</v>
      </c>
      <c r="K22" s="54">
        <v>36</v>
      </c>
      <c r="L22" s="65">
        <v>22.2</v>
      </c>
      <c r="M22" s="66" t="s">
        <v>144</v>
      </c>
      <c r="N22" s="49">
        <f t="shared" si="0"/>
        <v>37.248322147651002</v>
      </c>
      <c r="O22" s="50"/>
      <c r="P22" s="50"/>
      <c r="Q22" s="50"/>
      <c r="R22" s="38"/>
      <c r="S22" s="38"/>
      <c r="T22" s="38"/>
    </row>
    <row r="23" spans="1:20" x14ac:dyDescent="0.25">
      <c r="A23" s="38" t="s">
        <v>9</v>
      </c>
      <c r="B23" s="54">
        <v>1097</v>
      </c>
      <c r="C23" s="65">
        <v>19.2</v>
      </c>
      <c r="D23" s="66" t="s">
        <v>39</v>
      </c>
      <c r="E23" s="54">
        <v>1916</v>
      </c>
      <c r="F23" s="65">
        <v>22.9</v>
      </c>
      <c r="G23" s="66" t="s">
        <v>101</v>
      </c>
      <c r="H23" s="54">
        <v>2172</v>
      </c>
      <c r="I23" s="65">
        <v>23.7</v>
      </c>
      <c r="J23" s="66" t="s">
        <v>164</v>
      </c>
      <c r="K23" s="54">
        <v>2324</v>
      </c>
      <c r="L23" s="65">
        <v>22.5</v>
      </c>
      <c r="M23" s="66" t="s">
        <v>145</v>
      </c>
      <c r="N23" s="49">
        <f t="shared" si="0"/>
        <v>37.75167785234899</v>
      </c>
      <c r="O23" s="50"/>
      <c r="P23" s="50"/>
      <c r="Q23" s="50"/>
      <c r="R23" s="38"/>
      <c r="S23" s="38"/>
      <c r="T23" s="38"/>
    </row>
    <row r="24" spans="1:20" x14ac:dyDescent="0.25">
      <c r="A24" s="38" t="s">
        <v>22</v>
      </c>
      <c r="B24" s="54">
        <v>776</v>
      </c>
      <c r="C24" s="65">
        <v>25.1</v>
      </c>
      <c r="D24" s="66" t="s">
        <v>53</v>
      </c>
      <c r="E24" s="54">
        <v>909</v>
      </c>
      <c r="F24" s="65">
        <v>21.7</v>
      </c>
      <c r="G24" s="66" t="s">
        <v>187</v>
      </c>
      <c r="H24" s="54">
        <v>1705</v>
      </c>
      <c r="I24" s="65">
        <v>22.8</v>
      </c>
      <c r="J24" s="66" t="s">
        <v>101</v>
      </c>
      <c r="K24" s="54">
        <v>2084</v>
      </c>
      <c r="L24" s="65">
        <v>25</v>
      </c>
      <c r="M24" s="66" t="s">
        <v>155</v>
      </c>
      <c r="N24" s="49">
        <f t="shared" si="0"/>
        <v>41.946308724832214</v>
      </c>
      <c r="O24" s="50"/>
      <c r="P24" s="50"/>
      <c r="Q24" s="50"/>
      <c r="R24" s="38"/>
      <c r="S24" s="38"/>
      <c r="T24" s="38"/>
    </row>
    <row r="25" spans="1:20" x14ac:dyDescent="0.25">
      <c r="A25" s="38" t="s">
        <v>2</v>
      </c>
      <c r="B25" s="54">
        <v>126</v>
      </c>
      <c r="C25" s="65">
        <v>36.5</v>
      </c>
      <c r="D25" s="66" t="s">
        <v>32</v>
      </c>
      <c r="E25" s="54">
        <v>132</v>
      </c>
      <c r="F25" s="65">
        <v>35.6</v>
      </c>
      <c r="G25" s="66" t="s">
        <v>176</v>
      </c>
      <c r="H25" s="54">
        <v>143</v>
      </c>
      <c r="I25" s="65">
        <v>44.1</v>
      </c>
      <c r="J25" s="66" t="s">
        <v>160</v>
      </c>
      <c r="K25" s="54">
        <v>84</v>
      </c>
      <c r="L25" s="65">
        <v>28.6</v>
      </c>
      <c r="M25" s="66" t="s">
        <v>141</v>
      </c>
      <c r="N25" s="49">
        <f t="shared" si="0"/>
        <v>47.986577181208055</v>
      </c>
      <c r="O25" s="50"/>
      <c r="P25" s="50"/>
      <c r="Q25" s="50"/>
      <c r="R25" s="38"/>
      <c r="S25" s="38"/>
      <c r="T25" s="38"/>
    </row>
    <row r="26" spans="1:20" x14ac:dyDescent="0.25">
      <c r="A26" s="38" t="s">
        <v>15</v>
      </c>
      <c r="B26" s="54">
        <v>752</v>
      </c>
      <c r="C26" s="65">
        <v>33.9</v>
      </c>
      <c r="D26" s="66" t="s">
        <v>45</v>
      </c>
      <c r="E26" s="54">
        <v>1360</v>
      </c>
      <c r="F26" s="65">
        <v>29.6</v>
      </c>
      <c r="G26" s="66" t="s">
        <v>181</v>
      </c>
      <c r="H26" s="54">
        <v>1164</v>
      </c>
      <c r="I26" s="65">
        <v>32</v>
      </c>
      <c r="J26" s="66" t="s">
        <v>88</v>
      </c>
      <c r="K26" s="54">
        <v>1940</v>
      </c>
      <c r="L26" s="65">
        <v>29.7</v>
      </c>
      <c r="M26" s="66" t="s">
        <v>150</v>
      </c>
      <c r="N26" s="49">
        <f t="shared" si="0"/>
        <v>49.832214765100666</v>
      </c>
      <c r="O26" s="50"/>
      <c r="P26" s="50"/>
      <c r="Q26" s="50"/>
      <c r="R26" s="38"/>
      <c r="S26" s="38"/>
      <c r="T26" s="38"/>
    </row>
    <row r="27" spans="1:20" x14ac:dyDescent="0.25">
      <c r="A27" s="38" t="s">
        <v>11</v>
      </c>
      <c r="B27" s="54">
        <v>480</v>
      </c>
      <c r="C27" s="65">
        <v>37.9</v>
      </c>
      <c r="D27" s="66" t="s">
        <v>42</v>
      </c>
      <c r="E27" s="54">
        <v>549</v>
      </c>
      <c r="F27" s="65">
        <v>32.200000000000003</v>
      </c>
      <c r="G27" s="66" t="s">
        <v>180</v>
      </c>
      <c r="H27" s="54">
        <v>636</v>
      </c>
      <c r="I27" s="65">
        <v>28.6</v>
      </c>
      <c r="J27" s="66" t="s">
        <v>166</v>
      </c>
      <c r="K27" s="54">
        <v>698</v>
      </c>
      <c r="L27" s="65">
        <v>30.2</v>
      </c>
      <c r="M27" s="66" t="s">
        <v>147</v>
      </c>
      <c r="N27" s="49">
        <f t="shared" si="0"/>
        <v>50.671140939597315</v>
      </c>
      <c r="O27" s="50"/>
      <c r="P27" s="50"/>
      <c r="Q27" s="50"/>
      <c r="R27" s="38"/>
      <c r="S27" s="38"/>
      <c r="T27" s="38"/>
    </row>
    <row r="28" spans="1:20" x14ac:dyDescent="0.25">
      <c r="A28" s="38" t="s">
        <v>12</v>
      </c>
      <c r="B28" s="54">
        <v>331</v>
      </c>
      <c r="C28" s="65">
        <v>30.8</v>
      </c>
      <c r="D28" s="66" t="s">
        <v>33</v>
      </c>
      <c r="E28" s="54">
        <v>367</v>
      </c>
      <c r="F28" s="65">
        <v>30</v>
      </c>
      <c r="G28" s="66" t="s">
        <v>177</v>
      </c>
      <c r="H28" s="54">
        <v>330</v>
      </c>
      <c r="I28" s="65">
        <v>30.6</v>
      </c>
      <c r="J28" s="66" t="s">
        <v>33</v>
      </c>
      <c r="K28" s="54">
        <v>380</v>
      </c>
      <c r="L28" s="65">
        <v>32.4</v>
      </c>
      <c r="M28" s="66" t="s">
        <v>142</v>
      </c>
      <c r="N28" s="49">
        <f t="shared" si="0"/>
        <v>54.36241610738255</v>
      </c>
      <c r="O28" s="50"/>
      <c r="P28" s="50"/>
      <c r="Q28" s="50"/>
      <c r="R28" s="38"/>
      <c r="S28" s="38"/>
      <c r="T28" s="38"/>
    </row>
    <row r="29" spans="1:20" x14ac:dyDescent="0.25">
      <c r="A29" s="38" t="s">
        <v>16</v>
      </c>
      <c r="B29" s="54">
        <v>78</v>
      </c>
      <c r="C29" s="65">
        <v>42.3</v>
      </c>
      <c r="D29" s="66" t="s">
        <v>46</v>
      </c>
      <c r="E29" s="54">
        <v>88</v>
      </c>
      <c r="F29" s="65">
        <v>39.799999999999997</v>
      </c>
      <c r="G29" s="66" t="s">
        <v>182</v>
      </c>
      <c r="H29" s="54">
        <v>104</v>
      </c>
      <c r="I29" s="65">
        <v>41.3</v>
      </c>
      <c r="J29" s="66" t="s">
        <v>167</v>
      </c>
      <c r="K29" s="54">
        <v>112</v>
      </c>
      <c r="L29" s="65">
        <v>36.6</v>
      </c>
      <c r="M29" s="66" t="s">
        <v>32</v>
      </c>
      <c r="N29" s="49">
        <f t="shared" si="0"/>
        <v>61.409395973154368</v>
      </c>
      <c r="O29" s="50"/>
      <c r="P29" s="50"/>
      <c r="Q29" s="50"/>
      <c r="R29" s="38"/>
      <c r="S29" s="38"/>
      <c r="T29" s="38"/>
    </row>
    <row r="30" spans="1:20" x14ac:dyDescent="0.25">
      <c r="A30" s="38" t="s">
        <v>17</v>
      </c>
      <c r="B30" s="54">
        <v>184</v>
      </c>
      <c r="C30" s="65">
        <v>52.2</v>
      </c>
      <c r="D30" s="66" t="s">
        <v>47</v>
      </c>
      <c r="E30" s="54">
        <v>144</v>
      </c>
      <c r="F30" s="65">
        <v>33.299999999999997</v>
      </c>
      <c r="G30" s="66" t="s">
        <v>183</v>
      </c>
      <c r="H30" s="54">
        <v>152</v>
      </c>
      <c r="I30" s="65">
        <v>35.5</v>
      </c>
      <c r="J30" s="66" t="s">
        <v>168</v>
      </c>
      <c r="K30" s="54">
        <v>178</v>
      </c>
      <c r="L30" s="65">
        <v>39.9</v>
      </c>
      <c r="M30" s="66" t="s">
        <v>151</v>
      </c>
      <c r="N30" s="49">
        <f t="shared" si="0"/>
        <v>66.946308724832221</v>
      </c>
      <c r="O30" s="50"/>
      <c r="P30" s="50"/>
      <c r="Q30" s="50"/>
      <c r="R30" s="38"/>
      <c r="S30" s="38"/>
      <c r="T30" s="38"/>
    </row>
    <row r="31" spans="1:20" x14ac:dyDescent="0.25">
      <c r="A31" s="38" t="s">
        <v>4</v>
      </c>
      <c r="B31" s="54">
        <v>1399</v>
      </c>
      <c r="C31" s="65">
        <v>41.8</v>
      </c>
      <c r="D31" s="66" t="s">
        <v>35</v>
      </c>
      <c r="E31" s="54">
        <v>1291</v>
      </c>
      <c r="F31" s="65">
        <v>38.299999999999997</v>
      </c>
      <c r="G31" s="66" t="s">
        <v>162</v>
      </c>
      <c r="H31" s="54">
        <v>1382</v>
      </c>
      <c r="I31" s="65">
        <v>38.700000000000003</v>
      </c>
      <c r="J31" s="66" t="s">
        <v>162</v>
      </c>
      <c r="K31" s="54">
        <v>1416</v>
      </c>
      <c r="L31" s="65">
        <v>41.5</v>
      </c>
      <c r="M31" s="66" t="s">
        <v>35</v>
      </c>
      <c r="N31" s="49">
        <f t="shared" si="0"/>
        <v>69.630872483221466</v>
      </c>
      <c r="O31" s="50"/>
      <c r="P31" s="50"/>
      <c r="Q31" s="50"/>
      <c r="R31" s="38"/>
      <c r="S31" s="38"/>
      <c r="T31" s="38"/>
    </row>
    <row r="32" spans="1:20" x14ac:dyDescent="0.25">
      <c r="A32" s="38" t="s">
        <v>7</v>
      </c>
      <c r="B32" s="54">
        <v>1426</v>
      </c>
      <c r="C32" s="65">
        <v>57</v>
      </c>
      <c r="D32" s="66" t="s">
        <v>41</v>
      </c>
      <c r="E32" s="54">
        <v>1164</v>
      </c>
      <c r="F32" s="65">
        <v>51.5</v>
      </c>
      <c r="G32" s="66" t="s">
        <v>98</v>
      </c>
      <c r="H32" s="54">
        <v>1061</v>
      </c>
      <c r="I32" s="65">
        <v>55.1</v>
      </c>
      <c r="J32" s="66" t="s">
        <v>165</v>
      </c>
      <c r="K32" s="54">
        <v>1160</v>
      </c>
      <c r="L32" s="65">
        <v>46.7</v>
      </c>
      <c r="M32" s="66" t="s">
        <v>146</v>
      </c>
      <c r="N32" s="49">
        <f t="shared" si="0"/>
        <v>78.355704697986582</v>
      </c>
      <c r="O32" s="50"/>
      <c r="P32" s="50"/>
      <c r="Q32" s="50"/>
      <c r="R32" s="38"/>
      <c r="S32" s="38"/>
      <c r="T32" s="38"/>
    </row>
    <row r="33" spans="1:20" x14ac:dyDescent="0.25">
      <c r="A33" s="38" t="s">
        <v>23</v>
      </c>
      <c r="B33" s="54">
        <v>97</v>
      </c>
      <c r="C33" s="65">
        <v>42.3</v>
      </c>
      <c r="D33" s="66" t="s">
        <v>54</v>
      </c>
      <c r="E33" s="54">
        <v>210</v>
      </c>
      <c r="F33" s="65">
        <v>42.9</v>
      </c>
      <c r="G33" s="66" t="s">
        <v>188</v>
      </c>
      <c r="H33" s="54">
        <v>247</v>
      </c>
      <c r="I33" s="65">
        <v>56.3</v>
      </c>
      <c r="J33" s="66" t="s">
        <v>172</v>
      </c>
      <c r="K33" s="54">
        <v>261</v>
      </c>
      <c r="L33" s="65">
        <v>49.8</v>
      </c>
      <c r="M33" s="66" t="s">
        <v>156</v>
      </c>
      <c r="N33" s="49">
        <f t="shared" si="0"/>
        <v>83.557046979865774</v>
      </c>
      <c r="O33" s="50"/>
      <c r="P33" s="50"/>
      <c r="Q33" s="50"/>
      <c r="R33" s="38"/>
      <c r="S33" s="38"/>
      <c r="T33" s="38"/>
    </row>
    <row r="34" spans="1:20" x14ac:dyDescent="0.25">
      <c r="A34" s="38" t="s">
        <v>29</v>
      </c>
      <c r="B34" s="54">
        <v>350</v>
      </c>
      <c r="C34" s="65">
        <v>50.3</v>
      </c>
      <c r="D34" s="66" t="s">
        <v>52</v>
      </c>
      <c r="E34" s="54">
        <v>350</v>
      </c>
      <c r="F34" s="65">
        <v>54.3</v>
      </c>
      <c r="G34" s="66" t="s">
        <v>186</v>
      </c>
      <c r="H34" s="54">
        <v>443</v>
      </c>
      <c r="I34" s="65">
        <v>54.6</v>
      </c>
      <c r="J34" s="66" t="s">
        <v>171</v>
      </c>
      <c r="K34" s="54">
        <v>645</v>
      </c>
      <c r="L34" s="65">
        <v>54</v>
      </c>
      <c r="M34" s="66" t="s">
        <v>154</v>
      </c>
      <c r="N34" s="49">
        <f t="shared" si="0"/>
        <v>90.604026845637591</v>
      </c>
      <c r="O34" s="50"/>
      <c r="P34" s="50"/>
      <c r="Q34" s="50"/>
      <c r="R34" s="38"/>
      <c r="S34" s="38"/>
      <c r="T34" s="38"/>
    </row>
    <row r="35" spans="1:20" x14ac:dyDescent="0.25">
      <c r="A35" s="38" t="s">
        <v>361</v>
      </c>
      <c r="B35" s="54">
        <v>375</v>
      </c>
      <c r="C35" s="65">
        <v>55.5</v>
      </c>
      <c r="D35" s="66" t="s">
        <v>55</v>
      </c>
      <c r="E35" s="54">
        <v>486</v>
      </c>
      <c r="F35" s="65">
        <v>57.8</v>
      </c>
      <c r="G35" s="66" t="s">
        <v>189</v>
      </c>
      <c r="H35" s="54">
        <v>493</v>
      </c>
      <c r="I35" s="65">
        <v>63.3</v>
      </c>
      <c r="J35" s="66" t="s">
        <v>173</v>
      </c>
      <c r="K35" s="54">
        <v>468</v>
      </c>
      <c r="L35" s="65">
        <v>59.6</v>
      </c>
      <c r="M35" s="66" t="s">
        <v>157</v>
      </c>
      <c r="N35" s="49">
        <f t="shared" si="0"/>
        <v>100</v>
      </c>
      <c r="O35" s="50"/>
      <c r="P35" s="50"/>
      <c r="Q35" s="50"/>
      <c r="R35" s="38"/>
      <c r="S35" s="38"/>
      <c r="T35" s="38"/>
    </row>
    <row r="36" spans="1:20" x14ac:dyDescent="0.2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50"/>
      <c r="O36" s="50"/>
      <c r="P36" s="50"/>
      <c r="Q36" s="50"/>
      <c r="R36" s="38"/>
      <c r="S36" s="38"/>
      <c r="T36" s="38"/>
    </row>
  </sheetData>
  <pageMargins left="0.7" right="0.7" top="0.75" bottom="0.75" header="0.3" footer="0.3"/>
  <pageSetup paperSize="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A31" sqref="A31"/>
    </sheetView>
  </sheetViews>
  <sheetFormatPr defaultRowHeight="15" x14ac:dyDescent="0.25"/>
  <cols>
    <col min="1" max="1" width="79.85546875" bestFit="1" customWidth="1"/>
    <col min="2" max="2" width="18.140625" bestFit="1" customWidth="1"/>
    <col min="3" max="3" width="15" customWidth="1"/>
  </cols>
  <sheetData>
    <row r="1" spans="1:11" x14ac:dyDescent="0.25">
      <c r="A1" s="36" t="s">
        <v>416</v>
      </c>
    </row>
    <row r="3" spans="1:11" x14ac:dyDescent="0.25">
      <c r="A3" s="16" t="s">
        <v>372</v>
      </c>
      <c r="B3" s="17" t="s">
        <v>373</v>
      </c>
      <c r="C3" s="17" t="s">
        <v>374</v>
      </c>
      <c r="D3" s="1"/>
      <c r="E3" s="1"/>
      <c r="F3" s="1"/>
      <c r="G3" s="1"/>
      <c r="H3" s="1"/>
      <c r="I3" s="1"/>
      <c r="J3" s="1"/>
      <c r="K3" s="1"/>
    </row>
    <row r="4" spans="1:11" x14ac:dyDescent="0.25">
      <c r="A4" t="s">
        <v>375</v>
      </c>
      <c r="B4">
        <v>13402</v>
      </c>
      <c r="C4">
        <v>63.4</v>
      </c>
      <c r="D4" s="1"/>
      <c r="E4" s="1"/>
      <c r="F4" s="1"/>
      <c r="G4" s="1"/>
      <c r="H4" s="1"/>
      <c r="I4" s="1"/>
      <c r="J4" s="1"/>
      <c r="K4" s="1"/>
    </row>
    <row r="5" spans="1:11" x14ac:dyDescent="0.25">
      <c r="A5" s="18" t="s">
        <v>376</v>
      </c>
      <c r="B5" s="18"/>
      <c r="C5" s="18"/>
      <c r="D5" s="1"/>
      <c r="E5" s="1"/>
      <c r="F5" s="1">
        <f>100-C4</f>
        <v>36.6</v>
      </c>
      <c r="G5" s="1"/>
      <c r="H5" s="1"/>
      <c r="I5" s="1"/>
      <c r="J5" s="1"/>
      <c r="K5" s="1"/>
    </row>
    <row r="6" spans="1:11" x14ac:dyDescent="0.25">
      <c r="A6" s="19" t="s">
        <v>395</v>
      </c>
      <c r="B6" s="19">
        <v>1365</v>
      </c>
      <c r="C6" s="23">
        <v>6.4566482191003267</v>
      </c>
      <c r="D6" s="1"/>
      <c r="E6" s="1"/>
      <c r="F6" s="1"/>
      <c r="G6" s="1"/>
      <c r="H6" s="1"/>
      <c r="I6" s="1"/>
      <c r="J6" s="1"/>
      <c r="K6" s="1"/>
    </row>
    <row r="7" spans="1:11" x14ac:dyDescent="0.25">
      <c r="A7" s="21" t="s">
        <v>377</v>
      </c>
      <c r="B7">
        <v>663</v>
      </c>
      <c r="C7">
        <v>3.1</v>
      </c>
      <c r="D7" s="1"/>
      <c r="E7" s="1"/>
      <c r="F7" s="1"/>
      <c r="G7" s="1"/>
      <c r="H7" s="1"/>
      <c r="I7" s="1"/>
      <c r="J7" s="1"/>
      <c r="K7" s="1"/>
    </row>
    <row r="8" spans="1:11" x14ac:dyDescent="0.25">
      <c r="A8" s="24" t="s">
        <v>385</v>
      </c>
      <c r="B8">
        <v>545</v>
      </c>
      <c r="C8">
        <v>2.6</v>
      </c>
      <c r="D8" s="1"/>
      <c r="E8" s="1"/>
      <c r="F8" s="1"/>
      <c r="G8" s="1"/>
      <c r="H8" s="1"/>
      <c r="I8" s="1"/>
      <c r="J8" s="1"/>
      <c r="K8" s="1"/>
    </row>
    <row r="9" spans="1:11" x14ac:dyDescent="0.25">
      <c r="A9" s="21" t="s">
        <v>378</v>
      </c>
      <c r="B9">
        <v>151</v>
      </c>
      <c r="C9">
        <v>0.7</v>
      </c>
      <c r="D9" s="1"/>
      <c r="E9" s="1"/>
      <c r="F9" s="1"/>
      <c r="G9" s="1"/>
      <c r="H9" s="1"/>
      <c r="I9" s="1"/>
      <c r="J9" s="1"/>
      <c r="K9" s="1"/>
    </row>
    <row r="10" spans="1:11" x14ac:dyDescent="0.25">
      <c r="A10" s="21" t="s">
        <v>379</v>
      </c>
      <c r="B10">
        <v>6</v>
      </c>
      <c r="C10" s="22" t="s">
        <v>380</v>
      </c>
      <c r="D10" s="1"/>
      <c r="E10" s="1"/>
      <c r="F10" s="1"/>
      <c r="G10" s="1"/>
      <c r="H10" s="1"/>
      <c r="I10" s="1"/>
      <c r="J10" s="1"/>
      <c r="K10" s="1"/>
    </row>
    <row r="11" spans="1:11" x14ac:dyDescent="0.25">
      <c r="A11" s="18" t="s">
        <v>381</v>
      </c>
      <c r="B11" s="18"/>
      <c r="C11" s="18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 s="19" t="s">
        <v>396</v>
      </c>
      <c r="B12" s="19">
        <v>1501</v>
      </c>
      <c r="C12" s="23">
        <v>7.0999479684026294</v>
      </c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20" t="s">
        <v>386</v>
      </c>
      <c r="B13">
        <v>675</v>
      </c>
      <c r="C13">
        <v>3.2</v>
      </c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20" t="s">
        <v>387</v>
      </c>
      <c r="B14">
        <v>510</v>
      </c>
      <c r="C14">
        <v>2.4</v>
      </c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t="s">
        <v>382</v>
      </c>
      <c r="B15">
        <v>281</v>
      </c>
      <c r="C15">
        <v>1.3</v>
      </c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20" t="s">
        <v>388</v>
      </c>
      <c r="B16">
        <v>32</v>
      </c>
      <c r="C16">
        <v>0.2</v>
      </c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24" t="s">
        <v>389</v>
      </c>
      <c r="B17">
        <v>3</v>
      </c>
      <c r="C17" s="22" t="s">
        <v>380</v>
      </c>
      <c r="D17" s="1"/>
      <c r="E17" s="68">
        <f>C12+C6</f>
        <v>13.556596187502956</v>
      </c>
      <c r="F17" s="1"/>
      <c r="G17" s="1"/>
      <c r="H17" s="1"/>
      <c r="I17" s="1"/>
      <c r="J17" s="1"/>
      <c r="K17" s="1"/>
    </row>
    <row r="18" spans="1:11" x14ac:dyDescent="0.25">
      <c r="A18" s="18" t="s">
        <v>383</v>
      </c>
      <c r="B18" s="18"/>
      <c r="C18" s="18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25" t="s">
        <v>397</v>
      </c>
      <c r="B19" s="19">
        <v>3883</v>
      </c>
      <c r="C19" s="23">
        <v>18.367153871623859</v>
      </c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20" t="s">
        <v>390</v>
      </c>
      <c r="B20">
        <v>3314</v>
      </c>
      <c r="C20">
        <v>15.7</v>
      </c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24" t="s">
        <v>391</v>
      </c>
      <c r="B21">
        <v>531</v>
      </c>
      <c r="C21">
        <v>2.5</v>
      </c>
      <c r="D21" s="1"/>
      <c r="E21" s="68"/>
      <c r="F21" s="1"/>
      <c r="G21" s="1"/>
      <c r="H21" s="1"/>
      <c r="I21" s="1"/>
      <c r="J21" s="1"/>
      <c r="K21" s="1"/>
    </row>
    <row r="22" spans="1:11" x14ac:dyDescent="0.25">
      <c r="A22" s="24" t="s">
        <v>392</v>
      </c>
      <c r="B22">
        <v>36</v>
      </c>
      <c r="C22">
        <v>0.2</v>
      </c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t="s">
        <v>393</v>
      </c>
      <c r="B23">
        <v>2</v>
      </c>
      <c r="C23" s="22" t="s">
        <v>380</v>
      </c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8" t="s">
        <v>384</v>
      </c>
      <c r="B24" s="18"/>
      <c r="C24" s="18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t="s">
        <v>394</v>
      </c>
      <c r="B25">
        <v>990</v>
      </c>
      <c r="C25">
        <v>4.7</v>
      </c>
      <c r="D25" s="1"/>
      <c r="E25" s="1"/>
      <c r="F25" s="1"/>
      <c r="G25" s="1"/>
      <c r="H25" s="1"/>
      <c r="I25" s="1"/>
      <c r="J25" s="1"/>
      <c r="K25" s="1"/>
    </row>
    <row r="26" spans="1:11" x14ac:dyDescent="0.25">
      <c r="D26" s="1"/>
      <c r="E26" s="1"/>
      <c r="F26" s="1">
        <f>B4+B6+B12+B19+B25</f>
        <v>21141</v>
      </c>
      <c r="G26" s="1"/>
      <c r="H26" s="1"/>
      <c r="I26" s="1"/>
      <c r="J26" s="1"/>
      <c r="K26" s="1"/>
    </row>
    <row r="27" spans="1:11" x14ac:dyDescent="0.25">
      <c r="D27" s="1"/>
      <c r="E27" s="1"/>
      <c r="F27" s="1"/>
      <c r="G27" s="1"/>
      <c r="H27" s="1"/>
      <c r="I27" s="1"/>
      <c r="J27" s="1"/>
      <c r="K27" s="1"/>
    </row>
    <row r="28" spans="1:11" x14ac:dyDescent="0.25">
      <c r="D28" s="1"/>
      <c r="E28" s="1"/>
      <c r="F28" s="1"/>
      <c r="G28" s="1"/>
      <c r="H28" s="1"/>
      <c r="I28" s="1"/>
      <c r="J28" s="1"/>
      <c r="K28" s="1"/>
    </row>
    <row r="29" spans="1:11" x14ac:dyDescent="0.25">
      <c r="D29" s="1"/>
      <c r="E29" s="1"/>
      <c r="F29" s="1"/>
      <c r="G29" s="1"/>
      <c r="H29" s="1"/>
      <c r="I29" s="1"/>
      <c r="J29" s="1"/>
      <c r="K29" s="1"/>
    </row>
    <row r="30" spans="1:11" x14ac:dyDescent="0.25">
      <c r="D30" s="1"/>
      <c r="E30" s="1"/>
      <c r="F30" s="1"/>
      <c r="G30" s="1"/>
      <c r="H30" s="1"/>
      <c r="I30" s="1"/>
      <c r="J30" s="1"/>
      <c r="K30" s="1"/>
    </row>
    <row r="31" spans="1:11" x14ac:dyDescent="0.25">
      <c r="D31" s="1"/>
      <c r="E31" s="1"/>
      <c r="F31" s="1"/>
      <c r="G31" s="1"/>
      <c r="H31" s="1"/>
      <c r="I31" s="1"/>
      <c r="J31" s="1"/>
      <c r="K31" s="1"/>
    </row>
    <row r="32" spans="1:11" x14ac:dyDescent="0.25">
      <c r="D32" s="1"/>
      <c r="E32" s="1"/>
      <c r="F32" s="1"/>
      <c r="G32" s="1"/>
      <c r="H32" s="1"/>
      <c r="I32" s="1"/>
      <c r="J32" s="1"/>
      <c r="K32" s="1"/>
    </row>
    <row r="33" spans="4:11" x14ac:dyDescent="0.25">
      <c r="D33" s="1"/>
      <c r="E33" s="1"/>
      <c r="F33" s="1"/>
      <c r="G33" s="1"/>
      <c r="H33" s="1"/>
      <c r="I33" s="1"/>
      <c r="J33" s="1"/>
      <c r="K33" s="1"/>
    </row>
    <row r="34" spans="4:11" x14ac:dyDescent="0.25">
      <c r="D34" s="1"/>
      <c r="E34" s="1"/>
      <c r="F34" s="1"/>
      <c r="G34" s="1"/>
      <c r="H34" s="1"/>
      <c r="I34" s="1"/>
      <c r="J34" s="1"/>
      <c r="K34" s="1"/>
    </row>
    <row r="35" spans="4:11" x14ac:dyDescent="0.25">
      <c r="D35" s="1"/>
      <c r="E35" s="1"/>
      <c r="F35" s="1"/>
      <c r="G35" s="1"/>
      <c r="H35" s="1"/>
      <c r="I35" s="1"/>
      <c r="J35" s="1"/>
      <c r="K35" s="1"/>
    </row>
    <row r="36" spans="4:11" x14ac:dyDescent="0.25">
      <c r="D36" s="1"/>
      <c r="E36" s="1"/>
      <c r="F36" s="1"/>
      <c r="G36" s="1"/>
      <c r="H36" s="1"/>
      <c r="I36" s="1"/>
      <c r="J36" s="1"/>
      <c r="K36" s="1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"/>
      <c r="E38" s="1"/>
      <c r="F38" s="1"/>
      <c r="G38" s="1"/>
      <c r="H38" s="1"/>
      <c r="I38" s="1"/>
      <c r="J38" s="1"/>
      <c r="K38" s="1"/>
    </row>
    <row r="39" spans="4:11" x14ac:dyDescent="0.25">
      <c r="D39" s="1"/>
      <c r="E39" s="1"/>
      <c r="F39" s="1"/>
      <c r="G39" s="1"/>
      <c r="H39" s="1"/>
      <c r="I39" s="1"/>
      <c r="J39" s="1"/>
      <c r="K39" s="1"/>
    </row>
    <row r="40" spans="4:11" x14ac:dyDescent="0.25">
      <c r="D40" s="1"/>
      <c r="E40" s="1"/>
      <c r="F40" s="1"/>
      <c r="G40" s="1"/>
      <c r="H40" s="1"/>
      <c r="I40" s="1"/>
      <c r="J40" s="1"/>
      <c r="K40" s="1"/>
    </row>
    <row r="41" spans="4:11" x14ac:dyDescent="0.25">
      <c r="D41" s="1"/>
      <c r="E41" s="1"/>
      <c r="F41" s="1"/>
      <c r="G41" s="1"/>
      <c r="H41" s="1"/>
      <c r="I41" s="1"/>
      <c r="J41" s="1"/>
      <c r="K41" s="1"/>
    </row>
    <row r="42" spans="4:11" x14ac:dyDescent="0.25">
      <c r="D42" s="1"/>
      <c r="E42" s="1"/>
      <c r="F42" s="1"/>
      <c r="G42" s="1"/>
      <c r="H42" s="1"/>
      <c r="I42" s="1"/>
      <c r="J42" s="1"/>
      <c r="K42" s="1"/>
    </row>
    <row r="43" spans="4:11" x14ac:dyDescent="0.25">
      <c r="D43" s="1"/>
      <c r="E43" s="1"/>
      <c r="F43" s="1"/>
      <c r="G43" s="1"/>
      <c r="H43" s="1"/>
      <c r="I43" s="1"/>
      <c r="J43" s="1"/>
      <c r="K43" s="1"/>
    </row>
    <row r="44" spans="4:11" x14ac:dyDescent="0.25">
      <c r="D44" s="1"/>
      <c r="E44" s="1"/>
      <c r="F44" s="1"/>
      <c r="G44" s="1"/>
      <c r="H44" s="1"/>
      <c r="I44" s="1"/>
      <c r="J44" s="1"/>
      <c r="K44" s="1"/>
    </row>
    <row r="45" spans="4:11" x14ac:dyDescent="0.25">
      <c r="D45" s="1"/>
      <c r="E45" s="1"/>
      <c r="F45" s="1"/>
      <c r="G45" s="1"/>
      <c r="H45" s="1"/>
      <c r="I45" s="1"/>
      <c r="J45" s="1"/>
      <c r="K45" s="1"/>
    </row>
    <row r="46" spans="4:11" x14ac:dyDescent="0.25">
      <c r="D46" s="1"/>
      <c r="E46" s="1"/>
      <c r="F46" s="1"/>
      <c r="G46" s="1"/>
      <c r="H46" s="1"/>
      <c r="I46" s="1"/>
      <c r="J46" s="1"/>
      <c r="K4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3.8</vt:lpstr>
      <vt:lpstr>Table 3.9</vt:lpstr>
      <vt:lpstr>Table 3.10</vt:lpstr>
      <vt:lpstr>Table 3.11</vt:lpstr>
      <vt:lpstr>Table 3.12</vt:lpstr>
      <vt:lpstr>Table 3.13</vt:lpstr>
    </vt:vector>
  </TitlesOfParts>
  <Company>ECDC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Liselotte Diaz Högberg</dc:creator>
  <cp:lastModifiedBy>Liselotte Diaz Högberg</cp:lastModifiedBy>
  <cp:lastPrinted>2016-08-31T13:43:35Z</cp:lastPrinted>
  <dcterms:created xsi:type="dcterms:W3CDTF">2016-08-25T07:25:03Z</dcterms:created>
  <dcterms:modified xsi:type="dcterms:W3CDTF">2017-01-26T13:35:43Z</dcterms:modified>
</cp:coreProperties>
</file>