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ARS-Net 2015\Web tables\"/>
    </mc:Choice>
  </mc:AlternateContent>
  <bookViews>
    <workbookView xWindow="0" yWindow="0" windowWidth="28800" windowHeight="12135"/>
  </bookViews>
  <sheets>
    <sheet name="Table 3.14" sheetId="2" r:id="rId1"/>
    <sheet name="Table 3.15" sheetId="3" r:id="rId2"/>
    <sheet name="Table 3.16" sheetId="4" r:id="rId3"/>
    <sheet name="Table 3.17" sheetId="5" r:id="rId4"/>
    <sheet name="Table 3.18" sheetId="6" r:id="rId5"/>
    <sheet name="Table 3.19" sheetId="7" r:id="rId6"/>
    <sheet name="Table 3.20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8" l="1"/>
  <c r="C26" i="8"/>
  <c r="C14" i="8"/>
  <c r="C7" i="8"/>
  <c r="B38" i="8"/>
  <c r="B26" i="8"/>
  <c r="B14" i="8"/>
  <c r="B7" i="8"/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6" i="3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2" i="5"/>
  <c r="N23" i="5"/>
  <c r="N21" i="5"/>
  <c r="N24" i="5"/>
  <c r="N25" i="5"/>
  <c r="N26" i="5"/>
  <c r="N27" i="5"/>
  <c r="N28" i="5"/>
  <c r="N29" i="5"/>
  <c r="N32" i="5"/>
  <c r="N30" i="5"/>
  <c r="N31" i="5"/>
  <c r="N33" i="5"/>
  <c r="N34" i="5"/>
  <c r="N35" i="5"/>
  <c r="N5" i="5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6" i="6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6" i="7"/>
  <c r="V7" i="7" l="1"/>
  <c r="W7" i="7"/>
  <c r="X7" i="7"/>
  <c r="Y7" i="7"/>
  <c r="V8" i="7"/>
  <c r="W8" i="7"/>
  <c r="X8" i="7"/>
  <c r="Y8" i="7"/>
  <c r="V9" i="7"/>
  <c r="W9" i="7"/>
  <c r="X9" i="7"/>
  <c r="Y9" i="7"/>
  <c r="V10" i="7"/>
  <c r="W10" i="7"/>
  <c r="X10" i="7"/>
  <c r="Y10" i="7"/>
  <c r="V11" i="7"/>
  <c r="W11" i="7"/>
  <c r="X11" i="7"/>
  <c r="Y11" i="7"/>
  <c r="V12" i="7"/>
  <c r="W12" i="7"/>
  <c r="X12" i="7"/>
  <c r="Y12" i="7"/>
  <c r="V13" i="7"/>
  <c r="W13" i="7"/>
  <c r="X13" i="7"/>
  <c r="Y13" i="7"/>
  <c r="V14" i="7"/>
  <c r="W14" i="7"/>
  <c r="X14" i="7"/>
  <c r="Y14" i="7"/>
  <c r="V15" i="7"/>
  <c r="W15" i="7"/>
  <c r="X15" i="7"/>
  <c r="Y15" i="7"/>
  <c r="V16" i="7"/>
  <c r="W16" i="7"/>
  <c r="X16" i="7"/>
  <c r="Y16" i="7"/>
  <c r="V17" i="7"/>
  <c r="W17" i="7"/>
  <c r="X17" i="7"/>
  <c r="Y17" i="7"/>
  <c r="V18" i="7"/>
  <c r="W18" i="7"/>
  <c r="X18" i="7"/>
  <c r="Y18" i="7"/>
  <c r="V19" i="7"/>
  <c r="W19" i="7"/>
  <c r="X19" i="7"/>
  <c r="Y19" i="7"/>
  <c r="V20" i="7"/>
  <c r="W20" i="7"/>
  <c r="X20" i="7"/>
  <c r="Y20" i="7"/>
  <c r="V21" i="7"/>
  <c r="W21" i="7"/>
  <c r="X21" i="7"/>
  <c r="Y21" i="7"/>
  <c r="V22" i="7"/>
  <c r="W22" i="7"/>
  <c r="X22" i="7"/>
  <c r="Y22" i="7"/>
  <c r="V23" i="7"/>
  <c r="W23" i="7"/>
  <c r="X23" i="7"/>
  <c r="Y23" i="7"/>
  <c r="V24" i="7"/>
  <c r="W24" i="7"/>
  <c r="X24" i="7"/>
  <c r="Y24" i="7"/>
  <c r="V25" i="7"/>
  <c r="W25" i="7"/>
  <c r="X25" i="7"/>
  <c r="Y25" i="7"/>
  <c r="V26" i="7"/>
  <c r="W26" i="7"/>
  <c r="X26" i="7"/>
  <c r="Y26" i="7"/>
  <c r="V27" i="7"/>
  <c r="W27" i="7"/>
  <c r="X27" i="7"/>
  <c r="Y27" i="7"/>
  <c r="V28" i="7"/>
  <c r="W28" i="7"/>
  <c r="X28" i="7"/>
  <c r="Y28" i="7"/>
  <c r="V29" i="7"/>
  <c r="W29" i="7"/>
  <c r="X29" i="7"/>
  <c r="Y29" i="7"/>
  <c r="V30" i="7"/>
  <c r="W30" i="7"/>
  <c r="X30" i="7"/>
  <c r="Y30" i="7"/>
  <c r="V31" i="7"/>
  <c r="W31" i="7"/>
  <c r="X31" i="7"/>
  <c r="Y31" i="7"/>
  <c r="V32" i="7"/>
  <c r="W32" i="7"/>
  <c r="X32" i="7"/>
  <c r="Y32" i="7"/>
  <c r="V33" i="7"/>
  <c r="W33" i="7"/>
  <c r="X33" i="7"/>
  <c r="Y33" i="7"/>
  <c r="V34" i="7"/>
  <c r="W34" i="7"/>
  <c r="X34" i="7"/>
  <c r="Y34" i="7"/>
  <c r="V35" i="7"/>
  <c r="W35" i="7"/>
  <c r="X35" i="7"/>
  <c r="Y35" i="7"/>
  <c r="Y6" i="7"/>
  <c r="X6" i="7"/>
  <c r="W6" i="7"/>
  <c r="V6" i="7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Y6" i="6"/>
  <c r="X6" i="6"/>
  <c r="W6" i="6"/>
  <c r="V6" i="6"/>
  <c r="V6" i="5"/>
  <c r="W6" i="5"/>
  <c r="X6" i="5"/>
  <c r="Y6" i="5"/>
  <c r="V7" i="5"/>
  <c r="W7" i="5"/>
  <c r="X7" i="5"/>
  <c r="Y7" i="5"/>
  <c r="V8" i="5"/>
  <c r="W8" i="5"/>
  <c r="X8" i="5"/>
  <c r="Y8" i="5"/>
  <c r="V9" i="5"/>
  <c r="W9" i="5"/>
  <c r="X9" i="5"/>
  <c r="Y9" i="5"/>
  <c r="V10" i="5"/>
  <c r="W10" i="5"/>
  <c r="X10" i="5"/>
  <c r="Y10" i="5"/>
  <c r="V11" i="5"/>
  <c r="W11" i="5"/>
  <c r="X11" i="5"/>
  <c r="Y11" i="5"/>
  <c r="V12" i="5"/>
  <c r="W12" i="5"/>
  <c r="X12" i="5"/>
  <c r="Y12" i="5"/>
  <c r="V13" i="5"/>
  <c r="W13" i="5"/>
  <c r="X13" i="5"/>
  <c r="Y13" i="5"/>
  <c r="V14" i="5"/>
  <c r="W14" i="5"/>
  <c r="X14" i="5"/>
  <c r="Y14" i="5"/>
  <c r="V15" i="5"/>
  <c r="W15" i="5"/>
  <c r="X15" i="5"/>
  <c r="Y15" i="5"/>
  <c r="V16" i="5"/>
  <c r="W16" i="5"/>
  <c r="X16" i="5"/>
  <c r="Y16" i="5"/>
  <c r="V17" i="5"/>
  <c r="W17" i="5"/>
  <c r="X17" i="5"/>
  <c r="Y17" i="5"/>
  <c r="V18" i="5"/>
  <c r="W18" i="5"/>
  <c r="X18" i="5"/>
  <c r="Y18" i="5"/>
  <c r="V19" i="5"/>
  <c r="W19" i="5"/>
  <c r="X19" i="5"/>
  <c r="Y19" i="5"/>
  <c r="V20" i="5"/>
  <c r="W20" i="5"/>
  <c r="X20" i="5"/>
  <c r="Y20" i="5"/>
  <c r="V21" i="5"/>
  <c r="W21" i="5"/>
  <c r="X21" i="5"/>
  <c r="Y21" i="5"/>
  <c r="V22" i="5"/>
  <c r="W22" i="5"/>
  <c r="X22" i="5"/>
  <c r="Y22" i="5"/>
  <c r="Y23" i="5"/>
  <c r="Y24" i="5"/>
  <c r="Y25" i="5"/>
  <c r="Y26" i="5"/>
  <c r="Y27" i="5"/>
  <c r="Y28" i="5"/>
  <c r="Y29" i="5"/>
  <c r="Y30" i="5"/>
  <c r="Y31" i="5"/>
  <c r="Y32" i="5"/>
  <c r="Y33" i="5"/>
  <c r="V34" i="5"/>
  <c r="W34" i="5"/>
  <c r="X34" i="5"/>
  <c r="Y34" i="5"/>
  <c r="Y5" i="5"/>
  <c r="X5" i="5"/>
  <c r="W5" i="5"/>
  <c r="V5" i="5"/>
  <c r="W7" i="3"/>
  <c r="X7" i="3"/>
  <c r="Y7" i="3"/>
  <c r="Z7" i="3"/>
  <c r="W8" i="3"/>
  <c r="X8" i="3"/>
  <c r="Y8" i="3"/>
  <c r="Z8" i="3"/>
  <c r="W9" i="3"/>
  <c r="X9" i="3"/>
  <c r="Y9" i="3"/>
  <c r="Z9" i="3"/>
  <c r="W10" i="3"/>
  <c r="X10" i="3"/>
  <c r="Y10" i="3"/>
  <c r="Z10" i="3"/>
  <c r="W11" i="3"/>
  <c r="X11" i="3"/>
  <c r="Y11" i="3"/>
  <c r="Z11" i="3"/>
  <c r="W12" i="3"/>
  <c r="X12" i="3"/>
  <c r="Y12" i="3"/>
  <c r="Z12" i="3"/>
  <c r="W13" i="3"/>
  <c r="X13" i="3"/>
  <c r="Y13" i="3"/>
  <c r="Z13" i="3"/>
  <c r="W14" i="3"/>
  <c r="X14" i="3"/>
  <c r="Y14" i="3"/>
  <c r="Z14" i="3"/>
  <c r="W15" i="3"/>
  <c r="X15" i="3"/>
  <c r="Y15" i="3"/>
  <c r="Z15" i="3"/>
  <c r="W16" i="3"/>
  <c r="X16" i="3"/>
  <c r="Y16" i="3"/>
  <c r="Z16" i="3"/>
  <c r="W17" i="3"/>
  <c r="X17" i="3"/>
  <c r="Y17" i="3"/>
  <c r="Z17" i="3"/>
  <c r="W18" i="3"/>
  <c r="X18" i="3"/>
  <c r="Y18" i="3"/>
  <c r="Z18" i="3"/>
  <c r="W19" i="3"/>
  <c r="X19" i="3"/>
  <c r="Y19" i="3"/>
  <c r="Z19" i="3"/>
  <c r="W20" i="3"/>
  <c r="X20" i="3"/>
  <c r="Y20" i="3"/>
  <c r="Z20" i="3"/>
  <c r="W21" i="3"/>
  <c r="X21" i="3"/>
  <c r="Y21" i="3"/>
  <c r="Z21" i="3"/>
  <c r="W22" i="3"/>
  <c r="X22" i="3"/>
  <c r="Y22" i="3"/>
  <c r="Z22" i="3"/>
  <c r="W23" i="3"/>
  <c r="X23" i="3"/>
  <c r="Y23" i="3"/>
  <c r="Z23" i="3"/>
  <c r="W24" i="3"/>
  <c r="X24" i="3"/>
  <c r="Y24" i="3"/>
  <c r="Z24" i="3"/>
  <c r="W25" i="3"/>
  <c r="X25" i="3"/>
  <c r="Y25" i="3"/>
  <c r="Z25" i="3"/>
  <c r="W26" i="3"/>
  <c r="X26" i="3"/>
  <c r="Y26" i="3"/>
  <c r="Z26" i="3"/>
  <c r="W27" i="3"/>
  <c r="X27" i="3"/>
  <c r="Y27" i="3"/>
  <c r="Z27" i="3"/>
  <c r="W28" i="3"/>
  <c r="X28" i="3"/>
  <c r="Y28" i="3"/>
  <c r="Z28" i="3"/>
  <c r="W29" i="3"/>
  <c r="X29" i="3"/>
  <c r="Y29" i="3"/>
  <c r="Z29" i="3"/>
  <c r="W30" i="3"/>
  <c r="X30" i="3"/>
  <c r="Y30" i="3"/>
  <c r="Z30" i="3"/>
  <c r="W31" i="3"/>
  <c r="X31" i="3"/>
  <c r="Y31" i="3"/>
  <c r="Z31" i="3"/>
  <c r="W32" i="3"/>
  <c r="X32" i="3"/>
  <c r="Y32" i="3"/>
  <c r="Z32" i="3"/>
  <c r="W33" i="3"/>
  <c r="X33" i="3"/>
  <c r="Y33" i="3"/>
  <c r="Z33" i="3"/>
  <c r="W34" i="3"/>
  <c r="X34" i="3"/>
  <c r="Y34" i="3"/>
  <c r="Z34" i="3"/>
  <c r="W35" i="3"/>
  <c r="X35" i="3"/>
  <c r="Y35" i="3"/>
  <c r="Z35" i="3"/>
  <c r="Z6" i="3"/>
  <c r="Y6" i="3"/>
  <c r="X6" i="3"/>
  <c r="W6" i="3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W14" i="4"/>
  <c r="X14" i="4"/>
  <c r="Y14" i="4"/>
  <c r="Z14" i="4"/>
  <c r="W15" i="4"/>
  <c r="X15" i="4"/>
  <c r="Y15" i="4"/>
  <c r="Z15" i="4"/>
  <c r="W16" i="4"/>
  <c r="X16" i="4"/>
  <c r="Y16" i="4"/>
  <c r="Z16" i="4"/>
  <c r="W17" i="4"/>
  <c r="X17" i="4"/>
  <c r="Y17" i="4"/>
  <c r="Z17" i="4"/>
  <c r="W18" i="4"/>
  <c r="X18" i="4"/>
  <c r="Y18" i="4"/>
  <c r="Z18" i="4"/>
  <c r="W19" i="4"/>
  <c r="X19" i="4"/>
  <c r="Y19" i="4"/>
  <c r="Z19" i="4"/>
  <c r="W20" i="4"/>
  <c r="X20" i="4"/>
  <c r="Y20" i="4"/>
  <c r="Z20" i="4"/>
  <c r="W21" i="4"/>
  <c r="X21" i="4"/>
  <c r="Y21" i="4"/>
  <c r="Z21" i="4"/>
  <c r="W22" i="4"/>
  <c r="X22" i="4"/>
  <c r="Y22" i="4"/>
  <c r="Z22" i="4"/>
  <c r="W23" i="4"/>
  <c r="X23" i="4"/>
  <c r="Y23" i="4"/>
  <c r="Z23" i="4"/>
  <c r="W24" i="4"/>
  <c r="X24" i="4"/>
  <c r="Y24" i="4"/>
  <c r="Z24" i="4"/>
  <c r="W25" i="4"/>
  <c r="X25" i="4"/>
  <c r="Y25" i="4"/>
  <c r="Z25" i="4"/>
  <c r="W26" i="4"/>
  <c r="X26" i="4"/>
  <c r="Y26" i="4"/>
  <c r="Z26" i="4"/>
  <c r="W27" i="4"/>
  <c r="X27" i="4"/>
  <c r="Y27" i="4"/>
  <c r="Z27" i="4"/>
  <c r="W28" i="4"/>
  <c r="X28" i="4"/>
  <c r="Y28" i="4"/>
  <c r="Z28" i="4"/>
  <c r="W29" i="4"/>
  <c r="X29" i="4"/>
  <c r="Y29" i="4"/>
  <c r="Z29" i="4"/>
  <c r="W30" i="4"/>
  <c r="X30" i="4"/>
  <c r="Y30" i="4"/>
  <c r="Z30" i="4"/>
  <c r="W31" i="4"/>
  <c r="X31" i="4"/>
  <c r="Y31" i="4"/>
  <c r="Z31" i="4"/>
  <c r="W32" i="4"/>
  <c r="X32" i="4"/>
  <c r="Y32" i="4"/>
  <c r="Z32" i="4"/>
  <c r="W33" i="4"/>
  <c r="X33" i="4"/>
  <c r="Y33" i="4"/>
  <c r="Z33" i="4"/>
  <c r="W34" i="4"/>
  <c r="X34" i="4"/>
  <c r="Y34" i="4"/>
  <c r="Z34" i="4"/>
  <c r="W35" i="4"/>
  <c r="X35" i="4"/>
  <c r="Y35" i="4"/>
  <c r="Z35" i="4"/>
  <c r="Z6" i="4"/>
  <c r="Y6" i="4"/>
  <c r="X6" i="4"/>
  <c r="W6" i="4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U21" i="2"/>
  <c r="V21" i="2"/>
  <c r="W21" i="2"/>
  <c r="X21" i="2"/>
  <c r="U22" i="2"/>
  <c r="V22" i="2"/>
  <c r="W22" i="2"/>
  <c r="X22" i="2"/>
  <c r="U23" i="2"/>
  <c r="V23" i="2"/>
  <c r="W23" i="2"/>
  <c r="X23" i="2"/>
  <c r="U24" i="2"/>
  <c r="V24" i="2"/>
  <c r="W24" i="2"/>
  <c r="X24" i="2"/>
  <c r="U25" i="2"/>
  <c r="V25" i="2"/>
  <c r="W25" i="2"/>
  <c r="X25" i="2"/>
  <c r="U26" i="2"/>
  <c r="V26" i="2"/>
  <c r="W26" i="2"/>
  <c r="X26" i="2"/>
  <c r="U27" i="2"/>
  <c r="V27" i="2"/>
  <c r="W27" i="2"/>
  <c r="X27" i="2"/>
  <c r="U28" i="2"/>
  <c r="V28" i="2"/>
  <c r="W28" i="2"/>
  <c r="U29" i="2"/>
  <c r="V29" i="2"/>
  <c r="W29" i="2"/>
  <c r="X29" i="2"/>
  <c r="U30" i="2"/>
  <c r="V30" i="2"/>
  <c r="W30" i="2"/>
  <c r="X30" i="2"/>
  <c r="U31" i="2"/>
  <c r="V31" i="2"/>
  <c r="W31" i="2"/>
  <c r="X31" i="2"/>
  <c r="U32" i="2"/>
  <c r="V32" i="2"/>
  <c r="W32" i="2"/>
  <c r="X32" i="2"/>
  <c r="U33" i="2"/>
  <c r="V33" i="2"/>
  <c r="W33" i="2"/>
  <c r="X33" i="2"/>
  <c r="U34" i="2"/>
  <c r="V34" i="2"/>
  <c r="W34" i="2"/>
  <c r="X34" i="2"/>
  <c r="X5" i="2"/>
  <c r="W5" i="2"/>
  <c r="V5" i="2"/>
  <c r="U5" i="2"/>
</calcChain>
</file>

<file path=xl/sharedStrings.xml><?xml version="1.0" encoding="utf-8"?>
<sst xmlns="http://schemas.openxmlformats.org/spreadsheetml/2006/main" count="1679" uniqueCount="521">
  <si>
    <t>Austria</t>
  </si>
  <si>
    <t>Belgium</t>
  </si>
  <si>
    <t>Bulgaria</t>
  </si>
  <si>
    <t>Cyprus</t>
  </si>
  <si>
    <t>Czech Republic</t>
  </si>
  <si>
    <t>Denmark</t>
  </si>
  <si>
    <t>Estonia</t>
  </si>
  <si>
    <t>Greece</t>
  </si>
  <si>
    <t>Finland</t>
  </si>
  <si>
    <t>France</t>
  </si>
  <si>
    <t>Germany</t>
  </si>
  <si>
    <t>Hungary</t>
  </si>
  <si>
    <t>Croatia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</si>
  <si>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</si>
  <si>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</si>
  <si>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</si>
  <si>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</si>
  <si>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</si>
  <si>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</si>
  <si>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</si>
  <si>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</si>
  <si>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</si>
  <si>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Portugal</t>
  </si>
  <si>
    <t>Romania</t>
  </si>
  <si>
    <t>Slovenia</t>
  </si>
  <si>
    <t>Spain</t>
  </si>
  <si>
    <t>Sweden</t>
  </si>
  <si>
    <t>United Kingdom</t>
  </si>
  <si>
    <t>Poland</t>
  </si>
  <si>
    <t>(10-15)</t>
  </si>
  <si>
    <t>(5-12)</t>
  </si>
  <si>
    <t>(16-41)</t>
  </si>
  <si>
    <t>(19-30)</t>
  </si>
  <si>
    <t>(1-16)</t>
  </si>
  <si>
    <t>(21-29)</t>
  </si>
  <si>
    <t>(2-6)</t>
  </si>
  <si>
    <t>(0-30)</t>
  </si>
  <si>
    <t>(5-11)</t>
  </si>
  <si>
    <t>(15-18)</t>
  </si>
  <si>
    <t>(15-20)</t>
  </si>
  <si>
    <t>(19-26)</t>
  </si>
  <si>
    <t>(24-30)</t>
  </si>
  <si>
    <t>(0-28)</t>
  </si>
  <si>
    <t>(6-14)</t>
  </si>
  <si>
    <t>(27-32)</t>
  </si>
  <si>
    <t>(5-54)</t>
  </si>
  <si>
    <t>(16-46)</t>
  </si>
  <si>
    <t>(0-13)</t>
  </si>
  <si>
    <t>(5-36)</t>
  </si>
  <si>
    <t>(4-9)</t>
  </si>
  <si>
    <t>(3-10)</t>
  </si>
  <si>
    <t>(32-44)</t>
  </si>
  <si>
    <t>(47-70)</t>
  </si>
  <si>
    <t>(36-49)</t>
  </si>
  <si>
    <t>(6-16)</t>
  </si>
  <si>
    <t>(7-11)</t>
  </si>
  <si>
    <t>(8-13)</t>
  </si>
  <si>
    <t>(9-15)</t>
  </si>
  <si>
    <t>(6-13)</t>
  </si>
  <si>
    <t>(19-46)</t>
  </si>
  <si>
    <t>(19-31)</t>
  </si>
  <si>
    <t>(7-31)</t>
  </si>
  <si>
    <t>(19-27)</t>
  </si>
  <si>
    <t>(3-7)</t>
  </si>
  <si>
    <t>(3-24)</t>
  </si>
  <si>
    <t>(4-10)</t>
  </si>
  <si>
    <t>(15-19)</t>
  </si>
  <si>
    <t>(15-21)</t>
  </si>
  <si>
    <t>(28-35)</t>
  </si>
  <si>
    <t>(20-27)</t>
  </si>
  <si>
    <t>(0-41)</t>
  </si>
  <si>
    <t>(7-17)</t>
  </si>
  <si>
    <t>(9-99)</t>
  </si>
  <si>
    <t>(17-51)</t>
  </si>
  <si>
    <t>(3-25)</t>
  </si>
  <si>
    <t>(6-11)</t>
  </si>
  <si>
    <t>(26-40)</t>
  </si>
  <si>
    <t>(26-31)</t>
  </si>
  <si>
    <t>(51-72)</t>
  </si>
  <si>
    <t>(30-42)</t>
  </si>
  <si>
    <t>(18-35)</t>
  </si>
  <si>
    <t>(6-10)</t>
  </si>
  <si>
    <t>(3-8)</t>
  </si>
  <si>
    <t>(11-16)</t>
  </si>
  <si>
    <t>(10-17)</t>
  </si>
  <si>
    <t>(6-25)</t>
  </si>
  <si>
    <t>(18-30)</t>
  </si>
  <si>
    <t>(2-20)</t>
  </si>
  <si>
    <t>(24-32)</t>
  </si>
  <si>
    <t>(1-4)</t>
  </si>
  <si>
    <t>(1-36)</t>
  </si>
  <si>
    <t>(6-12)</t>
  </si>
  <si>
    <t>(14-17)</t>
  </si>
  <si>
    <t>(16-22)</t>
  </si>
  <si>
    <t>(27-33)</t>
  </si>
  <si>
    <t>(17-23)</t>
  </si>
  <si>
    <t>(28-34)</t>
  </si>
  <si>
    <t>(7-42)</t>
  </si>
  <si>
    <t>(2-23)</t>
  </si>
  <si>
    <t>(3-27)</t>
  </si>
  <si>
    <t>(5-14)</t>
  </si>
  <si>
    <t>(16-35)</t>
  </si>
  <si>
    <t>(43-66)</t>
  </si>
  <si>
    <t>(36-48)</t>
  </si>
  <si>
    <t>(8-21)</t>
  </si>
  <si>
    <t>(5-10)</t>
  </si>
  <si>
    <t>(15-22)</t>
  </si>
  <si>
    <t>(7-13)</t>
  </si>
  <si>
    <t>(15-40)</t>
  </si>
  <si>
    <t>(18-31)</t>
  </si>
  <si>
    <t>(3-22)</t>
  </si>
  <si>
    <t>(23-31)</t>
  </si>
  <si>
    <t>(5-34)</t>
  </si>
  <si>
    <t>(18-22)</t>
  </si>
  <si>
    <t>(12-19)</t>
  </si>
  <si>
    <t>(31-38)</t>
  </si>
  <si>
    <t>(16-23)</t>
  </si>
  <si>
    <t>(0-45)</t>
  </si>
  <si>
    <t>(12-22)</t>
  </si>
  <si>
    <t>(26-34)</t>
  </si>
  <si>
    <t>(4-43)</t>
  </si>
  <si>
    <t>(2-28)</t>
  </si>
  <si>
    <t>(2-26)</t>
  </si>
  <si>
    <t>(4-12)</t>
  </si>
  <si>
    <t>(23-38)</t>
  </si>
  <si>
    <t>(35-65)</t>
  </si>
  <si>
    <t>(32-46)</t>
  </si>
  <si>
    <t>(4-13)</t>
  </si>
  <si>
    <t>(5-9)</t>
  </si>
  <si>
    <t>(3-9)</t>
  </si>
  <si>
    <t>(2-5)</t>
  </si>
  <si>
    <t>(8-16)</t>
  </si>
  <si>
    <t>(24-50)</t>
  </si>
  <si>
    <t>(29-41)</t>
  </si>
  <si>
    <t>(4-25)</t>
  </si>
  <si>
    <t>(0-19)</t>
  </si>
  <si>
    <t>(17-21)</t>
  </si>
  <si>
    <t>(12-17)</t>
  </si>
  <si>
    <t>(22-28)</t>
  </si>
  <si>
    <t>(0-38)</t>
  </si>
  <si>
    <t>(6-15)</t>
  </si>
  <si>
    <t>(22-27)</t>
  </si>
  <si>
    <t>(14-43)</t>
  </si>
  <si>
    <t>(6-37)</t>
  </si>
  <si>
    <t>(3-31)</t>
  </si>
  <si>
    <t>(4-8)</t>
  </si>
  <si>
    <t>(20-25)</t>
  </si>
  <si>
    <t>(46-58)</t>
  </si>
  <si>
    <t>(9-21)</t>
  </si>
  <si>
    <t>(20-26)</t>
  </si>
  <si>
    <t>(7-12)</t>
  </si>
  <si>
    <t>(8-14)</t>
  </si>
  <si>
    <t>(9-17)</t>
  </si>
  <si>
    <t>(15-42)</t>
  </si>
  <si>
    <t>(24-36)</t>
  </si>
  <si>
    <t>(28-37)</t>
  </si>
  <si>
    <t>(7-14)</t>
  </si>
  <si>
    <t>(19-23)</t>
  </si>
  <si>
    <t>(10-16)</t>
  </si>
  <si>
    <t>(34-41)</t>
  </si>
  <si>
    <t>(25-32)</t>
  </si>
  <si>
    <t>(4-41)</t>
  </si>
  <si>
    <t>(12-45)</t>
  </si>
  <si>
    <t>(3-23)</t>
  </si>
  <si>
    <t>(1-18)</t>
  </si>
  <si>
    <t>(1-6)</t>
  </si>
  <si>
    <t>(28-43)</t>
  </si>
  <si>
    <t>(24-29)</t>
  </si>
  <si>
    <t>(45-66)</t>
  </si>
  <si>
    <t>(39-52)</t>
  </si>
  <si>
    <t>(15-31)</t>
  </si>
  <si>
    <t>(4-7)</t>
  </si>
  <si>
    <t>(14-21)</t>
  </si>
  <si>
    <t>(10-30)</t>
  </si>
  <si>
    <t>(17-27)</t>
  </si>
  <si>
    <t>(4-23)</t>
  </si>
  <si>
    <t>(30-38)</t>
  </si>
  <si>
    <t>(9-49)</t>
  </si>
  <si>
    <t>(8-15)</t>
  </si>
  <si>
    <t>(14-20)</t>
  </si>
  <si>
    <t>(40-47)</t>
  </si>
  <si>
    <t>(8-17)</t>
  </si>
  <si>
    <t>(26-32)</t>
  </si>
  <si>
    <t>(9-45)</t>
  </si>
  <si>
    <t>(9-38)</t>
  </si>
  <si>
    <t>(1-26)</t>
  </si>
  <si>
    <t>(23-36)</t>
  </si>
  <si>
    <t>(21-27)</t>
  </si>
  <si>
    <t>(34-56)</t>
  </si>
  <si>
    <t>(47-59)</t>
  </si>
  <si>
    <t>(6-18)</t>
  </si>
  <si>
    <t>(11-18)</t>
  </si>
  <si>
    <t>(14-23)</t>
  </si>
  <si>
    <t>(20-47)</t>
  </si>
  <si>
    <t>(19-32)</t>
  </si>
  <si>
    <t>(7-28)</t>
  </si>
  <si>
    <t>(27-35)</t>
  </si>
  <si>
    <t>(2-7)</t>
  </si>
  <si>
    <t>(5-33)</t>
  </si>
  <si>
    <t>(20-24)</t>
  </si>
  <si>
    <t>(16-24)</t>
  </si>
  <si>
    <t>(41-48)</t>
  </si>
  <si>
    <t>(10-20)</t>
  </si>
  <si>
    <t>(6-48)</t>
  </si>
  <si>
    <t>(7-37)</t>
  </si>
  <si>
    <t>(0-11)</t>
  </si>
  <si>
    <t>(20-34)</t>
  </si>
  <si>
    <t>(22-29)</t>
  </si>
  <si>
    <t>(38-68)</t>
  </si>
  <si>
    <t>(49-63)</t>
  </si>
  <si>
    <t>(9-22)</t>
  </si>
  <si>
    <t>(18-24)</t>
  </si>
  <si>
    <t>(14-24)</t>
  </si>
  <si>
    <t>(0-58)</t>
  </si>
  <si>
    <t>(10-13)</t>
  </si>
  <si>
    <t>(19-24)</t>
  </si>
  <si>
    <t>(9-35)</t>
  </si>
  <si>
    <t>(1-24)</t>
  </si>
  <si>
    <t>(22-34)</t>
  </si>
  <si>
    <t>(17-22)</t>
  </si>
  <si>
    <t>(55-76)</t>
  </si>
  <si>
    <t>(17-45)</t>
  </si>
  <si>
    <t>(12-39)</t>
  </si>
  <si>
    <t>(18-26)</t>
  </si>
  <si>
    <t>(11-14)</t>
  </si>
  <si>
    <t>(8-12)</t>
  </si>
  <si>
    <t>(23-30)</t>
  </si>
  <si>
    <t>(6-35)</t>
  </si>
  <si>
    <t>(16-29)</t>
  </si>
  <si>
    <t>(48-69)</t>
  </si>
  <si>
    <t>(24-35)</t>
  </si>
  <si>
    <t>(13-29)</t>
  </si>
  <si>
    <t>(5-24)</t>
  </si>
  <si>
    <t>(5-26)</t>
  </si>
  <si>
    <t>(0-18)</t>
  </si>
  <si>
    <t>(25-31)</t>
  </si>
  <si>
    <t>(2-22)</t>
  </si>
  <si>
    <t>(3-11)</t>
  </si>
  <si>
    <t>(12-37)</t>
  </si>
  <si>
    <t>(13-18)</t>
  </si>
  <si>
    <t>(31-57)</t>
  </si>
  <si>
    <t>(26-37)</t>
  </si>
  <si>
    <t>(11-17)</t>
  </si>
  <si>
    <t>(22-49)</t>
  </si>
  <si>
    <t>(9-19)</t>
  </si>
  <si>
    <t>(17-24)</t>
  </si>
  <si>
    <t>(6-36)</t>
  </si>
  <si>
    <t>(12-16)</t>
  </si>
  <si>
    <t>(0-17)</t>
  </si>
  <si>
    <t>(1-21)</t>
  </si>
  <si>
    <t>(1-5)</t>
  </si>
  <si>
    <t>(17-30)</t>
  </si>
  <si>
    <t>(13-19)</t>
  </si>
  <si>
    <t>(35-68)</t>
  </si>
  <si>
    <t>(3-12)</t>
  </si>
  <si>
    <t>(3-6)</t>
  </si>
  <si>
    <t>(5-8)</t>
  </si>
  <si>
    <t>(16-43)</t>
  </si>
  <si>
    <t>(28-40)</t>
  </si>
  <si>
    <t>(0-8)</t>
  </si>
  <si>
    <t>(18-25)</t>
  </si>
  <si>
    <t>(0-29)</t>
  </si>
  <si>
    <t>(13-16)</t>
  </si>
  <si>
    <t>(6-9)</t>
  </si>
  <si>
    <t>(0-26)</t>
  </si>
  <si>
    <t>(2-8)</t>
  </si>
  <si>
    <t>(12-40)</t>
  </si>
  <si>
    <t>(0-3)</t>
  </si>
  <si>
    <t>(53-73)</t>
  </si>
  <si>
    <t>(5-15)</t>
  </si>
  <si>
    <t>(14-19)</t>
  </si>
  <si>
    <t>(5-13)</t>
  </si>
  <si>
    <t>(19-48)</t>
  </si>
  <si>
    <t>(29-42)</t>
  </si>
  <si>
    <t>(17-25)</t>
  </si>
  <si>
    <t>(14-18)</t>
  </si>
  <si>
    <t>(32-40)</t>
  </si>
  <si>
    <t>(0-27)</t>
  </si>
  <si>
    <t>(12-46)</t>
  </si>
  <si>
    <t>(2-21)</t>
  </si>
  <si>
    <t>(4-28)</t>
  </si>
  <si>
    <t>(0-4)</t>
  </si>
  <si>
    <t>(25-39)</t>
  </si>
  <si>
    <t>(31-43)</t>
  </si>
  <si>
    <t>(4-16)</t>
  </si>
  <si>
    <t>(0-2)</t>
  </si>
  <si>
    <t>(1-3)</t>
  </si>
  <si>
    <t>(9-16)</t>
  </si>
  <si>
    <t>(11-32)</t>
  </si>
  <si>
    <t>(1-15)</t>
  </si>
  <si>
    <t>(22-30)</t>
  </si>
  <si>
    <t>(1-33)</t>
  </si>
  <si>
    <t>(35-42)</t>
  </si>
  <si>
    <t>(7-16)</t>
  </si>
  <si>
    <t>(7-41)</t>
  </si>
  <si>
    <t>(5-29)</t>
  </si>
  <si>
    <t>(11-41)</t>
  </si>
  <si>
    <t>(0-14)</t>
  </si>
  <si>
    <t>(40-63)</t>
  </si>
  <si>
    <t>(33-45)</t>
  </si>
  <si>
    <t>(17-44)</t>
  </si>
  <si>
    <t>(22-35)</t>
  </si>
  <si>
    <t>(11-43)</t>
  </si>
  <si>
    <t>(0-31)</t>
  </si>
  <si>
    <t>(4-33)</t>
  </si>
  <si>
    <t>(21-35)</t>
  </si>
  <si>
    <t>(12-18)</t>
  </si>
  <si>
    <t>(36-66)</t>
  </si>
  <si>
    <t>(35-49)</t>
  </si>
  <si>
    <t>(15-39)</t>
  </si>
  <si>
    <t>(10-36)</t>
  </si>
  <si>
    <t>(2-38)</t>
  </si>
  <si>
    <t>(13-17)</t>
  </si>
  <si>
    <t>(37-44)</t>
  </si>
  <si>
    <t>(32-39)</t>
  </si>
  <si>
    <t>(21-26)</t>
  </si>
  <si>
    <t>(2-45)</t>
  </si>
  <si>
    <t>(1-27)</t>
  </si>
  <si>
    <t>(56-76)</t>
  </si>
  <si>
    <t>(10-23)</t>
  </si>
  <si>
    <t>(20-50)</t>
  </si>
  <si>
    <t>(6-31)</t>
  </si>
  <si>
    <t>(39-47)</t>
  </si>
  <si>
    <t>(30-37)</t>
  </si>
  <si>
    <t>(14-48)</t>
  </si>
  <si>
    <t>(32-45)</t>
  </si>
  <si>
    <t>(23-41)</t>
  </si>
  <si>
    <t>(16-21)</t>
  </si>
  <si>
    <t>(20-31)</t>
  </si>
  <si>
    <t>(9-33)</t>
  </si>
  <si>
    <t>(1-32)</t>
  </si>
  <si>
    <t>(46-53)</t>
  </si>
  <si>
    <t>(27-34)</t>
  </si>
  <si>
    <t>(23-29)</t>
  </si>
  <si>
    <t>(12-49)</t>
  </si>
  <si>
    <t>(8-35)</t>
  </si>
  <si>
    <t>(7-35)</t>
  </si>
  <si>
    <t>(26-39)</t>
  </si>
  <si>
    <t>(49-71)</t>
  </si>
  <si>
    <t>(52-66)</t>
  </si>
  <si>
    <t>(18-34)</t>
  </si>
  <si>
    <t>(10-33)</t>
  </si>
  <si>
    <t>(4-29)</t>
  </si>
  <si>
    <t>(16-20)</t>
  </si>
  <si>
    <t>(44-51)</t>
  </si>
  <si>
    <t>(24-31)</t>
  </si>
  <si>
    <t>(1-35)</t>
  </si>
  <si>
    <t>(4-11)</t>
  </si>
  <si>
    <t>(42-72)</t>
  </si>
  <si>
    <t>(34-48)</t>
  </si>
  <si>
    <t>(15-30)</t>
  </si>
  <si>
    <t>(18-43)</t>
  </si>
  <si>
    <t>(23-34)</t>
  </si>
  <si>
    <t>(0-12)</t>
  </si>
  <si>
    <t>(15-23)</t>
  </si>
  <si>
    <t>(0-22)</t>
  </si>
  <si>
    <t>(7-10)</t>
  </si>
  <si>
    <t>(2-9)</t>
  </si>
  <si>
    <t>(10-14)</t>
  </si>
  <si>
    <t>(52-73)</t>
  </si>
  <si>
    <t>(35-47)</t>
  </si>
  <si>
    <t>(3-13)</t>
  </si>
  <si>
    <t>(26-38)</t>
  </si>
  <si>
    <t>(0-9)</t>
  </si>
  <si>
    <t>(12-15)</t>
  </si>
  <si>
    <t>(19-25)</t>
  </si>
  <si>
    <t>(1-17)</t>
  </si>
  <si>
    <t>(21-34)</t>
  </si>
  <si>
    <t>(18-23)</t>
  </si>
  <si>
    <t>(49-70)</t>
  </si>
  <si>
    <t>(32-43)</t>
  </si>
  <si>
    <t>(12-27)</t>
  </si>
  <si>
    <t>(3-18)</t>
  </si>
  <si>
    <t>(0-16)</t>
  </si>
  <si>
    <t>(36-42)</t>
  </si>
  <si>
    <t>(1-20)</t>
  </si>
  <si>
    <t>(1-7)</t>
  </si>
  <si>
    <t>(39-61)</t>
  </si>
  <si>
    <t>(31-42)</t>
  </si>
  <si>
    <t>(19-45)</t>
  </si>
  <si>
    <t>(8-30)</t>
  </si>
  <si>
    <t>(2-24)</t>
  </si>
  <si>
    <t>(37-43)</t>
  </si>
  <si>
    <t>(7-15)</t>
  </si>
  <si>
    <t>(16-28)</t>
  </si>
  <si>
    <t>(34-64)</t>
  </si>
  <si>
    <t>(9-13)</t>
  </si>
  <si>
    <t>country</t>
  </si>
  <si>
    <t>y_2015</t>
  </si>
  <si>
    <t>y_2014</t>
  </si>
  <si>
    <t>y_2013</t>
  </si>
  <si>
    <t>y_2012</t>
  </si>
  <si>
    <t>RO</t>
  </si>
  <si>
    <t>SK</t>
  </si>
  <si>
    <t>PL</t>
  </si>
  <si>
    <t>IT</t>
  </si>
  <si>
    <t>LT (&gt;)</t>
  </si>
  <si>
    <t>BG</t>
  </si>
  <si>
    <t>HU (&gt;)</t>
  </si>
  <si>
    <t>CZ</t>
  </si>
  <si>
    <t>HR</t>
  </si>
  <si>
    <t>EL (&lt;)</t>
  </si>
  <si>
    <t>DE</t>
  </si>
  <si>
    <t>FR (&lt;*)</t>
  </si>
  <si>
    <t>MT</t>
  </si>
  <si>
    <t>AT (&lt;)</t>
  </si>
  <si>
    <t>UK (&gt;)</t>
  </si>
  <si>
    <t>SI</t>
  </si>
  <si>
    <t>IE (&lt;)</t>
  </si>
  <si>
    <t>ES</t>
  </si>
  <si>
    <t>BE</t>
  </si>
  <si>
    <t>FI</t>
  </si>
  <si>
    <t>NL</t>
  </si>
  <si>
    <t>SE</t>
  </si>
  <si>
    <t>NO</t>
  </si>
  <si>
    <t>CY</t>
  </si>
  <si>
    <t>DK</t>
  </si>
  <si>
    <t>LU</t>
  </si>
  <si>
    <t>AT</t>
  </si>
  <si>
    <t>Czech Rep</t>
  </si>
  <si>
    <t>EE</t>
  </si>
  <si>
    <t>EL</t>
  </si>
  <si>
    <t>FR</t>
  </si>
  <si>
    <t>HU</t>
  </si>
  <si>
    <t>IE</t>
  </si>
  <si>
    <t>IS</t>
  </si>
  <si>
    <t>LT</t>
  </si>
  <si>
    <t>LV</t>
  </si>
  <si>
    <t>PT</t>
  </si>
  <si>
    <t>Sweden SE</t>
  </si>
  <si>
    <t>Slovakia</t>
  </si>
  <si>
    <t>UK</t>
  </si>
  <si>
    <t>RO (&gt;*)</t>
  </si>
  <si>
    <t>PT (&gt;)</t>
  </si>
  <si>
    <t>PL (&gt;*)</t>
  </si>
  <si>
    <t>HR (&gt;)</t>
  </si>
  <si>
    <t>LT (&gt;*)</t>
  </si>
  <si>
    <t>IT (&lt;*)</t>
  </si>
  <si>
    <t>FR (&lt;)</t>
  </si>
  <si>
    <t>DE (&lt;)</t>
  </si>
  <si>
    <t>BE (&lt;*)</t>
  </si>
  <si>
    <t>HR (&gt;*)</t>
  </si>
  <si>
    <t>HU (&lt;)</t>
  </si>
  <si>
    <t>IT (&lt;)</t>
  </si>
  <si>
    <t>CY (&lt;)</t>
  </si>
  <si>
    <t>PL (&gt;)</t>
  </si>
  <si>
    <t>ES (&gt;)</t>
  </si>
  <si>
    <t>CZ (&lt;*)</t>
  </si>
  <si>
    <t>BE (&lt;)</t>
  </si>
  <si>
    <t>UK (&lt;)</t>
  </si>
  <si>
    <t>PT (&lt;*)</t>
  </si>
  <si>
    <t>Country</t>
  </si>
  <si>
    <t>N</t>
  </si>
  <si>
    <t xml:space="preserve">%R </t>
  </si>
  <si>
    <t>(95% CI)</t>
  </si>
  <si>
    <r>
      <rPr>
        <b/>
        <i/>
        <sz val="11"/>
        <color theme="1"/>
        <rFont val="Calibri"/>
        <family val="2"/>
        <scheme val="minor"/>
      </rPr>
      <t>Pseudomonas aeruginosa</t>
    </r>
    <r>
      <rPr>
        <b/>
        <sz val="11"/>
        <color theme="1"/>
        <rFont val="Calibri"/>
        <family val="2"/>
        <scheme val="minor"/>
      </rPr>
      <t>. Total number of invasive isolates tested (N) and percentage resistant to piperacillin+tazobactam (%R), including 95% confidence intervals (95%CI), EU/EEA countries, 2012-2015</t>
    </r>
  </si>
  <si>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</si>
  <si>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ceftazidime (%R), including 95% confidence intervals (95% CI), EU/EEA countries, 2012-2015</t>
    </r>
  </si>
  <si>
    <r>
      <rPr>
        <b/>
        <i/>
        <sz val="11"/>
        <color theme="1"/>
        <rFont val="Calibri"/>
        <family val="2"/>
        <scheme val="minor"/>
      </rPr>
      <t>Pseudomonas aeruginosa</t>
    </r>
    <r>
      <rPr>
        <b/>
        <sz val="11"/>
        <color theme="1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</si>
  <si>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r>
      <rPr>
        <b/>
        <i/>
        <sz val="11"/>
        <color rgb="FF000000"/>
        <rFont val="Calibri"/>
        <family val="2"/>
        <scheme val="minor"/>
      </rPr>
      <t>Pseudomonas aeruginosa.</t>
    </r>
    <r>
      <rPr>
        <b/>
        <sz val="11"/>
        <color rgb="FF000000"/>
        <rFont val="Calibri"/>
        <family val="2"/>
        <scheme val="minor"/>
      </rPr>
      <t xml:space="preserve"> Total number of invasive isolates tested (N) and percentage resistant to carbapenems (%R), including 95% confidence intervals (95% CI), EU/EEA countries, 2012-2015</t>
    </r>
  </si>
  <si>
    <r>
      <rPr>
        <b/>
        <i/>
        <sz val="11"/>
        <color rgb="FF000000"/>
        <rFont val="Calibri"/>
        <family val="2"/>
        <scheme val="minor"/>
      </rPr>
      <t>Pseudomonas aeruginosa</t>
    </r>
    <r>
      <rPr>
        <b/>
        <sz val="11"/>
        <color rgb="FF000000"/>
        <rFont val="Calibri"/>
        <family val="2"/>
        <scheme val="minor"/>
      </rPr>
      <t xml:space="preserve">. Total number of invasive isolates tested (N) with combined resistance (resistance to three or more antimicrobial groups among piperacillin+tazobactam, ceftazidime, fluoroquinolones, aminoglycosides and carbapenems) including 95% confidence intervals (95% CI), by country, EU/EEA countries, 2012-2015 </t>
    </r>
  </si>
  <si>
    <t>EU/EEA (population-
weighted mean)</t>
  </si>
  <si>
    <t>(16-17)</t>
  </si>
  <si>
    <t>(17-18)</t>
  </si>
  <si>
    <t>(17-19)</t>
  </si>
  <si>
    <t>(13-14)</t>
  </si>
  <si>
    <t>(12-13)</t>
  </si>
  <si>
    <t>(20-22)</t>
  </si>
  <si>
    <t>(19-21)</t>
  </si>
  <si>
    <t>(19-20)</t>
  </si>
  <si>
    <t>(16-18)</t>
  </si>
  <si>
    <t>(14-15)</t>
  </si>
  <si>
    <t>(18-19)</t>
  </si>
  <si>
    <t>(12-14)</t>
  </si>
  <si>
    <t>(29-37)</t>
  </si>
  <si>
    <t>%bar</t>
  </si>
  <si>
    <t>Resistance pattern</t>
  </si>
  <si>
    <t>Fully susceptible (to tested antibiotics)</t>
  </si>
  <si>
    <t>Single resistance (to indicated antimicrobial group)</t>
  </si>
  <si>
    <t>Total (all single resistance types)</t>
  </si>
  <si>
    <t>Carbapenems</t>
  </si>
  <si>
    <t>Fluoroquinolones</t>
  </si>
  <si>
    <t>Aminoglycosides</t>
  </si>
  <si>
    <t>Ceftazidime</t>
  </si>
  <si>
    <t>Resistance to two antimicrobial groups</t>
  </si>
  <si>
    <t xml:space="preserve">Total (all two groups combinations) </t>
  </si>
  <si>
    <t>Fluoroquinolones + aminoglycosides</t>
  </si>
  <si>
    <t>Fluoroquinolones + carbapenems</t>
  </si>
  <si>
    <t>Aminoglycosides + carbapenems</t>
  </si>
  <si>
    <t>Fluoroquinolones + ceftazidime</t>
  </si>
  <si>
    <t>Ceftazidime + carbapenems</t>
  </si>
  <si>
    <t>Resistance to three antimicrobial groups</t>
  </si>
  <si>
    <t xml:space="preserve">Total (all three group combinations) </t>
  </si>
  <si>
    <t>Fluoroquinolones + aminoglycosides + carbapenems</t>
  </si>
  <si>
    <t>Fluoroquinolones + ceftazidime + aminoglycosides</t>
  </si>
  <si>
    <t>Fluoroquinolones + ceftazidime + carbapenems</t>
  </si>
  <si>
    <t>Resistance to four antimicrobial groups</t>
  </si>
  <si>
    <t>Total (all four group combinations)</t>
  </si>
  <si>
    <t>Fluoroquinolones + ceftazidime + aminoglycosides + carbapenems</t>
  </si>
  <si>
    <t xml:space="preserve">Resistance to five antimicrobial groups </t>
  </si>
  <si>
    <t>[Piperacillin + tazobactam]</t>
  </si>
  <si>
    <t>[Piperacillin + tazobactam] + ceftazidime</t>
  </si>
  <si>
    <t>[Piperacillin + tazobactam] + carbapenems</t>
  </si>
  <si>
    <t>[Piperacillin + tazobactam] + fluoroquinolones</t>
  </si>
  <si>
    <t>[Piperacillin + tazobactam] + aminoglycosides</t>
  </si>
  <si>
    <t>[Piperacillin + tazobactam] + ceftazidime + carbapenems</t>
  </si>
  <si>
    <t>[Piperacillin + tazobactam] + fluoroquinolones + aminoglycosides</t>
  </si>
  <si>
    <t>[Piperacillin + tazobactam] + fluoroquinolones + carbapenems</t>
  </si>
  <si>
    <t>[Piperacillin + tazobactam] + ceftazidime + aminoglycosides</t>
  </si>
  <si>
    <t>[Piperacillin + tazobactam] + aminoglycosides + carbapenems</t>
  </si>
  <si>
    <t>[Piperacillin + tazobactam] + fluoroquinolones + aminoglycosides + carbapenems</t>
  </si>
  <si>
    <t>[Piperacillin + tazobactam]  + ceftazidime + aminoglycosides + carbapenems</t>
  </si>
  <si>
    <t>Number of isolates</t>
  </si>
  <si>
    <t>% of total**</t>
  </si>
  <si>
    <t>Ceftazidime + aminoglycosides</t>
  </si>
  <si>
    <t>Ceftazidime + aminoglycosides + carbapenems</t>
  </si>
  <si>
    <t>[Piperacillin + tazobactam] + fluoroquinolones + ceftazidime</t>
  </si>
  <si>
    <t>[Piperacillin + tazobactam] + fluoroquinolones + ceftazidime + carbapenems</t>
  </si>
  <si>
    <t>[Piperacillin + tazobactam] + fluoroquinolones + ceftazidime + aminoglycosides</t>
  </si>
  <si>
    <t>[Piperacillin + tazobactam] + fluoroquinolones + ceftazidime + 
aminoglycosides + carbapenems</t>
  </si>
  <si>
    <t>Pseudomonas aeruginosa.  Total number of tested isolates and resistance combinations among invasive isolates tested against at least three antimicrobial groups among piperacillin±tazobactam, ceftazidime, fluoroquinolones, aminoglycosides and carbapenems, EU/EEA countries,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</si>
</sst>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BED898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69AE23"/>
      </bottom>
      <diagonal/>
    </border>
    <border>
      <left style="thin">
        <color rgb="FF69AE23"/>
      </left>
      <right/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/>
      <diagonal/>
    </border>
    <border>
      <left style="thin">
        <color rgb="FF69AE23"/>
      </left>
      <right style="thin">
        <color rgb="FF69AE23"/>
      </right>
      <top style="thin">
        <color theme="0"/>
      </top>
      <bottom style="thin">
        <color rgb="FF69AE23"/>
      </bottom>
      <diagonal/>
    </border>
    <border>
      <left/>
      <right style="thin">
        <color theme="0"/>
      </right>
      <top style="thin">
        <color rgb="FF69AE23"/>
      </top>
      <bottom style="thin">
        <color theme="0"/>
      </bottom>
      <diagonal/>
    </border>
    <border>
      <left style="thin">
        <color theme="0"/>
      </left>
      <right/>
      <top style="thin">
        <color rgb="FF69AE23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/>
    <xf numFmtId="0" fontId="2" fillId="2" borderId="8" xfId="0" applyFont="1" applyFill="1" applyBorder="1"/>
    <xf numFmtId="0" fontId="4" fillId="0" borderId="0" xfId="0" applyFont="1"/>
    <xf numFmtId="0" fontId="3" fillId="0" borderId="0" xfId="0" applyFont="1"/>
    <xf numFmtId="0" fontId="8" fillId="0" borderId="0" xfId="0" applyFont="1"/>
    <xf numFmtId="0" fontId="2" fillId="2" borderId="9" xfId="0" applyFont="1" applyFill="1" applyBorder="1"/>
    <xf numFmtId="0" fontId="2" fillId="2" borderId="6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0" fillId="0" borderId="0" xfId="0" applyNumberFormat="1"/>
    <xf numFmtId="0" fontId="0" fillId="3" borderId="0" xfId="0" applyFont="1" applyFill="1"/>
    <xf numFmtId="0" fontId="3" fillId="0" borderId="16" xfId="0" applyFont="1" applyFill="1" applyBorder="1"/>
    <xf numFmtId="164" fontId="3" fillId="0" borderId="16" xfId="0" applyNumberFormat="1" applyFont="1" applyFill="1" applyBorder="1"/>
    <xf numFmtId="0" fontId="0" fillId="0" borderId="16" xfId="0" applyFont="1" applyFill="1" applyBorder="1"/>
    <xf numFmtId="164" fontId="0" fillId="0" borderId="16" xfId="0" applyNumberFormat="1" applyFont="1" applyFill="1" applyBorder="1"/>
    <xf numFmtId="0" fontId="0" fillId="0" borderId="16" xfId="0" applyFont="1" applyFill="1" applyBorder="1" applyAlignment="1">
      <alignment wrapText="1"/>
    </xf>
    <xf numFmtId="0" fontId="3" fillId="0" borderId="0" xfId="0" applyFont="1" applyFill="1"/>
    <xf numFmtId="164" fontId="3" fillId="0" borderId="0" xfId="0" applyNumberFormat="1" applyFont="1" applyFill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Border="1"/>
    <xf numFmtId="164" fontId="0" fillId="0" borderId="0" xfId="0" applyNumberForma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8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AE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="98" zoomScaleNormal="98" workbookViewId="0">
      <selection activeCell="P32" sqref="P32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4" x14ac:dyDescent="0.25">
      <c r="A1" s="10" t="s">
        <v>455</v>
      </c>
    </row>
    <row r="2" spans="1:24" x14ac:dyDescent="0.25">
      <c r="A2" s="12"/>
      <c r="B2" s="13"/>
      <c r="C2" s="14"/>
      <c r="D2" s="15"/>
      <c r="E2" s="14"/>
      <c r="F2" s="14"/>
      <c r="G2" s="16"/>
      <c r="H2" s="17"/>
      <c r="I2" s="15"/>
      <c r="J2" s="14"/>
      <c r="K2" s="14"/>
      <c r="L2" s="17"/>
      <c r="M2" s="17"/>
      <c r="N2" s="32"/>
      <c r="O2" s="32"/>
    </row>
    <row r="3" spans="1:24" x14ac:dyDescent="0.25">
      <c r="A3" s="4"/>
      <c r="B3" s="1"/>
      <c r="C3" s="2">
        <v>2012</v>
      </c>
      <c r="D3" s="3"/>
      <c r="E3" s="1"/>
      <c r="F3" s="2">
        <v>2013</v>
      </c>
      <c r="G3" s="3"/>
      <c r="H3" s="1"/>
      <c r="I3" s="2">
        <v>2014</v>
      </c>
      <c r="J3" s="18"/>
      <c r="K3" s="19"/>
      <c r="L3" s="2">
        <v>2015</v>
      </c>
      <c r="M3" s="2"/>
      <c r="N3" s="32"/>
      <c r="O3" s="32"/>
    </row>
    <row r="4" spans="1:24" x14ac:dyDescent="0.25">
      <c r="A4" s="4" t="s">
        <v>451</v>
      </c>
      <c r="B4" s="5" t="s">
        <v>452</v>
      </c>
      <c r="C4" s="6" t="s">
        <v>453</v>
      </c>
      <c r="D4" s="7" t="s">
        <v>454</v>
      </c>
      <c r="E4" s="5" t="s">
        <v>452</v>
      </c>
      <c r="F4" s="6" t="s">
        <v>453</v>
      </c>
      <c r="G4" s="7" t="s">
        <v>454</v>
      </c>
      <c r="H4" s="5" t="s">
        <v>452</v>
      </c>
      <c r="I4" s="6" t="s">
        <v>453</v>
      </c>
      <c r="J4" s="8" t="s">
        <v>454</v>
      </c>
      <c r="K4" s="5" t="s">
        <v>452</v>
      </c>
      <c r="L4" s="6" t="s">
        <v>453</v>
      </c>
      <c r="M4" s="8" t="s">
        <v>454</v>
      </c>
      <c r="N4" s="32"/>
      <c r="O4" s="32"/>
      <c r="P4" s="9" t="s">
        <v>387</v>
      </c>
      <c r="Q4" s="9" t="s">
        <v>391</v>
      </c>
      <c r="R4" s="9" t="s">
        <v>390</v>
      </c>
      <c r="S4" s="9" t="s">
        <v>389</v>
      </c>
      <c r="T4" s="9" t="s">
        <v>388</v>
      </c>
      <c r="U4" s="9"/>
      <c r="V4" s="9"/>
      <c r="W4" s="9"/>
      <c r="X4" s="9"/>
    </row>
    <row r="5" spans="1:24" x14ac:dyDescent="0.25">
      <c r="A5" s="31" t="s">
        <v>13</v>
      </c>
      <c r="B5" s="38">
        <v>10</v>
      </c>
      <c r="C5" s="34">
        <v>10</v>
      </c>
      <c r="D5" s="39" t="s">
        <v>117</v>
      </c>
      <c r="E5" s="38">
        <v>11</v>
      </c>
      <c r="F5" s="34">
        <v>0</v>
      </c>
      <c r="G5" s="39" t="s">
        <v>42</v>
      </c>
      <c r="H5" s="38">
        <v>11</v>
      </c>
      <c r="I5" s="34">
        <v>9.1</v>
      </c>
      <c r="J5" s="39" t="s">
        <v>70</v>
      </c>
      <c r="K5" s="38">
        <v>11</v>
      </c>
      <c r="L5" s="34">
        <v>0</v>
      </c>
      <c r="M5" s="39" t="s">
        <v>42</v>
      </c>
      <c r="N5" s="32" t="s">
        <v>0</v>
      </c>
      <c r="O5" s="32" t="s">
        <v>418</v>
      </c>
      <c r="P5" s="32" t="s">
        <v>405</v>
      </c>
      <c r="Q5" s="32">
        <v>18.2</v>
      </c>
      <c r="R5" s="32">
        <v>13.3</v>
      </c>
      <c r="S5" s="40">
        <v>11.8</v>
      </c>
      <c r="T5" s="9">
        <v>11.9</v>
      </c>
      <c r="U5" s="9">
        <f t="shared" ref="U5:U34" si="0">C5-Q5</f>
        <v>-8.1999999999999993</v>
      </c>
      <c r="V5" s="9">
        <f t="shared" ref="V5:V34" si="1">F5-R5</f>
        <v>-13.3</v>
      </c>
      <c r="W5" s="9">
        <f t="shared" ref="W5:W34" si="2">I5-S5</f>
        <v>-2.7000000000000011</v>
      </c>
      <c r="X5" s="9">
        <f t="shared" ref="X5:X27" si="3">L5-T5</f>
        <v>-11.9</v>
      </c>
    </row>
    <row r="6" spans="1:24" x14ac:dyDescent="0.25">
      <c r="A6" s="31" t="s">
        <v>18</v>
      </c>
      <c r="B6" s="38">
        <v>31</v>
      </c>
      <c r="C6" s="34">
        <v>16.100000000000001</v>
      </c>
      <c r="D6" s="39" t="s">
        <v>112</v>
      </c>
      <c r="E6" s="38">
        <v>34</v>
      </c>
      <c r="F6" s="34">
        <v>11.8</v>
      </c>
      <c r="G6" s="39" t="s">
        <v>99</v>
      </c>
      <c r="H6" s="38">
        <v>37</v>
      </c>
      <c r="I6" s="34">
        <v>10.8</v>
      </c>
      <c r="J6" s="39" t="s">
        <v>74</v>
      </c>
      <c r="K6" s="38">
        <v>27</v>
      </c>
      <c r="L6" s="34">
        <v>0</v>
      </c>
      <c r="M6" s="39" t="s">
        <v>47</v>
      </c>
      <c r="N6" s="32" t="s">
        <v>1</v>
      </c>
      <c r="O6" s="32" t="s">
        <v>410</v>
      </c>
      <c r="P6" s="32" t="s">
        <v>410</v>
      </c>
      <c r="Q6" s="32">
        <v>9.6</v>
      </c>
      <c r="R6" s="32">
        <v>13.2</v>
      </c>
      <c r="S6" s="40">
        <v>9.5</v>
      </c>
      <c r="T6" s="9">
        <v>8</v>
      </c>
      <c r="U6" s="9">
        <f t="shared" si="0"/>
        <v>6.5000000000000018</v>
      </c>
      <c r="V6" s="9">
        <f t="shared" si="1"/>
        <v>-1.3999999999999986</v>
      </c>
      <c r="W6" s="9">
        <f t="shared" si="2"/>
        <v>1.3000000000000007</v>
      </c>
      <c r="X6" s="9">
        <f t="shared" si="3"/>
        <v>-8</v>
      </c>
    </row>
    <row r="7" spans="1:24" x14ac:dyDescent="0.25">
      <c r="A7" s="31" t="s">
        <v>5</v>
      </c>
      <c r="B7" s="38">
        <v>389</v>
      </c>
      <c r="C7" s="34">
        <v>4.5999999999999996</v>
      </c>
      <c r="D7" s="39" t="s">
        <v>63</v>
      </c>
      <c r="E7" s="38">
        <v>414</v>
      </c>
      <c r="F7" s="34">
        <v>2.4</v>
      </c>
      <c r="G7" s="39" t="s">
        <v>89</v>
      </c>
      <c r="H7" s="38">
        <v>388</v>
      </c>
      <c r="I7" s="34">
        <v>4.4000000000000004</v>
      </c>
      <c r="J7" s="39" t="s">
        <v>63</v>
      </c>
      <c r="K7" s="38">
        <v>441</v>
      </c>
      <c r="L7" s="34">
        <v>4.0999999999999996</v>
      </c>
      <c r="M7" s="39" t="s">
        <v>35</v>
      </c>
      <c r="N7" s="32" t="s">
        <v>2</v>
      </c>
      <c r="O7" s="32" t="s">
        <v>397</v>
      </c>
      <c r="P7" s="32" t="s">
        <v>397</v>
      </c>
      <c r="Q7" s="32">
        <v>26</v>
      </c>
      <c r="R7" s="32">
        <v>13.6</v>
      </c>
      <c r="S7" s="40">
        <v>31.3</v>
      </c>
      <c r="T7" s="9">
        <v>27.3</v>
      </c>
      <c r="U7" s="9">
        <f t="shared" si="0"/>
        <v>-21.4</v>
      </c>
      <c r="V7" s="9">
        <f t="shared" si="1"/>
        <v>-11.2</v>
      </c>
      <c r="W7" s="9">
        <f t="shared" si="2"/>
        <v>-26.9</v>
      </c>
      <c r="X7" s="9">
        <f t="shared" si="3"/>
        <v>-23.200000000000003</v>
      </c>
    </row>
    <row r="8" spans="1:24" x14ac:dyDescent="0.25">
      <c r="A8" s="31" t="s">
        <v>3</v>
      </c>
      <c r="B8" s="38">
        <v>50</v>
      </c>
      <c r="C8" s="34">
        <v>10</v>
      </c>
      <c r="D8" s="39" t="s">
        <v>110</v>
      </c>
      <c r="E8" s="38">
        <v>47</v>
      </c>
      <c r="F8" s="34">
        <v>8.5</v>
      </c>
      <c r="G8" s="39" t="s">
        <v>87</v>
      </c>
      <c r="H8" s="38">
        <v>42</v>
      </c>
      <c r="I8" s="34">
        <v>16.7</v>
      </c>
      <c r="J8" s="39" t="s">
        <v>61</v>
      </c>
      <c r="K8" s="38">
        <v>43</v>
      </c>
      <c r="L8" s="34">
        <v>4.7</v>
      </c>
      <c r="M8" s="39" t="s">
        <v>33</v>
      </c>
      <c r="N8" s="32" t="s">
        <v>12</v>
      </c>
      <c r="O8" s="32" t="s">
        <v>400</v>
      </c>
      <c r="P8" s="32" t="s">
        <v>400</v>
      </c>
      <c r="Q8" s="32">
        <v>24.2</v>
      </c>
      <c r="R8" s="32">
        <v>23.6</v>
      </c>
      <c r="S8" s="40">
        <v>24.5</v>
      </c>
      <c r="T8" s="9">
        <v>24.5</v>
      </c>
      <c r="U8" s="9">
        <f t="shared" si="0"/>
        <v>-14.2</v>
      </c>
      <c r="V8" s="9">
        <f t="shared" si="1"/>
        <v>-15.100000000000001</v>
      </c>
      <c r="W8" s="9">
        <f t="shared" si="2"/>
        <v>-7.8000000000000007</v>
      </c>
      <c r="X8" s="9">
        <f t="shared" si="3"/>
        <v>-19.8</v>
      </c>
    </row>
    <row r="9" spans="1:24" x14ac:dyDescent="0.25">
      <c r="A9" s="31" t="s">
        <v>21</v>
      </c>
      <c r="B9" s="38">
        <v>198</v>
      </c>
      <c r="C9" s="34">
        <v>7.1</v>
      </c>
      <c r="D9" s="39" t="s">
        <v>123</v>
      </c>
      <c r="E9" s="38">
        <v>198</v>
      </c>
      <c r="F9" s="34">
        <v>9.1</v>
      </c>
      <c r="G9" s="39" t="s">
        <v>100</v>
      </c>
      <c r="H9" s="38">
        <v>254</v>
      </c>
      <c r="I9" s="34">
        <v>7.9</v>
      </c>
      <c r="J9" s="39" t="s">
        <v>30</v>
      </c>
      <c r="K9" s="38">
        <v>227</v>
      </c>
      <c r="L9" s="34">
        <v>5.7</v>
      </c>
      <c r="M9" s="39" t="s">
        <v>50</v>
      </c>
      <c r="N9" s="32" t="s">
        <v>3</v>
      </c>
      <c r="O9" s="32" t="s">
        <v>415</v>
      </c>
      <c r="P9" s="32" t="s">
        <v>415</v>
      </c>
      <c r="Q9" s="32">
        <v>10</v>
      </c>
      <c r="R9" s="32">
        <v>8.5</v>
      </c>
      <c r="S9" s="40">
        <v>16.7</v>
      </c>
      <c r="T9" s="9">
        <v>4.7</v>
      </c>
      <c r="U9" s="9">
        <f t="shared" si="0"/>
        <v>-2.9000000000000004</v>
      </c>
      <c r="V9" s="9">
        <f t="shared" si="1"/>
        <v>0.59999999999999964</v>
      </c>
      <c r="W9" s="9">
        <f t="shared" si="2"/>
        <v>-8.7999999999999989</v>
      </c>
      <c r="X9" s="9">
        <f t="shared" si="3"/>
        <v>1</v>
      </c>
    </row>
    <row r="10" spans="1:24" x14ac:dyDescent="0.25">
      <c r="A10" s="31" t="s">
        <v>26</v>
      </c>
      <c r="B10" s="38">
        <v>271</v>
      </c>
      <c r="C10" s="34">
        <v>5.9</v>
      </c>
      <c r="D10" s="39" t="s">
        <v>129</v>
      </c>
      <c r="E10" s="38">
        <v>531</v>
      </c>
      <c r="F10" s="34">
        <v>7.3</v>
      </c>
      <c r="G10" s="39" t="s">
        <v>105</v>
      </c>
      <c r="H10" s="38">
        <v>337</v>
      </c>
      <c r="I10" s="34">
        <v>4.7</v>
      </c>
      <c r="J10" s="39" t="s">
        <v>82</v>
      </c>
      <c r="K10" s="38">
        <v>399</v>
      </c>
      <c r="L10" s="34">
        <v>5.8</v>
      </c>
      <c r="M10" s="39" t="s">
        <v>49</v>
      </c>
      <c r="N10" s="32" t="s">
        <v>419</v>
      </c>
      <c r="O10" s="32" t="s">
        <v>399</v>
      </c>
      <c r="P10" s="32" t="s">
        <v>399</v>
      </c>
      <c r="Q10" s="32">
        <v>26.4</v>
      </c>
      <c r="R10" s="32">
        <v>27.5</v>
      </c>
      <c r="S10" s="40">
        <v>23.1</v>
      </c>
      <c r="T10" s="9">
        <v>25.3</v>
      </c>
      <c r="U10" s="9">
        <f t="shared" si="0"/>
        <v>-20.5</v>
      </c>
      <c r="V10" s="9">
        <f t="shared" si="1"/>
        <v>-20.2</v>
      </c>
      <c r="W10" s="9">
        <f t="shared" si="2"/>
        <v>-18.400000000000002</v>
      </c>
      <c r="X10" s="9">
        <f t="shared" si="3"/>
        <v>-19.5</v>
      </c>
    </row>
    <row r="11" spans="1:24" x14ac:dyDescent="0.25">
      <c r="A11" s="31" t="s">
        <v>6</v>
      </c>
      <c r="B11" s="38">
        <v>31</v>
      </c>
      <c r="C11" s="34">
        <v>16.100000000000001</v>
      </c>
      <c r="D11" s="39" t="s">
        <v>112</v>
      </c>
      <c r="E11" s="38">
        <v>17</v>
      </c>
      <c r="F11" s="34">
        <v>11.8</v>
      </c>
      <c r="G11" s="39" t="s">
        <v>90</v>
      </c>
      <c r="H11" s="38">
        <v>39</v>
      </c>
      <c r="I11" s="34">
        <v>10.3</v>
      </c>
      <c r="J11" s="39" t="s">
        <v>64</v>
      </c>
      <c r="K11" s="38">
        <v>16</v>
      </c>
      <c r="L11" s="34">
        <v>6.3</v>
      </c>
      <c r="M11" s="39" t="s">
        <v>36</v>
      </c>
      <c r="N11" s="32" t="s">
        <v>5</v>
      </c>
      <c r="O11" s="32" t="s">
        <v>416</v>
      </c>
      <c r="P11" s="32" t="s">
        <v>416</v>
      </c>
      <c r="Q11" s="32">
        <v>4.5999999999999996</v>
      </c>
      <c r="R11" s="32">
        <v>2.4</v>
      </c>
      <c r="S11" s="40">
        <v>4.4000000000000004</v>
      </c>
      <c r="T11" s="9">
        <v>4.0999999999999996</v>
      </c>
      <c r="U11" s="9">
        <f t="shared" si="0"/>
        <v>11.500000000000002</v>
      </c>
      <c r="V11" s="9">
        <f t="shared" si="1"/>
        <v>9.4</v>
      </c>
      <c r="W11" s="9">
        <f t="shared" si="2"/>
        <v>5.9</v>
      </c>
      <c r="X11" s="9">
        <f t="shared" si="3"/>
        <v>2.2000000000000002</v>
      </c>
    </row>
    <row r="12" spans="1:24" x14ac:dyDescent="0.25">
      <c r="A12" s="31" t="s">
        <v>20</v>
      </c>
      <c r="B12" s="38">
        <v>386</v>
      </c>
      <c r="C12" s="34">
        <v>5.2</v>
      </c>
      <c r="D12" s="39" t="s">
        <v>82</v>
      </c>
      <c r="E12" s="38">
        <v>381</v>
      </c>
      <c r="F12" s="34">
        <v>6.6</v>
      </c>
      <c r="G12" s="39" t="s">
        <v>65</v>
      </c>
      <c r="H12" s="38">
        <v>530</v>
      </c>
      <c r="I12" s="34">
        <v>8.1</v>
      </c>
      <c r="J12" s="39" t="s">
        <v>75</v>
      </c>
      <c r="K12" s="38">
        <v>494</v>
      </c>
      <c r="L12" s="34">
        <v>6.5</v>
      </c>
      <c r="M12" s="39" t="s">
        <v>49</v>
      </c>
      <c r="N12" s="32" t="s">
        <v>6</v>
      </c>
      <c r="O12" s="32" t="s">
        <v>420</v>
      </c>
      <c r="P12" s="32" t="s">
        <v>420</v>
      </c>
      <c r="Q12" s="32">
        <v>16.100000000000001</v>
      </c>
      <c r="R12" s="32">
        <v>11.8</v>
      </c>
      <c r="S12" s="40">
        <v>10.3</v>
      </c>
      <c r="T12" s="9">
        <v>6.3</v>
      </c>
      <c r="U12" s="9">
        <f t="shared" si="0"/>
        <v>-10.900000000000002</v>
      </c>
      <c r="V12" s="9">
        <f t="shared" si="1"/>
        <v>-5.2000000000000011</v>
      </c>
      <c r="W12" s="9">
        <f t="shared" si="2"/>
        <v>-2.2000000000000011</v>
      </c>
      <c r="X12" s="9">
        <f t="shared" si="3"/>
        <v>0.20000000000000018</v>
      </c>
    </row>
    <row r="13" spans="1:24" x14ac:dyDescent="0.25">
      <c r="A13" s="31" t="s">
        <v>8</v>
      </c>
      <c r="B13" s="38">
        <v>314</v>
      </c>
      <c r="C13" s="34">
        <v>7.6</v>
      </c>
      <c r="D13" s="39" t="s">
        <v>37</v>
      </c>
      <c r="E13" s="38">
        <v>327</v>
      </c>
      <c r="F13" s="34">
        <v>8.6</v>
      </c>
      <c r="G13" s="39" t="s">
        <v>91</v>
      </c>
      <c r="H13" s="38">
        <v>306</v>
      </c>
      <c r="I13" s="34">
        <v>6.9</v>
      </c>
      <c r="J13" s="39" t="s">
        <v>65</v>
      </c>
      <c r="K13" s="38">
        <v>333</v>
      </c>
      <c r="L13" s="34">
        <v>7.2</v>
      </c>
      <c r="M13" s="39" t="s">
        <v>37</v>
      </c>
      <c r="N13" s="32" t="s">
        <v>8</v>
      </c>
      <c r="O13" s="32" t="s">
        <v>411</v>
      </c>
      <c r="P13" s="32" t="s">
        <v>411</v>
      </c>
      <c r="Q13" s="32">
        <v>7.6</v>
      </c>
      <c r="R13" s="32">
        <v>8.6</v>
      </c>
      <c r="S13" s="40">
        <v>6.9</v>
      </c>
      <c r="T13" s="9">
        <v>7.2</v>
      </c>
      <c r="U13" s="9">
        <f t="shared" si="0"/>
        <v>0</v>
      </c>
      <c r="V13" s="9">
        <f t="shared" si="1"/>
        <v>0</v>
      </c>
      <c r="W13" s="9">
        <f t="shared" si="2"/>
        <v>0</v>
      </c>
      <c r="X13" s="9">
        <f t="shared" si="3"/>
        <v>0</v>
      </c>
    </row>
    <row r="14" spans="1:24" x14ac:dyDescent="0.25">
      <c r="A14" s="31" t="s">
        <v>1</v>
      </c>
      <c r="B14" s="38">
        <v>342</v>
      </c>
      <c r="C14" s="34">
        <v>9.6</v>
      </c>
      <c r="D14" s="39" t="s">
        <v>107</v>
      </c>
      <c r="E14" s="38">
        <v>431</v>
      </c>
      <c r="F14" s="34">
        <v>13.2</v>
      </c>
      <c r="G14" s="39" t="s">
        <v>84</v>
      </c>
      <c r="H14" s="38">
        <v>294</v>
      </c>
      <c r="I14" s="34">
        <v>9.5</v>
      </c>
      <c r="J14" s="39" t="s">
        <v>58</v>
      </c>
      <c r="K14" s="38">
        <v>251</v>
      </c>
      <c r="L14" s="34">
        <v>8</v>
      </c>
      <c r="M14" s="39" t="s">
        <v>30</v>
      </c>
      <c r="N14" s="32" t="s">
        <v>9</v>
      </c>
      <c r="O14" s="32" t="s">
        <v>422</v>
      </c>
      <c r="P14" s="32" t="s">
        <v>403</v>
      </c>
      <c r="Q14" s="32">
        <v>19.899999999999999</v>
      </c>
      <c r="R14" s="32">
        <v>15.4</v>
      </c>
      <c r="S14" s="40">
        <v>17</v>
      </c>
      <c r="T14" s="9">
        <v>16.100000000000001</v>
      </c>
      <c r="U14" s="9">
        <f t="shared" si="0"/>
        <v>-10.299999999999999</v>
      </c>
      <c r="V14" s="9">
        <f t="shared" si="1"/>
        <v>-2.2000000000000011</v>
      </c>
      <c r="W14" s="9">
        <f t="shared" si="2"/>
        <v>-7.5</v>
      </c>
      <c r="X14" s="9">
        <f t="shared" si="3"/>
        <v>-8.1000000000000014</v>
      </c>
    </row>
    <row r="15" spans="1:24" x14ac:dyDescent="0.25">
      <c r="A15" s="31" t="s">
        <v>25</v>
      </c>
      <c r="B15" s="38">
        <v>835</v>
      </c>
      <c r="C15" s="34">
        <v>6.7</v>
      </c>
      <c r="D15" s="39" t="s">
        <v>128</v>
      </c>
      <c r="E15" s="38">
        <v>818</v>
      </c>
      <c r="F15" s="34">
        <v>8.6</v>
      </c>
      <c r="G15" s="39" t="s">
        <v>55</v>
      </c>
      <c r="H15" s="38">
        <v>870</v>
      </c>
      <c r="I15" s="34">
        <v>7.8</v>
      </c>
      <c r="J15" s="39" t="s">
        <v>81</v>
      </c>
      <c r="K15" s="38">
        <v>871</v>
      </c>
      <c r="L15" s="34">
        <v>9.1</v>
      </c>
      <c r="M15" s="39" t="s">
        <v>55</v>
      </c>
      <c r="N15" s="32" t="s">
        <v>10</v>
      </c>
      <c r="O15" s="32" t="s">
        <v>402</v>
      </c>
      <c r="P15" s="32" t="s">
        <v>402</v>
      </c>
      <c r="Q15" s="32">
        <v>15.5</v>
      </c>
      <c r="R15" s="32">
        <v>18.8</v>
      </c>
      <c r="S15" s="40">
        <v>17.399999999999999</v>
      </c>
      <c r="T15" s="9">
        <v>17.7</v>
      </c>
      <c r="U15" s="9">
        <f t="shared" si="0"/>
        <v>-8.8000000000000007</v>
      </c>
      <c r="V15" s="9">
        <f t="shared" si="1"/>
        <v>-10.200000000000001</v>
      </c>
      <c r="W15" s="9">
        <f t="shared" si="2"/>
        <v>-9.5999999999999979</v>
      </c>
      <c r="X15" s="9">
        <f t="shared" si="3"/>
        <v>-8.6</v>
      </c>
    </row>
    <row r="16" spans="1:24" x14ac:dyDescent="0.25">
      <c r="A16" s="31" t="s">
        <v>14</v>
      </c>
      <c r="B16" s="38">
        <v>216</v>
      </c>
      <c r="C16" s="34">
        <v>16.2</v>
      </c>
      <c r="D16" s="39" t="s">
        <v>118</v>
      </c>
      <c r="E16" s="38">
        <v>202</v>
      </c>
      <c r="F16" s="34">
        <v>11.4</v>
      </c>
      <c r="G16" s="39" t="s">
        <v>71</v>
      </c>
      <c r="H16" s="38">
        <v>178</v>
      </c>
      <c r="I16" s="34">
        <v>11.2</v>
      </c>
      <c r="J16" s="39" t="s">
        <v>71</v>
      </c>
      <c r="K16" s="38">
        <v>195</v>
      </c>
      <c r="L16" s="34">
        <v>9.1999999999999993</v>
      </c>
      <c r="M16" s="39" t="s">
        <v>43</v>
      </c>
      <c r="N16" s="32" t="s">
        <v>7</v>
      </c>
      <c r="O16" s="32" t="s">
        <v>421</v>
      </c>
      <c r="P16" s="32" t="s">
        <v>401</v>
      </c>
      <c r="Q16" s="32">
        <v>34.299999999999997</v>
      </c>
      <c r="R16" s="32">
        <v>29.9</v>
      </c>
      <c r="S16" s="40">
        <v>31.4</v>
      </c>
      <c r="T16" s="9">
        <v>22.3</v>
      </c>
      <c r="U16" s="9">
        <f t="shared" si="0"/>
        <v>-18.099999999999998</v>
      </c>
      <c r="V16" s="9">
        <f t="shared" si="1"/>
        <v>-18.5</v>
      </c>
      <c r="W16" s="9">
        <f t="shared" si="2"/>
        <v>-20.2</v>
      </c>
      <c r="X16" s="9">
        <f t="shared" si="3"/>
        <v>-13.100000000000001</v>
      </c>
    </row>
    <row r="17" spans="1:24" x14ac:dyDescent="0.25">
      <c r="A17" s="31" t="s">
        <v>24</v>
      </c>
      <c r="B17" s="38">
        <v>134</v>
      </c>
      <c r="C17" s="34">
        <v>7.5</v>
      </c>
      <c r="D17" s="39" t="s">
        <v>127</v>
      </c>
      <c r="E17" s="38">
        <v>133</v>
      </c>
      <c r="F17" s="34">
        <v>13.5</v>
      </c>
      <c r="G17" s="39" t="s">
        <v>104</v>
      </c>
      <c r="H17" s="38">
        <v>112</v>
      </c>
      <c r="I17" s="34">
        <v>25.9</v>
      </c>
      <c r="J17" s="39" t="s">
        <v>80</v>
      </c>
      <c r="K17" s="38">
        <v>141</v>
      </c>
      <c r="L17" s="34">
        <v>9.9</v>
      </c>
      <c r="M17" s="39" t="s">
        <v>54</v>
      </c>
      <c r="N17" s="32" t="s">
        <v>11</v>
      </c>
      <c r="O17" s="32" t="s">
        <v>423</v>
      </c>
      <c r="P17" s="32" t="s">
        <v>398</v>
      </c>
      <c r="Q17" s="32">
        <v>19.2</v>
      </c>
      <c r="R17" s="32">
        <v>19.8</v>
      </c>
      <c r="S17" s="40">
        <v>23.5</v>
      </c>
      <c r="T17" s="9">
        <v>26.9</v>
      </c>
      <c r="U17" s="9">
        <f t="shared" si="0"/>
        <v>-11.7</v>
      </c>
      <c r="V17" s="9">
        <f t="shared" si="1"/>
        <v>-6.3000000000000007</v>
      </c>
      <c r="W17" s="9">
        <f t="shared" si="2"/>
        <v>2.3999999999999986</v>
      </c>
      <c r="X17" s="9">
        <f t="shared" si="3"/>
        <v>-17</v>
      </c>
    </row>
    <row r="18" spans="1:24" x14ac:dyDescent="0.25">
      <c r="A18" s="31" t="s">
        <v>27</v>
      </c>
      <c r="B18" s="38">
        <v>636</v>
      </c>
      <c r="C18" s="34">
        <v>3.1</v>
      </c>
      <c r="D18" s="39" t="s">
        <v>130</v>
      </c>
      <c r="E18" s="38">
        <v>671</v>
      </c>
      <c r="F18" s="34">
        <v>4.8</v>
      </c>
      <c r="G18" s="39" t="s">
        <v>63</v>
      </c>
      <c r="H18" s="38">
        <v>610</v>
      </c>
      <c r="I18" s="34">
        <v>4.8</v>
      </c>
      <c r="J18" s="39" t="s">
        <v>63</v>
      </c>
      <c r="K18" s="38">
        <v>493</v>
      </c>
      <c r="L18" s="34">
        <v>10.3</v>
      </c>
      <c r="M18" s="39" t="s">
        <v>56</v>
      </c>
      <c r="N18" s="32" t="s">
        <v>13</v>
      </c>
      <c r="O18" s="32" t="s">
        <v>425</v>
      </c>
      <c r="P18" s="32" t="s">
        <v>425</v>
      </c>
      <c r="Q18" s="32">
        <v>10</v>
      </c>
      <c r="R18" s="32">
        <v>0</v>
      </c>
      <c r="S18" s="40">
        <v>9.1</v>
      </c>
      <c r="T18" s="9">
        <v>0</v>
      </c>
      <c r="U18" s="9">
        <f t="shared" si="0"/>
        <v>-6.9</v>
      </c>
      <c r="V18" s="9">
        <f t="shared" si="1"/>
        <v>4.8</v>
      </c>
      <c r="W18" s="9">
        <f t="shared" si="2"/>
        <v>-4.3</v>
      </c>
      <c r="X18" s="9">
        <f t="shared" si="3"/>
        <v>10.3</v>
      </c>
    </row>
    <row r="19" spans="1:24" x14ac:dyDescent="0.25">
      <c r="A19" s="31" t="s">
        <v>0</v>
      </c>
      <c r="B19" s="38">
        <v>588</v>
      </c>
      <c r="C19" s="34">
        <v>18.2</v>
      </c>
      <c r="D19" s="39" t="s">
        <v>106</v>
      </c>
      <c r="E19" s="38">
        <v>616</v>
      </c>
      <c r="F19" s="34">
        <v>13.3</v>
      </c>
      <c r="G19" s="39" t="s">
        <v>83</v>
      </c>
      <c r="H19" s="38">
        <v>636</v>
      </c>
      <c r="I19" s="34">
        <v>11.8</v>
      </c>
      <c r="J19" s="39" t="s">
        <v>57</v>
      </c>
      <c r="K19" s="38">
        <v>675</v>
      </c>
      <c r="L19" s="34">
        <v>11.9</v>
      </c>
      <c r="M19" s="39" t="s">
        <v>29</v>
      </c>
      <c r="N19" s="32" t="s">
        <v>14</v>
      </c>
      <c r="O19" s="32" t="s">
        <v>424</v>
      </c>
      <c r="P19" s="32" t="s">
        <v>408</v>
      </c>
      <c r="Q19" s="32">
        <v>16.2</v>
      </c>
      <c r="R19" s="32">
        <v>11.4</v>
      </c>
      <c r="S19" s="40">
        <v>11.2</v>
      </c>
      <c r="T19" s="9">
        <v>9.1999999999999993</v>
      </c>
      <c r="U19" s="9">
        <f t="shared" si="0"/>
        <v>2</v>
      </c>
      <c r="V19" s="9">
        <f t="shared" si="1"/>
        <v>1.9000000000000004</v>
      </c>
      <c r="W19" s="9">
        <f t="shared" si="2"/>
        <v>0.60000000000000142</v>
      </c>
      <c r="X19" s="9">
        <f t="shared" si="3"/>
        <v>2.7000000000000011</v>
      </c>
    </row>
    <row r="20" spans="1:24" x14ac:dyDescent="0.25">
      <c r="A20" s="31" t="s">
        <v>19</v>
      </c>
      <c r="B20" s="38">
        <v>31</v>
      </c>
      <c r="C20" s="34">
        <v>9.6999999999999993</v>
      </c>
      <c r="D20" s="39" t="s">
        <v>122</v>
      </c>
      <c r="E20" s="38">
        <v>24</v>
      </c>
      <c r="F20" s="34">
        <v>20.8</v>
      </c>
      <c r="G20" s="39" t="s">
        <v>97</v>
      </c>
      <c r="H20" s="38">
        <v>38</v>
      </c>
      <c r="I20" s="34">
        <v>10.5</v>
      </c>
      <c r="J20" s="39" t="s">
        <v>74</v>
      </c>
      <c r="K20" s="38">
        <v>25</v>
      </c>
      <c r="L20" s="34">
        <v>16</v>
      </c>
      <c r="M20" s="39" t="s">
        <v>48</v>
      </c>
      <c r="N20" s="32" t="s">
        <v>15</v>
      </c>
      <c r="O20" s="32" t="s">
        <v>395</v>
      </c>
      <c r="P20" s="32" t="s">
        <v>395</v>
      </c>
      <c r="Q20" s="32">
        <v>30.1</v>
      </c>
      <c r="R20" s="32">
        <v>30.9</v>
      </c>
      <c r="S20" s="40">
        <v>31.5</v>
      </c>
      <c r="T20" s="9">
        <v>29.5</v>
      </c>
      <c r="U20" s="9">
        <f t="shared" si="0"/>
        <v>-20.400000000000002</v>
      </c>
      <c r="V20" s="9">
        <f t="shared" si="1"/>
        <v>-10.099999999999998</v>
      </c>
      <c r="W20" s="9">
        <f t="shared" si="2"/>
        <v>-21</v>
      </c>
      <c r="X20" s="9">
        <f t="shared" si="3"/>
        <v>-13.5</v>
      </c>
    </row>
    <row r="21" spans="1:24" x14ac:dyDescent="0.25">
      <c r="A21" s="31" t="s">
        <v>9</v>
      </c>
      <c r="B21" s="38">
        <v>1627</v>
      </c>
      <c r="C21" s="34">
        <v>19.899999999999999</v>
      </c>
      <c r="D21" s="39" t="s">
        <v>113</v>
      </c>
      <c r="E21" s="38">
        <v>1815</v>
      </c>
      <c r="F21" s="34">
        <v>15.4</v>
      </c>
      <c r="G21" s="39" t="s">
        <v>92</v>
      </c>
      <c r="H21" s="38">
        <v>1783</v>
      </c>
      <c r="I21" s="34">
        <v>17</v>
      </c>
      <c r="J21" s="39" t="s">
        <v>66</v>
      </c>
      <c r="K21" s="38">
        <v>1915</v>
      </c>
      <c r="L21" s="34">
        <v>16.100000000000001</v>
      </c>
      <c r="M21" s="39" t="s">
        <v>38</v>
      </c>
      <c r="N21" s="32" t="s">
        <v>16</v>
      </c>
      <c r="O21" s="32" t="s">
        <v>427</v>
      </c>
      <c r="P21" s="32" t="s">
        <v>427</v>
      </c>
      <c r="Q21" s="32">
        <v>17.600000000000001</v>
      </c>
      <c r="R21" s="32">
        <v>20.8</v>
      </c>
      <c r="S21" s="40">
        <v>66.7</v>
      </c>
      <c r="T21" s="9">
        <v>23.1</v>
      </c>
      <c r="U21" s="9">
        <f t="shared" si="0"/>
        <v>2.2999999999999972</v>
      </c>
      <c r="V21" s="9">
        <f t="shared" si="1"/>
        <v>-5.4</v>
      </c>
      <c r="W21" s="9">
        <f t="shared" si="2"/>
        <v>-49.7</v>
      </c>
      <c r="X21" s="9">
        <f t="shared" si="3"/>
        <v>-7</v>
      </c>
    </row>
    <row r="22" spans="1:24" x14ac:dyDescent="0.25">
      <c r="A22" s="31" t="s">
        <v>10</v>
      </c>
      <c r="B22" s="38">
        <v>432</v>
      </c>
      <c r="C22" s="34">
        <v>15.5</v>
      </c>
      <c r="D22" s="39" t="s">
        <v>114</v>
      </c>
      <c r="E22" s="38">
        <v>629</v>
      </c>
      <c r="F22" s="34">
        <v>18.8</v>
      </c>
      <c r="G22" s="39" t="s">
        <v>93</v>
      </c>
      <c r="H22" s="38">
        <v>642</v>
      </c>
      <c r="I22" s="34">
        <v>17.399999999999999</v>
      </c>
      <c r="J22" s="39" t="s">
        <v>67</v>
      </c>
      <c r="K22" s="38">
        <v>941</v>
      </c>
      <c r="L22" s="34">
        <v>17.7</v>
      </c>
      <c r="M22" s="39" t="s">
        <v>39</v>
      </c>
      <c r="N22" s="32" t="s">
        <v>17</v>
      </c>
      <c r="O22" s="32" t="s">
        <v>426</v>
      </c>
      <c r="P22" s="32" t="s">
        <v>396</v>
      </c>
      <c r="Q22" s="32">
        <v>10.7</v>
      </c>
      <c r="R22" s="32">
        <v>8.6</v>
      </c>
      <c r="S22" s="40">
        <v>32.299999999999997</v>
      </c>
      <c r="T22" s="9">
        <v>29.3</v>
      </c>
      <c r="U22" s="9">
        <f t="shared" si="0"/>
        <v>4.8000000000000007</v>
      </c>
      <c r="V22" s="9">
        <f t="shared" si="1"/>
        <v>10.200000000000001</v>
      </c>
      <c r="W22" s="9">
        <f t="shared" si="2"/>
        <v>-14.899999999999999</v>
      </c>
      <c r="X22" s="9">
        <f t="shared" si="3"/>
        <v>-11.600000000000001</v>
      </c>
    </row>
    <row r="23" spans="1:24" ht="30" x14ac:dyDescent="0.25">
      <c r="A23" s="35" t="s">
        <v>461</v>
      </c>
      <c r="B23" s="42">
        <v>10284</v>
      </c>
      <c r="C23" s="36">
        <v>16.7</v>
      </c>
      <c r="D23" s="36" t="s">
        <v>462</v>
      </c>
      <c r="E23" s="42">
        <v>11043</v>
      </c>
      <c r="F23" s="36">
        <v>16.399999999999999</v>
      </c>
      <c r="G23" s="36" t="s">
        <v>462</v>
      </c>
      <c r="H23" s="42">
        <v>11527</v>
      </c>
      <c r="I23" s="36">
        <v>17.2</v>
      </c>
      <c r="J23" s="36" t="s">
        <v>463</v>
      </c>
      <c r="K23" s="42">
        <v>11362</v>
      </c>
      <c r="L23" s="36">
        <v>18.100000000000001</v>
      </c>
      <c r="M23" s="36" t="s">
        <v>464</v>
      </c>
      <c r="N23" s="32" t="s">
        <v>18</v>
      </c>
      <c r="O23" s="32" t="s">
        <v>417</v>
      </c>
      <c r="P23" s="32" t="s">
        <v>417</v>
      </c>
      <c r="Q23" s="32">
        <v>16.100000000000001</v>
      </c>
      <c r="R23" s="32">
        <v>11.8</v>
      </c>
      <c r="S23" s="40">
        <v>10.8</v>
      </c>
      <c r="T23" s="9">
        <v>0</v>
      </c>
      <c r="U23" s="9">
        <f t="shared" si="0"/>
        <v>0.59999999999999787</v>
      </c>
      <c r="V23" s="9">
        <f t="shared" si="1"/>
        <v>4.5999999999999979</v>
      </c>
      <c r="W23" s="9">
        <f t="shared" si="2"/>
        <v>6.3999999999999986</v>
      </c>
      <c r="X23" s="9">
        <f t="shared" si="3"/>
        <v>18.100000000000001</v>
      </c>
    </row>
    <row r="24" spans="1:24" x14ac:dyDescent="0.25">
      <c r="A24" s="31" t="s">
        <v>7</v>
      </c>
      <c r="B24" s="38">
        <v>849</v>
      </c>
      <c r="C24" s="34">
        <v>34.299999999999997</v>
      </c>
      <c r="D24" s="39" t="s">
        <v>115</v>
      </c>
      <c r="E24" s="38">
        <v>863</v>
      </c>
      <c r="F24" s="34">
        <v>29.9</v>
      </c>
      <c r="G24" s="39" t="s">
        <v>94</v>
      </c>
      <c r="H24" s="38">
        <v>666</v>
      </c>
      <c r="I24" s="34">
        <v>31.4</v>
      </c>
      <c r="J24" s="39" t="s">
        <v>68</v>
      </c>
      <c r="K24" s="38">
        <v>638</v>
      </c>
      <c r="L24" s="34">
        <v>22.3</v>
      </c>
      <c r="M24" s="39" t="s">
        <v>40</v>
      </c>
      <c r="N24" s="32" t="s">
        <v>19</v>
      </c>
      <c r="O24" s="32" t="s">
        <v>404</v>
      </c>
      <c r="P24" s="32" t="s">
        <v>404</v>
      </c>
      <c r="Q24" s="32">
        <v>9.6999999999999993</v>
      </c>
      <c r="R24" s="32">
        <v>20.8</v>
      </c>
      <c r="S24" s="40">
        <v>10.5</v>
      </c>
      <c r="T24" s="9">
        <v>16</v>
      </c>
      <c r="U24" s="9">
        <f t="shared" si="0"/>
        <v>24.599999999999998</v>
      </c>
      <c r="V24" s="9">
        <f t="shared" si="1"/>
        <v>9.0999999999999979</v>
      </c>
      <c r="W24" s="9">
        <f t="shared" si="2"/>
        <v>20.9</v>
      </c>
      <c r="X24" s="9">
        <f t="shared" si="3"/>
        <v>6.3000000000000007</v>
      </c>
    </row>
    <row r="25" spans="1:24" x14ac:dyDescent="0.25">
      <c r="A25" s="31" t="s">
        <v>16</v>
      </c>
      <c r="B25" s="38">
        <v>17</v>
      </c>
      <c r="C25" s="34">
        <v>17.600000000000001</v>
      </c>
      <c r="D25" s="39" t="s">
        <v>120</v>
      </c>
      <c r="E25" s="38">
        <v>24</v>
      </c>
      <c r="F25" s="34">
        <v>20.8</v>
      </c>
      <c r="G25" s="39" t="s">
        <v>97</v>
      </c>
      <c r="H25" s="38">
        <v>3</v>
      </c>
      <c r="I25" s="34">
        <v>66.7</v>
      </c>
      <c r="J25" s="39" t="s">
        <v>72</v>
      </c>
      <c r="K25" s="38">
        <v>13</v>
      </c>
      <c r="L25" s="34">
        <v>23.1</v>
      </c>
      <c r="M25" s="39" t="s">
        <v>45</v>
      </c>
      <c r="N25" s="32" t="s">
        <v>20</v>
      </c>
      <c r="O25" s="32" t="s">
        <v>412</v>
      </c>
      <c r="P25" s="32" t="s">
        <v>412</v>
      </c>
      <c r="Q25" s="32">
        <v>5.2</v>
      </c>
      <c r="R25" s="32">
        <v>6.6</v>
      </c>
      <c r="S25" s="40">
        <v>8.1</v>
      </c>
      <c r="T25" s="9">
        <v>6.5</v>
      </c>
      <c r="U25" s="9">
        <f t="shared" si="0"/>
        <v>12.400000000000002</v>
      </c>
      <c r="V25" s="9">
        <f t="shared" si="1"/>
        <v>14.200000000000001</v>
      </c>
      <c r="W25" s="9">
        <f t="shared" si="2"/>
        <v>58.6</v>
      </c>
      <c r="X25" s="9">
        <f t="shared" si="3"/>
        <v>16.600000000000001</v>
      </c>
    </row>
    <row r="26" spans="1:24" x14ac:dyDescent="0.25">
      <c r="A26" s="31" t="s">
        <v>12</v>
      </c>
      <c r="B26" s="38">
        <v>194</v>
      </c>
      <c r="C26" s="34">
        <v>24.2</v>
      </c>
      <c r="D26" s="39" t="s">
        <v>109</v>
      </c>
      <c r="E26" s="38">
        <v>233</v>
      </c>
      <c r="F26" s="34">
        <v>23.6</v>
      </c>
      <c r="G26" s="39" t="s">
        <v>86</v>
      </c>
      <c r="H26" s="38">
        <v>216</v>
      </c>
      <c r="I26" s="34">
        <v>24.5</v>
      </c>
      <c r="J26" s="39" t="s">
        <v>60</v>
      </c>
      <c r="K26" s="38">
        <v>249</v>
      </c>
      <c r="L26" s="34">
        <v>24.5</v>
      </c>
      <c r="M26" s="39" t="s">
        <v>32</v>
      </c>
      <c r="N26" s="32" t="s">
        <v>21</v>
      </c>
      <c r="O26" s="32" t="s">
        <v>414</v>
      </c>
      <c r="P26" s="32" t="s">
        <v>414</v>
      </c>
      <c r="Q26" s="32">
        <v>7.1</v>
      </c>
      <c r="R26" s="32">
        <v>9.1</v>
      </c>
      <c r="S26" s="40">
        <v>7.9</v>
      </c>
      <c r="T26" s="9">
        <v>5.7</v>
      </c>
      <c r="U26" s="9">
        <f t="shared" si="0"/>
        <v>17.100000000000001</v>
      </c>
      <c r="V26" s="9">
        <f t="shared" si="1"/>
        <v>14.500000000000002</v>
      </c>
      <c r="W26" s="9">
        <f t="shared" si="2"/>
        <v>16.600000000000001</v>
      </c>
      <c r="X26" s="9">
        <f t="shared" si="3"/>
        <v>18.8</v>
      </c>
    </row>
    <row r="27" spans="1:24" x14ac:dyDescent="0.25">
      <c r="A27" s="31" t="s">
        <v>22</v>
      </c>
      <c r="B27" s="38">
        <v>586</v>
      </c>
      <c r="C27" s="34">
        <v>19.8</v>
      </c>
      <c r="D27" s="39" t="s">
        <v>95</v>
      </c>
      <c r="E27" s="38">
        <v>87</v>
      </c>
      <c r="F27" s="34">
        <v>24.1</v>
      </c>
      <c r="G27" s="39" t="s">
        <v>101</v>
      </c>
      <c r="H27" s="38">
        <v>1061</v>
      </c>
      <c r="I27" s="34">
        <v>28.5</v>
      </c>
      <c r="J27" s="39" t="s">
        <v>77</v>
      </c>
      <c r="K27" s="38">
        <v>1176</v>
      </c>
      <c r="L27" s="34">
        <v>24.5</v>
      </c>
      <c r="M27" s="39" t="s">
        <v>141</v>
      </c>
      <c r="N27" s="32" t="s">
        <v>28</v>
      </c>
      <c r="O27" s="32" t="s">
        <v>394</v>
      </c>
      <c r="P27" s="32" t="s">
        <v>394</v>
      </c>
      <c r="Q27" s="32">
        <v>30</v>
      </c>
      <c r="R27" s="32">
        <v>23.6</v>
      </c>
      <c r="S27" s="40">
        <v>32.4</v>
      </c>
      <c r="T27" s="9">
        <v>37.799999999999997</v>
      </c>
      <c r="U27" s="9">
        <f t="shared" si="0"/>
        <v>-10.199999999999999</v>
      </c>
      <c r="V27" s="9">
        <f t="shared" si="1"/>
        <v>0.5</v>
      </c>
      <c r="W27" s="9">
        <f t="shared" si="2"/>
        <v>-3.8999999999999986</v>
      </c>
      <c r="X27" s="9">
        <f t="shared" si="3"/>
        <v>-13.299999999999997</v>
      </c>
    </row>
    <row r="28" spans="1:24" x14ac:dyDescent="0.25">
      <c r="A28" s="31" t="s">
        <v>4</v>
      </c>
      <c r="B28" s="38">
        <v>489</v>
      </c>
      <c r="C28" s="34">
        <v>26.4</v>
      </c>
      <c r="D28" s="39" t="s">
        <v>111</v>
      </c>
      <c r="E28" s="38">
        <v>516</v>
      </c>
      <c r="F28" s="34">
        <v>27.5</v>
      </c>
      <c r="G28" s="39" t="s">
        <v>88</v>
      </c>
      <c r="H28" s="38">
        <v>429</v>
      </c>
      <c r="I28" s="34">
        <v>23.1</v>
      </c>
      <c r="J28" s="39" t="s">
        <v>62</v>
      </c>
      <c r="K28" s="38">
        <v>463</v>
      </c>
      <c r="L28" s="34">
        <v>25.3</v>
      </c>
      <c r="M28" s="39" t="s">
        <v>34</v>
      </c>
      <c r="N28" s="32" t="s">
        <v>22</v>
      </c>
      <c r="O28" s="32" t="s">
        <v>428</v>
      </c>
      <c r="P28" s="32" t="s">
        <v>394</v>
      </c>
      <c r="Q28" s="32">
        <v>19.8</v>
      </c>
      <c r="R28" s="32">
        <v>24.1</v>
      </c>
      <c r="S28" s="40">
        <v>28.5</v>
      </c>
      <c r="T28" s="9"/>
      <c r="U28" s="9">
        <f t="shared" si="0"/>
        <v>6.5999999999999979</v>
      </c>
      <c r="V28" s="9">
        <f t="shared" si="1"/>
        <v>3.3999999999999986</v>
      </c>
      <c r="W28" s="9">
        <f t="shared" si="2"/>
        <v>-5.3999999999999986</v>
      </c>
      <c r="X28" s="9"/>
    </row>
    <row r="29" spans="1:24" x14ac:dyDescent="0.25">
      <c r="A29" s="31" t="s">
        <v>11</v>
      </c>
      <c r="B29" s="38">
        <v>610</v>
      </c>
      <c r="C29" s="34">
        <v>19.2</v>
      </c>
      <c r="D29" s="39" t="s">
        <v>116</v>
      </c>
      <c r="E29" s="38">
        <v>657</v>
      </c>
      <c r="F29" s="34">
        <v>19.8</v>
      </c>
      <c r="G29" s="39" t="s">
        <v>95</v>
      </c>
      <c r="H29" s="38">
        <v>736</v>
      </c>
      <c r="I29" s="34">
        <v>23.5</v>
      </c>
      <c r="J29" s="39" t="s">
        <v>69</v>
      </c>
      <c r="K29" s="38">
        <v>747</v>
      </c>
      <c r="L29" s="34">
        <v>26.9</v>
      </c>
      <c r="M29" s="39" t="s">
        <v>41</v>
      </c>
      <c r="N29" s="32" t="s">
        <v>23</v>
      </c>
      <c r="O29" s="32" t="s">
        <v>392</v>
      </c>
      <c r="P29" s="32" t="s">
        <v>392</v>
      </c>
      <c r="Q29" s="32">
        <v>50</v>
      </c>
      <c r="R29" s="32">
        <v>55</v>
      </c>
      <c r="S29" s="40">
        <v>62.2</v>
      </c>
      <c r="T29" s="9">
        <v>59</v>
      </c>
      <c r="U29" s="9">
        <f t="shared" si="0"/>
        <v>-30.8</v>
      </c>
      <c r="V29" s="9">
        <f t="shared" si="1"/>
        <v>-35.200000000000003</v>
      </c>
      <c r="W29" s="9">
        <f t="shared" si="2"/>
        <v>-38.700000000000003</v>
      </c>
      <c r="X29" s="9">
        <f t="shared" ref="X29:X34" si="4">L29-T29</f>
        <v>-32.1</v>
      </c>
    </row>
    <row r="30" spans="1:24" x14ac:dyDescent="0.25">
      <c r="A30" s="31" t="s">
        <v>2</v>
      </c>
      <c r="B30" s="38">
        <v>50</v>
      </c>
      <c r="C30" s="34">
        <v>26</v>
      </c>
      <c r="D30" s="39" t="s">
        <v>108</v>
      </c>
      <c r="E30" s="38">
        <v>59</v>
      </c>
      <c r="F30" s="34">
        <v>13.6</v>
      </c>
      <c r="G30" s="39" t="s">
        <v>85</v>
      </c>
      <c r="H30" s="38">
        <v>48</v>
      </c>
      <c r="I30" s="34">
        <v>31.3</v>
      </c>
      <c r="J30" s="39" t="s">
        <v>59</v>
      </c>
      <c r="K30" s="38">
        <v>55</v>
      </c>
      <c r="L30" s="34">
        <v>27.3</v>
      </c>
      <c r="M30" s="39" t="s">
        <v>31</v>
      </c>
      <c r="N30" s="32" t="s">
        <v>430</v>
      </c>
      <c r="O30" s="32" t="s">
        <v>393</v>
      </c>
      <c r="P30" s="32" t="s">
        <v>393</v>
      </c>
      <c r="Q30" s="32">
        <v>38.5</v>
      </c>
      <c r="R30" s="32">
        <v>41.5</v>
      </c>
      <c r="S30" s="40">
        <v>36.1</v>
      </c>
      <c r="T30" s="9">
        <v>42.4</v>
      </c>
      <c r="U30" s="9">
        <f t="shared" si="0"/>
        <v>-12.5</v>
      </c>
      <c r="V30" s="9">
        <f t="shared" si="1"/>
        <v>-27.9</v>
      </c>
      <c r="W30" s="9">
        <f t="shared" si="2"/>
        <v>-4.8000000000000007</v>
      </c>
      <c r="X30" s="9">
        <f t="shared" si="4"/>
        <v>-15.099999999999998</v>
      </c>
    </row>
    <row r="31" spans="1:24" x14ac:dyDescent="0.25">
      <c r="A31" s="31" t="s">
        <v>17</v>
      </c>
      <c r="B31" s="38">
        <v>28</v>
      </c>
      <c r="C31" s="34">
        <v>10.7</v>
      </c>
      <c r="D31" s="39" t="s">
        <v>121</v>
      </c>
      <c r="E31" s="38">
        <v>35</v>
      </c>
      <c r="F31" s="34">
        <v>8.6</v>
      </c>
      <c r="G31" s="39" t="s">
        <v>98</v>
      </c>
      <c r="H31" s="38">
        <v>31</v>
      </c>
      <c r="I31" s="34">
        <v>32.299999999999997</v>
      </c>
      <c r="J31" s="39" t="s">
        <v>73</v>
      </c>
      <c r="K31" s="38">
        <v>41</v>
      </c>
      <c r="L31" s="34">
        <v>29.3</v>
      </c>
      <c r="M31" s="39" t="s">
        <v>46</v>
      </c>
      <c r="N31" s="32" t="s">
        <v>24</v>
      </c>
      <c r="O31" s="32" t="s">
        <v>407</v>
      </c>
      <c r="P31" s="32" t="s">
        <v>407</v>
      </c>
      <c r="Q31" s="32">
        <v>7.5</v>
      </c>
      <c r="R31" s="32">
        <v>13.5</v>
      </c>
      <c r="S31" s="40">
        <v>25.9</v>
      </c>
      <c r="T31" s="9">
        <v>9.9</v>
      </c>
      <c r="U31" s="9">
        <f t="shared" si="0"/>
        <v>3.1999999999999993</v>
      </c>
      <c r="V31" s="9">
        <f t="shared" si="1"/>
        <v>-4.9000000000000004</v>
      </c>
      <c r="W31" s="9">
        <f t="shared" si="2"/>
        <v>6.3999999999999986</v>
      </c>
      <c r="X31" s="9">
        <f t="shared" si="4"/>
        <v>19.399999999999999</v>
      </c>
    </row>
    <row r="32" spans="1:24" x14ac:dyDescent="0.25">
      <c r="A32" s="31" t="s">
        <v>15</v>
      </c>
      <c r="B32" s="38">
        <v>541</v>
      </c>
      <c r="C32" s="34">
        <v>30.1</v>
      </c>
      <c r="D32" s="39" t="s">
        <v>119</v>
      </c>
      <c r="E32" s="38">
        <v>754</v>
      </c>
      <c r="F32" s="34">
        <v>30.9</v>
      </c>
      <c r="G32" s="39" t="s">
        <v>96</v>
      </c>
      <c r="H32" s="38">
        <v>686</v>
      </c>
      <c r="I32" s="34">
        <v>31.5</v>
      </c>
      <c r="J32" s="39" t="s">
        <v>68</v>
      </c>
      <c r="K32" s="38">
        <v>1074</v>
      </c>
      <c r="L32" s="34">
        <v>29.5</v>
      </c>
      <c r="M32" s="39" t="s">
        <v>44</v>
      </c>
      <c r="N32" s="32" t="s">
        <v>25</v>
      </c>
      <c r="O32" s="32" t="s">
        <v>409</v>
      </c>
      <c r="P32" s="32" t="s">
        <v>409</v>
      </c>
      <c r="Q32" s="32">
        <v>6.7</v>
      </c>
      <c r="R32" s="32">
        <v>8.6</v>
      </c>
      <c r="S32" s="40">
        <v>7.8</v>
      </c>
      <c r="T32" s="9">
        <v>9.1</v>
      </c>
      <c r="U32" s="9">
        <f t="shared" si="0"/>
        <v>23.400000000000002</v>
      </c>
      <c r="V32" s="9">
        <f t="shared" si="1"/>
        <v>22.299999999999997</v>
      </c>
      <c r="W32" s="9">
        <f t="shared" si="2"/>
        <v>23.7</v>
      </c>
      <c r="X32" s="9">
        <f t="shared" si="4"/>
        <v>20.399999999999999</v>
      </c>
    </row>
    <row r="33" spans="1:24" x14ac:dyDescent="0.25">
      <c r="A33" s="31" t="s">
        <v>28</v>
      </c>
      <c r="B33" s="38">
        <v>160</v>
      </c>
      <c r="C33" s="34">
        <v>30</v>
      </c>
      <c r="D33" s="39" t="s">
        <v>124</v>
      </c>
      <c r="E33" s="38">
        <v>171</v>
      </c>
      <c r="F33" s="34">
        <v>31.6</v>
      </c>
      <c r="G33" s="39" t="s">
        <v>282</v>
      </c>
      <c r="H33" s="38">
        <v>185</v>
      </c>
      <c r="I33" s="34">
        <v>32.4</v>
      </c>
      <c r="J33" s="39" t="s">
        <v>76</v>
      </c>
      <c r="K33" s="38">
        <v>249</v>
      </c>
      <c r="L33" s="34">
        <v>37.799999999999997</v>
      </c>
      <c r="M33" s="39" t="s">
        <v>51</v>
      </c>
      <c r="N33" s="32" t="s">
        <v>429</v>
      </c>
      <c r="O33" s="32" t="s">
        <v>413</v>
      </c>
      <c r="P33" s="32" t="s">
        <v>413</v>
      </c>
      <c r="Q33" s="32">
        <v>5.9</v>
      </c>
      <c r="R33" s="32">
        <v>7.3</v>
      </c>
      <c r="S33" s="40">
        <v>4.7</v>
      </c>
      <c r="T33" s="9">
        <v>5.8</v>
      </c>
      <c r="U33" s="9">
        <f t="shared" si="0"/>
        <v>24.1</v>
      </c>
      <c r="V33" s="9">
        <f t="shared" si="1"/>
        <v>24.3</v>
      </c>
      <c r="W33" s="9">
        <f t="shared" si="2"/>
        <v>27.7</v>
      </c>
      <c r="X33" s="9">
        <f t="shared" si="4"/>
        <v>31.999999999999996</v>
      </c>
    </row>
    <row r="34" spans="1:24" x14ac:dyDescent="0.25">
      <c r="A34" s="31" t="s">
        <v>430</v>
      </c>
      <c r="B34" s="38">
        <v>195</v>
      </c>
      <c r="C34" s="34">
        <v>38.5</v>
      </c>
      <c r="D34" s="39" t="s">
        <v>126</v>
      </c>
      <c r="E34" s="38">
        <v>265</v>
      </c>
      <c r="F34" s="34">
        <v>41.5</v>
      </c>
      <c r="G34" s="39" t="s">
        <v>103</v>
      </c>
      <c r="H34" s="38">
        <v>269</v>
      </c>
      <c r="I34" s="34">
        <v>36.1</v>
      </c>
      <c r="J34" s="39" t="s">
        <v>79</v>
      </c>
      <c r="K34" s="38">
        <v>257</v>
      </c>
      <c r="L34" s="34">
        <v>42.4</v>
      </c>
      <c r="M34" s="39" t="s">
        <v>53</v>
      </c>
      <c r="N34" s="32" t="s">
        <v>27</v>
      </c>
      <c r="O34" s="32" t="s">
        <v>431</v>
      </c>
      <c r="P34" s="32" t="s">
        <v>406</v>
      </c>
      <c r="Q34" s="32">
        <v>3.1</v>
      </c>
      <c r="R34" s="32">
        <v>4.8</v>
      </c>
      <c r="S34" s="40">
        <v>4.8</v>
      </c>
      <c r="T34" s="9">
        <v>10.3</v>
      </c>
      <c r="U34" s="9">
        <f t="shared" si="0"/>
        <v>35.4</v>
      </c>
      <c r="V34" s="9">
        <f t="shared" si="1"/>
        <v>36.700000000000003</v>
      </c>
      <c r="W34" s="9">
        <f t="shared" si="2"/>
        <v>31.3</v>
      </c>
      <c r="X34" s="9">
        <f t="shared" si="4"/>
        <v>32.099999999999994</v>
      </c>
    </row>
    <row r="35" spans="1:24" x14ac:dyDescent="0.25">
      <c r="A35" s="31" t="s">
        <v>23</v>
      </c>
      <c r="B35" s="38">
        <v>44</v>
      </c>
      <c r="C35" s="34">
        <v>50</v>
      </c>
      <c r="D35" s="39" t="s">
        <v>125</v>
      </c>
      <c r="E35" s="38">
        <v>80</v>
      </c>
      <c r="F35" s="34">
        <v>55</v>
      </c>
      <c r="G35" s="39" t="s">
        <v>102</v>
      </c>
      <c r="H35" s="38">
        <v>90</v>
      </c>
      <c r="I35" s="34">
        <v>62.2</v>
      </c>
      <c r="J35" s="39" t="s">
        <v>78</v>
      </c>
      <c r="K35" s="38">
        <v>78</v>
      </c>
      <c r="L35" s="34">
        <v>59</v>
      </c>
      <c r="M35" s="39" t="s">
        <v>52</v>
      </c>
      <c r="N35" s="32"/>
      <c r="O35" s="32"/>
      <c r="P35" s="31"/>
      <c r="Q35" s="31"/>
      <c r="R35" s="31"/>
      <c r="S35" s="33"/>
    </row>
    <row r="36" spans="1:24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4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4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4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4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4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4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4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4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4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1:24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1:24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1:24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1:20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A38" sqref="A38:XFD72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8" x14ac:dyDescent="0.25">
      <c r="A1" s="50" t="s">
        <v>456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8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8" x14ac:dyDescent="0.25">
      <c r="A3" s="12"/>
      <c r="B3" s="13"/>
      <c r="C3" s="14"/>
      <c r="D3" s="15"/>
      <c r="E3" s="14"/>
      <c r="F3" s="14"/>
      <c r="G3" s="16"/>
      <c r="H3" s="17"/>
      <c r="I3" s="15"/>
      <c r="J3" s="14"/>
      <c r="K3" s="14"/>
      <c r="L3" s="17"/>
      <c r="M3" s="17"/>
      <c r="N3" s="32"/>
      <c r="O3" s="32"/>
      <c r="P3" s="32"/>
    </row>
    <row r="4" spans="1:28" x14ac:dyDescent="0.25">
      <c r="A4" s="4"/>
      <c r="B4" s="1"/>
      <c r="C4" s="2">
        <v>2012</v>
      </c>
      <c r="D4" s="3"/>
      <c r="E4" s="1"/>
      <c r="F4" s="2">
        <v>2013</v>
      </c>
      <c r="G4" s="3"/>
      <c r="H4" s="1"/>
      <c r="I4" s="2">
        <v>2014</v>
      </c>
      <c r="J4" s="18"/>
      <c r="K4" s="19"/>
      <c r="L4" s="2">
        <v>2015</v>
      </c>
      <c r="M4" s="2"/>
      <c r="N4" s="32"/>
      <c r="O4" s="32"/>
      <c r="P4" s="32"/>
    </row>
    <row r="5" spans="1:28" x14ac:dyDescent="0.25">
      <c r="A5" s="4" t="s">
        <v>451</v>
      </c>
      <c r="B5" s="5" t="s">
        <v>452</v>
      </c>
      <c r="C5" s="6" t="s">
        <v>453</v>
      </c>
      <c r="D5" s="7" t="s">
        <v>454</v>
      </c>
      <c r="E5" s="5" t="s">
        <v>452</v>
      </c>
      <c r="F5" s="6" t="s">
        <v>453</v>
      </c>
      <c r="G5" s="7" t="s">
        <v>454</v>
      </c>
      <c r="H5" s="5" t="s">
        <v>452</v>
      </c>
      <c r="I5" s="6" t="s">
        <v>453</v>
      </c>
      <c r="J5" s="8" t="s">
        <v>454</v>
      </c>
      <c r="K5" s="5" t="s">
        <v>452</v>
      </c>
      <c r="L5" s="6" t="s">
        <v>453</v>
      </c>
      <c r="M5" s="8" t="s">
        <v>454</v>
      </c>
      <c r="N5" s="32" t="s">
        <v>475</v>
      </c>
      <c r="O5" s="32"/>
      <c r="P5" s="32"/>
      <c r="Q5" s="9"/>
      <c r="R5" s="9" t="s">
        <v>387</v>
      </c>
      <c r="S5" s="9" t="s">
        <v>391</v>
      </c>
      <c r="T5" s="9" t="s">
        <v>390</v>
      </c>
      <c r="U5" s="9" t="s">
        <v>389</v>
      </c>
      <c r="V5" s="9" t="s">
        <v>388</v>
      </c>
      <c r="W5" s="9"/>
      <c r="X5" s="9"/>
      <c r="Y5" s="9"/>
      <c r="Z5" s="9"/>
      <c r="AA5" s="9"/>
      <c r="AB5" s="9"/>
    </row>
    <row r="6" spans="1:28" x14ac:dyDescent="0.25">
      <c r="A6" s="31" t="s">
        <v>6</v>
      </c>
      <c r="B6" s="38">
        <v>32</v>
      </c>
      <c r="C6" s="34">
        <v>15.6</v>
      </c>
      <c r="D6" s="39" t="s">
        <v>198</v>
      </c>
      <c r="E6" s="38">
        <v>20</v>
      </c>
      <c r="F6" s="34">
        <v>25</v>
      </c>
      <c r="G6" s="39" t="s">
        <v>177</v>
      </c>
      <c r="H6" s="38">
        <v>39</v>
      </c>
      <c r="I6" s="34">
        <v>10.3</v>
      </c>
      <c r="J6" s="39" t="s">
        <v>64</v>
      </c>
      <c r="K6" s="38">
        <v>18</v>
      </c>
      <c r="L6" s="34">
        <v>0</v>
      </c>
      <c r="M6" s="39" t="s">
        <v>135</v>
      </c>
      <c r="N6" s="32">
        <f>L6/62</f>
        <v>0</v>
      </c>
      <c r="O6" s="32"/>
      <c r="P6" s="32" t="s">
        <v>0</v>
      </c>
      <c r="Q6" s="32" t="s">
        <v>418</v>
      </c>
      <c r="R6" s="32" t="s">
        <v>405</v>
      </c>
      <c r="S6" s="32">
        <v>14.4</v>
      </c>
      <c r="T6" s="32">
        <v>15.2</v>
      </c>
      <c r="U6" s="32">
        <v>10.9</v>
      </c>
      <c r="V6" s="9">
        <v>10.3</v>
      </c>
      <c r="W6" s="9">
        <f t="shared" ref="W6:W35" si="0">C6-S6</f>
        <v>1.1999999999999993</v>
      </c>
      <c r="X6" s="9">
        <f t="shared" ref="X6:X35" si="1">F6-T6</f>
        <v>9.8000000000000007</v>
      </c>
      <c r="Y6" s="9">
        <f t="shared" ref="Y6:Y35" si="2">U6-I6</f>
        <v>0.59999999999999964</v>
      </c>
      <c r="Z6" s="9">
        <f t="shared" ref="Z6:Z35" si="3">V6-L6</f>
        <v>10.3</v>
      </c>
      <c r="AA6" s="9"/>
      <c r="AB6" s="9"/>
    </row>
    <row r="7" spans="1:28" x14ac:dyDescent="0.25">
      <c r="A7" s="31" t="s">
        <v>26</v>
      </c>
      <c r="B7" s="38">
        <v>357</v>
      </c>
      <c r="C7" s="34">
        <v>6.7</v>
      </c>
      <c r="D7" s="39" t="s">
        <v>65</v>
      </c>
      <c r="E7" s="38">
        <v>531</v>
      </c>
      <c r="F7" s="34">
        <v>6</v>
      </c>
      <c r="G7" s="39" t="s">
        <v>145</v>
      </c>
      <c r="H7" s="38">
        <v>338</v>
      </c>
      <c r="I7" s="34">
        <v>7.7</v>
      </c>
      <c r="J7" s="39" t="s">
        <v>37</v>
      </c>
      <c r="K7" s="38">
        <v>382</v>
      </c>
      <c r="L7" s="34">
        <v>4.7</v>
      </c>
      <c r="M7" s="39" t="s">
        <v>63</v>
      </c>
      <c r="N7" s="32">
        <f t="shared" ref="N7:N36" si="4">L7/62</f>
        <v>7.5806451612903225E-2</v>
      </c>
      <c r="O7" s="32"/>
      <c r="P7" s="32" t="s">
        <v>1</v>
      </c>
      <c r="Q7" s="32" t="s">
        <v>410</v>
      </c>
      <c r="R7" s="32" t="s">
        <v>440</v>
      </c>
      <c r="S7" s="32">
        <v>18.2</v>
      </c>
      <c r="T7" s="32">
        <v>16.899999999999999</v>
      </c>
      <c r="U7" s="32">
        <v>12.6</v>
      </c>
      <c r="V7" s="9">
        <v>11.1</v>
      </c>
      <c r="W7" s="9">
        <f t="shared" si="0"/>
        <v>-11.5</v>
      </c>
      <c r="X7" s="9">
        <f t="shared" si="1"/>
        <v>-10.899999999999999</v>
      </c>
      <c r="Y7" s="9">
        <f t="shared" si="2"/>
        <v>4.8999999999999995</v>
      </c>
      <c r="Z7" s="9">
        <f t="shared" si="3"/>
        <v>6.3999999999999995</v>
      </c>
      <c r="AA7" s="9"/>
      <c r="AB7" s="9"/>
    </row>
    <row r="8" spans="1:28" x14ac:dyDescent="0.25">
      <c r="A8" s="31" t="s">
        <v>5</v>
      </c>
      <c r="B8" s="38">
        <v>389</v>
      </c>
      <c r="C8" s="34">
        <v>4.0999999999999996</v>
      </c>
      <c r="D8" s="39" t="s">
        <v>197</v>
      </c>
      <c r="E8" s="38">
        <v>408</v>
      </c>
      <c r="F8" s="34">
        <v>3.2</v>
      </c>
      <c r="G8" s="39" t="s">
        <v>130</v>
      </c>
      <c r="H8" s="38">
        <v>388</v>
      </c>
      <c r="I8" s="34">
        <v>3.6</v>
      </c>
      <c r="J8" s="39" t="s">
        <v>35</v>
      </c>
      <c r="K8" s="38">
        <v>420</v>
      </c>
      <c r="L8" s="34">
        <v>5</v>
      </c>
      <c r="M8" s="39" t="s">
        <v>82</v>
      </c>
      <c r="N8" s="32">
        <f t="shared" si="4"/>
        <v>8.0645161290322578E-2</v>
      </c>
      <c r="O8" s="32"/>
      <c r="P8" s="32" t="s">
        <v>2</v>
      </c>
      <c r="Q8" s="32" t="s">
        <v>397</v>
      </c>
      <c r="R8" s="32" t="s">
        <v>397</v>
      </c>
      <c r="S8" s="32">
        <v>32.700000000000003</v>
      </c>
      <c r="T8" s="32">
        <v>18.3</v>
      </c>
      <c r="U8" s="32">
        <v>27.1</v>
      </c>
      <c r="V8" s="9">
        <v>36.4</v>
      </c>
      <c r="W8" s="9">
        <f t="shared" si="0"/>
        <v>-28.6</v>
      </c>
      <c r="X8" s="9">
        <f t="shared" si="1"/>
        <v>-15.100000000000001</v>
      </c>
      <c r="Y8" s="9">
        <f t="shared" si="2"/>
        <v>23.5</v>
      </c>
      <c r="Z8" s="9">
        <f t="shared" si="3"/>
        <v>31.4</v>
      </c>
      <c r="AA8" s="9"/>
      <c r="AB8" s="9"/>
    </row>
    <row r="9" spans="1:28" x14ac:dyDescent="0.25">
      <c r="A9" s="31" t="s">
        <v>21</v>
      </c>
      <c r="B9" s="38">
        <v>209</v>
      </c>
      <c r="C9" s="34">
        <v>5.7</v>
      </c>
      <c r="D9" s="39" t="s">
        <v>50</v>
      </c>
      <c r="E9" s="38">
        <v>205</v>
      </c>
      <c r="F9" s="34">
        <v>8.8000000000000007</v>
      </c>
      <c r="G9" s="39" t="s">
        <v>100</v>
      </c>
      <c r="H9" s="38">
        <v>257</v>
      </c>
      <c r="I9" s="34">
        <v>3.1</v>
      </c>
      <c r="J9" s="39" t="s">
        <v>165</v>
      </c>
      <c r="K9" s="38">
        <v>230</v>
      </c>
      <c r="L9" s="34">
        <v>5.2</v>
      </c>
      <c r="M9" s="39" t="s">
        <v>129</v>
      </c>
      <c r="N9" s="32">
        <f t="shared" si="4"/>
        <v>8.387096774193549E-2</v>
      </c>
      <c r="O9" s="32"/>
      <c r="P9" s="32" t="s">
        <v>12</v>
      </c>
      <c r="Q9" s="32" t="s">
        <v>400</v>
      </c>
      <c r="R9" s="32" t="s">
        <v>435</v>
      </c>
      <c r="S9" s="32">
        <v>25.3</v>
      </c>
      <c r="T9" s="32">
        <v>21.7</v>
      </c>
      <c r="U9" s="32">
        <v>30</v>
      </c>
      <c r="V9" s="9">
        <v>35.200000000000003</v>
      </c>
      <c r="W9" s="9">
        <f t="shared" si="0"/>
        <v>-19.600000000000001</v>
      </c>
      <c r="X9" s="9">
        <f t="shared" si="1"/>
        <v>-12.899999999999999</v>
      </c>
      <c r="Y9" s="9">
        <f t="shared" si="2"/>
        <v>26.9</v>
      </c>
      <c r="Z9" s="9">
        <f t="shared" si="3"/>
        <v>30.000000000000004</v>
      </c>
      <c r="AA9" s="9"/>
      <c r="AB9" s="9"/>
    </row>
    <row r="10" spans="1:28" x14ac:dyDescent="0.25">
      <c r="A10" s="31" t="s">
        <v>20</v>
      </c>
      <c r="B10" s="38">
        <v>395</v>
      </c>
      <c r="C10" s="34">
        <v>6.1</v>
      </c>
      <c r="D10" s="39" t="s">
        <v>49</v>
      </c>
      <c r="E10" s="38">
        <v>370</v>
      </c>
      <c r="F10" s="34">
        <v>6.2</v>
      </c>
      <c r="G10" s="39" t="s">
        <v>49</v>
      </c>
      <c r="H10" s="38">
        <v>541</v>
      </c>
      <c r="I10" s="34">
        <v>6.7</v>
      </c>
      <c r="J10" s="39" t="s">
        <v>128</v>
      </c>
      <c r="K10" s="38">
        <v>502</v>
      </c>
      <c r="L10" s="34">
        <v>5.8</v>
      </c>
      <c r="M10" s="39" t="s">
        <v>145</v>
      </c>
      <c r="N10" s="32">
        <f t="shared" si="4"/>
        <v>9.3548387096774197E-2</v>
      </c>
      <c r="O10" s="32"/>
      <c r="P10" s="32" t="s">
        <v>3</v>
      </c>
      <c r="Q10" s="32" t="s">
        <v>415</v>
      </c>
      <c r="R10" s="32" t="s">
        <v>415</v>
      </c>
      <c r="S10" s="32">
        <v>15.4</v>
      </c>
      <c r="T10" s="32">
        <v>10.6</v>
      </c>
      <c r="U10" s="32">
        <v>16.7</v>
      </c>
      <c r="V10" s="9">
        <v>11.6</v>
      </c>
      <c r="W10" s="9">
        <f t="shared" si="0"/>
        <v>-9.3000000000000007</v>
      </c>
      <c r="X10" s="9">
        <f t="shared" si="1"/>
        <v>-4.3999999999999995</v>
      </c>
      <c r="Y10" s="9">
        <f t="shared" si="2"/>
        <v>10</v>
      </c>
      <c r="Z10" s="9">
        <f t="shared" si="3"/>
        <v>5.8</v>
      </c>
      <c r="AA10" s="9"/>
      <c r="AB10" s="9"/>
    </row>
    <row r="11" spans="1:28" x14ac:dyDescent="0.25">
      <c r="A11" s="31" t="s">
        <v>13</v>
      </c>
      <c r="B11" s="38">
        <v>10</v>
      </c>
      <c r="C11" s="34">
        <v>10</v>
      </c>
      <c r="D11" s="39" t="s">
        <v>117</v>
      </c>
      <c r="E11" s="38">
        <v>11</v>
      </c>
      <c r="F11" s="34">
        <v>0</v>
      </c>
      <c r="G11" s="39" t="s">
        <v>42</v>
      </c>
      <c r="H11" s="38">
        <v>11</v>
      </c>
      <c r="I11" s="34">
        <v>0</v>
      </c>
      <c r="J11" s="39" t="s">
        <v>42</v>
      </c>
      <c r="K11" s="38">
        <v>12</v>
      </c>
      <c r="L11" s="34">
        <v>8.3000000000000007</v>
      </c>
      <c r="M11" s="39" t="s">
        <v>139</v>
      </c>
      <c r="N11" s="32">
        <f t="shared" si="4"/>
        <v>0.13387096774193549</v>
      </c>
      <c r="O11" s="32"/>
      <c r="P11" s="32" t="s">
        <v>419</v>
      </c>
      <c r="Q11" s="32" t="s">
        <v>399</v>
      </c>
      <c r="R11" s="32" t="s">
        <v>399</v>
      </c>
      <c r="S11" s="32">
        <v>30.9</v>
      </c>
      <c r="T11" s="32">
        <v>33.700000000000003</v>
      </c>
      <c r="U11" s="32">
        <v>32.700000000000003</v>
      </c>
      <c r="V11" s="9">
        <v>30</v>
      </c>
      <c r="W11" s="9">
        <f t="shared" si="0"/>
        <v>-20.9</v>
      </c>
      <c r="X11" s="9">
        <f t="shared" si="1"/>
        <v>-33.700000000000003</v>
      </c>
      <c r="Y11" s="9">
        <f t="shared" si="2"/>
        <v>32.700000000000003</v>
      </c>
      <c r="Z11" s="9">
        <f t="shared" si="3"/>
        <v>21.7</v>
      </c>
      <c r="AA11" s="9"/>
      <c r="AB11" s="9"/>
    </row>
    <row r="12" spans="1:28" x14ac:dyDescent="0.25">
      <c r="A12" s="31" t="s">
        <v>27</v>
      </c>
      <c r="B12" s="38">
        <v>664</v>
      </c>
      <c r="C12" s="34">
        <v>4.8</v>
      </c>
      <c r="D12" s="39" t="s">
        <v>63</v>
      </c>
      <c r="E12" s="38">
        <v>711</v>
      </c>
      <c r="F12" s="34">
        <v>5.8</v>
      </c>
      <c r="G12" s="39" t="s">
        <v>145</v>
      </c>
      <c r="H12" s="38">
        <v>629</v>
      </c>
      <c r="I12" s="34">
        <v>5.4</v>
      </c>
      <c r="J12" s="39" t="s">
        <v>171</v>
      </c>
      <c r="K12" s="38">
        <v>522</v>
      </c>
      <c r="L12" s="34">
        <v>8.8000000000000007</v>
      </c>
      <c r="M12" s="39" t="s">
        <v>150</v>
      </c>
      <c r="N12" s="32">
        <f t="shared" si="4"/>
        <v>0.14193548387096774</v>
      </c>
      <c r="O12" s="32"/>
      <c r="P12" s="32" t="s">
        <v>5</v>
      </c>
      <c r="Q12" s="32" t="s">
        <v>416</v>
      </c>
      <c r="R12" s="32" t="s">
        <v>416</v>
      </c>
      <c r="S12" s="32">
        <v>4.0999999999999996</v>
      </c>
      <c r="T12" s="32">
        <v>3.2</v>
      </c>
      <c r="U12" s="32">
        <v>3.6</v>
      </c>
      <c r="V12" s="9">
        <v>5</v>
      </c>
      <c r="W12" s="9">
        <f t="shared" si="0"/>
        <v>0.70000000000000018</v>
      </c>
      <c r="X12" s="9">
        <f t="shared" si="1"/>
        <v>2.5999999999999996</v>
      </c>
      <c r="Y12" s="9">
        <f t="shared" si="2"/>
        <v>-1.8000000000000003</v>
      </c>
      <c r="Z12" s="9">
        <f t="shared" si="3"/>
        <v>-3.8000000000000007</v>
      </c>
      <c r="AA12" s="9"/>
      <c r="AB12" s="9"/>
    </row>
    <row r="13" spans="1:28" x14ac:dyDescent="0.25">
      <c r="A13" s="31" t="s">
        <v>8</v>
      </c>
      <c r="B13" s="38">
        <v>327</v>
      </c>
      <c r="C13" s="34">
        <v>8</v>
      </c>
      <c r="D13" s="39" t="s">
        <v>37</v>
      </c>
      <c r="E13" s="38">
        <v>317</v>
      </c>
      <c r="F13" s="34">
        <v>11.4</v>
      </c>
      <c r="G13" s="39" t="s">
        <v>178</v>
      </c>
      <c r="H13" s="38">
        <v>289</v>
      </c>
      <c r="I13" s="34">
        <v>10</v>
      </c>
      <c r="J13" s="39" t="s">
        <v>156</v>
      </c>
      <c r="K13" s="38">
        <v>302</v>
      </c>
      <c r="L13" s="34">
        <v>8.9</v>
      </c>
      <c r="M13" s="39" t="s">
        <v>58</v>
      </c>
      <c r="N13" s="32">
        <f t="shared" si="4"/>
        <v>0.1435483870967742</v>
      </c>
      <c r="O13" s="32"/>
      <c r="P13" s="32" t="s">
        <v>6</v>
      </c>
      <c r="Q13" s="32" t="s">
        <v>420</v>
      </c>
      <c r="R13" s="32"/>
      <c r="S13" s="32">
        <v>15.6</v>
      </c>
      <c r="T13" s="32">
        <v>25</v>
      </c>
      <c r="U13" s="32">
        <v>10.3</v>
      </c>
      <c r="V13" s="9">
        <v>0</v>
      </c>
      <c r="W13" s="9">
        <f t="shared" si="0"/>
        <v>-7.6</v>
      </c>
      <c r="X13" s="9">
        <f t="shared" si="1"/>
        <v>-13.6</v>
      </c>
      <c r="Y13" s="9">
        <f t="shared" si="2"/>
        <v>0.30000000000000071</v>
      </c>
      <c r="Z13" s="9">
        <f t="shared" si="3"/>
        <v>-8.9</v>
      </c>
      <c r="AA13" s="9"/>
      <c r="AB13" s="9"/>
    </row>
    <row r="14" spans="1:28" x14ac:dyDescent="0.25">
      <c r="A14" s="31" t="s">
        <v>14</v>
      </c>
      <c r="B14" s="38">
        <v>215</v>
      </c>
      <c r="C14" s="34">
        <v>14.9</v>
      </c>
      <c r="D14" s="39" t="s">
        <v>202</v>
      </c>
      <c r="E14" s="38">
        <v>205</v>
      </c>
      <c r="F14" s="34">
        <v>12.2</v>
      </c>
      <c r="G14" s="39" t="s">
        <v>181</v>
      </c>
      <c r="H14" s="38">
        <v>178</v>
      </c>
      <c r="I14" s="34">
        <v>8.4</v>
      </c>
      <c r="J14" s="39" t="s">
        <v>100</v>
      </c>
      <c r="K14" s="38">
        <v>194</v>
      </c>
      <c r="L14" s="34">
        <v>9.8000000000000007</v>
      </c>
      <c r="M14" s="39" t="s">
        <v>140</v>
      </c>
      <c r="N14" s="32">
        <f t="shared" si="4"/>
        <v>0.15806451612903227</v>
      </c>
      <c r="O14" s="32"/>
      <c r="P14" s="32" t="s">
        <v>8</v>
      </c>
      <c r="Q14" s="32" t="s">
        <v>411</v>
      </c>
      <c r="R14" s="32" t="s">
        <v>411</v>
      </c>
      <c r="S14" s="32">
        <v>8</v>
      </c>
      <c r="T14" s="32">
        <v>11.4</v>
      </c>
      <c r="U14" s="32">
        <v>10</v>
      </c>
      <c r="V14" s="9">
        <v>8.9</v>
      </c>
      <c r="W14" s="9">
        <f t="shared" si="0"/>
        <v>6.9</v>
      </c>
      <c r="X14" s="9">
        <f t="shared" si="1"/>
        <v>0.79999999999999893</v>
      </c>
      <c r="Y14" s="9">
        <f t="shared" si="2"/>
        <v>1.5999999999999996</v>
      </c>
      <c r="Z14" s="9">
        <f t="shared" si="3"/>
        <v>-0.90000000000000036</v>
      </c>
      <c r="AA14" s="9"/>
      <c r="AB14" s="9"/>
    </row>
    <row r="15" spans="1:28" x14ac:dyDescent="0.25">
      <c r="A15" s="31" t="s">
        <v>0</v>
      </c>
      <c r="B15" s="38">
        <v>487</v>
      </c>
      <c r="C15" s="34">
        <v>14.4</v>
      </c>
      <c r="D15" s="39" t="s">
        <v>191</v>
      </c>
      <c r="E15" s="38">
        <v>533</v>
      </c>
      <c r="F15" s="34">
        <v>15.2</v>
      </c>
      <c r="G15" s="39" t="s">
        <v>114</v>
      </c>
      <c r="H15" s="38">
        <v>599</v>
      </c>
      <c r="I15" s="34">
        <v>10.9</v>
      </c>
      <c r="J15" s="39" t="s">
        <v>151</v>
      </c>
      <c r="K15" s="38">
        <v>659</v>
      </c>
      <c r="L15" s="34">
        <v>10.3</v>
      </c>
      <c r="M15" s="39" t="s">
        <v>56</v>
      </c>
      <c r="N15" s="32">
        <f t="shared" si="4"/>
        <v>0.16612903225806452</v>
      </c>
      <c r="O15" s="32"/>
      <c r="P15" s="32" t="s">
        <v>9</v>
      </c>
      <c r="Q15" s="32" t="s">
        <v>422</v>
      </c>
      <c r="R15" s="32" t="s">
        <v>438</v>
      </c>
      <c r="S15" s="32">
        <v>22.2</v>
      </c>
      <c r="T15" s="32">
        <v>21.2</v>
      </c>
      <c r="U15" s="32">
        <v>20.6</v>
      </c>
      <c r="V15" s="9">
        <v>19.100000000000001</v>
      </c>
      <c r="W15" s="9">
        <f t="shared" si="0"/>
        <v>-7.7999999999999989</v>
      </c>
      <c r="X15" s="9">
        <f t="shared" si="1"/>
        <v>-6</v>
      </c>
      <c r="Y15" s="9">
        <f t="shared" si="2"/>
        <v>9.7000000000000011</v>
      </c>
      <c r="Z15" s="9">
        <f t="shared" si="3"/>
        <v>8.8000000000000007</v>
      </c>
      <c r="AA15" s="9"/>
      <c r="AB15" s="9"/>
    </row>
    <row r="16" spans="1:28" x14ac:dyDescent="0.25">
      <c r="A16" s="31" t="s">
        <v>1</v>
      </c>
      <c r="B16" s="38">
        <v>329</v>
      </c>
      <c r="C16" s="34">
        <v>18.2</v>
      </c>
      <c r="D16" s="39" t="s">
        <v>192</v>
      </c>
      <c r="E16" s="38">
        <v>486</v>
      </c>
      <c r="F16" s="34">
        <v>16.899999999999999</v>
      </c>
      <c r="G16" s="39" t="s">
        <v>172</v>
      </c>
      <c r="H16" s="38">
        <v>309</v>
      </c>
      <c r="I16" s="34">
        <v>12.6</v>
      </c>
      <c r="J16" s="39" t="s">
        <v>152</v>
      </c>
      <c r="K16" s="38">
        <v>261</v>
      </c>
      <c r="L16" s="34">
        <v>11.1</v>
      </c>
      <c r="M16" s="39" t="s">
        <v>131</v>
      </c>
      <c r="N16" s="32">
        <f t="shared" si="4"/>
        <v>0.17903225806451611</v>
      </c>
      <c r="O16" s="32"/>
      <c r="P16" s="32" t="s">
        <v>10</v>
      </c>
      <c r="Q16" s="32" t="s">
        <v>402</v>
      </c>
      <c r="R16" s="32" t="s">
        <v>439</v>
      </c>
      <c r="S16" s="32">
        <v>19.600000000000001</v>
      </c>
      <c r="T16" s="32">
        <v>16.399999999999999</v>
      </c>
      <c r="U16" s="32">
        <v>13</v>
      </c>
      <c r="V16" s="9">
        <v>14.4</v>
      </c>
      <c r="W16" s="9">
        <f t="shared" si="0"/>
        <v>-1.4000000000000021</v>
      </c>
      <c r="X16" s="9">
        <f t="shared" si="1"/>
        <v>0.5</v>
      </c>
      <c r="Y16" s="9">
        <f t="shared" si="2"/>
        <v>0.40000000000000036</v>
      </c>
      <c r="Z16" s="9">
        <f t="shared" si="3"/>
        <v>3.3000000000000007</v>
      </c>
      <c r="AA16" s="9"/>
      <c r="AB16" s="9"/>
    </row>
    <row r="17" spans="1:28" x14ac:dyDescent="0.25">
      <c r="A17" s="31" t="s">
        <v>3</v>
      </c>
      <c r="B17" s="38">
        <v>52</v>
      </c>
      <c r="C17" s="34">
        <v>15.4</v>
      </c>
      <c r="D17" s="39" t="s">
        <v>195</v>
      </c>
      <c r="E17" s="38">
        <v>47</v>
      </c>
      <c r="F17" s="34">
        <v>10.6</v>
      </c>
      <c r="G17" s="39" t="s">
        <v>175</v>
      </c>
      <c r="H17" s="38">
        <v>42</v>
      </c>
      <c r="I17" s="34">
        <v>16.7</v>
      </c>
      <c r="J17" s="39" t="s">
        <v>61</v>
      </c>
      <c r="K17" s="38">
        <v>43</v>
      </c>
      <c r="L17" s="34">
        <v>11.6</v>
      </c>
      <c r="M17" s="39" t="s">
        <v>134</v>
      </c>
      <c r="N17" s="32">
        <f t="shared" si="4"/>
        <v>0.18709677419354839</v>
      </c>
      <c r="O17" s="32"/>
      <c r="P17" s="32" t="s">
        <v>7</v>
      </c>
      <c r="Q17" s="32" t="s">
        <v>421</v>
      </c>
      <c r="R17" s="32" t="s">
        <v>401</v>
      </c>
      <c r="S17" s="32">
        <v>44.3</v>
      </c>
      <c r="T17" s="32">
        <v>43.5</v>
      </c>
      <c r="U17" s="32">
        <v>37.700000000000003</v>
      </c>
      <c r="V17" s="9">
        <v>34.1</v>
      </c>
      <c r="W17" s="9">
        <f t="shared" si="0"/>
        <v>-28.9</v>
      </c>
      <c r="X17" s="9">
        <f t="shared" si="1"/>
        <v>-32.9</v>
      </c>
      <c r="Y17" s="9">
        <f t="shared" si="2"/>
        <v>21.000000000000004</v>
      </c>
      <c r="Z17" s="9">
        <f t="shared" si="3"/>
        <v>22.5</v>
      </c>
      <c r="AA17" s="9"/>
      <c r="AB17" s="9"/>
    </row>
    <row r="18" spans="1:28" x14ac:dyDescent="0.25">
      <c r="A18" s="31" t="s">
        <v>19</v>
      </c>
      <c r="B18" s="38">
        <v>31</v>
      </c>
      <c r="C18" s="34">
        <v>0</v>
      </c>
      <c r="D18" s="39" t="s">
        <v>205</v>
      </c>
      <c r="E18" s="38">
        <v>25</v>
      </c>
      <c r="F18" s="34">
        <v>8</v>
      </c>
      <c r="G18" s="39" t="s">
        <v>185</v>
      </c>
      <c r="H18" s="38">
        <v>38</v>
      </c>
      <c r="I18" s="34">
        <v>5.3</v>
      </c>
      <c r="J18" s="39" t="s">
        <v>164</v>
      </c>
      <c r="K18" s="38">
        <v>25</v>
      </c>
      <c r="L18" s="34">
        <v>12</v>
      </c>
      <c r="M18" s="39" t="s">
        <v>144</v>
      </c>
      <c r="N18" s="32">
        <f t="shared" si="4"/>
        <v>0.19354838709677419</v>
      </c>
      <c r="O18" s="32"/>
      <c r="P18" s="32" t="s">
        <v>11</v>
      </c>
      <c r="Q18" s="32" t="s">
        <v>423</v>
      </c>
      <c r="R18" s="32" t="s">
        <v>423</v>
      </c>
      <c r="S18" s="32">
        <v>22.3</v>
      </c>
      <c r="T18" s="32">
        <v>23.4</v>
      </c>
      <c r="U18" s="32">
        <v>24.6</v>
      </c>
      <c r="V18" s="9">
        <v>24.7</v>
      </c>
      <c r="W18" s="9">
        <f t="shared" si="0"/>
        <v>-22.3</v>
      </c>
      <c r="X18" s="9">
        <f t="shared" si="1"/>
        <v>-15.399999999999999</v>
      </c>
      <c r="Y18" s="9">
        <f t="shared" si="2"/>
        <v>19.3</v>
      </c>
      <c r="Z18" s="9">
        <f t="shared" si="3"/>
        <v>12.7</v>
      </c>
      <c r="AA18" s="9"/>
      <c r="AB18" s="9"/>
    </row>
    <row r="19" spans="1:28" x14ac:dyDescent="0.25">
      <c r="A19" s="31" t="s">
        <v>24</v>
      </c>
      <c r="B19" s="38">
        <v>134</v>
      </c>
      <c r="C19" s="34">
        <v>14.9</v>
      </c>
      <c r="D19" s="39" t="s">
        <v>210</v>
      </c>
      <c r="E19" s="38">
        <v>133</v>
      </c>
      <c r="F19" s="34">
        <v>11.3</v>
      </c>
      <c r="G19" s="39" t="s">
        <v>190</v>
      </c>
      <c r="H19" s="38">
        <v>112</v>
      </c>
      <c r="I19" s="34">
        <v>22.3</v>
      </c>
      <c r="J19" s="39" t="s">
        <v>170</v>
      </c>
      <c r="K19" s="38">
        <v>141</v>
      </c>
      <c r="L19" s="34">
        <v>14.2</v>
      </c>
      <c r="M19" s="39" t="s">
        <v>148</v>
      </c>
      <c r="N19" s="32">
        <f t="shared" si="4"/>
        <v>0.22903225806451613</v>
      </c>
      <c r="O19" s="32"/>
      <c r="P19" s="32" t="s">
        <v>13</v>
      </c>
      <c r="Q19" s="32" t="s">
        <v>425</v>
      </c>
      <c r="R19" s="32"/>
      <c r="S19" s="32">
        <v>10</v>
      </c>
      <c r="T19" s="32">
        <v>0</v>
      </c>
      <c r="U19" s="32">
        <v>0</v>
      </c>
      <c r="V19" s="9">
        <v>8.3000000000000007</v>
      </c>
      <c r="W19" s="9">
        <f t="shared" si="0"/>
        <v>4.9000000000000004</v>
      </c>
      <c r="X19" s="9">
        <f t="shared" si="1"/>
        <v>11.3</v>
      </c>
      <c r="Y19" s="9">
        <f t="shared" si="2"/>
        <v>-22.3</v>
      </c>
      <c r="Z19" s="9">
        <f t="shared" si="3"/>
        <v>-5.8999999999999986</v>
      </c>
      <c r="AA19" s="9"/>
      <c r="AB19" s="9"/>
    </row>
    <row r="20" spans="1:28" x14ac:dyDescent="0.25">
      <c r="A20" s="31" t="s">
        <v>10</v>
      </c>
      <c r="B20" s="38">
        <v>434</v>
      </c>
      <c r="C20" s="34">
        <v>19.600000000000001</v>
      </c>
      <c r="D20" s="39" t="s">
        <v>200</v>
      </c>
      <c r="E20" s="38">
        <v>611</v>
      </c>
      <c r="F20" s="34">
        <v>16.399999999999999</v>
      </c>
      <c r="G20" s="39" t="s">
        <v>179</v>
      </c>
      <c r="H20" s="38">
        <v>623</v>
      </c>
      <c r="I20" s="34">
        <v>13</v>
      </c>
      <c r="J20" s="39" t="s">
        <v>158</v>
      </c>
      <c r="K20" s="38">
        <v>940</v>
      </c>
      <c r="L20" s="34">
        <v>14.4</v>
      </c>
      <c r="M20" s="39" t="s">
        <v>137</v>
      </c>
      <c r="N20" s="32">
        <f t="shared" si="4"/>
        <v>0.23225806451612904</v>
      </c>
      <c r="O20" s="32"/>
      <c r="P20" s="32" t="s">
        <v>14</v>
      </c>
      <c r="Q20" s="32" t="s">
        <v>424</v>
      </c>
      <c r="R20" s="32" t="s">
        <v>424</v>
      </c>
      <c r="S20" s="32">
        <v>14.9</v>
      </c>
      <c r="T20" s="32">
        <v>12.2</v>
      </c>
      <c r="U20" s="32">
        <v>8.4</v>
      </c>
      <c r="V20" s="9">
        <v>9.8000000000000007</v>
      </c>
      <c r="W20" s="9">
        <f t="shared" si="0"/>
        <v>4.7000000000000011</v>
      </c>
      <c r="X20" s="9">
        <f t="shared" si="1"/>
        <v>4.1999999999999993</v>
      </c>
      <c r="Y20" s="9">
        <f t="shared" si="2"/>
        <v>-4.5999999999999996</v>
      </c>
      <c r="Z20" s="9">
        <f t="shared" si="3"/>
        <v>-4.5999999999999996</v>
      </c>
      <c r="AA20" s="9"/>
      <c r="AB20" s="9"/>
    </row>
    <row r="21" spans="1:28" x14ac:dyDescent="0.25">
      <c r="A21" s="31" t="s">
        <v>18</v>
      </c>
      <c r="B21" s="38">
        <v>31</v>
      </c>
      <c r="C21" s="34">
        <v>19.399999999999999</v>
      </c>
      <c r="D21" s="39" t="s">
        <v>204</v>
      </c>
      <c r="E21" s="38">
        <v>34</v>
      </c>
      <c r="F21" s="34">
        <v>20.6</v>
      </c>
      <c r="G21" s="39" t="s">
        <v>184</v>
      </c>
      <c r="H21" s="38">
        <v>41</v>
      </c>
      <c r="I21" s="34">
        <v>9.8000000000000007</v>
      </c>
      <c r="J21" s="39" t="s">
        <v>163</v>
      </c>
      <c r="K21" s="38">
        <v>28</v>
      </c>
      <c r="L21" s="34">
        <v>17.899999999999999</v>
      </c>
      <c r="M21" s="39" t="s">
        <v>143</v>
      </c>
      <c r="N21" s="32">
        <f t="shared" si="4"/>
        <v>0.28870967741935483</v>
      </c>
      <c r="O21" s="32"/>
      <c r="P21" s="32" t="s">
        <v>15</v>
      </c>
      <c r="Q21" s="32" t="s">
        <v>395</v>
      </c>
      <c r="R21" s="32" t="s">
        <v>437</v>
      </c>
      <c r="S21" s="32">
        <v>31.4</v>
      </c>
      <c r="T21" s="32">
        <v>28.7</v>
      </c>
      <c r="U21" s="32">
        <v>28.3</v>
      </c>
      <c r="V21" s="9">
        <v>24.6</v>
      </c>
      <c r="W21" s="9">
        <f t="shared" si="0"/>
        <v>-12</v>
      </c>
      <c r="X21" s="9">
        <f t="shared" si="1"/>
        <v>-8.0999999999999979</v>
      </c>
      <c r="Y21" s="9">
        <f t="shared" si="2"/>
        <v>18.5</v>
      </c>
      <c r="Z21" s="9">
        <f t="shared" si="3"/>
        <v>6.7000000000000028</v>
      </c>
      <c r="AA21" s="9"/>
      <c r="AB21" s="9"/>
    </row>
    <row r="22" spans="1:28" x14ac:dyDescent="0.25">
      <c r="A22" s="31" t="s">
        <v>9</v>
      </c>
      <c r="B22" s="38">
        <v>1723</v>
      </c>
      <c r="C22" s="34">
        <v>22.2</v>
      </c>
      <c r="D22" s="39" t="s">
        <v>199</v>
      </c>
      <c r="E22" s="38">
        <v>1863</v>
      </c>
      <c r="F22" s="34">
        <v>21.2</v>
      </c>
      <c r="G22" s="39" t="s">
        <v>157</v>
      </c>
      <c r="H22" s="38">
        <v>1779</v>
      </c>
      <c r="I22" s="34">
        <v>20.6</v>
      </c>
      <c r="J22" s="39" t="s">
        <v>157</v>
      </c>
      <c r="K22" s="38">
        <v>1939</v>
      </c>
      <c r="L22" s="34">
        <v>19.100000000000001</v>
      </c>
      <c r="M22" s="39" t="s">
        <v>136</v>
      </c>
      <c r="N22" s="32">
        <f t="shared" si="4"/>
        <v>0.3080645161290323</v>
      </c>
      <c r="O22" s="32"/>
      <c r="P22" s="32" t="s">
        <v>16</v>
      </c>
      <c r="Q22" s="32" t="s">
        <v>427</v>
      </c>
      <c r="R22" s="32"/>
      <c r="S22" s="32">
        <v>22.2</v>
      </c>
      <c r="T22" s="32">
        <v>24</v>
      </c>
      <c r="U22" s="32">
        <v>16.7</v>
      </c>
      <c r="V22" s="9">
        <v>23.1</v>
      </c>
      <c r="W22" s="9">
        <f t="shared" si="0"/>
        <v>0</v>
      </c>
      <c r="X22" s="9">
        <f t="shared" si="1"/>
        <v>-2.8000000000000007</v>
      </c>
      <c r="Y22" s="9">
        <f t="shared" si="2"/>
        <v>-3.9000000000000021</v>
      </c>
      <c r="Z22" s="9">
        <f t="shared" si="3"/>
        <v>4</v>
      </c>
      <c r="AA22" s="9"/>
      <c r="AB22" s="9"/>
    </row>
    <row r="23" spans="1:28" ht="33.75" customHeight="1" x14ac:dyDescent="0.25">
      <c r="A23" s="45" t="s">
        <v>461</v>
      </c>
      <c r="B23" s="43">
        <v>10612</v>
      </c>
      <c r="C23" s="46">
        <v>20.9</v>
      </c>
      <c r="D23" s="44" t="s">
        <v>467</v>
      </c>
      <c r="E23" s="43">
        <v>11805</v>
      </c>
      <c r="F23" s="46">
        <v>20.2</v>
      </c>
      <c r="G23" s="44" t="s">
        <v>468</v>
      </c>
      <c r="H23" s="43">
        <v>11631</v>
      </c>
      <c r="I23" s="46">
        <v>19.7</v>
      </c>
      <c r="J23" s="44" t="s">
        <v>469</v>
      </c>
      <c r="K23" s="43">
        <v>12651</v>
      </c>
      <c r="L23" s="46">
        <v>19.3</v>
      </c>
      <c r="M23" s="44" t="s">
        <v>469</v>
      </c>
      <c r="N23" s="32">
        <f t="shared" si="4"/>
        <v>0.31129032258064515</v>
      </c>
      <c r="O23" s="32"/>
      <c r="P23" s="32" t="s">
        <v>17</v>
      </c>
      <c r="Q23" s="32" t="s">
        <v>426</v>
      </c>
      <c r="R23" s="32" t="s">
        <v>436</v>
      </c>
      <c r="S23" s="32">
        <v>10.7</v>
      </c>
      <c r="T23" s="32">
        <v>10.8</v>
      </c>
      <c r="U23" s="32">
        <v>25.8</v>
      </c>
      <c r="V23" s="9">
        <v>26.8</v>
      </c>
      <c r="W23" s="9">
        <f t="shared" si="0"/>
        <v>10.199999999999999</v>
      </c>
      <c r="X23" s="9">
        <f t="shared" si="1"/>
        <v>9.3999999999999986</v>
      </c>
      <c r="Y23" s="9">
        <f t="shared" si="2"/>
        <v>6.1000000000000014</v>
      </c>
      <c r="Z23" s="9">
        <f t="shared" si="3"/>
        <v>7.5</v>
      </c>
      <c r="AA23" s="9"/>
      <c r="AB23" s="9"/>
    </row>
    <row r="24" spans="1:28" x14ac:dyDescent="0.25">
      <c r="A24" s="31" t="s">
        <v>22</v>
      </c>
      <c r="B24" s="38">
        <v>587</v>
      </c>
      <c r="C24" s="34">
        <v>25.6</v>
      </c>
      <c r="D24" s="39" t="s">
        <v>207</v>
      </c>
      <c r="E24" s="38">
        <v>735</v>
      </c>
      <c r="F24" s="34">
        <v>23.9</v>
      </c>
      <c r="G24" s="39" t="s">
        <v>187</v>
      </c>
      <c r="H24" s="38">
        <v>1062</v>
      </c>
      <c r="I24" s="34">
        <v>26.3</v>
      </c>
      <c r="J24" s="39" t="s">
        <v>167</v>
      </c>
      <c r="K24" s="38">
        <v>1185</v>
      </c>
      <c r="L24" s="34">
        <v>22.7</v>
      </c>
      <c r="M24" s="39" t="s">
        <v>146</v>
      </c>
      <c r="N24" s="32">
        <f t="shared" si="4"/>
        <v>0.36612903225806448</v>
      </c>
      <c r="O24" s="32"/>
      <c r="P24" s="32" t="s">
        <v>18</v>
      </c>
      <c r="Q24" s="32" t="s">
        <v>417</v>
      </c>
      <c r="R24" s="32" t="s">
        <v>417</v>
      </c>
      <c r="S24" s="32">
        <v>19.399999999999999</v>
      </c>
      <c r="T24" s="32">
        <v>20.6</v>
      </c>
      <c r="U24" s="32">
        <v>9.8000000000000007</v>
      </c>
      <c r="V24" s="9">
        <v>17.899999999999999</v>
      </c>
      <c r="W24" s="9">
        <f t="shared" si="0"/>
        <v>6.2000000000000028</v>
      </c>
      <c r="X24" s="9">
        <f t="shared" si="1"/>
        <v>3.2999999999999972</v>
      </c>
      <c r="Y24" s="9">
        <f t="shared" si="2"/>
        <v>-16.5</v>
      </c>
      <c r="Z24" s="9">
        <f t="shared" si="3"/>
        <v>-4.8000000000000007</v>
      </c>
      <c r="AA24" s="9"/>
      <c r="AB24" s="9"/>
    </row>
    <row r="25" spans="1:28" x14ac:dyDescent="0.25">
      <c r="A25" s="31" t="s">
        <v>25</v>
      </c>
      <c r="B25" s="38">
        <v>848</v>
      </c>
      <c r="C25" s="34">
        <v>21</v>
      </c>
      <c r="D25" s="39" t="s">
        <v>211</v>
      </c>
      <c r="E25" s="38">
        <v>825</v>
      </c>
      <c r="F25" s="34">
        <v>22.7</v>
      </c>
      <c r="G25" s="39" t="s">
        <v>149</v>
      </c>
      <c r="H25" s="38">
        <v>873</v>
      </c>
      <c r="I25" s="34">
        <v>24.6</v>
      </c>
      <c r="J25" s="39" t="s">
        <v>138</v>
      </c>
      <c r="K25" s="38">
        <v>881</v>
      </c>
      <c r="L25" s="34">
        <v>23</v>
      </c>
      <c r="M25" s="39" t="s">
        <v>149</v>
      </c>
      <c r="N25" s="32">
        <f t="shared" si="4"/>
        <v>0.37096774193548387</v>
      </c>
      <c r="O25" s="32"/>
      <c r="P25" s="32" t="s">
        <v>19</v>
      </c>
      <c r="Q25" s="32" t="s">
        <v>404</v>
      </c>
      <c r="R25" s="32" t="s">
        <v>404</v>
      </c>
      <c r="S25" s="32">
        <v>0</v>
      </c>
      <c r="T25" s="32">
        <v>8</v>
      </c>
      <c r="U25" s="32">
        <v>5.3</v>
      </c>
      <c r="V25" s="9">
        <v>12</v>
      </c>
      <c r="W25" s="9">
        <f t="shared" si="0"/>
        <v>21</v>
      </c>
      <c r="X25" s="9">
        <f t="shared" si="1"/>
        <v>14.7</v>
      </c>
      <c r="Y25" s="9">
        <f t="shared" si="2"/>
        <v>-19.3</v>
      </c>
      <c r="Z25" s="9">
        <f t="shared" si="3"/>
        <v>-11</v>
      </c>
      <c r="AA25" s="9"/>
      <c r="AB25" s="9"/>
    </row>
    <row r="26" spans="1:28" x14ac:dyDescent="0.25">
      <c r="A26" s="31" t="s">
        <v>16</v>
      </c>
      <c r="B26" s="38">
        <v>18</v>
      </c>
      <c r="C26" s="34">
        <v>22.2</v>
      </c>
      <c r="D26" s="39" t="s">
        <v>203</v>
      </c>
      <c r="E26" s="38">
        <v>25</v>
      </c>
      <c r="F26" s="34">
        <v>24</v>
      </c>
      <c r="G26" s="39" t="s">
        <v>183</v>
      </c>
      <c r="H26" s="38">
        <v>18</v>
      </c>
      <c r="I26" s="34">
        <v>16.7</v>
      </c>
      <c r="J26" s="39" t="s">
        <v>161</v>
      </c>
      <c r="K26" s="38">
        <v>13</v>
      </c>
      <c r="L26" s="34">
        <v>23.1</v>
      </c>
      <c r="M26" s="39" t="s">
        <v>45</v>
      </c>
      <c r="N26" s="32">
        <f t="shared" si="4"/>
        <v>0.37258064516129036</v>
      </c>
      <c r="O26" s="32"/>
      <c r="P26" s="32" t="s">
        <v>20</v>
      </c>
      <c r="Q26" s="32" t="s">
        <v>412</v>
      </c>
      <c r="R26" s="32" t="s">
        <v>412</v>
      </c>
      <c r="S26" s="32">
        <v>6.1</v>
      </c>
      <c r="T26" s="32">
        <v>6.2</v>
      </c>
      <c r="U26" s="32">
        <v>6.7</v>
      </c>
      <c r="V26" s="9">
        <v>5.8</v>
      </c>
      <c r="W26" s="9">
        <f t="shared" si="0"/>
        <v>16.100000000000001</v>
      </c>
      <c r="X26" s="9">
        <f t="shared" si="1"/>
        <v>17.8</v>
      </c>
      <c r="Y26" s="9">
        <f t="shared" si="2"/>
        <v>-10</v>
      </c>
      <c r="Z26" s="9">
        <f t="shared" si="3"/>
        <v>-17.3</v>
      </c>
      <c r="AA26" s="9"/>
      <c r="AB26" s="9"/>
    </row>
    <row r="27" spans="1:28" x14ac:dyDescent="0.25">
      <c r="A27" s="31" t="s">
        <v>15</v>
      </c>
      <c r="B27" s="38">
        <v>675</v>
      </c>
      <c r="C27" s="34">
        <v>31.4</v>
      </c>
      <c r="D27" s="39" t="s">
        <v>68</v>
      </c>
      <c r="E27" s="38">
        <v>773</v>
      </c>
      <c r="F27" s="34">
        <v>28.7</v>
      </c>
      <c r="G27" s="39" t="s">
        <v>182</v>
      </c>
      <c r="H27" s="38">
        <v>739</v>
      </c>
      <c r="I27" s="34">
        <v>28.3</v>
      </c>
      <c r="J27" s="39" t="s">
        <v>160</v>
      </c>
      <c r="K27" s="38">
        <v>1080</v>
      </c>
      <c r="L27" s="34">
        <v>24.6</v>
      </c>
      <c r="M27" s="39" t="s">
        <v>141</v>
      </c>
      <c r="N27" s="32">
        <f t="shared" si="4"/>
        <v>0.39677419354838711</v>
      </c>
      <c r="O27" s="32"/>
      <c r="P27" s="32" t="s">
        <v>21</v>
      </c>
      <c r="Q27" s="32" t="s">
        <v>414</v>
      </c>
      <c r="R27" s="32" t="s">
        <v>414</v>
      </c>
      <c r="S27" s="32">
        <v>5.7</v>
      </c>
      <c r="T27" s="32">
        <v>8.8000000000000007</v>
      </c>
      <c r="U27" s="32">
        <v>3.1</v>
      </c>
      <c r="V27" s="9">
        <v>5.2</v>
      </c>
      <c r="W27" s="9">
        <f t="shared" si="0"/>
        <v>25.7</v>
      </c>
      <c r="X27" s="9">
        <f t="shared" si="1"/>
        <v>19.899999999999999</v>
      </c>
      <c r="Y27" s="9">
        <f t="shared" si="2"/>
        <v>-25.2</v>
      </c>
      <c r="Z27" s="9">
        <f t="shared" si="3"/>
        <v>-19.400000000000002</v>
      </c>
      <c r="AA27" s="9"/>
      <c r="AB27" s="9"/>
    </row>
    <row r="28" spans="1:28" x14ac:dyDescent="0.25">
      <c r="A28" s="31" t="s">
        <v>11</v>
      </c>
      <c r="B28" s="38">
        <v>618</v>
      </c>
      <c r="C28" s="34">
        <v>22.3</v>
      </c>
      <c r="D28" s="39" t="s">
        <v>40</v>
      </c>
      <c r="E28" s="38">
        <v>667</v>
      </c>
      <c r="F28" s="34">
        <v>23.4</v>
      </c>
      <c r="G28" s="39" t="s">
        <v>69</v>
      </c>
      <c r="H28" s="38">
        <v>743</v>
      </c>
      <c r="I28" s="34">
        <v>24.6</v>
      </c>
      <c r="J28" s="39" t="s">
        <v>138</v>
      </c>
      <c r="K28" s="38">
        <v>769</v>
      </c>
      <c r="L28" s="34">
        <v>24.7</v>
      </c>
      <c r="M28" s="39" t="s">
        <v>138</v>
      </c>
      <c r="N28" s="32">
        <f t="shared" si="4"/>
        <v>0.39838709677419354</v>
      </c>
      <c r="O28" s="32"/>
      <c r="P28" s="32" t="s">
        <v>28</v>
      </c>
      <c r="Q28" s="32" t="s">
        <v>394</v>
      </c>
      <c r="R28" s="32" t="s">
        <v>434</v>
      </c>
      <c r="S28" s="32">
        <v>26.7</v>
      </c>
      <c r="T28" s="32">
        <v>29.4</v>
      </c>
      <c r="U28" s="32">
        <v>35.299999999999997</v>
      </c>
      <c r="V28" s="9">
        <v>36.200000000000003</v>
      </c>
      <c r="W28" s="9">
        <f t="shared" si="0"/>
        <v>-4.3999999999999986</v>
      </c>
      <c r="X28" s="9">
        <f t="shared" si="1"/>
        <v>-6</v>
      </c>
      <c r="Y28" s="9">
        <f t="shared" si="2"/>
        <v>10.699999999999996</v>
      </c>
      <c r="Z28" s="9">
        <f t="shared" si="3"/>
        <v>11.500000000000004</v>
      </c>
      <c r="AA28" s="9"/>
      <c r="AB28" s="9"/>
    </row>
    <row r="29" spans="1:28" x14ac:dyDescent="0.25">
      <c r="A29" s="31" t="s">
        <v>17</v>
      </c>
      <c r="B29" s="38">
        <v>28</v>
      </c>
      <c r="C29" s="34">
        <v>10.7</v>
      </c>
      <c r="D29" s="39" t="s">
        <v>121</v>
      </c>
      <c r="E29" s="38">
        <v>37</v>
      </c>
      <c r="F29" s="34">
        <v>10.8</v>
      </c>
      <c r="G29" s="39" t="s">
        <v>74</v>
      </c>
      <c r="H29" s="38">
        <v>31</v>
      </c>
      <c r="I29" s="34">
        <v>25.8</v>
      </c>
      <c r="J29" s="39" t="s">
        <v>162</v>
      </c>
      <c r="K29" s="38">
        <v>41</v>
      </c>
      <c r="L29" s="34">
        <v>26.8</v>
      </c>
      <c r="M29" s="39" t="s">
        <v>142</v>
      </c>
      <c r="N29" s="32">
        <f t="shared" si="4"/>
        <v>0.43225806451612903</v>
      </c>
      <c r="O29" s="32"/>
      <c r="P29" s="32" t="s">
        <v>22</v>
      </c>
      <c r="Q29" s="32" t="s">
        <v>428</v>
      </c>
      <c r="R29" s="32" t="s">
        <v>428</v>
      </c>
      <c r="S29" s="32">
        <v>25.6</v>
      </c>
      <c r="T29" s="32">
        <v>23.9</v>
      </c>
      <c r="U29" s="32">
        <v>26.3</v>
      </c>
      <c r="V29" s="9">
        <v>22.7</v>
      </c>
      <c r="W29" s="9">
        <f t="shared" si="0"/>
        <v>-14.900000000000002</v>
      </c>
      <c r="X29" s="9">
        <f t="shared" si="1"/>
        <v>-13.099999999999998</v>
      </c>
      <c r="Y29" s="9">
        <f t="shared" si="2"/>
        <v>0.5</v>
      </c>
      <c r="Z29" s="9">
        <f t="shared" si="3"/>
        <v>-4.1000000000000014</v>
      </c>
      <c r="AA29" s="9"/>
      <c r="AB29" s="9"/>
    </row>
    <row r="30" spans="1:28" x14ac:dyDescent="0.25">
      <c r="A30" s="31" t="s">
        <v>4</v>
      </c>
      <c r="B30" s="38">
        <v>489</v>
      </c>
      <c r="C30" s="34">
        <v>30.9</v>
      </c>
      <c r="D30" s="39" t="s">
        <v>196</v>
      </c>
      <c r="E30" s="38">
        <v>516</v>
      </c>
      <c r="F30" s="34">
        <v>33.700000000000003</v>
      </c>
      <c r="G30" s="39" t="s">
        <v>176</v>
      </c>
      <c r="H30" s="38">
        <v>447</v>
      </c>
      <c r="I30" s="34">
        <v>32.700000000000003</v>
      </c>
      <c r="J30" s="39" t="s">
        <v>155</v>
      </c>
      <c r="K30" s="38">
        <v>464</v>
      </c>
      <c r="L30" s="34">
        <v>30</v>
      </c>
      <c r="M30" s="39" t="s">
        <v>119</v>
      </c>
      <c r="N30" s="32">
        <f t="shared" si="4"/>
        <v>0.4838709677419355</v>
      </c>
      <c r="O30" s="32"/>
      <c r="P30" s="32" t="s">
        <v>23</v>
      </c>
      <c r="Q30" s="32" t="s">
        <v>392</v>
      </c>
      <c r="R30" s="32" t="s">
        <v>392</v>
      </c>
      <c r="S30" s="32">
        <v>53.3</v>
      </c>
      <c r="T30" s="32">
        <v>45.2</v>
      </c>
      <c r="U30" s="32">
        <v>55.4</v>
      </c>
      <c r="V30" s="9">
        <v>62</v>
      </c>
      <c r="W30" s="9">
        <f t="shared" si="0"/>
        <v>-22.4</v>
      </c>
      <c r="X30" s="9">
        <f t="shared" si="1"/>
        <v>-11.5</v>
      </c>
      <c r="Y30" s="9">
        <f t="shared" si="2"/>
        <v>22.699999999999996</v>
      </c>
      <c r="Z30" s="9">
        <f t="shared" si="3"/>
        <v>32</v>
      </c>
      <c r="AA30" s="9"/>
      <c r="AB30" s="9"/>
    </row>
    <row r="31" spans="1:28" x14ac:dyDescent="0.25">
      <c r="A31" s="31" t="s">
        <v>7</v>
      </c>
      <c r="B31" s="38">
        <v>864</v>
      </c>
      <c r="C31" s="34">
        <v>44.3</v>
      </c>
      <c r="D31" s="39" t="s">
        <v>201</v>
      </c>
      <c r="E31" s="38">
        <v>853</v>
      </c>
      <c r="F31" s="34">
        <v>43.5</v>
      </c>
      <c r="G31" s="39" t="s">
        <v>180</v>
      </c>
      <c r="H31" s="38">
        <v>676</v>
      </c>
      <c r="I31" s="34">
        <v>37.700000000000003</v>
      </c>
      <c r="J31" s="39" t="s">
        <v>159</v>
      </c>
      <c r="K31" s="38">
        <v>662</v>
      </c>
      <c r="L31" s="34">
        <v>34.1</v>
      </c>
      <c r="M31" s="39" t="s">
        <v>115</v>
      </c>
      <c r="N31" s="32">
        <f t="shared" si="4"/>
        <v>0.55000000000000004</v>
      </c>
      <c r="O31" s="32"/>
      <c r="P31" s="32" t="s">
        <v>430</v>
      </c>
      <c r="Q31" s="32" t="s">
        <v>393</v>
      </c>
      <c r="R31" s="32" t="s">
        <v>393</v>
      </c>
      <c r="S31" s="32">
        <v>56.3</v>
      </c>
      <c r="T31" s="32">
        <v>53.1</v>
      </c>
      <c r="U31" s="32">
        <v>45.5</v>
      </c>
      <c r="V31" s="9">
        <v>52.2</v>
      </c>
      <c r="W31" s="9">
        <f t="shared" si="0"/>
        <v>-12</v>
      </c>
      <c r="X31" s="9">
        <f t="shared" si="1"/>
        <v>-9.6000000000000014</v>
      </c>
      <c r="Y31" s="9">
        <f t="shared" si="2"/>
        <v>7.7999999999999972</v>
      </c>
      <c r="Z31" s="9">
        <f t="shared" si="3"/>
        <v>18.100000000000001</v>
      </c>
      <c r="AA31" s="9"/>
      <c r="AB31" s="9"/>
    </row>
    <row r="32" spans="1:28" x14ac:dyDescent="0.25">
      <c r="A32" s="31" t="s">
        <v>12</v>
      </c>
      <c r="B32" s="38">
        <v>194</v>
      </c>
      <c r="C32" s="34">
        <v>25.3</v>
      </c>
      <c r="D32" s="39" t="s">
        <v>194</v>
      </c>
      <c r="E32" s="38">
        <v>240</v>
      </c>
      <c r="F32" s="34">
        <v>21.7</v>
      </c>
      <c r="G32" s="39" t="s">
        <v>174</v>
      </c>
      <c r="H32" s="38">
        <v>230</v>
      </c>
      <c r="I32" s="34">
        <v>30</v>
      </c>
      <c r="J32" s="39" t="s">
        <v>154</v>
      </c>
      <c r="K32" s="38">
        <v>256</v>
      </c>
      <c r="L32" s="34">
        <v>35.200000000000003</v>
      </c>
      <c r="M32" s="39" t="s">
        <v>133</v>
      </c>
      <c r="N32" s="32">
        <f t="shared" si="4"/>
        <v>0.56774193548387097</v>
      </c>
      <c r="O32" s="32"/>
      <c r="P32" s="32" t="s">
        <v>24</v>
      </c>
      <c r="Q32" s="32" t="s">
        <v>407</v>
      </c>
      <c r="R32" s="32" t="s">
        <v>407</v>
      </c>
      <c r="S32" s="32">
        <v>14.9</v>
      </c>
      <c r="T32" s="32">
        <v>11.3</v>
      </c>
      <c r="U32" s="32">
        <v>22.3</v>
      </c>
      <c r="V32" s="9">
        <v>14.2</v>
      </c>
      <c r="W32" s="9">
        <f t="shared" si="0"/>
        <v>10.4</v>
      </c>
      <c r="X32" s="9">
        <f t="shared" si="1"/>
        <v>10.399999999999999</v>
      </c>
      <c r="Y32" s="9">
        <f t="shared" si="2"/>
        <v>-7.6999999999999993</v>
      </c>
      <c r="Z32" s="9">
        <f t="shared" si="3"/>
        <v>-21.000000000000004</v>
      </c>
      <c r="AA32" s="9"/>
      <c r="AB32" s="9"/>
    </row>
    <row r="33" spans="1:28" x14ac:dyDescent="0.25">
      <c r="A33" s="31" t="s">
        <v>28</v>
      </c>
      <c r="B33" s="38">
        <v>176</v>
      </c>
      <c r="C33" s="34">
        <v>26.7</v>
      </c>
      <c r="D33" s="39" t="s">
        <v>206</v>
      </c>
      <c r="E33" s="38">
        <v>194</v>
      </c>
      <c r="F33" s="34">
        <v>29.4</v>
      </c>
      <c r="G33" s="39" t="s">
        <v>186</v>
      </c>
      <c r="H33" s="38">
        <v>184</v>
      </c>
      <c r="I33" s="34">
        <v>35.299999999999997</v>
      </c>
      <c r="J33" s="39" t="s">
        <v>166</v>
      </c>
      <c r="K33" s="38">
        <v>257</v>
      </c>
      <c r="L33" s="34">
        <v>36.200000000000003</v>
      </c>
      <c r="M33" s="39" t="s">
        <v>79</v>
      </c>
      <c r="N33" s="32">
        <f t="shared" si="4"/>
        <v>0.58387096774193548</v>
      </c>
      <c r="O33" s="32"/>
      <c r="P33" s="32" t="s">
        <v>25</v>
      </c>
      <c r="Q33" s="32" t="s">
        <v>409</v>
      </c>
      <c r="R33" s="32" t="s">
        <v>409</v>
      </c>
      <c r="S33" s="32">
        <v>21</v>
      </c>
      <c r="T33" s="32">
        <v>22.7</v>
      </c>
      <c r="U33" s="32">
        <v>24.6</v>
      </c>
      <c r="V33" s="9">
        <v>23</v>
      </c>
      <c r="W33" s="9">
        <f t="shared" si="0"/>
        <v>5.6999999999999993</v>
      </c>
      <c r="X33" s="9">
        <f t="shared" si="1"/>
        <v>6.6999999999999993</v>
      </c>
      <c r="Y33" s="9">
        <f t="shared" si="2"/>
        <v>-10.699999999999996</v>
      </c>
      <c r="Z33" s="9">
        <f t="shared" si="3"/>
        <v>-13.200000000000003</v>
      </c>
      <c r="AA33" s="9"/>
      <c r="AB33" s="9"/>
    </row>
    <row r="34" spans="1:28" x14ac:dyDescent="0.25">
      <c r="A34" s="31" t="s">
        <v>2</v>
      </c>
      <c r="B34" s="38">
        <v>52</v>
      </c>
      <c r="C34" s="34">
        <v>32.700000000000003</v>
      </c>
      <c r="D34" s="39" t="s">
        <v>193</v>
      </c>
      <c r="E34" s="38">
        <v>60</v>
      </c>
      <c r="F34" s="34">
        <v>18.3</v>
      </c>
      <c r="G34" s="39" t="s">
        <v>173</v>
      </c>
      <c r="H34" s="38">
        <v>48</v>
      </c>
      <c r="I34" s="34">
        <v>27.1</v>
      </c>
      <c r="J34" s="39" t="s">
        <v>153</v>
      </c>
      <c r="K34" s="38">
        <v>55</v>
      </c>
      <c r="L34" s="34">
        <v>36.4</v>
      </c>
      <c r="M34" s="39" t="s">
        <v>132</v>
      </c>
      <c r="N34" s="32">
        <f t="shared" si="4"/>
        <v>0.58709677419354833</v>
      </c>
      <c r="O34" s="32"/>
      <c r="P34" s="32" t="s">
        <v>429</v>
      </c>
      <c r="Q34" s="32" t="s">
        <v>413</v>
      </c>
      <c r="R34" s="32" t="s">
        <v>413</v>
      </c>
      <c r="S34" s="32">
        <v>6.7</v>
      </c>
      <c r="T34" s="32">
        <v>6</v>
      </c>
      <c r="U34" s="32">
        <v>7.7</v>
      </c>
      <c r="V34" s="9">
        <v>4.7</v>
      </c>
      <c r="W34" s="9">
        <f t="shared" si="0"/>
        <v>26.000000000000004</v>
      </c>
      <c r="X34" s="9">
        <f t="shared" si="1"/>
        <v>12.3</v>
      </c>
      <c r="Y34" s="9">
        <f t="shared" si="2"/>
        <v>-19.400000000000002</v>
      </c>
      <c r="Z34" s="9">
        <f t="shared" si="3"/>
        <v>-31.7</v>
      </c>
      <c r="AA34" s="9"/>
      <c r="AB34" s="9"/>
    </row>
    <row r="35" spans="1:28" x14ac:dyDescent="0.25">
      <c r="A35" s="31" t="s">
        <v>430</v>
      </c>
      <c r="B35" s="38">
        <v>199</v>
      </c>
      <c r="C35" s="34">
        <v>56.3</v>
      </c>
      <c r="D35" s="39" t="s">
        <v>209</v>
      </c>
      <c r="E35" s="38">
        <v>286</v>
      </c>
      <c r="F35" s="34">
        <v>53.1</v>
      </c>
      <c r="G35" s="39" t="s">
        <v>189</v>
      </c>
      <c r="H35" s="38">
        <v>275</v>
      </c>
      <c r="I35" s="34">
        <v>45.5</v>
      </c>
      <c r="J35" s="39" t="s">
        <v>169</v>
      </c>
      <c r="K35" s="38">
        <v>278</v>
      </c>
      <c r="L35" s="34">
        <v>52.2</v>
      </c>
      <c r="M35" s="39" t="s">
        <v>147</v>
      </c>
      <c r="N35" s="32">
        <f t="shared" si="4"/>
        <v>0.84193548387096784</v>
      </c>
      <c r="O35" s="32"/>
      <c r="P35" s="32" t="s">
        <v>27</v>
      </c>
      <c r="Q35" s="32" t="s">
        <v>431</v>
      </c>
      <c r="R35" s="32" t="s">
        <v>406</v>
      </c>
      <c r="S35" s="32">
        <v>4.8</v>
      </c>
      <c r="T35" s="32">
        <v>5.8</v>
      </c>
      <c r="U35" s="32">
        <v>5.4</v>
      </c>
      <c r="V35" s="9">
        <v>8.8000000000000007</v>
      </c>
      <c r="W35" s="9">
        <f t="shared" si="0"/>
        <v>51.5</v>
      </c>
      <c r="X35" s="9">
        <f t="shared" si="1"/>
        <v>47.300000000000004</v>
      </c>
      <c r="Y35" s="9">
        <f t="shared" si="2"/>
        <v>-40.1</v>
      </c>
      <c r="Z35" s="9">
        <f t="shared" si="3"/>
        <v>-43.400000000000006</v>
      </c>
      <c r="AA35" s="9"/>
      <c r="AB35" s="9"/>
    </row>
    <row r="36" spans="1:28" x14ac:dyDescent="0.25">
      <c r="A36" s="31" t="s">
        <v>23</v>
      </c>
      <c r="B36" s="38">
        <v>45</v>
      </c>
      <c r="C36" s="34">
        <v>53.3</v>
      </c>
      <c r="D36" s="39" t="s">
        <v>208</v>
      </c>
      <c r="E36" s="38">
        <v>84</v>
      </c>
      <c r="F36" s="34">
        <v>45.2</v>
      </c>
      <c r="G36" s="39" t="s">
        <v>188</v>
      </c>
      <c r="H36" s="38">
        <v>92</v>
      </c>
      <c r="I36" s="34">
        <v>55.4</v>
      </c>
      <c r="J36" s="39" t="s">
        <v>168</v>
      </c>
      <c r="K36" s="38">
        <v>92</v>
      </c>
      <c r="L36" s="34">
        <v>62</v>
      </c>
      <c r="M36" s="39" t="s">
        <v>78</v>
      </c>
      <c r="N36" s="32">
        <f t="shared" si="4"/>
        <v>1</v>
      </c>
      <c r="O36" s="32"/>
      <c r="P36" s="32"/>
      <c r="Q36" s="32"/>
      <c r="R36" s="32"/>
      <c r="S36" s="32"/>
      <c r="T36" s="32"/>
      <c r="U36" s="32"/>
      <c r="V36" s="9"/>
      <c r="W36" s="9"/>
      <c r="X36" s="9"/>
      <c r="Y36" s="9"/>
      <c r="Z36" s="9"/>
      <c r="AA36" s="9"/>
      <c r="AB36" s="9"/>
    </row>
    <row r="37" spans="1:2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</sheetData>
  <sortState ref="A6:O36">
    <sortCondition ref="L6:L36"/>
  </sortState>
  <mergeCells count="1">
    <mergeCell ref="A1:N2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42" sqref="E42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7" x14ac:dyDescent="0.25">
      <c r="A1" s="50" t="s">
        <v>457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27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27" x14ac:dyDescent="0.25">
      <c r="A3" s="12"/>
      <c r="B3" s="13"/>
      <c r="C3" s="14"/>
      <c r="D3" s="15"/>
      <c r="E3" s="14"/>
      <c r="F3" s="14"/>
      <c r="G3" s="16"/>
      <c r="H3" s="17"/>
      <c r="I3" s="15"/>
      <c r="J3" s="14"/>
      <c r="K3" s="14"/>
      <c r="L3" s="17"/>
      <c r="M3" s="17"/>
      <c r="N3" s="32"/>
      <c r="O3" s="32"/>
      <c r="P3" s="32"/>
      <c r="Q3" s="32"/>
      <c r="R3" s="32"/>
    </row>
    <row r="4" spans="1:27" x14ac:dyDescent="0.25">
      <c r="A4" s="4"/>
      <c r="B4" s="1"/>
      <c r="C4" s="2">
        <v>2012</v>
      </c>
      <c r="D4" s="3"/>
      <c r="E4" s="1"/>
      <c r="F4" s="2">
        <v>2013</v>
      </c>
      <c r="G4" s="3"/>
      <c r="H4" s="1"/>
      <c r="I4" s="2">
        <v>2014</v>
      </c>
      <c r="J4" s="18"/>
      <c r="K4" s="19"/>
      <c r="L4" s="2">
        <v>2015</v>
      </c>
      <c r="M4" s="2"/>
      <c r="N4" s="32"/>
      <c r="O4" s="32"/>
      <c r="P4" s="32"/>
      <c r="Q4" s="32"/>
      <c r="R4" s="32"/>
    </row>
    <row r="5" spans="1:27" x14ac:dyDescent="0.25">
      <c r="A5" s="4" t="s">
        <v>451</v>
      </c>
      <c r="B5" s="5" t="s">
        <v>452</v>
      </c>
      <c r="C5" s="6" t="s">
        <v>453</v>
      </c>
      <c r="D5" s="7" t="s">
        <v>454</v>
      </c>
      <c r="E5" s="5" t="s">
        <v>452</v>
      </c>
      <c r="F5" s="6" t="s">
        <v>453</v>
      </c>
      <c r="G5" s="7" t="s">
        <v>454</v>
      </c>
      <c r="H5" s="5" t="s">
        <v>452</v>
      </c>
      <c r="I5" s="6" t="s">
        <v>453</v>
      </c>
      <c r="J5" s="8" t="s">
        <v>454</v>
      </c>
      <c r="K5" s="5" t="s">
        <v>452</v>
      </c>
      <c r="L5" s="6" t="s">
        <v>453</v>
      </c>
      <c r="M5" s="8" t="s">
        <v>454</v>
      </c>
      <c r="N5" s="32"/>
      <c r="O5" s="32"/>
      <c r="P5" s="32"/>
      <c r="Q5" s="32"/>
      <c r="R5" s="32"/>
    </row>
    <row r="6" spans="1:27" x14ac:dyDescent="0.25">
      <c r="A6" s="31" t="s">
        <v>13</v>
      </c>
      <c r="B6" s="38">
        <v>10</v>
      </c>
      <c r="C6" s="34">
        <v>10</v>
      </c>
      <c r="D6" s="39" t="s">
        <v>117</v>
      </c>
      <c r="E6" s="38">
        <v>11</v>
      </c>
      <c r="F6" s="34">
        <v>0</v>
      </c>
      <c r="G6" s="39" t="s">
        <v>42</v>
      </c>
      <c r="H6" s="38">
        <v>11</v>
      </c>
      <c r="I6" s="34">
        <v>9.1</v>
      </c>
      <c r="J6" s="39" t="s">
        <v>70</v>
      </c>
      <c r="K6" s="38">
        <v>11</v>
      </c>
      <c r="L6" s="34">
        <v>0</v>
      </c>
      <c r="M6" s="39" t="s">
        <v>42</v>
      </c>
      <c r="N6" s="32" t="s">
        <v>0</v>
      </c>
      <c r="O6" s="32" t="s">
        <v>418</v>
      </c>
      <c r="P6" s="32" t="s">
        <v>0</v>
      </c>
      <c r="Q6" s="32" t="s">
        <v>418</v>
      </c>
      <c r="R6" s="32" t="s">
        <v>405</v>
      </c>
      <c r="S6" s="9">
        <v>14</v>
      </c>
      <c r="T6" s="9">
        <v>9.5</v>
      </c>
      <c r="U6" s="9">
        <v>8.6999999999999993</v>
      </c>
      <c r="V6" s="9">
        <v>9.9</v>
      </c>
      <c r="W6" s="9">
        <f t="shared" ref="W6:W35" si="0">C6-S6</f>
        <v>-4</v>
      </c>
      <c r="X6" s="9">
        <f t="shared" ref="X6:X35" si="1">T6-F6</f>
        <v>9.5</v>
      </c>
      <c r="Y6" s="9">
        <f t="shared" ref="Y6:Y35" si="2">U6-I6</f>
        <v>-0.40000000000000036</v>
      </c>
      <c r="Z6" s="9">
        <f t="shared" ref="Z6:Z35" si="3">L6-V6</f>
        <v>-9.9</v>
      </c>
      <c r="AA6" s="9"/>
    </row>
    <row r="7" spans="1:27" x14ac:dyDescent="0.25">
      <c r="A7" s="31" t="s">
        <v>5</v>
      </c>
      <c r="B7" s="38">
        <v>325</v>
      </c>
      <c r="C7" s="34">
        <v>4.9000000000000004</v>
      </c>
      <c r="D7" s="39" t="s">
        <v>82</v>
      </c>
      <c r="E7" s="38">
        <v>357</v>
      </c>
      <c r="F7" s="34">
        <v>3.1</v>
      </c>
      <c r="G7" s="39" t="s">
        <v>130</v>
      </c>
      <c r="H7" s="38">
        <v>386</v>
      </c>
      <c r="I7" s="34">
        <v>3.9</v>
      </c>
      <c r="J7" s="39" t="s">
        <v>35</v>
      </c>
      <c r="K7" s="38">
        <v>439</v>
      </c>
      <c r="L7" s="34">
        <v>3.6</v>
      </c>
      <c r="M7" s="39" t="s">
        <v>35</v>
      </c>
      <c r="N7" s="32" t="s">
        <v>1</v>
      </c>
      <c r="O7" s="32" t="s">
        <v>410</v>
      </c>
      <c r="P7" s="32" t="s">
        <v>1</v>
      </c>
      <c r="Q7" s="32" t="s">
        <v>410</v>
      </c>
      <c r="R7" s="32" t="s">
        <v>410</v>
      </c>
      <c r="S7" s="9">
        <v>8.3000000000000007</v>
      </c>
      <c r="T7" s="9">
        <v>9.4</v>
      </c>
      <c r="U7" s="9">
        <v>8.9</v>
      </c>
      <c r="V7" s="9">
        <v>6.2</v>
      </c>
      <c r="W7" s="9">
        <f t="shared" si="0"/>
        <v>-3.4000000000000004</v>
      </c>
      <c r="X7" s="9">
        <f t="shared" si="1"/>
        <v>6.3000000000000007</v>
      </c>
      <c r="Y7" s="9">
        <f t="shared" si="2"/>
        <v>5</v>
      </c>
      <c r="Z7" s="9">
        <f t="shared" si="3"/>
        <v>-2.6</v>
      </c>
      <c r="AA7" s="9"/>
    </row>
    <row r="8" spans="1:27" x14ac:dyDescent="0.25">
      <c r="A8" s="31" t="s">
        <v>20</v>
      </c>
      <c r="B8" s="38">
        <v>398</v>
      </c>
      <c r="C8" s="34">
        <v>2.8</v>
      </c>
      <c r="D8" s="39" t="s">
        <v>250</v>
      </c>
      <c r="E8" s="38">
        <v>371</v>
      </c>
      <c r="F8" s="34">
        <v>3.8</v>
      </c>
      <c r="G8" s="39" t="s">
        <v>35</v>
      </c>
      <c r="H8" s="38">
        <v>534</v>
      </c>
      <c r="I8" s="34">
        <v>4.9000000000000004</v>
      </c>
      <c r="J8" s="39" t="s">
        <v>63</v>
      </c>
      <c r="K8" s="38">
        <v>502</v>
      </c>
      <c r="L8" s="34">
        <v>4.4000000000000004</v>
      </c>
      <c r="M8" s="39" t="s">
        <v>63</v>
      </c>
      <c r="N8" s="32" t="s">
        <v>2</v>
      </c>
      <c r="O8" s="32" t="s">
        <v>397</v>
      </c>
      <c r="P8" s="32" t="s">
        <v>2</v>
      </c>
      <c r="Q8" s="32" t="s">
        <v>397</v>
      </c>
      <c r="R8" s="32" t="s">
        <v>397</v>
      </c>
      <c r="S8" s="9">
        <v>34.6</v>
      </c>
      <c r="T8" s="9">
        <v>12.5</v>
      </c>
      <c r="U8" s="9">
        <v>29.8</v>
      </c>
      <c r="V8" s="9">
        <v>26.9</v>
      </c>
      <c r="W8" s="9">
        <f t="shared" si="0"/>
        <v>-31.8</v>
      </c>
      <c r="X8" s="9">
        <f t="shared" si="1"/>
        <v>8.6999999999999993</v>
      </c>
      <c r="Y8" s="9">
        <f t="shared" si="2"/>
        <v>24.9</v>
      </c>
      <c r="Z8" s="9">
        <f t="shared" si="3"/>
        <v>-22.5</v>
      </c>
      <c r="AA8" s="9"/>
    </row>
    <row r="9" spans="1:27" x14ac:dyDescent="0.25">
      <c r="A9" s="31" t="s">
        <v>26</v>
      </c>
      <c r="B9" s="38">
        <v>357</v>
      </c>
      <c r="C9" s="34">
        <v>6.4</v>
      </c>
      <c r="D9" s="39" t="s">
        <v>65</v>
      </c>
      <c r="E9" s="38">
        <v>531</v>
      </c>
      <c r="F9" s="34">
        <v>6.8</v>
      </c>
      <c r="G9" s="39" t="s">
        <v>128</v>
      </c>
      <c r="H9" s="38">
        <v>433</v>
      </c>
      <c r="I9" s="34">
        <v>5.5</v>
      </c>
      <c r="J9" s="39" t="s">
        <v>145</v>
      </c>
      <c r="K9" s="38">
        <v>379</v>
      </c>
      <c r="L9" s="34">
        <v>4.5</v>
      </c>
      <c r="M9" s="39" t="s">
        <v>63</v>
      </c>
      <c r="N9" s="32" t="s">
        <v>12</v>
      </c>
      <c r="O9" s="32" t="s">
        <v>400</v>
      </c>
      <c r="P9" s="32" t="s">
        <v>12</v>
      </c>
      <c r="Q9" s="32" t="s">
        <v>400</v>
      </c>
      <c r="R9" s="32" t="s">
        <v>400</v>
      </c>
      <c r="S9" s="9">
        <v>13.2</v>
      </c>
      <c r="T9" s="9">
        <v>18.8</v>
      </c>
      <c r="U9" s="9">
        <v>24.2</v>
      </c>
      <c r="V9" s="9">
        <v>18.5</v>
      </c>
      <c r="W9" s="9">
        <f t="shared" si="0"/>
        <v>-6.7999999999999989</v>
      </c>
      <c r="X9" s="9">
        <f t="shared" si="1"/>
        <v>12</v>
      </c>
      <c r="Y9" s="9">
        <f t="shared" si="2"/>
        <v>18.7</v>
      </c>
      <c r="Z9" s="9">
        <f t="shared" si="3"/>
        <v>-14</v>
      </c>
      <c r="AA9" s="9"/>
    </row>
    <row r="10" spans="1:27" x14ac:dyDescent="0.25">
      <c r="A10" s="31" t="s">
        <v>3</v>
      </c>
      <c r="B10" s="38">
        <v>52</v>
      </c>
      <c r="C10" s="34">
        <v>15.4</v>
      </c>
      <c r="D10" s="39" t="s">
        <v>195</v>
      </c>
      <c r="E10" s="38">
        <v>47</v>
      </c>
      <c r="F10" s="34">
        <v>12.8</v>
      </c>
      <c r="G10" s="39" t="s">
        <v>233</v>
      </c>
      <c r="H10" s="38">
        <v>42</v>
      </c>
      <c r="I10" s="34">
        <v>23.8</v>
      </c>
      <c r="J10" s="39" t="s">
        <v>222</v>
      </c>
      <c r="K10" s="38">
        <v>43</v>
      </c>
      <c r="L10" s="34">
        <v>4.7</v>
      </c>
      <c r="M10" s="39" t="s">
        <v>33</v>
      </c>
      <c r="N10" s="32" t="s">
        <v>3</v>
      </c>
      <c r="O10" s="32" t="s">
        <v>415</v>
      </c>
      <c r="P10" s="32" t="s">
        <v>3</v>
      </c>
      <c r="Q10" s="32" t="s">
        <v>415</v>
      </c>
      <c r="R10" s="32" t="s">
        <v>415</v>
      </c>
      <c r="S10" s="9">
        <v>15.4</v>
      </c>
      <c r="T10" s="9">
        <v>12.8</v>
      </c>
      <c r="U10" s="9">
        <v>23.8</v>
      </c>
      <c r="V10" s="9">
        <v>4.7</v>
      </c>
      <c r="W10" s="9">
        <f t="shared" si="0"/>
        <v>0</v>
      </c>
      <c r="X10" s="9">
        <f t="shared" si="1"/>
        <v>0</v>
      </c>
      <c r="Y10" s="9">
        <f t="shared" si="2"/>
        <v>0</v>
      </c>
      <c r="Z10" s="9">
        <f t="shared" si="3"/>
        <v>0</v>
      </c>
      <c r="AA10" s="9"/>
    </row>
    <row r="11" spans="1:27" x14ac:dyDescent="0.25">
      <c r="A11" s="31" t="s">
        <v>21</v>
      </c>
      <c r="B11" s="38">
        <v>202</v>
      </c>
      <c r="C11" s="34">
        <v>6.4</v>
      </c>
      <c r="D11" s="39" t="s">
        <v>237</v>
      </c>
      <c r="E11" s="38">
        <v>193</v>
      </c>
      <c r="F11" s="34">
        <v>6.2</v>
      </c>
      <c r="G11" s="39" t="s">
        <v>237</v>
      </c>
      <c r="H11" s="38">
        <v>251</v>
      </c>
      <c r="I11" s="34">
        <v>5.2</v>
      </c>
      <c r="J11" s="39" t="s">
        <v>129</v>
      </c>
      <c r="K11" s="38">
        <v>216</v>
      </c>
      <c r="L11" s="34">
        <v>5.6</v>
      </c>
      <c r="M11" s="39" t="s">
        <v>50</v>
      </c>
      <c r="N11" s="32" t="s">
        <v>419</v>
      </c>
      <c r="O11" s="32" t="s">
        <v>399</v>
      </c>
      <c r="P11" s="32" t="s">
        <v>419</v>
      </c>
      <c r="Q11" s="32" t="s">
        <v>399</v>
      </c>
      <c r="R11" s="32" t="s">
        <v>399</v>
      </c>
      <c r="S11" s="9">
        <v>20.399999999999999</v>
      </c>
      <c r="T11" s="9">
        <v>22.9</v>
      </c>
      <c r="U11" s="9">
        <v>21.5</v>
      </c>
      <c r="V11" s="9">
        <v>19.600000000000001</v>
      </c>
      <c r="W11" s="9">
        <f t="shared" si="0"/>
        <v>-13.999999999999998</v>
      </c>
      <c r="X11" s="9">
        <f t="shared" si="1"/>
        <v>16.7</v>
      </c>
      <c r="Y11" s="9">
        <f t="shared" si="2"/>
        <v>16.3</v>
      </c>
      <c r="Z11" s="9">
        <f t="shared" si="3"/>
        <v>-14.000000000000002</v>
      </c>
      <c r="AA11" s="9"/>
    </row>
    <row r="12" spans="1:27" x14ac:dyDescent="0.25">
      <c r="A12" s="31" t="s">
        <v>27</v>
      </c>
      <c r="B12" s="38">
        <v>634</v>
      </c>
      <c r="C12" s="34">
        <v>3.9</v>
      </c>
      <c r="D12" s="39" t="s">
        <v>255</v>
      </c>
      <c r="E12" s="38">
        <v>695</v>
      </c>
      <c r="F12" s="34">
        <v>3.7</v>
      </c>
      <c r="G12" s="39" t="s">
        <v>130</v>
      </c>
      <c r="H12" s="38">
        <v>588</v>
      </c>
      <c r="I12" s="34">
        <v>4.5999999999999996</v>
      </c>
      <c r="J12" s="39" t="s">
        <v>63</v>
      </c>
      <c r="K12" s="38">
        <v>472</v>
      </c>
      <c r="L12" s="34">
        <v>6.1</v>
      </c>
      <c r="M12" s="39" t="s">
        <v>49</v>
      </c>
      <c r="N12" s="32" t="s">
        <v>5</v>
      </c>
      <c r="O12" s="32" t="s">
        <v>416</v>
      </c>
      <c r="P12" s="32" t="s">
        <v>5</v>
      </c>
      <c r="Q12" s="32" t="s">
        <v>416</v>
      </c>
      <c r="R12" s="32" t="s">
        <v>416</v>
      </c>
      <c r="S12" s="9">
        <v>4.9000000000000004</v>
      </c>
      <c r="T12" s="9">
        <v>3.1</v>
      </c>
      <c r="U12" s="9">
        <v>3.9</v>
      </c>
      <c r="V12" s="9">
        <v>3.6</v>
      </c>
      <c r="W12" s="9">
        <f t="shared" si="0"/>
        <v>-1.0000000000000004</v>
      </c>
      <c r="X12" s="9">
        <f t="shared" si="1"/>
        <v>-0.60000000000000009</v>
      </c>
      <c r="Y12" s="9">
        <f t="shared" si="2"/>
        <v>-0.69999999999999973</v>
      </c>
      <c r="Z12" s="9">
        <f t="shared" si="3"/>
        <v>2.4999999999999996</v>
      </c>
      <c r="AA12" s="9"/>
    </row>
    <row r="13" spans="1:27" x14ac:dyDescent="0.25">
      <c r="A13" s="31" t="s">
        <v>1</v>
      </c>
      <c r="B13" s="38">
        <v>326</v>
      </c>
      <c r="C13" s="34">
        <v>8.3000000000000007</v>
      </c>
      <c r="D13" s="39" t="s">
        <v>91</v>
      </c>
      <c r="E13" s="38">
        <v>459</v>
      </c>
      <c r="F13" s="34">
        <v>9.4</v>
      </c>
      <c r="G13" s="39" t="s">
        <v>150</v>
      </c>
      <c r="H13" s="38">
        <v>316</v>
      </c>
      <c r="I13" s="34">
        <v>8.9</v>
      </c>
      <c r="J13" s="39" t="s">
        <v>58</v>
      </c>
      <c r="K13" s="38">
        <v>226</v>
      </c>
      <c r="L13" s="34">
        <v>6.2</v>
      </c>
      <c r="M13" s="39" t="s">
        <v>50</v>
      </c>
      <c r="N13" s="32" t="s">
        <v>6</v>
      </c>
      <c r="O13" s="32" t="s">
        <v>420</v>
      </c>
      <c r="P13" s="32" t="s">
        <v>6</v>
      </c>
      <c r="Q13" s="32" t="s">
        <v>420</v>
      </c>
      <c r="R13" s="32"/>
      <c r="S13" s="9">
        <v>17.2</v>
      </c>
      <c r="T13" s="9">
        <v>0</v>
      </c>
      <c r="U13" s="9">
        <v>7.1</v>
      </c>
      <c r="V13" s="9">
        <v>14.3</v>
      </c>
      <c r="W13" s="9">
        <f t="shared" si="0"/>
        <v>-8.8999999999999986</v>
      </c>
      <c r="X13" s="9">
        <f t="shared" si="1"/>
        <v>-9.4</v>
      </c>
      <c r="Y13" s="9">
        <f t="shared" si="2"/>
        <v>-1.8000000000000007</v>
      </c>
      <c r="Z13" s="9">
        <f t="shared" si="3"/>
        <v>-8.1000000000000014</v>
      </c>
      <c r="AA13" s="9"/>
    </row>
    <row r="14" spans="1:27" x14ac:dyDescent="0.25">
      <c r="A14" s="31" t="s">
        <v>8</v>
      </c>
      <c r="B14" s="38">
        <v>317</v>
      </c>
      <c r="C14" s="34">
        <v>5</v>
      </c>
      <c r="D14" s="39" t="s">
        <v>82</v>
      </c>
      <c r="E14" s="38">
        <v>322</v>
      </c>
      <c r="F14" s="34">
        <v>5</v>
      </c>
      <c r="G14" s="39" t="s">
        <v>82</v>
      </c>
      <c r="H14" s="38">
        <v>307</v>
      </c>
      <c r="I14" s="34">
        <v>6.2</v>
      </c>
      <c r="J14" s="39" t="s">
        <v>49</v>
      </c>
      <c r="K14" s="38">
        <v>334</v>
      </c>
      <c r="L14" s="34">
        <v>6.9</v>
      </c>
      <c r="M14" s="39" t="s">
        <v>65</v>
      </c>
      <c r="N14" s="32" t="s">
        <v>8</v>
      </c>
      <c r="O14" s="32" t="s">
        <v>411</v>
      </c>
      <c r="P14" s="32" t="s">
        <v>8</v>
      </c>
      <c r="Q14" s="32" t="s">
        <v>411</v>
      </c>
      <c r="R14" s="32" t="s">
        <v>411</v>
      </c>
      <c r="S14" s="9">
        <v>5</v>
      </c>
      <c r="T14" s="9">
        <v>5</v>
      </c>
      <c r="U14" s="9">
        <v>6.2</v>
      </c>
      <c r="V14" s="9">
        <v>6.9</v>
      </c>
      <c r="W14" s="9">
        <f t="shared" si="0"/>
        <v>0</v>
      </c>
      <c r="X14" s="9">
        <f t="shared" si="1"/>
        <v>0</v>
      </c>
      <c r="Y14" s="9">
        <f t="shared" si="2"/>
        <v>0</v>
      </c>
      <c r="Z14" s="9">
        <f t="shared" si="3"/>
        <v>0</v>
      </c>
      <c r="AA14" s="9"/>
    </row>
    <row r="15" spans="1:27" x14ac:dyDescent="0.25">
      <c r="A15" s="31" t="s">
        <v>18</v>
      </c>
      <c r="B15" s="38">
        <v>31</v>
      </c>
      <c r="C15" s="34">
        <v>3.2</v>
      </c>
      <c r="D15" s="39" t="s">
        <v>248</v>
      </c>
      <c r="E15" s="38">
        <v>34</v>
      </c>
      <c r="F15" s="34">
        <v>11.8</v>
      </c>
      <c r="G15" s="39" t="s">
        <v>99</v>
      </c>
      <c r="H15" s="38">
        <v>41</v>
      </c>
      <c r="I15" s="34">
        <v>2.4</v>
      </c>
      <c r="J15" s="39" t="s">
        <v>47</v>
      </c>
      <c r="K15" s="38">
        <v>28</v>
      </c>
      <c r="L15" s="34">
        <v>7.1</v>
      </c>
      <c r="M15" s="39" t="s">
        <v>217</v>
      </c>
      <c r="N15" s="32" t="s">
        <v>9</v>
      </c>
      <c r="O15" s="32" t="s">
        <v>422</v>
      </c>
      <c r="P15" s="32" t="s">
        <v>9</v>
      </c>
      <c r="Q15" s="32" t="s">
        <v>422</v>
      </c>
      <c r="R15" s="32" t="s">
        <v>422</v>
      </c>
      <c r="S15" s="9">
        <v>14.1</v>
      </c>
      <c r="T15" s="9">
        <v>11.5</v>
      </c>
      <c r="U15" s="9">
        <v>12</v>
      </c>
      <c r="V15" s="9">
        <v>11.6</v>
      </c>
      <c r="W15" s="9">
        <f t="shared" si="0"/>
        <v>-10.899999999999999</v>
      </c>
      <c r="X15" s="9">
        <f t="shared" si="1"/>
        <v>-0.30000000000000071</v>
      </c>
      <c r="Y15" s="9">
        <f t="shared" si="2"/>
        <v>9.6</v>
      </c>
      <c r="Z15" s="9">
        <f t="shared" si="3"/>
        <v>-4.5</v>
      </c>
      <c r="AA15" s="9"/>
    </row>
    <row r="16" spans="1:27" x14ac:dyDescent="0.25">
      <c r="A16" s="31" t="s">
        <v>14</v>
      </c>
      <c r="B16" s="38">
        <v>210</v>
      </c>
      <c r="C16" s="34">
        <v>14.3</v>
      </c>
      <c r="D16" s="39" t="s">
        <v>202</v>
      </c>
      <c r="E16" s="38">
        <v>204</v>
      </c>
      <c r="F16" s="34">
        <v>7.8</v>
      </c>
      <c r="G16" s="39" t="s">
        <v>30</v>
      </c>
      <c r="H16" s="38">
        <v>175</v>
      </c>
      <c r="I16" s="34">
        <v>8</v>
      </c>
      <c r="J16" s="39" t="s">
        <v>127</v>
      </c>
      <c r="K16" s="38">
        <v>195</v>
      </c>
      <c r="L16" s="34">
        <v>7.2</v>
      </c>
      <c r="M16" s="39" t="s">
        <v>123</v>
      </c>
      <c r="N16" s="32" t="s">
        <v>10</v>
      </c>
      <c r="O16" s="32" t="s">
        <v>402</v>
      </c>
      <c r="P16" s="32" t="s">
        <v>10</v>
      </c>
      <c r="Q16" s="32" t="s">
        <v>402</v>
      </c>
      <c r="R16" s="32" t="s">
        <v>402</v>
      </c>
      <c r="S16" s="9">
        <v>9.6</v>
      </c>
      <c r="T16" s="9">
        <v>10.199999999999999</v>
      </c>
      <c r="U16" s="9">
        <v>9.9</v>
      </c>
      <c r="V16" s="9">
        <v>9.1</v>
      </c>
      <c r="W16" s="9">
        <f t="shared" si="0"/>
        <v>4.7000000000000011</v>
      </c>
      <c r="X16" s="9">
        <f t="shared" si="1"/>
        <v>2.3999999999999995</v>
      </c>
      <c r="Y16" s="9">
        <f t="shared" si="2"/>
        <v>1.9000000000000004</v>
      </c>
      <c r="Z16" s="9">
        <f t="shared" si="3"/>
        <v>-1.8999999999999995</v>
      </c>
      <c r="AA16" s="9"/>
    </row>
    <row r="17" spans="1:27" x14ac:dyDescent="0.25">
      <c r="A17" s="31" t="s">
        <v>19</v>
      </c>
      <c r="B17" s="38">
        <v>31</v>
      </c>
      <c r="C17" s="34">
        <v>6.5</v>
      </c>
      <c r="D17" s="39" t="s">
        <v>249</v>
      </c>
      <c r="E17" s="38">
        <v>25</v>
      </c>
      <c r="F17" s="34">
        <v>8</v>
      </c>
      <c r="G17" s="39" t="s">
        <v>185</v>
      </c>
      <c r="H17" s="38">
        <v>38</v>
      </c>
      <c r="I17" s="34">
        <v>5.3</v>
      </c>
      <c r="J17" s="39" t="s">
        <v>164</v>
      </c>
      <c r="K17" s="38">
        <v>25</v>
      </c>
      <c r="L17" s="34">
        <v>8</v>
      </c>
      <c r="M17" s="39" t="s">
        <v>185</v>
      </c>
      <c r="N17" s="32" t="s">
        <v>7</v>
      </c>
      <c r="O17" s="32" t="s">
        <v>421</v>
      </c>
      <c r="P17" s="32" t="s">
        <v>7</v>
      </c>
      <c r="Q17" s="32" t="s">
        <v>421</v>
      </c>
      <c r="R17" s="32" t="s">
        <v>401</v>
      </c>
      <c r="S17" s="9">
        <v>31</v>
      </c>
      <c r="T17" s="9">
        <v>27.9</v>
      </c>
      <c r="U17" s="9">
        <v>26.7</v>
      </c>
      <c r="V17" s="9">
        <v>19.399999999999999</v>
      </c>
      <c r="W17" s="9">
        <f t="shared" si="0"/>
        <v>-24.5</v>
      </c>
      <c r="X17" s="9">
        <f t="shared" si="1"/>
        <v>19.899999999999999</v>
      </c>
      <c r="Y17" s="9">
        <f t="shared" si="2"/>
        <v>21.4</v>
      </c>
      <c r="Z17" s="9">
        <f t="shared" si="3"/>
        <v>-11.399999999999999</v>
      </c>
      <c r="AA17" s="9"/>
    </row>
    <row r="18" spans="1:27" x14ac:dyDescent="0.25">
      <c r="A18" s="31" t="s">
        <v>10</v>
      </c>
      <c r="B18" s="38">
        <v>437</v>
      </c>
      <c r="C18" s="34">
        <v>9.6</v>
      </c>
      <c r="D18" s="39" t="s">
        <v>107</v>
      </c>
      <c r="E18" s="38">
        <v>628</v>
      </c>
      <c r="F18" s="34">
        <v>10.199999999999999</v>
      </c>
      <c r="G18" s="39" t="s">
        <v>56</v>
      </c>
      <c r="H18" s="38">
        <v>638</v>
      </c>
      <c r="I18" s="34">
        <v>9.9</v>
      </c>
      <c r="J18" s="39" t="s">
        <v>225</v>
      </c>
      <c r="K18" s="38">
        <v>938</v>
      </c>
      <c r="L18" s="34">
        <v>9.1</v>
      </c>
      <c r="M18" s="39" t="s">
        <v>55</v>
      </c>
      <c r="N18" s="32" t="s">
        <v>11</v>
      </c>
      <c r="O18" s="32" t="s">
        <v>423</v>
      </c>
      <c r="P18" s="32" t="s">
        <v>11</v>
      </c>
      <c r="Q18" s="32" t="s">
        <v>423</v>
      </c>
      <c r="R18" s="32" t="s">
        <v>398</v>
      </c>
      <c r="S18" s="9">
        <v>18.100000000000001</v>
      </c>
      <c r="T18" s="9">
        <v>20.8</v>
      </c>
      <c r="U18" s="9">
        <v>24.1</v>
      </c>
      <c r="V18" s="9">
        <v>24.2</v>
      </c>
      <c r="W18" s="9">
        <f t="shared" si="0"/>
        <v>-8.5000000000000018</v>
      </c>
      <c r="X18" s="9">
        <f t="shared" si="1"/>
        <v>10.600000000000001</v>
      </c>
      <c r="Y18" s="9">
        <f t="shared" si="2"/>
        <v>14.200000000000001</v>
      </c>
      <c r="Z18" s="9">
        <f t="shared" si="3"/>
        <v>-15.1</v>
      </c>
      <c r="AA18" s="9"/>
    </row>
    <row r="19" spans="1:27" x14ac:dyDescent="0.25">
      <c r="A19" s="31" t="s">
        <v>0</v>
      </c>
      <c r="B19" s="38">
        <v>572</v>
      </c>
      <c r="C19" s="34">
        <v>14</v>
      </c>
      <c r="D19" s="39" t="s">
        <v>242</v>
      </c>
      <c r="E19" s="38">
        <v>608</v>
      </c>
      <c r="F19" s="34">
        <v>9.5</v>
      </c>
      <c r="G19" s="39" t="s">
        <v>150</v>
      </c>
      <c r="H19" s="38">
        <v>631</v>
      </c>
      <c r="I19" s="34">
        <v>8.6999999999999993</v>
      </c>
      <c r="J19" s="39" t="s">
        <v>55</v>
      </c>
      <c r="K19" s="38">
        <v>577</v>
      </c>
      <c r="L19" s="34">
        <v>9.9</v>
      </c>
      <c r="M19" s="39" t="s">
        <v>56</v>
      </c>
      <c r="N19" s="32" t="s">
        <v>13</v>
      </c>
      <c r="O19" s="32" t="s">
        <v>425</v>
      </c>
      <c r="P19" s="32" t="s">
        <v>13</v>
      </c>
      <c r="Q19" s="32" t="s">
        <v>425</v>
      </c>
      <c r="R19" s="32"/>
      <c r="S19" s="9">
        <v>10</v>
      </c>
      <c r="T19" s="9">
        <v>0</v>
      </c>
      <c r="U19" s="9">
        <v>9.1</v>
      </c>
      <c r="V19" s="9">
        <v>0</v>
      </c>
      <c r="W19" s="9">
        <f t="shared" si="0"/>
        <v>4</v>
      </c>
      <c r="X19" s="9">
        <f t="shared" si="1"/>
        <v>-9.5</v>
      </c>
      <c r="Y19" s="9">
        <f t="shared" si="2"/>
        <v>0.40000000000000036</v>
      </c>
      <c r="Z19" s="9">
        <f t="shared" si="3"/>
        <v>9.9</v>
      </c>
      <c r="AA19" s="9"/>
    </row>
    <row r="20" spans="1:27" x14ac:dyDescent="0.25">
      <c r="A20" s="31" t="s">
        <v>24</v>
      </c>
      <c r="B20" s="38">
        <v>134</v>
      </c>
      <c r="C20" s="34">
        <v>6.7</v>
      </c>
      <c r="D20" s="39" t="s">
        <v>254</v>
      </c>
      <c r="E20" s="38">
        <v>133</v>
      </c>
      <c r="F20" s="34">
        <v>13.5</v>
      </c>
      <c r="G20" s="39" t="s">
        <v>104</v>
      </c>
      <c r="H20" s="38">
        <v>112</v>
      </c>
      <c r="I20" s="34">
        <v>20.5</v>
      </c>
      <c r="J20" s="39" t="s">
        <v>231</v>
      </c>
      <c r="K20" s="38">
        <v>141</v>
      </c>
      <c r="L20" s="34">
        <v>9.9</v>
      </c>
      <c r="M20" s="39" t="s">
        <v>54</v>
      </c>
      <c r="N20" s="32" t="s">
        <v>14</v>
      </c>
      <c r="O20" s="32" t="s">
        <v>424</v>
      </c>
      <c r="P20" s="32" t="s">
        <v>14</v>
      </c>
      <c r="Q20" s="32" t="s">
        <v>424</v>
      </c>
      <c r="R20" s="32" t="s">
        <v>408</v>
      </c>
      <c r="S20" s="9">
        <v>14.3</v>
      </c>
      <c r="T20" s="9">
        <v>7.8</v>
      </c>
      <c r="U20" s="9">
        <v>8</v>
      </c>
      <c r="V20" s="9">
        <v>7.2</v>
      </c>
      <c r="W20" s="9">
        <f t="shared" si="0"/>
        <v>-7.6000000000000005</v>
      </c>
      <c r="X20" s="9">
        <f t="shared" si="1"/>
        <v>-5.7</v>
      </c>
      <c r="Y20" s="9">
        <f t="shared" si="2"/>
        <v>-12.5</v>
      </c>
      <c r="Z20" s="9">
        <f t="shared" si="3"/>
        <v>2.7</v>
      </c>
      <c r="AA20" s="9"/>
    </row>
    <row r="21" spans="1:27" x14ac:dyDescent="0.25">
      <c r="A21" s="31" t="s">
        <v>25</v>
      </c>
      <c r="B21" s="38">
        <v>839</v>
      </c>
      <c r="C21" s="34">
        <v>8.9</v>
      </c>
      <c r="D21" s="39" t="s">
        <v>55</v>
      </c>
      <c r="E21" s="38">
        <v>825</v>
      </c>
      <c r="F21" s="34">
        <v>9</v>
      </c>
      <c r="G21" s="39" t="s">
        <v>55</v>
      </c>
      <c r="H21" s="38">
        <v>864</v>
      </c>
      <c r="I21" s="34">
        <v>9.6</v>
      </c>
      <c r="J21" s="39" t="s">
        <v>225</v>
      </c>
      <c r="K21" s="38">
        <v>816</v>
      </c>
      <c r="L21" s="34">
        <v>10.4</v>
      </c>
      <c r="M21" s="39" t="s">
        <v>56</v>
      </c>
      <c r="N21" s="32" t="s">
        <v>15</v>
      </c>
      <c r="O21" s="32" t="s">
        <v>395</v>
      </c>
      <c r="P21" s="32" t="s">
        <v>15</v>
      </c>
      <c r="Q21" s="32" t="s">
        <v>395</v>
      </c>
      <c r="R21" s="32" t="s">
        <v>395</v>
      </c>
      <c r="S21" s="9">
        <v>25.5</v>
      </c>
      <c r="T21" s="9">
        <v>23.7</v>
      </c>
      <c r="U21" s="9">
        <v>24.9</v>
      </c>
      <c r="V21" s="9">
        <v>21.7</v>
      </c>
      <c r="W21" s="9">
        <f t="shared" si="0"/>
        <v>-16.600000000000001</v>
      </c>
      <c r="X21" s="9">
        <f t="shared" si="1"/>
        <v>14.7</v>
      </c>
      <c r="Y21" s="9">
        <f t="shared" si="2"/>
        <v>15.299999999999999</v>
      </c>
      <c r="Z21" s="9">
        <f t="shared" si="3"/>
        <v>-11.299999999999999</v>
      </c>
      <c r="AA21" s="9"/>
    </row>
    <row r="22" spans="1:27" x14ac:dyDescent="0.25">
      <c r="A22" s="31" t="s">
        <v>9</v>
      </c>
      <c r="B22" s="38">
        <v>1607</v>
      </c>
      <c r="C22" s="34">
        <v>14.1</v>
      </c>
      <c r="D22" s="39" t="s">
        <v>247</v>
      </c>
      <c r="E22" s="38">
        <v>1868</v>
      </c>
      <c r="F22" s="34">
        <v>11.5</v>
      </c>
      <c r="G22" s="39" t="s">
        <v>214</v>
      </c>
      <c r="H22" s="38">
        <v>1778</v>
      </c>
      <c r="I22" s="34">
        <v>12</v>
      </c>
      <c r="J22" s="39" t="s">
        <v>224</v>
      </c>
      <c r="K22" s="38">
        <v>1919</v>
      </c>
      <c r="L22" s="34">
        <v>11.6</v>
      </c>
      <c r="M22" s="39" t="s">
        <v>214</v>
      </c>
      <c r="N22" s="32" t="s">
        <v>16</v>
      </c>
      <c r="O22" s="32" t="s">
        <v>427</v>
      </c>
      <c r="P22" s="32" t="s">
        <v>16</v>
      </c>
      <c r="Q22" s="32" t="s">
        <v>427</v>
      </c>
      <c r="R22" s="32"/>
      <c r="S22" s="9">
        <v>22.2</v>
      </c>
      <c r="T22" s="9">
        <v>24</v>
      </c>
      <c r="U22" s="9">
        <v>66.7</v>
      </c>
      <c r="V22" s="9">
        <v>23.1</v>
      </c>
      <c r="W22" s="9">
        <f t="shared" si="0"/>
        <v>-8.1</v>
      </c>
      <c r="X22" s="9">
        <f t="shared" si="1"/>
        <v>12.5</v>
      </c>
      <c r="Y22" s="9">
        <f t="shared" si="2"/>
        <v>54.7</v>
      </c>
      <c r="Z22" s="9">
        <f t="shared" si="3"/>
        <v>-11.500000000000002</v>
      </c>
      <c r="AA22" s="9"/>
    </row>
    <row r="23" spans="1:27" ht="30" x14ac:dyDescent="0.25">
      <c r="A23" s="35" t="s">
        <v>461</v>
      </c>
      <c r="B23" s="43">
        <v>10324</v>
      </c>
      <c r="C23" s="46">
        <v>13.5</v>
      </c>
      <c r="D23" s="44" t="s">
        <v>465</v>
      </c>
      <c r="E23" s="43">
        <v>11571</v>
      </c>
      <c r="F23" s="46">
        <v>12.3</v>
      </c>
      <c r="G23" s="44" t="s">
        <v>466</v>
      </c>
      <c r="H23" s="43">
        <v>11590</v>
      </c>
      <c r="I23" s="46">
        <v>13.2</v>
      </c>
      <c r="J23" s="44" t="s">
        <v>465</v>
      </c>
      <c r="K23" s="43">
        <v>12353</v>
      </c>
      <c r="L23" s="46">
        <v>13.3</v>
      </c>
      <c r="M23" s="44" t="s">
        <v>465</v>
      </c>
      <c r="N23" s="32" t="s">
        <v>17</v>
      </c>
      <c r="O23" s="32" t="s">
        <v>426</v>
      </c>
      <c r="P23" s="32" t="s">
        <v>17</v>
      </c>
      <c r="Q23" s="32" t="s">
        <v>426</v>
      </c>
      <c r="R23" s="32" t="s">
        <v>426</v>
      </c>
      <c r="S23" s="9">
        <v>7.1</v>
      </c>
      <c r="T23" s="9">
        <v>8.1</v>
      </c>
      <c r="U23" s="9">
        <v>16.7</v>
      </c>
      <c r="V23" s="9">
        <v>19.5</v>
      </c>
      <c r="W23" s="9">
        <f t="shared" si="0"/>
        <v>6.4</v>
      </c>
      <c r="X23" s="9">
        <f t="shared" si="1"/>
        <v>-4.2000000000000011</v>
      </c>
      <c r="Y23" s="9">
        <f t="shared" si="2"/>
        <v>3.5</v>
      </c>
      <c r="Z23" s="9">
        <f t="shared" si="3"/>
        <v>-6.1999999999999993</v>
      </c>
      <c r="AA23" s="9"/>
    </row>
    <row r="24" spans="1:27" x14ac:dyDescent="0.25">
      <c r="A24" s="31" t="s">
        <v>6</v>
      </c>
      <c r="B24" s="38">
        <v>29</v>
      </c>
      <c r="C24" s="34">
        <v>17.2</v>
      </c>
      <c r="D24" s="39" t="s">
        <v>246</v>
      </c>
      <c r="E24" s="38">
        <v>19</v>
      </c>
      <c r="F24" s="34">
        <v>0</v>
      </c>
      <c r="G24" s="39" t="s">
        <v>234</v>
      </c>
      <c r="H24" s="38">
        <v>28</v>
      </c>
      <c r="I24" s="34">
        <v>7.1</v>
      </c>
      <c r="J24" s="39" t="s">
        <v>217</v>
      </c>
      <c r="K24" s="38">
        <v>7</v>
      </c>
      <c r="L24" s="34">
        <v>14.3</v>
      </c>
      <c r="M24" s="39" t="s">
        <v>213</v>
      </c>
      <c r="N24" s="32" t="s">
        <v>18</v>
      </c>
      <c r="O24" s="32" t="s">
        <v>417</v>
      </c>
      <c r="P24" s="32" t="s">
        <v>18</v>
      </c>
      <c r="Q24" s="32" t="s">
        <v>417</v>
      </c>
      <c r="R24" s="32" t="s">
        <v>417</v>
      </c>
      <c r="S24" s="9">
        <v>3.2</v>
      </c>
      <c r="T24" s="9">
        <v>11.8</v>
      </c>
      <c r="U24" s="9">
        <v>2.4</v>
      </c>
      <c r="V24" s="9">
        <v>7.1</v>
      </c>
      <c r="W24" s="9">
        <f t="shared" si="0"/>
        <v>14</v>
      </c>
      <c r="X24" s="9">
        <f t="shared" si="1"/>
        <v>11.8</v>
      </c>
      <c r="Y24" s="9">
        <f t="shared" si="2"/>
        <v>-4.6999999999999993</v>
      </c>
      <c r="Z24" s="9">
        <f t="shared" si="3"/>
        <v>7.2000000000000011</v>
      </c>
      <c r="AA24" s="9"/>
    </row>
    <row r="25" spans="1:27" x14ac:dyDescent="0.25">
      <c r="A25" s="31" t="s">
        <v>12</v>
      </c>
      <c r="B25" s="38">
        <v>189</v>
      </c>
      <c r="C25" s="34">
        <v>13.2</v>
      </c>
      <c r="D25" s="39" t="s">
        <v>244</v>
      </c>
      <c r="E25" s="38">
        <v>239</v>
      </c>
      <c r="F25" s="34">
        <v>18.8</v>
      </c>
      <c r="G25" s="39" t="s">
        <v>212</v>
      </c>
      <c r="H25" s="38">
        <v>227</v>
      </c>
      <c r="I25" s="34">
        <v>24.2</v>
      </c>
      <c r="J25" s="39" t="s">
        <v>32</v>
      </c>
      <c r="K25" s="38">
        <v>248</v>
      </c>
      <c r="L25" s="34">
        <v>18.5</v>
      </c>
      <c r="M25" s="39" t="s">
        <v>212</v>
      </c>
      <c r="N25" s="32" t="s">
        <v>19</v>
      </c>
      <c r="O25" s="32" t="s">
        <v>404</v>
      </c>
      <c r="P25" s="32" t="s">
        <v>19</v>
      </c>
      <c r="Q25" s="32" t="s">
        <v>404</v>
      </c>
      <c r="R25" s="32" t="s">
        <v>404</v>
      </c>
      <c r="S25" s="9">
        <v>6.5</v>
      </c>
      <c r="T25" s="9">
        <v>8</v>
      </c>
      <c r="U25" s="9">
        <v>5.3</v>
      </c>
      <c r="V25" s="9">
        <v>8</v>
      </c>
      <c r="W25" s="9">
        <f t="shared" si="0"/>
        <v>6.6999999999999993</v>
      </c>
      <c r="X25" s="9">
        <f t="shared" si="1"/>
        <v>-10.8</v>
      </c>
      <c r="Y25" s="9">
        <f t="shared" si="2"/>
        <v>-18.899999999999999</v>
      </c>
      <c r="Z25" s="9">
        <f t="shared" si="3"/>
        <v>10.5</v>
      </c>
      <c r="AA25" s="9"/>
    </row>
    <row r="26" spans="1:27" x14ac:dyDescent="0.25">
      <c r="A26" s="31" t="s">
        <v>22</v>
      </c>
      <c r="B26" s="38">
        <v>587</v>
      </c>
      <c r="C26" s="34">
        <v>15.3</v>
      </c>
      <c r="D26" s="39" t="s">
        <v>252</v>
      </c>
      <c r="E26" s="38">
        <v>737</v>
      </c>
      <c r="F26" s="34">
        <v>15.5</v>
      </c>
      <c r="G26" s="39" t="s">
        <v>239</v>
      </c>
      <c r="H26" s="38">
        <v>1061</v>
      </c>
      <c r="I26" s="34">
        <v>22</v>
      </c>
      <c r="J26" s="39" t="s">
        <v>146</v>
      </c>
      <c r="K26" s="38">
        <v>1185</v>
      </c>
      <c r="L26" s="34">
        <v>19.2</v>
      </c>
      <c r="M26" s="39" t="s">
        <v>219</v>
      </c>
      <c r="N26" s="32" t="s">
        <v>20</v>
      </c>
      <c r="O26" s="32" t="s">
        <v>412</v>
      </c>
      <c r="P26" s="32" t="s">
        <v>20</v>
      </c>
      <c r="Q26" s="32" t="s">
        <v>412</v>
      </c>
      <c r="R26" s="32" t="s">
        <v>412</v>
      </c>
      <c r="S26" s="9">
        <v>2.8</v>
      </c>
      <c r="T26" s="9">
        <v>3.8</v>
      </c>
      <c r="U26" s="9">
        <v>4.9000000000000004</v>
      </c>
      <c r="V26" s="9">
        <v>4.4000000000000004</v>
      </c>
      <c r="W26" s="9">
        <f t="shared" si="0"/>
        <v>12.5</v>
      </c>
      <c r="X26" s="9">
        <f t="shared" si="1"/>
        <v>-11.7</v>
      </c>
      <c r="Y26" s="9">
        <f t="shared" si="2"/>
        <v>-17.100000000000001</v>
      </c>
      <c r="Z26" s="9">
        <f t="shared" si="3"/>
        <v>14.799999999999999</v>
      </c>
      <c r="AA26" s="9"/>
    </row>
    <row r="27" spans="1:27" x14ac:dyDescent="0.25">
      <c r="A27" s="31" t="s">
        <v>7</v>
      </c>
      <c r="B27" s="38">
        <v>883</v>
      </c>
      <c r="C27" s="34">
        <v>31</v>
      </c>
      <c r="D27" s="39" t="s">
        <v>96</v>
      </c>
      <c r="E27" s="38">
        <v>849</v>
      </c>
      <c r="F27" s="34">
        <v>27.9</v>
      </c>
      <c r="G27" s="39" t="s">
        <v>235</v>
      </c>
      <c r="H27" s="38">
        <v>649</v>
      </c>
      <c r="I27" s="34">
        <v>26.7</v>
      </c>
      <c r="J27" s="39" t="s">
        <v>226</v>
      </c>
      <c r="K27" s="38">
        <v>660</v>
      </c>
      <c r="L27" s="34">
        <v>19.399999999999999</v>
      </c>
      <c r="M27" s="39" t="s">
        <v>116</v>
      </c>
      <c r="N27" s="32" t="s">
        <v>21</v>
      </c>
      <c r="O27" s="32" t="s">
        <v>414</v>
      </c>
      <c r="P27" s="32" t="s">
        <v>21</v>
      </c>
      <c r="Q27" s="32" t="s">
        <v>414</v>
      </c>
      <c r="R27" s="32" t="s">
        <v>414</v>
      </c>
      <c r="S27" s="9">
        <v>6.4</v>
      </c>
      <c r="T27" s="9">
        <v>6.2</v>
      </c>
      <c r="U27" s="9">
        <v>5.2</v>
      </c>
      <c r="V27" s="9">
        <v>5.6</v>
      </c>
      <c r="W27" s="9">
        <f t="shared" si="0"/>
        <v>24.6</v>
      </c>
      <c r="X27" s="9">
        <f t="shared" si="1"/>
        <v>-21.7</v>
      </c>
      <c r="Y27" s="9">
        <f t="shared" si="2"/>
        <v>-21.5</v>
      </c>
      <c r="Z27" s="9">
        <f t="shared" si="3"/>
        <v>13.799999999999999</v>
      </c>
      <c r="AA27" s="9"/>
    </row>
    <row r="28" spans="1:27" x14ac:dyDescent="0.25">
      <c r="A28" s="31" t="s">
        <v>17</v>
      </c>
      <c r="B28" s="38">
        <v>28</v>
      </c>
      <c r="C28" s="34">
        <v>7.1</v>
      </c>
      <c r="D28" s="39" t="s">
        <v>217</v>
      </c>
      <c r="E28" s="38">
        <v>37</v>
      </c>
      <c r="F28" s="34">
        <v>8.1</v>
      </c>
      <c r="G28" s="39" t="s">
        <v>236</v>
      </c>
      <c r="H28" s="38">
        <v>30</v>
      </c>
      <c r="I28" s="34">
        <v>16.7</v>
      </c>
      <c r="J28" s="39" t="s">
        <v>227</v>
      </c>
      <c r="K28" s="38">
        <v>41</v>
      </c>
      <c r="L28" s="34">
        <v>19.5</v>
      </c>
      <c r="M28" s="39" t="s">
        <v>216</v>
      </c>
      <c r="N28" s="32" t="s">
        <v>28</v>
      </c>
      <c r="O28" s="32" t="s">
        <v>394</v>
      </c>
      <c r="P28" s="32" t="s">
        <v>28</v>
      </c>
      <c r="Q28" s="32" t="s">
        <v>394</v>
      </c>
      <c r="R28" s="32" t="s">
        <v>394</v>
      </c>
      <c r="S28" s="9">
        <v>22.7</v>
      </c>
      <c r="T28" s="9">
        <v>22.4</v>
      </c>
      <c r="U28" s="9">
        <v>21.9</v>
      </c>
      <c r="V28" s="9">
        <v>27.8</v>
      </c>
      <c r="W28" s="9">
        <f t="shared" si="0"/>
        <v>-15.6</v>
      </c>
      <c r="X28" s="9">
        <f t="shared" si="1"/>
        <v>14.299999999999999</v>
      </c>
      <c r="Y28" s="9">
        <f t="shared" si="2"/>
        <v>5.1999999999999993</v>
      </c>
      <c r="Z28" s="9">
        <f t="shared" si="3"/>
        <v>-8.3000000000000007</v>
      </c>
      <c r="AA28" s="9"/>
    </row>
    <row r="29" spans="1:27" x14ac:dyDescent="0.25">
      <c r="A29" s="31" t="s">
        <v>4</v>
      </c>
      <c r="B29" s="38">
        <v>489</v>
      </c>
      <c r="C29" s="34">
        <v>20.399999999999999</v>
      </c>
      <c r="D29" s="39" t="s">
        <v>245</v>
      </c>
      <c r="E29" s="38">
        <v>516</v>
      </c>
      <c r="F29" s="34">
        <v>22.9</v>
      </c>
      <c r="G29" s="39" t="s">
        <v>62</v>
      </c>
      <c r="H29" s="38">
        <v>446</v>
      </c>
      <c r="I29" s="34">
        <v>21.5</v>
      </c>
      <c r="J29" s="39" t="s">
        <v>223</v>
      </c>
      <c r="K29" s="38">
        <v>464</v>
      </c>
      <c r="L29" s="34">
        <v>19.600000000000001</v>
      </c>
      <c r="M29" s="39" t="s">
        <v>200</v>
      </c>
      <c r="N29" s="32" t="s">
        <v>22</v>
      </c>
      <c r="O29" s="32" t="s">
        <v>428</v>
      </c>
      <c r="P29" s="32" t="s">
        <v>22</v>
      </c>
      <c r="Q29" s="32" t="s">
        <v>428</v>
      </c>
      <c r="R29" s="32" t="s">
        <v>433</v>
      </c>
      <c r="S29" s="9">
        <v>15.3</v>
      </c>
      <c r="T29" s="9">
        <v>15.5</v>
      </c>
      <c r="U29" s="9">
        <v>22</v>
      </c>
      <c r="V29" s="9">
        <v>19.2</v>
      </c>
      <c r="W29" s="9">
        <f t="shared" si="0"/>
        <v>5.0999999999999979</v>
      </c>
      <c r="X29" s="9">
        <f t="shared" si="1"/>
        <v>-7.3999999999999986</v>
      </c>
      <c r="Y29" s="9">
        <f t="shared" si="2"/>
        <v>0.5</v>
      </c>
      <c r="Z29" s="9">
        <f t="shared" si="3"/>
        <v>0.40000000000000213</v>
      </c>
      <c r="AA29" s="9"/>
    </row>
    <row r="30" spans="1:27" x14ac:dyDescent="0.25">
      <c r="A30" s="31" t="s">
        <v>15</v>
      </c>
      <c r="B30" s="38">
        <v>603</v>
      </c>
      <c r="C30" s="34">
        <v>25.5</v>
      </c>
      <c r="D30" s="39" t="s">
        <v>207</v>
      </c>
      <c r="E30" s="38">
        <v>722</v>
      </c>
      <c r="F30" s="34">
        <v>23.7</v>
      </c>
      <c r="G30" s="39" t="s">
        <v>187</v>
      </c>
      <c r="H30" s="38">
        <v>683</v>
      </c>
      <c r="I30" s="34">
        <v>24.9</v>
      </c>
      <c r="J30" s="39" t="s">
        <v>138</v>
      </c>
      <c r="K30" s="38">
        <v>1068</v>
      </c>
      <c r="L30" s="34">
        <v>21.7</v>
      </c>
      <c r="M30" s="39" t="s">
        <v>215</v>
      </c>
      <c r="N30" s="32" t="s">
        <v>23</v>
      </c>
      <c r="O30" s="32" t="s">
        <v>392</v>
      </c>
      <c r="P30" s="32" t="s">
        <v>23</v>
      </c>
      <c r="Q30" s="32" t="s">
        <v>392</v>
      </c>
      <c r="R30" s="32" t="s">
        <v>432</v>
      </c>
      <c r="S30" s="9">
        <v>51.3</v>
      </c>
      <c r="T30" s="9">
        <v>43.8</v>
      </c>
      <c r="U30" s="9">
        <v>59.1</v>
      </c>
      <c r="V30" s="9">
        <v>65.900000000000006</v>
      </c>
      <c r="W30" s="9">
        <f t="shared" si="0"/>
        <v>-25.799999999999997</v>
      </c>
      <c r="X30" s="9">
        <f t="shared" si="1"/>
        <v>20.099999999999998</v>
      </c>
      <c r="Y30" s="9">
        <f t="shared" si="2"/>
        <v>34.200000000000003</v>
      </c>
      <c r="Z30" s="9">
        <f t="shared" si="3"/>
        <v>-44.2</v>
      </c>
      <c r="AA30" s="9"/>
    </row>
    <row r="31" spans="1:27" x14ac:dyDescent="0.25">
      <c r="A31" s="31" t="s">
        <v>16</v>
      </c>
      <c r="B31" s="38">
        <v>18</v>
      </c>
      <c r="C31" s="34">
        <v>22.2</v>
      </c>
      <c r="D31" s="39" t="s">
        <v>203</v>
      </c>
      <c r="E31" s="38">
        <v>25</v>
      </c>
      <c r="F31" s="34">
        <v>24</v>
      </c>
      <c r="G31" s="39" t="s">
        <v>183</v>
      </c>
      <c r="H31" s="38">
        <v>3</v>
      </c>
      <c r="I31" s="34">
        <v>66.7</v>
      </c>
      <c r="J31" s="39" t="s">
        <v>72</v>
      </c>
      <c r="K31" s="38">
        <v>13</v>
      </c>
      <c r="L31" s="34">
        <v>23.1</v>
      </c>
      <c r="M31" s="39" t="s">
        <v>45</v>
      </c>
      <c r="N31" s="32" t="s">
        <v>430</v>
      </c>
      <c r="O31" s="32" t="s">
        <v>393</v>
      </c>
      <c r="P31" s="32" t="s">
        <v>430</v>
      </c>
      <c r="Q31" s="32" t="s">
        <v>393</v>
      </c>
      <c r="R31" s="32" t="s">
        <v>393</v>
      </c>
      <c r="S31" s="9">
        <v>35.1</v>
      </c>
      <c r="T31" s="9">
        <v>30.9</v>
      </c>
      <c r="U31" s="9">
        <v>29.5</v>
      </c>
      <c r="V31" s="9">
        <v>34.799999999999997</v>
      </c>
      <c r="W31" s="9">
        <f t="shared" si="0"/>
        <v>-12.900000000000002</v>
      </c>
      <c r="X31" s="9">
        <f t="shared" si="1"/>
        <v>6.8999999999999986</v>
      </c>
      <c r="Y31" s="9">
        <f t="shared" si="2"/>
        <v>-37.200000000000003</v>
      </c>
      <c r="Z31" s="9">
        <f t="shared" si="3"/>
        <v>-11.699999999999996</v>
      </c>
      <c r="AA31" s="9"/>
    </row>
    <row r="32" spans="1:27" x14ac:dyDescent="0.25">
      <c r="A32" s="31" t="s">
        <v>11</v>
      </c>
      <c r="B32" s="38">
        <v>608</v>
      </c>
      <c r="C32" s="34">
        <v>18.100000000000001</v>
      </c>
      <c r="D32" s="39" t="s">
        <v>67</v>
      </c>
      <c r="E32" s="38">
        <v>662</v>
      </c>
      <c r="F32" s="34">
        <v>20.8</v>
      </c>
      <c r="G32" s="39" t="s">
        <v>211</v>
      </c>
      <c r="H32" s="38">
        <v>739</v>
      </c>
      <c r="I32" s="34">
        <v>24.1</v>
      </c>
      <c r="J32" s="39" t="s">
        <v>187</v>
      </c>
      <c r="K32" s="38">
        <v>763</v>
      </c>
      <c r="L32" s="34">
        <v>24.2</v>
      </c>
      <c r="M32" s="39" t="s">
        <v>187</v>
      </c>
      <c r="N32" s="32" t="s">
        <v>24</v>
      </c>
      <c r="O32" s="32" t="s">
        <v>407</v>
      </c>
      <c r="P32" s="32" t="s">
        <v>24</v>
      </c>
      <c r="Q32" s="32" t="s">
        <v>407</v>
      </c>
      <c r="R32" s="32" t="s">
        <v>407</v>
      </c>
      <c r="S32" s="9">
        <v>6.7</v>
      </c>
      <c r="T32" s="9">
        <v>13.5</v>
      </c>
      <c r="U32" s="9">
        <v>20.5</v>
      </c>
      <c r="V32" s="9">
        <v>9.9</v>
      </c>
      <c r="W32" s="9">
        <f t="shared" si="0"/>
        <v>11.400000000000002</v>
      </c>
      <c r="X32" s="9">
        <f t="shared" si="1"/>
        <v>-7.3000000000000007</v>
      </c>
      <c r="Y32" s="9">
        <f t="shared" si="2"/>
        <v>-3.6000000000000014</v>
      </c>
      <c r="Z32" s="9">
        <f t="shared" si="3"/>
        <v>14.299999999999999</v>
      </c>
      <c r="AA32" s="9"/>
    </row>
    <row r="33" spans="1:27" x14ac:dyDescent="0.25">
      <c r="A33" s="31" t="s">
        <v>2</v>
      </c>
      <c r="B33" s="38">
        <v>52</v>
      </c>
      <c r="C33" s="34">
        <v>34.6</v>
      </c>
      <c r="D33" s="39" t="s">
        <v>243</v>
      </c>
      <c r="E33" s="38">
        <v>56</v>
      </c>
      <c r="F33" s="34">
        <v>12.5</v>
      </c>
      <c r="G33" s="39" t="s">
        <v>232</v>
      </c>
      <c r="H33" s="38">
        <v>47</v>
      </c>
      <c r="I33" s="34">
        <v>29.8</v>
      </c>
      <c r="J33" s="39" t="s">
        <v>221</v>
      </c>
      <c r="K33" s="38">
        <v>52</v>
      </c>
      <c r="L33" s="34">
        <v>26.9</v>
      </c>
      <c r="M33" s="39" t="s">
        <v>31</v>
      </c>
      <c r="N33" s="32" t="s">
        <v>25</v>
      </c>
      <c r="O33" s="32" t="s">
        <v>409</v>
      </c>
      <c r="P33" s="32" t="s">
        <v>25</v>
      </c>
      <c r="Q33" s="32" t="s">
        <v>409</v>
      </c>
      <c r="R33" s="32" t="s">
        <v>409</v>
      </c>
      <c r="S33" s="9">
        <v>8.9</v>
      </c>
      <c r="T33" s="9">
        <v>9</v>
      </c>
      <c r="U33" s="9">
        <v>9.6</v>
      </c>
      <c r="V33" s="9">
        <v>10.4</v>
      </c>
      <c r="W33" s="9">
        <f t="shared" si="0"/>
        <v>25.700000000000003</v>
      </c>
      <c r="X33" s="9">
        <f t="shared" si="1"/>
        <v>-3.5</v>
      </c>
      <c r="Y33" s="9">
        <f t="shared" si="2"/>
        <v>-20.200000000000003</v>
      </c>
      <c r="Z33" s="9">
        <f t="shared" si="3"/>
        <v>16.5</v>
      </c>
      <c r="AA33" s="9"/>
    </row>
    <row r="34" spans="1:27" x14ac:dyDescent="0.25">
      <c r="A34" s="31" t="s">
        <v>28</v>
      </c>
      <c r="B34" s="38">
        <v>163</v>
      </c>
      <c r="C34" s="34">
        <v>22.7</v>
      </c>
      <c r="D34" s="39" t="s">
        <v>251</v>
      </c>
      <c r="E34" s="38">
        <v>49</v>
      </c>
      <c r="F34" s="34">
        <v>22.4</v>
      </c>
      <c r="G34" s="39" t="s">
        <v>238</v>
      </c>
      <c r="H34" s="38">
        <v>183</v>
      </c>
      <c r="I34" s="34">
        <v>21.9</v>
      </c>
      <c r="J34" s="39" t="s">
        <v>228</v>
      </c>
      <c r="K34" s="38">
        <v>259</v>
      </c>
      <c r="L34" s="34">
        <v>27.8</v>
      </c>
      <c r="M34" s="39" t="s">
        <v>218</v>
      </c>
      <c r="N34" s="32" t="s">
        <v>429</v>
      </c>
      <c r="O34" s="32" t="s">
        <v>413</v>
      </c>
      <c r="P34" s="32" t="s">
        <v>429</v>
      </c>
      <c r="Q34" s="32" t="s">
        <v>413</v>
      </c>
      <c r="R34" s="32" t="s">
        <v>413</v>
      </c>
      <c r="S34" s="9">
        <v>6.4</v>
      </c>
      <c r="T34" s="9">
        <v>6.8</v>
      </c>
      <c r="U34" s="9">
        <v>5.5</v>
      </c>
      <c r="V34" s="9">
        <v>4.5</v>
      </c>
      <c r="W34" s="9">
        <f t="shared" si="0"/>
        <v>16.299999999999997</v>
      </c>
      <c r="X34" s="9">
        <f t="shared" si="1"/>
        <v>-15.599999999999998</v>
      </c>
      <c r="Y34" s="9">
        <f t="shared" si="2"/>
        <v>-16.399999999999999</v>
      </c>
      <c r="Z34" s="9">
        <f t="shared" si="3"/>
        <v>23.3</v>
      </c>
      <c r="AA34" s="9"/>
    </row>
    <row r="35" spans="1:27" ht="13.5" customHeight="1" x14ac:dyDescent="0.25">
      <c r="A35" s="31" t="s">
        <v>430</v>
      </c>
      <c r="B35" s="38">
        <v>154</v>
      </c>
      <c r="C35" s="34">
        <v>35.1</v>
      </c>
      <c r="D35" s="39" t="s">
        <v>166</v>
      </c>
      <c r="E35" s="38">
        <v>285</v>
      </c>
      <c r="F35" s="34">
        <v>30.9</v>
      </c>
      <c r="G35" s="39" t="s">
        <v>241</v>
      </c>
      <c r="H35" s="38">
        <v>261</v>
      </c>
      <c r="I35" s="34">
        <v>29.5</v>
      </c>
      <c r="J35" s="39" t="s">
        <v>230</v>
      </c>
      <c r="K35" s="38">
        <v>247</v>
      </c>
      <c r="L35" s="34">
        <v>34.799999999999997</v>
      </c>
      <c r="M35" s="39" t="s">
        <v>133</v>
      </c>
      <c r="N35" s="32" t="s">
        <v>27</v>
      </c>
      <c r="O35" s="32" t="s">
        <v>431</v>
      </c>
      <c r="P35" s="32" t="s">
        <v>27</v>
      </c>
      <c r="Q35" s="32" t="s">
        <v>431</v>
      </c>
      <c r="R35" s="32" t="s">
        <v>431</v>
      </c>
      <c r="S35" s="9">
        <v>3.9</v>
      </c>
      <c r="T35" s="9">
        <v>3.7</v>
      </c>
      <c r="U35" s="9">
        <v>4.5999999999999996</v>
      </c>
      <c r="V35" s="9">
        <v>6.1</v>
      </c>
      <c r="W35" s="9">
        <f t="shared" si="0"/>
        <v>31.200000000000003</v>
      </c>
      <c r="X35" s="9">
        <f t="shared" si="1"/>
        <v>-27.2</v>
      </c>
      <c r="Y35" s="9">
        <f t="shared" si="2"/>
        <v>-24.9</v>
      </c>
      <c r="Z35" s="9">
        <f t="shared" si="3"/>
        <v>28.699999999999996</v>
      </c>
      <c r="AA35" s="9"/>
    </row>
    <row r="36" spans="1:27" ht="15" customHeight="1" x14ac:dyDescent="0.25">
      <c r="A36" s="31" t="s">
        <v>23</v>
      </c>
      <c r="B36" s="38">
        <v>39</v>
      </c>
      <c r="C36" s="34">
        <v>51.3</v>
      </c>
      <c r="D36" s="39" t="s">
        <v>253</v>
      </c>
      <c r="E36" s="38">
        <v>64</v>
      </c>
      <c r="F36" s="34">
        <v>43.8</v>
      </c>
      <c r="G36" s="39" t="s">
        <v>240</v>
      </c>
      <c r="H36" s="38">
        <v>88</v>
      </c>
      <c r="I36" s="34">
        <v>59.1</v>
      </c>
      <c r="J36" s="39" t="s">
        <v>229</v>
      </c>
      <c r="K36" s="38">
        <v>85</v>
      </c>
      <c r="L36" s="34">
        <v>65.900000000000006</v>
      </c>
      <c r="M36" s="39" t="s">
        <v>220</v>
      </c>
      <c r="N36" s="32"/>
      <c r="O36" s="32"/>
      <c r="P36" s="32"/>
      <c r="Q36" s="32"/>
      <c r="R36" s="32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</sheetData>
  <sortState ref="A6:N36">
    <sortCondition ref="L6:L36"/>
  </sortState>
  <mergeCells count="1">
    <mergeCell ref="A1:M2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2"/>
  <sheetViews>
    <sheetView workbookViewId="0">
      <selection activeCell="F54" sqref="F54"/>
    </sheetView>
  </sheetViews>
  <sheetFormatPr defaultRowHeight="15" x14ac:dyDescent="0.25"/>
  <cols>
    <col min="1" max="1" width="20.57031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6" x14ac:dyDescent="0.25">
      <c r="A1" s="10" t="s">
        <v>458</v>
      </c>
    </row>
    <row r="2" spans="1:26" x14ac:dyDescent="0.25">
      <c r="A2" s="12"/>
      <c r="B2" s="13"/>
      <c r="C2" s="14"/>
      <c r="D2" s="15"/>
      <c r="E2" s="14"/>
      <c r="F2" s="14"/>
      <c r="G2" s="16"/>
      <c r="H2" s="17"/>
      <c r="I2" s="15"/>
      <c r="J2" s="14"/>
      <c r="K2" s="14"/>
      <c r="L2" s="17"/>
      <c r="M2" s="17"/>
      <c r="N2" s="32"/>
      <c r="O2" s="32"/>
      <c r="P2" s="32"/>
      <c r="Q2" s="32"/>
      <c r="R2" s="32"/>
    </row>
    <row r="3" spans="1:26" x14ac:dyDescent="0.25">
      <c r="A3" s="4"/>
      <c r="B3" s="1"/>
      <c r="C3" s="2">
        <v>2012</v>
      </c>
      <c r="D3" s="3"/>
      <c r="E3" s="1"/>
      <c r="F3" s="2">
        <v>2013</v>
      </c>
      <c r="G3" s="3"/>
      <c r="H3" s="1"/>
      <c r="I3" s="2">
        <v>2014</v>
      </c>
      <c r="J3" s="18"/>
      <c r="K3" s="19"/>
      <c r="L3" s="2">
        <v>2015</v>
      </c>
      <c r="M3" s="2"/>
      <c r="N3" s="32"/>
      <c r="O3" s="32"/>
      <c r="P3" s="32"/>
      <c r="Q3" s="32"/>
      <c r="R3" s="32"/>
    </row>
    <row r="4" spans="1:26" x14ac:dyDescent="0.25">
      <c r="A4" s="4" t="s">
        <v>451</v>
      </c>
      <c r="B4" s="5" t="s">
        <v>452</v>
      </c>
      <c r="C4" s="6" t="s">
        <v>453</v>
      </c>
      <c r="D4" s="7" t="s">
        <v>454</v>
      </c>
      <c r="E4" s="5" t="s">
        <v>452</v>
      </c>
      <c r="F4" s="6" t="s">
        <v>453</v>
      </c>
      <c r="G4" s="7" t="s">
        <v>454</v>
      </c>
      <c r="H4" s="5" t="s">
        <v>452</v>
      </c>
      <c r="I4" s="6" t="s">
        <v>453</v>
      </c>
      <c r="J4" s="8" t="s">
        <v>454</v>
      </c>
      <c r="K4" s="5" t="s">
        <v>452</v>
      </c>
      <c r="L4" s="6" t="s">
        <v>453</v>
      </c>
      <c r="M4" s="8" t="s">
        <v>454</v>
      </c>
      <c r="N4" s="32" t="s">
        <v>475</v>
      </c>
      <c r="O4" s="32"/>
      <c r="P4" s="32"/>
      <c r="Q4" s="32" t="s">
        <v>387</v>
      </c>
      <c r="R4" s="32" t="s">
        <v>391</v>
      </c>
      <c r="S4" s="9" t="s">
        <v>390</v>
      </c>
      <c r="T4" s="9" t="s">
        <v>389</v>
      </c>
      <c r="U4" s="9" t="s">
        <v>388</v>
      </c>
      <c r="V4" s="9"/>
      <c r="W4" s="9"/>
      <c r="X4" s="9"/>
      <c r="Y4" s="9"/>
      <c r="Z4" s="9"/>
    </row>
    <row r="5" spans="1:26" x14ac:dyDescent="0.25">
      <c r="A5" s="31" t="s">
        <v>3</v>
      </c>
      <c r="B5" s="38">
        <v>52</v>
      </c>
      <c r="C5" s="34">
        <v>15.4</v>
      </c>
      <c r="D5" s="39" t="s">
        <v>195</v>
      </c>
      <c r="E5" s="38">
        <v>47</v>
      </c>
      <c r="F5" s="34">
        <v>4.3</v>
      </c>
      <c r="G5" s="39" t="s">
        <v>289</v>
      </c>
      <c r="H5" s="38">
        <v>42</v>
      </c>
      <c r="I5" s="34">
        <v>9.5</v>
      </c>
      <c r="J5" s="39" t="s">
        <v>163</v>
      </c>
      <c r="K5" s="38">
        <v>43</v>
      </c>
      <c r="L5" s="34">
        <v>0</v>
      </c>
      <c r="M5" s="39" t="s">
        <v>259</v>
      </c>
      <c r="N5" s="32">
        <f t="shared" ref="N5:N35" si="0">L5/63.3</f>
        <v>0</v>
      </c>
      <c r="O5" s="32" t="s">
        <v>0</v>
      </c>
      <c r="P5" s="32" t="s">
        <v>418</v>
      </c>
      <c r="Q5" s="32" t="s">
        <v>405</v>
      </c>
      <c r="R5" s="32">
        <v>10.6</v>
      </c>
      <c r="S5" s="32">
        <v>7.4</v>
      </c>
      <c r="T5" s="32">
        <v>6.6</v>
      </c>
      <c r="U5" s="32">
        <v>6.3</v>
      </c>
      <c r="V5" s="32">
        <f t="shared" ref="V5:V22" si="1">C5-R5</f>
        <v>4.8000000000000007</v>
      </c>
      <c r="W5" s="9">
        <f t="shared" ref="W5:W22" si="2">F5-S5</f>
        <v>-3.1000000000000005</v>
      </c>
      <c r="X5" s="9">
        <f t="shared" ref="X5:X22" si="3">I5-T5</f>
        <v>2.9000000000000004</v>
      </c>
      <c r="Y5" s="9">
        <f t="shared" ref="Y5:Y34" si="4">L5-U5</f>
        <v>-6.3</v>
      </c>
      <c r="Z5" s="9"/>
    </row>
    <row r="6" spans="1:26" x14ac:dyDescent="0.25">
      <c r="A6" s="31" t="s">
        <v>13</v>
      </c>
      <c r="B6" s="38">
        <v>10</v>
      </c>
      <c r="C6" s="34">
        <v>0</v>
      </c>
      <c r="D6" s="39" t="s">
        <v>303</v>
      </c>
      <c r="E6" s="38">
        <v>11</v>
      </c>
      <c r="F6" s="34">
        <v>0</v>
      </c>
      <c r="G6" s="39" t="s">
        <v>42</v>
      </c>
      <c r="H6" s="38">
        <v>11</v>
      </c>
      <c r="I6" s="34">
        <v>0</v>
      </c>
      <c r="J6" s="39" t="s">
        <v>42</v>
      </c>
      <c r="K6" s="38">
        <v>12</v>
      </c>
      <c r="L6" s="34">
        <v>0</v>
      </c>
      <c r="M6" s="39" t="s">
        <v>264</v>
      </c>
      <c r="N6" s="32">
        <f t="shared" si="0"/>
        <v>0</v>
      </c>
      <c r="O6" s="32" t="s">
        <v>1</v>
      </c>
      <c r="P6" s="32" t="s">
        <v>410</v>
      </c>
      <c r="Q6" s="32" t="s">
        <v>440</v>
      </c>
      <c r="R6" s="32">
        <v>11.2</v>
      </c>
      <c r="S6" s="32">
        <v>12.3</v>
      </c>
      <c r="T6" s="32">
        <v>8.5</v>
      </c>
      <c r="U6" s="32">
        <v>6</v>
      </c>
      <c r="V6" s="32">
        <f t="shared" si="1"/>
        <v>-11.2</v>
      </c>
      <c r="W6" s="9">
        <f t="shared" si="2"/>
        <v>-12.3</v>
      </c>
      <c r="X6" s="9">
        <f t="shared" si="3"/>
        <v>-8.5</v>
      </c>
      <c r="Y6" s="9">
        <f t="shared" si="4"/>
        <v>-6</v>
      </c>
      <c r="Z6" s="9"/>
    </row>
    <row r="7" spans="1:26" x14ac:dyDescent="0.25">
      <c r="A7" s="31" t="s">
        <v>21</v>
      </c>
      <c r="B7" s="38">
        <v>197</v>
      </c>
      <c r="C7" s="34">
        <v>2</v>
      </c>
      <c r="D7" s="39" t="s">
        <v>250</v>
      </c>
      <c r="E7" s="38">
        <v>194</v>
      </c>
      <c r="F7" s="34">
        <v>1.5</v>
      </c>
      <c r="G7" s="39" t="s">
        <v>281</v>
      </c>
      <c r="H7" s="38">
        <v>240</v>
      </c>
      <c r="I7" s="34">
        <v>1.3</v>
      </c>
      <c r="J7" s="39" t="s">
        <v>281</v>
      </c>
      <c r="K7" s="38">
        <v>219</v>
      </c>
      <c r="L7" s="34">
        <v>0.9</v>
      </c>
      <c r="M7" s="39" t="s">
        <v>267</v>
      </c>
      <c r="N7" s="32">
        <f t="shared" si="0"/>
        <v>1.4218009478672987E-2</v>
      </c>
      <c r="O7" s="32" t="s">
        <v>2</v>
      </c>
      <c r="P7" s="32" t="s">
        <v>397</v>
      </c>
      <c r="Q7" s="32" t="s">
        <v>397</v>
      </c>
      <c r="R7" s="32">
        <v>29.4</v>
      </c>
      <c r="S7" s="32">
        <v>20</v>
      </c>
      <c r="T7" s="32">
        <v>31.8</v>
      </c>
      <c r="U7" s="32">
        <v>27.7</v>
      </c>
      <c r="V7" s="32">
        <f t="shared" si="1"/>
        <v>-27.4</v>
      </c>
      <c r="W7" s="9">
        <f t="shared" si="2"/>
        <v>-18.5</v>
      </c>
      <c r="X7" s="9">
        <f t="shared" si="3"/>
        <v>-30.5</v>
      </c>
      <c r="Y7" s="9">
        <f t="shared" si="4"/>
        <v>-26.8</v>
      </c>
      <c r="Z7" s="9"/>
    </row>
    <row r="8" spans="1:26" x14ac:dyDescent="0.25">
      <c r="A8" s="31" t="s">
        <v>26</v>
      </c>
      <c r="B8" s="38">
        <v>351</v>
      </c>
      <c r="C8" s="34">
        <v>1.7</v>
      </c>
      <c r="D8" s="39" t="s">
        <v>89</v>
      </c>
      <c r="E8" s="38">
        <v>519</v>
      </c>
      <c r="F8" s="34">
        <v>2.9</v>
      </c>
      <c r="G8" s="39" t="s">
        <v>130</v>
      </c>
      <c r="H8" s="38">
        <v>313</v>
      </c>
      <c r="I8" s="34">
        <v>0.6</v>
      </c>
      <c r="J8" s="39" t="s">
        <v>285</v>
      </c>
      <c r="K8" s="38">
        <v>387</v>
      </c>
      <c r="L8" s="34">
        <v>1.3</v>
      </c>
      <c r="M8" s="39" t="s">
        <v>267</v>
      </c>
      <c r="N8" s="32">
        <f t="shared" si="0"/>
        <v>2.0537124802527649E-2</v>
      </c>
      <c r="O8" s="32" t="s">
        <v>12</v>
      </c>
      <c r="P8" s="32" t="s">
        <v>400</v>
      </c>
      <c r="Q8" s="32" t="s">
        <v>441</v>
      </c>
      <c r="R8" s="32">
        <v>28.1</v>
      </c>
      <c r="S8" s="32">
        <v>23.8</v>
      </c>
      <c r="T8" s="32">
        <v>35.1</v>
      </c>
      <c r="U8" s="32">
        <v>34</v>
      </c>
      <c r="V8" s="32">
        <f t="shared" si="1"/>
        <v>-26.400000000000002</v>
      </c>
      <c r="W8" s="9">
        <f t="shared" si="2"/>
        <v>-20.900000000000002</v>
      </c>
      <c r="X8" s="9">
        <f t="shared" si="3"/>
        <v>-34.5</v>
      </c>
      <c r="Y8" s="9">
        <f t="shared" si="4"/>
        <v>-32.700000000000003</v>
      </c>
      <c r="Z8" s="9"/>
    </row>
    <row r="9" spans="1:26" x14ac:dyDescent="0.25">
      <c r="A9" s="31" t="s">
        <v>8</v>
      </c>
      <c r="B9" s="38">
        <v>326</v>
      </c>
      <c r="C9" s="34">
        <v>2.5</v>
      </c>
      <c r="D9" s="39" t="s">
        <v>250</v>
      </c>
      <c r="E9" s="38">
        <v>327</v>
      </c>
      <c r="F9" s="34">
        <v>3.1</v>
      </c>
      <c r="G9" s="39" t="s">
        <v>165</v>
      </c>
      <c r="H9" s="38">
        <v>305</v>
      </c>
      <c r="I9" s="34">
        <v>2.2999999999999998</v>
      </c>
      <c r="J9" s="39" t="s">
        <v>250</v>
      </c>
      <c r="K9" s="38">
        <v>341</v>
      </c>
      <c r="L9" s="34">
        <v>1.8</v>
      </c>
      <c r="M9" s="39" t="s">
        <v>89</v>
      </c>
      <c r="N9" s="32">
        <f t="shared" si="0"/>
        <v>2.8436018957345974E-2</v>
      </c>
      <c r="O9" s="32" t="s">
        <v>3</v>
      </c>
      <c r="P9" s="32" t="s">
        <v>415</v>
      </c>
      <c r="Q9" s="32" t="s">
        <v>444</v>
      </c>
      <c r="R9" s="32">
        <v>15.4</v>
      </c>
      <c r="S9" s="32">
        <v>4.3</v>
      </c>
      <c r="T9" s="32">
        <v>9.5</v>
      </c>
      <c r="U9" s="32">
        <v>0</v>
      </c>
      <c r="V9" s="32">
        <f t="shared" si="1"/>
        <v>-12.9</v>
      </c>
      <c r="W9" s="9">
        <f t="shared" si="2"/>
        <v>-1.1999999999999997</v>
      </c>
      <c r="X9" s="9">
        <f t="shared" si="3"/>
        <v>-7.2</v>
      </c>
      <c r="Y9" s="9">
        <f t="shared" si="4"/>
        <v>1.8</v>
      </c>
      <c r="Z9" s="9"/>
    </row>
    <row r="10" spans="1:26" x14ac:dyDescent="0.25">
      <c r="A10" s="31" t="s">
        <v>5</v>
      </c>
      <c r="B10" s="38">
        <v>372</v>
      </c>
      <c r="C10" s="34">
        <v>3.8</v>
      </c>
      <c r="D10" s="39" t="s">
        <v>35</v>
      </c>
      <c r="E10" s="38">
        <v>408</v>
      </c>
      <c r="F10" s="34">
        <v>4.9000000000000004</v>
      </c>
      <c r="G10" s="39" t="s">
        <v>63</v>
      </c>
      <c r="H10" s="38">
        <v>388</v>
      </c>
      <c r="I10" s="34">
        <v>2.2999999999999998</v>
      </c>
      <c r="J10" s="39" t="s">
        <v>89</v>
      </c>
      <c r="K10" s="38">
        <v>441</v>
      </c>
      <c r="L10" s="34">
        <v>2.2999999999999998</v>
      </c>
      <c r="M10" s="39" t="s">
        <v>89</v>
      </c>
      <c r="N10" s="32">
        <f t="shared" si="0"/>
        <v>3.6334913112164295E-2</v>
      </c>
      <c r="O10" s="32" t="s">
        <v>419</v>
      </c>
      <c r="P10" s="32" t="s">
        <v>399</v>
      </c>
      <c r="Q10" s="32" t="s">
        <v>399</v>
      </c>
      <c r="R10" s="32">
        <v>22.7</v>
      </c>
      <c r="S10" s="32">
        <v>25.8</v>
      </c>
      <c r="T10" s="32">
        <v>20.6</v>
      </c>
      <c r="U10" s="32">
        <v>21.3</v>
      </c>
      <c r="V10" s="32">
        <f t="shared" si="1"/>
        <v>-18.899999999999999</v>
      </c>
      <c r="W10" s="9">
        <f t="shared" si="2"/>
        <v>-20.9</v>
      </c>
      <c r="X10" s="9">
        <f t="shared" si="3"/>
        <v>-18.3</v>
      </c>
      <c r="Y10" s="9">
        <f t="shared" si="4"/>
        <v>-19</v>
      </c>
      <c r="Z10" s="9"/>
    </row>
    <row r="11" spans="1:26" x14ac:dyDescent="0.25">
      <c r="A11" s="31" t="s">
        <v>20</v>
      </c>
      <c r="B11" s="38">
        <v>404</v>
      </c>
      <c r="C11" s="34">
        <v>4</v>
      </c>
      <c r="D11" s="39" t="s">
        <v>35</v>
      </c>
      <c r="E11" s="38">
        <v>374</v>
      </c>
      <c r="F11" s="34">
        <v>2.9</v>
      </c>
      <c r="G11" s="39" t="s">
        <v>250</v>
      </c>
      <c r="H11" s="38">
        <v>544</v>
      </c>
      <c r="I11" s="34">
        <v>2.9</v>
      </c>
      <c r="J11" s="39" t="s">
        <v>130</v>
      </c>
      <c r="K11" s="38">
        <v>502</v>
      </c>
      <c r="L11" s="34">
        <v>2.8</v>
      </c>
      <c r="M11" s="39" t="s">
        <v>130</v>
      </c>
      <c r="N11" s="32">
        <f t="shared" si="0"/>
        <v>4.4233807266982623E-2</v>
      </c>
      <c r="O11" s="32" t="s">
        <v>5</v>
      </c>
      <c r="P11" s="32" t="s">
        <v>416</v>
      </c>
      <c r="Q11" s="32" t="s">
        <v>416</v>
      </c>
      <c r="R11" s="32">
        <v>3.8</v>
      </c>
      <c r="S11" s="32">
        <v>4.9000000000000004</v>
      </c>
      <c r="T11" s="32">
        <v>2.2999999999999998</v>
      </c>
      <c r="U11" s="32">
        <v>2.2999999999999998</v>
      </c>
      <c r="V11" s="32">
        <f t="shared" si="1"/>
        <v>0.20000000000000018</v>
      </c>
      <c r="W11" s="9">
        <f t="shared" si="2"/>
        <v>-2.0000000000000004</v>
      </c>
      <c r="X11" s="9">
        <f t="shared" si="3"/>
        <v>0.60000000000000009</v>
      </c>
      <c r="Y11" s="9">
        <f t="shared" si="4"/>
        <v>0.5</v>
      </c>
      <c r="Z11" s="9"/>
    </row>
    <row r="12" spans="1:26" x14ac:dyDescent="0.25">
      <c r="A12" s="31" t="s">
        <v>18</v>
      </c>
      <c r="B12" s="38">
        <v>31</v>
      </c>
      <c r="C12" s="34">
        <v>6.5</v>
      </c>
      <c r="D12" s="39" t="s">
        <v>249</v>
      </c>
      <c r="E12" s="38">
        <v>34</v>
      </c>
      <c r="F12" s="34">
        <v>23.5</v>
      </c>
      <c r="G12" s="39" t="s">
        <v>296</v>
      </c>
      <c r="H12" s="38">
        <v>39</v>
      </c>
      <c r="I12" s="34">
        <v>7.7</v>
      </c>
      <c r="J12" s="39" t="s">
        <v>279</v>
      </c>
      <c r="K12" s="38">
        <v>28</v>
      </c>
      <c r="L12" s="34">
        <v>3.6</v>
      </c>
      <c r="M12" s="39" t="s">
        <v>234</v>
      </c>
      <c r="N12" s="32">
        <f t="shared" si="0"/>
        <v>5.6872037914691947E-2</v>
      </c>
      <c r="O12" s="32" t="s">
        <v>6</v>
      </c>
      <c r="P12" s="32" t="s">
        <v>420</v>
      </c>
      <c r="Q12" s="32"/>
      <c r="R12" s="32">
        <v>25</v>
      </c>
      <c r="S12" s="32">
        <v>10.5</v>
      </c>
      <c r="T12" s="32">
        <v>7.5</v>
      </c>
      <c r="U12" s="32">
        <v>5.9</v>
      </c>
      <c r="V12" s="32">
        <f t="shared" si="1"/>
        <v>-18.5</v>
      </c>
      <c r="W12" s="9">
        <f t="shared" si="2"/>
        <v>13</v>
      </c>
      <c r="X12" s="9">
        <f t="shared" si="3"/>
        <v>0.20000000000000018</v>
      </c>
      <c r="Y12" s="9">
        <f t="shared" si="4"/>
        <v>-2.3000000000000003</v>
      </c>
      <c r="Z12" s="9"/>
    </row>
    <row r="13" spans="1:26" x14ac:dyDescent="0.25">
      <c r="A13" s="31" t="s">
        <v>14</v>
      </c>
      <c r="B13" s="38">
        <v>215</v>
      </c>
      <c r="C13" s="34">
        <v>9.8000000000000007</v>
      </c>
      <c r="D13" s="39" t="s">
        <v>140</v>
      </c>
      <c r="E13" s="38">
        <v>205</v>
      </c>
      <c r="F13" s="34">
        <v>10.7</v>
      </c>
      <c r="G13" s="39" t="s">
        <v>293</v>
      </c>
      <c r="H13" s="38">
        <v>178</v>
      </c>
      <c r="I13" s="34">
        <v>5.6</v>
      </c>
      <c r="J13" s="39" t="s">
        <v>50</v>
      </c>
      <c r="K13" s="38">
        <v>195</v>
      </c>
      <c r="L13" s="34">
        <v>4.0999999999999996</v>
      </c>
      <c r="M13" s="39" t="s">
        <v>265</v>
      </c>
      <c r="N13" s="32">
        <f t="shared" si="0"/>
        <v>6.4770932069510262E-2</v>
      </c>
      <c r="O13" s="32" t="s">
        <v>8</v>
      </c>
      <c r="P13" s="32" t="s">
        <v>411</v>
      </c>
      <c r="Q13" s="32" t="s">
        <v>411</v>
      </c>
      <c r="R13" s="32">
        <v>2.5</v>
      </c>
      <c r="S13" s="32">
        <v>3.1</v>
      </c>
      <c r="T13" s="32">
        <v>2.2999999999999998</v>
      </c>
      <c r="U13" s="32">
        <v>1.8</v>
      </c>
      <c r="V13" s="32">
        <f t="shared" si="1"/>
        <v>7.3000000000000007</v>
      </c>
      <c r="W13" s="9">
        <f t="shared" si="2"/>
        <v>7.6</v>
      </c>
      <c r="X13" s="9">
        <f t="shared" si="3"/>
        <v>3.3</v>
      </c>
      <c r="Y13" s="9">
        <f t="shared" si="4"/>
        <v>2.2999999999999998</v>
      </c>
      <c r="Z13" s="9"/>
    </row>
    <row r="14" spans="1:26" x14ac:dyDescent="0.25">
      <c r="A14" s="31" t="s">
        <v>27</v>
      </c>
      <c r="B14" s="38">
        <v>667</v>
      </c>
      <c r="C14" s="34">
        <v>2.2000000000000002</v>
      </c>
      <c r="D14" s="39" t="s">
        <v>89</v>
      </c>
      <c r="E14" s="38">
        <v>715</v>
      </c>
      <c r="F14" s="34">
        <v>2.4</v>
      </c>
      <c r="G14" s="39" t="s">
        <v>89</v>
      </c>
      <c r="H14" s="38">
        <v>641</v>
      </c>
      <c r="I14" s="34">
        <v>1.7</v>
      </c>
      <c r="J14" s="39" t="s">
        <v>286</v>
      </c>
      <c r="K14" s="38">
        <v>539</v>
      </c>
      <c r="L14" s="34">
        <v>5.2</v>
      </c>
      <c r="M14" s="39" t="s">
        <v>63</v>
      </c>
      <c r="N14" s="32">
        <f t="shared" si="0"/>
        <v>8.2148499210110595E-2</v>
      </c>
      <c r="O14" s="32" t="s">
        <v>9</v>
      </c>
      <c r="P14" s="32" t="s">
        <v>422</v>
      </c>
      <c r="Q14" s="32" t="s">
        <v>438</v>
      </c>
      <c r="R14" s="32">
        <v>20</v>
      </c>
      <c r="S14" s="32">
        <v>16</v>
      </c>
      <c r="T14" s="32">
        <v>15.7</v>
      </c>
      <c r="U14" s="32">
        <v>14.1</v>
      </c>
      <c r="V14" s="32">
        <f t="shared" si="1"/>
        <v>-17.8</v>
      </c>
      <c r="W14" s="9">
        <f t="shared" si="2"/>
        <v>-13.6</v>
      </c>
      <c r="X14" s="9">
        <f t="shared" si="3"/>
        <v>-14</v>
      </c>
      <c r="Y14" s="9">
        <f t="shared" si="4"/>
        <v>-8.8999999999999986</v>
      </c>
      <c r="Z14" s="9"/>
    </row>
    <row r="15" spans="1:26" x14ac:dyDescent="0.25">
      <c r="A15" s="31" t="s">
        <v>6</v>
      </c>
      <c r="B15" s="38">
        <v>32</v>
      </c>
      <c r="C15" s="34">
        <v>25</v>
      </c>
      <c r="D15" s="39" t="s">
        <v>302</v>
      </c>
      <c r="E15" s="38">
        <v>19</v>
      </c>
      <c r="F15" s="34">
        <v>10.5</v>
      </c>
      <c r="G15" s="39" t="s">
        <v>291</v>
      </c>
      <c r="H15" s="38">
        <v>40</v>
      </c>
      <c r="I15" s="34">
        <v>7.5</v>
      </c>
      <c r="J15" s="39" t="s">
        <v>87</v>
      </c>
      <c r="K15" s="38">
        <v>17</v>
      </c>
      <c r="L15" s="34">
        <v>5.9</v>
      </c>
      <c r="M15" s="39" t="s">
        <v>261</v>
      </c>
      <c r="N15" s="32">
        <f t="shared" si="0"/>
        <v>9.320695102685625E-2</v>
      </c>
      <c r="O15" s="32" t="s">
        <v>10</v>
      </c>
      <c r="P15" s="32" t="s">
        <v>402</v>
      </c>
      <c r="Q15" s="32" t="s">
        <v>402</v>
      </c>
      <c r="R15" s="32">
        <v>10.6</v>
      </c>
      <c r="S15" s="32">
        <v>7.6</v>
      </c>
      <c r="T15" s="32">
        <v>5.9</v>
      </c>
      <c r="U15" s="32">
        <v>7.3</v>
      </c>
      <c r="V15" s="32">
        <f t="shared" si="1"/>
        <v>14.4</v>
      </c>
      <c r="W15" s="9">
        <f t="shared" si="2"/>
        <v>2.9000000000000004</v>
      </c>
      <c r="X15" s="9">
        <f t="shared" si="3"/>
        <v>1.5999999999999996</v>
      </c>
      <c r="Y15" s="9">
        <f t="shared" si="4"/>
        <v>-1.3999999999999995</v>
      </c>
      <c r="Z15" s="9"/>
    </row>
    <row r="16" spans="1:26" x14ac:dyDescent="0.25">
      <c r="A16" s="31" t="s">
        <v>1</v>
      </c>
      <c r="B16" s="38">
        <v>286</v>
      </c>
      <c r="C16" s="34">
        <v>11.2</v>
      </c>
      <c r="D16" s="39" t="s">
        <v>178</v>
      </c>
      <c r="E16" s="38">
        <v>407</v>
      </c>
      <c r="F16" s="34">
        <v>12.3</v>
      </c>
      <c r="G16" s="39" t="s">
        <v>287</v>
      </c>
      <c r="H16" s="38">
        <v>258</v>
      </c>
      <c r="I16" s="34">
        <v>8.5</v>
      </c>
      <c r="J16" s="39" t="s">
        <v>271</v>
      </c>
      <c r="K16" s="38">
        <v>218</v>
      </c>
      <c r="L16" s="34">
        <v>6</v>
      </c>
      <c r="M16" s="39" t="s">
        <v>50</v>
      </c>
      <c r="N16" s="32">
        <f t="shared" si="0"/>
        <v>9.4786729857819912E-2</v>
      </c>
      <c r="O16" s="32" t="s">
        <v>7</v>
      </c>
      <c r="P16" s="32" t="s">
        <v>421</v>
      </c>
      <c r="Q16" s="32" t="s">
        <v>401</v>
      </c>
      <c r="R16" s="32">
        <v>38.700000000000003</v>
      </c>
      <c r="S16" s="32">
        <v>38.700000000000003</v>
      </c>
      <c r="T16" s="32">
        <v>35.799999999999997</v>
      </c>
      <c r="U16" s="32">
        <v>26.4</v>
      </c>
      <c r="V16" s="32">
        <f t="shared" si="1"/>
        <v>-27.500000000000004</v>
      </c>
      <c r="W16" s="9">
        <f t="shared" si="2"/>
        <v>-26.400000000000002</v>
      </c>
      <c r="X16" s="9">
        <f t="shared" si="3"/>
        <v>-27.299999999999997</v>
      </c>
      <c r="Y16" s="9">
        <f t="shared" si="4"/>
        <v>-20.399999999999999</v>
      </c>
      <c r="Z16" s="9"/>
    </row>
    <row r="17" spans="1:26" x14ac:dyDescent="0.25">
      <c r="A17" s="31" t="s">
        <v>0</v>
      </c>
      <c r="B17" s="38">
        <v>592</v>
      </c>
      <c r="C17" s="34">
        <v>10.6</v>
      </c>
      <c r="D17" s="39" t="s">
        <v>56</v>
      </c>
      <c r="E17" s="38">
        <v>618</v>
      </c>
      <c r="F17" s="34">
        <v>7.4</v>
      </c>
      <c r="G17" s="39" t="s">
        <v>81</v>
      </c>
      <c r="H17" s="38">
        <v>638</v>
      </c>
      <c r="I17" s="34">
        <v>6.6</v>
      </c>
      <c r="J17" s="39" t="s">
        <v>128</v>
      </c>
      <c r="K17" s="38">
        <v>678</v>
      </c>
      <c r="L17" s="34">
        <v>6.3</v>
      </c>
      <c r="M17" s="39" t="s">
        <v>256</v>
      </c>
      <c r="N17" s="32">
        <f t="shared" si="0"/>
        <v>9.9526066350710901E-2</v>
      </c>
      <c r="O17" s="32" t="s">
        <v>11</v>
      </c>
      <c r="P17" s="32" t="s">
        <v>423</v>
      </c>
      <c r="Q17" s="32" t="s">
        <v>442</v>
      </c>
      <c r="R17" s="32">
        <v>26.4</v>
      </c>
      <c r="S17" s="32">
        <v>24.8</v>
      </c>
      <c r="T17" s="32">
        <v>21.1</v>
      </c>
      <c r="U17" s="32">
        <v>20.5</v>
      </c>
      <c r="V17" s="32">
        <f t="shared" si="1"/>
        <v>-15.799999999999999</v>
      </c>
      <c r="W17" s="9">
        <f t="shared" si="2"/>
        <v>-17.399999999999999</v>
      </c>
      <c r="X17" s="9">
        <f t="shared" si="3"/>
        <v>-14.500000000000002</v>
      </c>
      <c r="Y17" s="9">
        <f t="shared" si="4"/>
        <v>-14.2</v>
      </c>
      <c r="Z17" s="9"/>
    </row>
    <row r="18" spans="1:26" x14ac:dyDescent="0.25">
      <c r="A18" s="31" t="s">
        <v>10</v>
      </c>
      <c r="B18" s="38">
        <v>436</v>
      </c>
      <c r="C18" s="34">
        <v>10.6</v>
      </c>
      <c r="D18" s="39" t="s">
        <v>151</v>
      </c>
      <c r="E18" s="38">
        <v>630</v>
      </c>
      <c r="F18" s="34">
        <v>7.6</v>
      </c>
      <c r="G18" s="39" t="s">
        <v>81</v>
      </c>
      <c r="H18" s="38">
        <v>643</v>
      </c>
      <c r="I18" s="34">
        <v>5.9</v>
      </c>
      <c r="J18" s="39" t="s">
        <v>145</v>
      </c>
      <c r="K18" s="38">
        <v>936</v>
      </c>
      <c r="L18" s="34">
        <v>7.3</v>
      </c>
      <c r="M18" s="39" t="s">
        <v>263</v>
      </c>
      <c r="N18" s="32">
        <f t="shared" si="0"/>
        <v>0.11532385466034756</v>
      </c>
      <c r="O18" s="32" t="s">
        <v>13</v>
      </c>
      <c r="P18" s="32" t="s">
        <v>425</v>
      </c>
      <c r="Q18" s="32"/>
      <c r="R18" s="32">
        <v>0</v>
      </c>
      <c r="S18" s="32">
        <v>0</v>
      </c>
      <c r="T18" s="32">
        <v>0</v>
      </c>
      <c r="U18" s="32">
        <v>0</v>
      </c>
      <c r="V18" s="32">
        <f t="shared" si="1"/>
        <v>10.6</v>
      </c>
      <c r="W18" s="9">
        <f t="shared" si="2"/>
        <v>7.6</v>
      </c>
      <c r="X18" s="9">
        <f t="shared" si="3"/>
        <v>5.9</v>
      </c>
      <c r="Y18" s="9">
        <f t="shared" si="4"/>
        <v>7.3</v>
      </c>
      <c r="Z18" s="9"/>
    </row>
    <row r="19" spans="1:26" x14ac:dyDescent="0.25">
      <c r="A19" s="31" t="s">
        <v>16</v>
      </c>
      <c r="B19" s="38">
        <v>18</v>
      </c>
      <c r="C19" s="34">
        <v>22.2</v>
      </c>
      <c r="D19" s="39" t="s">
        <v>203</v>
      </c>
      <c r="E19" s="38">
        <v>25</v>
      </c>
      <c r="F19" s="34">
        <v>20</v>
      </c>
      <c r="G19" s="39" t="s">
        <v>294</v>
      </c>
      <c r="H19" s="38">
        <v>18</v>
      </c>
      <c r="I19" s="34">
        <v>5.6</v>
      </c>
      <c r="J19" s="39" t="s">
        <v>277</v>
      </c>
      <c r="K19" s="38">
        <v>11</v>
      </c>
      <c r="L19" s="34">
        <v>9.1</v>
      </c>
      <c r="M19" s="39" t="s">
        <v>70</v>
      </c>
      <c r="N19" s="32">
        <f t="shared" si="0"/>
        <v>0.14375987361769352</v>
      </c>
      <c r="O19" s="32" t="s">
        <v>14</v>
      </c>
      <c r="P19" s="32" t="s">
        <v>424</v>
      </c>
      <c r="Q19" s="32" t="s">
        <v>408</v>
      </c>
      <c r="R19" s="32">
        <v>9.8000000000000007</v>
      </c>
      <c r="S19" s="32">
        <v>10.7</v>
      </c>
      <c r="T19" s="32">
        <v>5.6</v>
      </c>
      <c r="U19" s="32">
        <v>4.0999999999999996</v>
      </c>
      <c r="V19" s="32">
        <f t="shared" si="1"/>
        <v>12.399999999999999</v>
      </c>
      <c r="W19" s="9">
        <f t="shared" si="2"/>
        <v>9.3000000000000007</v>
      </c>
      <c r="X19" s="9">
        <f t="shared" si="3"/>
        <v>0</v>
      </c>
      <c r="Y19" s="9">
        <f t="shared" si="4"/>
        <v>5</v>
      </c>
      <c r="Z19" s="9"/>
    </row>
    <row r="20" spans="1:26" x14ac:dyDescent="0.25">
      <c r="A20" s="31" t="s">
        <v>24</v>
      </c>
      <c r="B20" s="38">
        <v>134</v>
      </c>
      <c r="C20" s="34">
        <v>6.7</v>
      </c>
      <c r="D20" s="39" t="s">
        <v>254</v>
      </c>
      <c r="E20" s="38">
        <v>133</v>
      </c>
      <c r="F20" s="34">
        <v>6</v>
      </c>
      <c r="G20" s="39" t="s">
        <v>254</v>
      </c>
      <c r="H20" s="38">
        <v>112</v>
      </c>
      <c r="I20" s="34">
        <v>8.9</v>
      </c>
      <c r="J20" s="39" t="s">
        <v>284</v>
      </c>
      <c r="K20" s="38">
        <v>141</v>
      </c>
      <c r="L20" s="34">
        <v>9.1999999999999993</v>
      </c>
      <c r="M20" s="39" t="s">
        <v>269</v>
      </c>
      <c r="N20" s="32">
        <f t="shared" si="0"/>
        <v>0.14533965244865718</v>
      </c>
      <c r="O20" s="32" t="s">
        <v>15</v>
      </c>
      <c r="P20" s="32" t="s">
        <v>395</v>
      </c>
      <c r="Q20" s="32" t="s">
        <v>443</v>
      </c>
      <c r="R20" s="32">
        <v>29.9</v>
      </c>
      <c r="S20" s="32">
        <v>24.7</v>
      </c>
      <c r="T20" s="32">
        <v>23.2</v>
      </c>
      <c r="U20" s="32">
        <v>17.2</v>
      </c>
      <c r="V20" s="32">
        <f t="shared" si="1"/>
        <v>-23.2</v>
      </c>
      <c r="W20" s="9">
        <f t="shared" si="2"/>
        <v>-18.7</v>
      </c>
      <c r="X20" s="9">
        <f t="shared" si="3"/>
        <v>-14.299999999999999</v>
      </c>
      <c r="Y20" s="9">
        <f t="shared" si="4"/>
        <v>-8</v>
      </c>
      <c r="Z20" s="9"/>
    </row>
    <row r="21" spans="1:26" x14ac:dyDescent="0.25">
      <c r="A21" s="31" t="s">
        <v>9</v>
      </c>
      <c r="B21" s="38">
        <v>1229</v>
      </c>
      <c r="C21" s="34">
        <v>20</v>
      </c>
      <c r="D21" s="39" t="s">
        <v>113</v>
      </c>
      <c r="E21" s="38">
        <v>1863</v>
      </c>
      <c r="F21" s="34">
        <v>16</v>
      </c>
      <c r="G21" s="39" t="s">
        <v>275</v>
      </c>
      <c r="H21" s="38">
        <v>1767</v>
      </c>
      <c r="I21" s="34">
        <v>15.7</v>
      </c>
      <c r="J21" s="39" t="s">
        <v>275</v>
      </c>
      <c r="K21" s="38">
        <v>1941</v>
      </c>
      <c r="L21" s="34">
        <v>12.8</v>
      </c>
      <c r="M21" s="39" t="s">
        <v>224</v>
      </c>
      <c r="N21" s="32">
        <f t="shared" si="0"/>
        <v>0.20221169036334916</v>
      </c>
      <c r="O21" s="32" t="s">
        <v>16</v>
      </c>
      <c r="P21" s="32" t="s">
        <v>427</v>
      </c>
      <c r="Q21" s="32"/>
      <c r="R21" s="32">
        <v>22.2</v>
      </c>
      <c r="S21" s="32">
        <v>20</v>
      </c>
      <c r="T21" s="32">
        <v>5.6</v>
      </c>
      <c r="U21" s="32">
        <v>9.1</v>
      </c>
      <c r="V21" s="32">
        <f t="shared" si="1"/>
        <v>-2.1999999999999993</v>
      </c>
      <c r="W21" s="9">
        <f t="shared" si="2"/>
        <v>-4</v>
      </c>
      <c r="X21" s="9">
        <f t="shared" si="3"/>
        <v>10.1</v>
      </c>
      <c r="Y21" s="9">
        <f t="shared" si="4"/>
        <v>3.7000000000000011</v>
      </c>
      <c r="Z21" s="9"/>
    </row>
    <row r="22" spans="1:26" ht="30" x14ac:dyDescent="0.25">
      <c r="A22" s="35" t="s">
        <v>461</v>
      </c>
      <c r="B22" s="44">
        <v>10189</v>
      </c>
      <c r="C22" s="46">
        <v>17.100000000000001</v>
      </c>
      <c r="D22" s="44" t="s">
        <v>470</v>
      </c>
      <c r="E22" s="44">
        <v>11792</v>
      </c>
      <c r="F22" s="46">
        <v>14.6</v>
      </c>
      <c r="G22" s="44" t="s">
        <v>471</v>
      </c>
      <c r="H22" s="44">
        <v>11578</v>
      </c>
      <c r="I22" s="46">
        <v>14.2</v>
      </c>
      <c r="J22" s="44" t="s">
        <v>471</v>
      </c>
      <c r="K22" s="44">
        <v>12673</v>
      </c>
      <c r="L22" s="46">
        <v>13.3</v>
      </c>
      <c r="M22" s="44" t="s">
        <v>465</v>
      </c>
      <c r="N22" s="32">
        <f t="shared" si="0"/>
        <v>0.21011058451816747</v>
      </c>
      <c r="O22" s="32" t="s">
        <v>17</v>
      </c>
      <c r="P22" s="32" t="s">
        <v>426</v>
      </c>
      <c r="Q22" s="32" t="s">
        <v>426</v>
      </c>
      <c r="R22" s="32">
        <v>14.3</v>
      </c>
      <c r="S22" s="32">
        <v>13.5</v>
      </c>
      <c r="T22" s="32">
        <v>26.7</v>
      </c>
      <c r="U22" s="32">
        <v>24.4</v>
      </c>
      <c r="V22" s="32">
        <f t="shared" si="1"/>
        <v>2.8000000000000007</v>
      </c>
      <c r="W22" s="9">
        <f t="shared" si="2"/>
        <v>1.0999999999999996</v>
      </c>
      <c r="X22" s="9">
        <f t="shared" si="3"/>
        <v>-12.5</v>
      </c>
      <c r="Y22" s="9">
        <f t="shared" si="4"/>
        <v>-11.099999999999998</v>
      </c>
      <c r="Z22" s="9"/>
    </row>
    <row r="23" spans="1:26" x14ac:dyDescent="0.25">
      <c r="A23" s="31" t="s">
        <v>22</v>
      </c>
      <c r="B23" s="38">
        <v>586</v>
      </c>
      <c r="C23" s="34">
        <v>14.5</v>
      </c>
      <c r="D23" s="39" t="s">
        <v>306</v>
      </c>
      <c r="E23" s="38">
        <v>737</v>
      </c>
      <c r="F23" s="34">
        <v>14.2</v>
      </c>
      <c r="G23" s="39" t="s">
        <v>137</v>
      </c>
      <c r="H23" s="38">
        <v>1064</v>
      </c>
      <c r="I23" s="34">
        <v>17.600000000000001</v>
      </c>
      <c r="J23" s="39" t="s">
        <v>39</v>
      </c>
      <c r="K23" s="38">
        <v>1191</v>
      </c>
      <c r="L23" s="34">
        <v>13.5</v>
      </c>
      <c r="M23" s="39" t="s">
        <v>247</v>
      </c>
      <c r="N23" s="32">
        <f t="shared" si="0"/>
        <v>0.2132701421800948</v>
      </c>
      <c r="O23" s="32" t="s">
        <v>18</v>
      </c>
      <c r="P23" s="32" t="s">
        <v>417</v>
      </c>
      <c r="Q23" s="32" t="s">
        <v>417</v>
      </c>
      <c r="R23" s="32"/>
      <c r="S23" s="48"/>
      <c r="T23" s="48"/>
      <c r="U23" s="48"/>
      <c r="V23" s="48"/>
      <c r="W23" s="11"/>
      <c r="X23" s="9"/>
      <c r="Y23" s="9">
        <f t="shared" si="4"/>
        <v>13.5</v>
      </c>
      <c r="Z23" s="9"/>
    </row>
    <row r="24" spans="1:26" x14ac:dyDescent="0.25">
      <c r="A24" s="31" t="s">
        <v>19</v>
      </c>
      <c r="B24" s="38">
        <v>31</v>
      </c>
      <c r="C24" s="34">
        <v>6.5</v>
      </c>
      <c r="D24" s="39" t="s">
        <v>249</v>
      </c>
      <c r="E24" s="38">
        <v>25</v>
      </c>
      <c r="F24" s="34">
        <v>0</v>
      </c>
      <c r="G24" s="39" t="s">
        <v>297</v>
      </c>
      <c r="H24" s="38">
        <v>38</v>
      </c>
      <c r="I24" s="34">
        <v>13.2</v>
      </c>
      <c r="J24" s="39" t="s">
        <v>280</v>
      </c>
      <c r="K24" s="38">
        <v>25</v>
      </c>
      <c r="L24" s="34">
        <v>16</v>
      </c>
      <c r="M24" s="39" t="s">
        <v>48</v>
      </c>
      <c r="N24" s="32">
        <f t="shared" si="0"/>
        <v>0.25276461295418645</v>
      </c>
      <c r="O24" s="32" t="s">
        <v>19</v>
      </c>
      <c r="P24" s="32" t="s">
        <v>404</v>
      </c>
      <c r="Q24" s="32" t="s">
        <v>404</v>
      </c>
      <c r="R24" s="32"/>
      <c r="S24" s="48"/>
      <c r="T24" s="48"/>
      <c r="U24" s="48"/>
      <c r="V24" s="48"/>
      <c r="W24" s="11"/>
      <c r="X24" s="9"/>
      <c r="Y24" s="9">
        <f t="shared" si="4"/>
        <v>16</v>
      </c>
      <c r="Z24" s="9"/>
    </row>
    <row r="25" spans="1:26" x14ac:dyDescent="0.25">
      <c r="A25" s="31" t="s">
        <v>25</v>
      </c>
      <c r="B25" s="38">
        <v>853</v>
      </c>
      <c r="C25" s="34">
        <v>16.3</v>
      </c>
      <c r="D25" s="39" t="s">
        <v>270</v>
      </c>
      <c r="E25" s="38">
        <v>825</v>
      </c>
      <c r="F25" s="34">
        <v>14.9</v>
      </c>
      <c r="G25" s="39" t="s">
        <v>239</v>
      </c>
      <c r="H25" s="38">
        <v>873</v>
      </c>
      <c r="I25" s="34">
        <v>16.5</v>
      </c>
      <c r="J25" s="39" t="s">
        <v>270</v>
      </c>
      <c r="K25" s="38">
        <v>883</v>
      </c>
      <c r="L25" s="34">
        <v>16.399999999999999</v>
      </c>
      <c r="M25" s="39" t="s">
        <v>270</v>
      </c>
      <c r="N25" s="32">
        <f t="shared" si="0"/>
        <v>0.25908372827804105</v>
      </c>
      <c r="O25" s="32" t="s">
        <v>20</v>
      </c>
      <c r="P25" s="32" t="s">
        <v>412</v>
      </c>
      <c r="Q25" s="32" t="s">
        <v>412</v>
      </c>
      <c r="R25" s="32"/>
      <c r="S25" s="48"/>
      <c r="T25" s="48"/>
      <c r="U25" s="48"/>
      <c r="V25" s="48"/>
      <c r="W25" s="11"/>
      <c r="X25" s="9"/>
      <c r="Y25" s="9">
        <f t="shared" si="4"/>
        <v>16.399999999999999</v>
      </c>
      <c r="Z25" s="9"/>
    </row>
    <row r="26" spans="1:26" x14ac:dyDescent="0.25">
      <c r="A26" s="31" t="s">
        <v>15</v>
      </c>
      <c r="B26" s="38">
        <v>675</v>
      </c>
      <c r="C26" s="34">
        <v>29.9</v>
      </c>
      <c r="D26" s="39" t="s">
        <v>119</v>
      </c>
      <c r="E26" s="38">
        <v>741</v>
      </c>
      <c r="F26" s="34">
        <v>24.7</v>
      </c>
      <c r="G26" s="39" t="s">
        <v>138</v>
      </c>
      <c r="H26" s="38">
        <v>704</v>
      </c>
      <c r="I26" s="34">
        <v>23.2</v>
      </c>
      <c r="J26" s="39" t="s">
        <v>149</v>
      </c>
      <c r="K26" s="38">
        <v>1050</v>
      </c>
      <c r="L26" s="34">
        <v>17.2</v>
      </c>
      <c r="M26" s="39" t="s">
        <v>39</v>
      </c>
      <c r="N26" s="32">
        <f t="shared" si="0"/>
        <v>0.27172195892575041</v>
      </c>
      <c r="O26" s="32" t="s">
        <v>21</v>
      </c>
      <c r="P26" s="32" t="s">
        <v>414</v>
      </c>
      <c r="Q26" s="32" t="s">
        <v>414</v>
      </c>
      <c r="R26" s="32"/>
      <c r="S26" s="48"/>
      <c r="T26" s="48"/>
      <c r="U26" s="48"/>
      <c r="V26" s="48"/>
      <c r="W26" s="11"/>
      <c r="X26" s="9"/>
      <c r="Y26" s="9">
        <f t="shared" si="4"/>
        <v>17.2</v>
      </c>
      <c r="Z26" s="9"/>
    </row>
    <row r="27" spans="1:26" x14ac:dyDescent="0.25">
      <c r="A27" s="31" t="s">
        <v>11</v>
      </c>
      <c r="B27" s="38">
        <v>618</v>
      </c>
      <c r="C27" s="34">
        <v>26.4</v>
      </c>
      <c r="D27" s="39" t="s">
        <v>226</v>
      </c>
      <c r="E27" s="38">
        <v>661</v>
      </c>
      <c r="F27" s="34">
        <v>24.8</v>
      </c>
      <c r="G27" s="39" t="s">
        <v>138</v>
      </c>
      <c r="H27" s="38">
        <v>741</v>
      </c>
      <c r="I27" s="34">
        <v>21.1</v>
      </c>
      <c r="J27" s="39" t="s">
        <v>211</v>
      </c>
      <c r="K27" s="38">
        <v>766</v>
      </c>
      <c r="L27" s="34">
        <v>20.5</v>
      </c>
      <c r="M27" s="39" t="s">
        <v>211</v>
      </c>
      <c r="N27" s="32">
        <f t="shared" si="0"/>
        <v>0.32385466034755134</v>
      </c>
      <c r="O27" s="32" t="s">
        <v>28</v>
      </c>
      <c r="P27" s="32" t="s">
        <v>394</v>
      </c>
      <c r="Q27" s="32" t="s">
        <v>394</v>
      </c>
      <c r="R27" s="32"/>
      <c r="S27" s="48"/>
      <c r="T27" s="48"/>
      <c r="U27" s="48"/>
      <c r="V27" s="48"/>
      <c r="W27" s="11"/>
      <c r="X27" s="9"/>
      <c r="Y27" s="9">
        <f t="shared" si="4"/>
        <v>20.5</v>
      </c>
      <c r="Z27" s="9"/>
    </row>
    <row r="28" spans="1:26" x14ac:dyDescent="0.25">
      <c r="A28" s="31" t="s">
        <v>4</v>
      </c>
      <c r="B28" s="38">
        <v>489</v>
      </c>
      <c r="C28" s="34">
        <v>22.7</v>
      </c>
      <c r="D28" s="39" t="s">
        <v>62</v>
      </c>
      <c r="E28" s="38">
        <v>516</v>
      </c>
      <c r="F28" s="34">
        <v>25.8</v>
      </c>
      <c r="G28" s="39" t="s">
        <v>290</v>
      </c>
      <c r="H28" s="38">
        <v>446</v>
      </c>
      <c r="I28" s="34">
        <v>20.6</v>
      </c>
      <c r="J28" s="39" t="s">
        <v>274</v>
      </c>
      <c r="K28" s="38">
        <v>464</v>
      </c>
      <c r="L28" s="34">
        <v>21.3</v>
      </c>
      <c r="M28" s="39" t="s">
        <v>260</v>
      </c>
      <c r="N28" s="32">
        <f t="shared" si="0"/>
        <v>0.3364928909952607</v>
      </c>
      <c r="O28" s="32" t="s">
        <v>22</v>
      </c>
      <c r="P28" s="32" t="s">
        <v>428</v>
      </c>
      <c r="Q28" s="32" t="s">
        <v>428</v>
      </c>
      <c r="R28" s="32"/>
      <c r="S28" s="48"/>
      <c r="T28" s="48"/>
      <c r="U28" s="48"/>
      <c r="V28" s="48"/>
      <c r="W28" s="11"/>
      <c r="X28" s="9"/>
      <c r="Y28" s="9">
        <f t="shared" si="4"/>
        <v>21.3</v>
      </c>
      <c r="Z28" s="9"/>
    </row>
    <row r="29" spans="1:26" x14ac:dyDescent="0.25">
      <c r="A29" s="31" t="s">
        <v>17</v>
      </c>
      <c r="B29" s="38">
        <v>28</v>
      </c>
      <c r="C29" s="34">
        <v>14.3</v>
      </c>
      <c r="D29" s="39" t="s">
        <v>304</v>
      </c>
      <c r="E29" s="38">
        <v>37</v>
      </c>
      <c r="F29" s="34">
        <v>13.5</v>
      </c>
      <c r="G29" s="39" t="s">
        <v>295</v>
      </c>
      <c r="H29" s="38">
        <v>30</v>
      </c>
      <c r="I29" s="34">
        <v>26.7</v>
      </c>
      <c r="J29" s="39" t="s">
        <v>278</v>
      </c>
      <c r="K29" s="38">
        <v>41</v>
      </c>
      <c r="L29" s="34">
        <v>24.4</v>
      </c>
      <c r="M29" s="39" t="s">
        <v>266</v>
      </c>
      <c r="N29" s="32">
        <f t="shared" si="0"/>
        <v>0.3854660347551343</v>
      </c>
      <c r="O29" s="32" t="s">
        <v>23</v>
      </c>
      <c r="P29" s="32" t="s">
        <v>392</v>
      </c>
      <c r="Q29" s="32" t="s">
        <v>392</v>
      </c>
      <c r="R29" s="32"/>
      <c r="S29" s="48"/>
      <c r="T29" s="48"/>
      <c r="U29" s="48"/>
      <c r="V29" s="48"/>
      <c r="W29" s="11"/>
      <c r="X29" s="9"/>
      <c r="Y29" s="9">
        <f t="shared" si="4"/>
        <v>24.4</v>
      </c>
      <c r="Z29" s="9"/>
    </row>
    <row r="30" spans="1:26" x14ac:dyDescent="0.25">
      <c r="A30" s="31" t="s">
        <v>7</v>
      </c>
      <c r="B30" s="38">
        <v>895</v>
      </c>
      <c r="C30" s="34">
        <v>38.700000000000003</v>
      </c>
      <c r="D30" s="39" t="s">
        <v>292</v>
      </c>
      <c r="E30" s="38">
        <v>858</v>
      </c>
      <c r="F30" s="34">
        <v>38.700000000000003</v>
      </c>
      <c r="G30" s="39" t="s">
        <v>292</v>
      </c>
      <c r="H30" s="38">
        <v>676</v>
      </c>
      <c r="I30" s="34">
        <v>35.799999999999997</v>
      </c>
      <c r="J30" s="39" t="s">
        <v>276</v>
      </c>
      <c r="K30" s="38">
        <v>667</v>
      </c>
      <c r="L30" s="34">
        <v>26.4</v>
      </c>
      <c r="M30" s="39" t="s">
        <v>226</v>
      </c>
      <c r="N30" s="32">
        <f t="shared" si="0"/>
        <v>0.41706161137440756</v>
      </c>
      <c r="O30" s="32" t="s">
        <v>430</v>
      </c>
      <c r="P30" s="32" t="s">
        <v>393</v>
      </c>
      <c r="Q30" s="32" t="s">
        <v>393</v>
      </c>
      <c r="R30" s="32"/>
      <c r="S30" s="48"/>
      <c r="T30" s="48"/>
      <c r="U30" s="48"/>
      <c r="V30" s="48"/>
      <c r="W30" s="11"/>
      <c r="X30" s="9"/>
      <c r="Y30" s="9">
        <f t="shared" si="4"/>
        <v>26.4</v>
      </c>
      <c r="Z30" s="9"/>
    </row>
    <row r="31" spans="1:26" x14ac:dyDescent="0.25">
      <c r="A31" s="31" t="s">
        <v>2</v>
      </c>
      <c r="B31" s="38">
        <v>51</v>
      </c>
      <c r="C31" s="34">
        <v>29.4</v>
      </c>
      <c r="D31" s="39" t="s">
        <v>300</v>
      </c>
      <c r="E31" s="38">
        <v>60</v>
      </c>
      <c r="F31" s="34">
        <v>20</v>
      </c>
      <c r="G31" s="39" t="s">
        <v>288</v>
      </c>
      <c r="H31" s="38">
        <v>44</v>
      </c>
      <c r="I31" s="34">
        <v>31.8</v>
      </c>
      <c r="J31" s="39" t="s">
        <v>272</v>
      </c>
      <c r="K31" s="38">
        <v>47</v>
      </c>
      <c r="L31" s="34">
        <v>27.7</v>
      </c>
      <c r="M31" s="39" t="s">
        <v>257</v>
      </c>
      <c r="N31" s="32">
        <f t="shared" si="0"/>
        <v>0.43759873617693523</v>
      </c>
      <c r="O31" s="32" t="s">
        <v>24</v>
      </c>
      <c r="P31" s="32" t="s">
        <v>407</v>
      </c>
      <c r="Q31" s="32" t="s">
        <v>407</v>
      </c>
      <c r="R31" s="32"/>
      <c r="S31" s="48"/>
      <c r="T31" s="48"/>
      <c r="U31" s="48"/>
      <c r="V31" s="48"/>
      <c r="W31" s="11"/>
      <c r="X31" s="9"/>
      <c r="Y31" s="9">
        <f t="shared" si="4"/>
        <v>27.7</v>
      </c>
      <c r="Z31" s="9"/>
    </row>
    <row r="32" spans="1:26" x14ac:dyDescent="0.25">
      <c r="A32" s="31" t="s">
        <v>28</v>
      </c>
      <c r="B32" s="38">
        <v>172</v>
      </c>
      <c r="C32" s="34">
        <v>27.3</v>
      </c>
      <c r="D32" s="39" t="s">
        <v>305</v>
      </c>
      <c r="E32" s="38">
        <v>194</v>
      </c>
      <c r="F32" s="34">
        <v>23.7</v>
      </c>
      <c r="G32" s="39" t="s">
        <v>86</v>
      </c>
      <c r="H32" s="38">
        <v>185</v>
      </c>
      <c r="I32" s="34">
        <v>31.9</v>
      </c>
      <c r="J32" s="39" t="s">
        <v>282</v>
      </c>
      <c r="K32" s="38">
        <v>258</v>
      </c>
      <c r="L32" s="34">
        <v>30.6</v>
      </c>
      <c r="M32" s="39" t="s">
        <v>474</v>
      </c>
      <c r="N32" s="32">
        <f t="shared" si="0"/>
        <v>0.48341232227488157</v>
      </c>
      <c r="O32" s="32" t="s">
        <v>25</v>
      </c>
      <c r="P32" s="32" t="s">
        <v>409</v>
      </c>
      <c r="Q32" s="32" t="s">
        <v>409</v>
      </c>
      <c r="R32" s="32"/>
      <c r="S32" s="48"/>
      <c r="T32" s="48"/>
      <c r="U32" s="48"/>
      <c r="V32" s="48"/>
      <c r="W32" s="11"/>
      <c r="X32" s="9"/>
      <c r="Y32" s="9">
        <f t="shared" si="4"/>
        <v>30.6</v>
      </c>
      <c r="Z32" s="9"/>
    </row>
    <row r="33" spans="1:26" x14ac:dyDescent="0.25">
      <c r="A33" s="31" t="s">
        <v>12</v>
      </c>
      <c r="B33" s="38">
        <v>196</v>
      </c>
      <c r="C33" s="34">
        <v>28.1</v>
      </c>
      <c r="D33" s="39" t="s">
        <v>301</v>
      </c>
      <c r="E33" s="38">
        <v>244</v>
      </c>
      <c r="F33" s="34">
        <v>23.8</v>
      </c>
      <c r="G33" s="39" t="s">
        <v>32</v>
      </c>
      <c r="H33" s="38">
        <v>231</v>
      </c>
      <c r="I33" s="34">
        <v>35.1</v>
      </c>
      <c r="J33" s="39" t="s">
        <v>273</v>
      </c>
      <c r="K33" s="38">
        <v>256</v>
      </c>
      <c r="L33" s="34">
        <v>34</v>
      </c>
      <c r="M33" s="39" t="s">
        <v>258</v>
      </c>
      <c r="N33" s="32">
        <f t="shared" si="0"/>
        <v>0.53712480252764616</v>
      </c>
      <c r="O33" s="32" t="s">
        <v>429</v>
      </c>
      <c r="P33" s="32" t="s">
        <v>413</v>
      </c>
      <c r="Q33" s="32" t="s">
        <v>413</v>
      </c>
      <c r="R33" s="32"/>
      <c r="S33" s="48"/>
      <c r="T33" s="48"/>
      <c r="U33" s="48"/>
      <c r="V33" s="48"/>
      <c r="W33" s="11"/>
      <c r="X33" s="9"/>
      <c r="Y33" s="9">
        <f t="shared" si="4"/>
        <v>34</v>
      </c>
      <c r="Z33" s="9"/>
    </row>
    <row r="34" spans="1:26" x14ac:dyDescent="0.25">
      <c r="A34" s="31" t="s">
        <v>430</v>
      </c>
      <c r="B34" s="38">
        <v>198</v>
      </c>
      <c r="C34" s="34">
        <v>41.9</v>
      </c>
      <c r="D34" s="39" t="s">
        <v>308</v>
      </c>
      <c r="E34" s="38">
        <v>285</v>
      </c>
      <c r="F34" s="34">
        <v>38.6</v>
      </c>
      <c r="G34" s="39" t="s">
        <v>299</v>
      </c>
      <c r="H34" s="38">
        <v>276</v>
      </c>
      <c r="I34" s="34">
        <v>37</v>
      </c>
      <c r="J34" s="39" t="s">
        <v>283</v>
      </c>
      <c r="K34" s="38">
        <v>277</v>
      </c>
      <c r="L34" s="34">
        <v>41.9</v>
      </c>
      <c r="M34" s="39" t="s">
        <v>103</v>
      </c>
      <c r="N34" s="32">
        <f t="shared" si="0"/>
        <v>0.6619273301737757</v>
      </c>
      <c r="O34" s="32" t="s">
        <v>27</v>
      </c>
      <c r="P34" s="32" t="s">
        <v>431</v>
      </c>
      <c r="Q34" s="32" t="s">
        <v>406</v>
      </c>
      <c r="R34" s="32">
        <v>2.2000000000000002</v>
      </c>
      <c r="S34" s="32">
        <v>2.4</v>
      </c>
      <c r="T34" s="32">
        <v>1.7</v>
      </c>
      <c r="U34" s="32">
        <v>5.2</v>
      </c>
      <c r="V34" s="32">
        <f>C34-R34</f>
        <v>39.699999999999996</v>
      </c>
      <c r="W34" s="9">
        <f>F34-S34</f>
        <v>36.200000000000003</v>
      </c>
      <c r="X34" s="9">
        <f>I34-T34</f>
        <v>35.299999999999997</v>
      </c>
      <c r="Y34" s="9">
        <f t="shared" si="4"/>
        <v>36.699999999999996</v>
      </c>
      <c r="Z34" s="9"/>
    </row>
    <row r="35" spans="1:26" ht="16.5" customHeight="1" x14ac:dyDescent="0.25">
      <c r="A35" s="31" t="s">
        <v>23</v>
      </c>
      <c r="B35" s="38">
        <v>45</v>
      </c>
      <c r="C35" s="34">
        <v>51.1</v>
      </c>
      <c r="D35" s="39" t="s">
        <v>307</v>
      </c>
      <c r="E35" s="38">
        <v>80</v>
      </c>
      <c r="F35" s="34">
        <v>51.3</v>
      </c>
      <c r="G35" s="39" t="s">
        <v>298</v>
      </c>
      <c r="H35" s="38">
        <v>93</v>
      </c>
      <c r="I35" s="34">
        <v>63.4</v>
      </c>
      <c r="J35" s="39" t="s">
        <v>268</v>
      </c>
      <c r="K35" s="38">
        <v>90</v>
      </c>
      <c r="L35" s="34">
        <v>63.3</v>
      </c>
      <c r="M35" s="39" t="s">
        <v>268</v>
      </c>
      <c r="N35" s="32">
        <f t="shared" si="0"/>
        <v>1</v>
      </c>
      <c r="O35" s="32"/>
      <c r="P35" s="32"/>
      <c r="Q35" s="32"/>
      <c r="R35" s="32"/>
      <c r="S35" s="32"/>
      <c r="T35" s="32"/>
      <c r="U35" s="32"/>
      <c r="V35" s="32"/>
      <c r="W35" s="9"/>
      <c r="X35" s="9"/>
      <c r="Y35" s="9"/>
      <c r="Z35" s="9"/>
    </row>
    <row r="36" spans="1:2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  <c r="O36" s="32"/>
      <c r="P36" s="32"/>
      <c r="Q36" s="32"/>
      <c r="R36" s="32"/>
      <c r="S36" s="31"/>
      <c r="T36" s="31"/>
      <c r="U36" s="31"/>
      <c r="V36" s="31"/>
    </row>
    <row r="37" spans="1:26" x14ac:dyDescent="0.25">
      <c r="A37" s="32" t="s">
        <v>7</v>
      </c>
      <c r="B37" s="37">
        <v>38.700000000000003</v>
      </c>
      <c r="C37" s="37">
        <v>38.700000000000003</v>
      </c>
      <c r="D37" s="37">
        <v>35.799999999999997</v>
      </c>
      <c r="E37" s="37">
        <v>26.4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1"/>
      <c r="T37" s="31"/>
      <c r="U37" s="31"/>
      <c r="V37" s="31"/>
    </row>
    <row r="38" spans="1:26" x14ac:dyDescent="0.25">
      <c r="A38" s="32" t="s">
        <v>2</v>
      </c>
      <c r="B38" s="37">
        <v>29.4</v>
      </c>
      <c r="C38" s="37">
        <v>20</v>
      </c>
      <c r="D38" s="37">
        <v>31.8</v>
      </c>
      <c r="E38" s="37">
        <v>27.7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1"/>
      <c r="T38" s="31"/>
      <c r="U38" s="31"/>
      <c r="V38" s="31"/>
    </row>
    <row r="39" spans="1:26" x14ac:dyDescent="0.25">
      <c r="A39" s="32" t="s">
        <v>28</v>
      </c>
      <c r="B39" s="37">
        <v>27.3</v>
      </c>
      <c r="C39" s="37">
        <v>23.7</v>
      </c>
      <c r="D39" s="37">
        <v>31.9</v>
      </c>
      <c r="E39" s="37">
        <v>30.6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1"/>
      <c r="T39" s="31"/>
      <c r="U39" s="31"/>
      <c r="V39" s="31"/>
    </row>
    <row r="40" spans="1:26" x14ac:dyDescent="0.25">
      <c r="A40" s="32" t="s">
        <v>12</v>
      </c>
      <c r="B40" s="37">
        <v>28.1</v>
      </c>
      <c r="C40" s="37">
        <v>23.8</v>
      </c>
      <c r="D40" s="37">
        <v>35.1</v>
      </c>
      <c r="E40" s="37">
        <v>34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1"/>
      <c r="T40" s="31"/>
      <c r="U40" s="31"/>
      <c r="V40" s="31"/>
    </row>
    <row r="41" spans="1:26" x14ac:dyDescent="0.25">
      <c r="A41" s="32" t="s">
        <v>430</v>
      </c>
      <c r="B41" s="37">
        <v>41.9</v>
      </c>
      <c r="C41" s="37">
        <v>38.6</v>
      </c>
      <c r="D41" s="37">
        <v>37</v>
      </c>
      <c r="E41" s="37">
        <v>41.9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1"/>
      <c r="T41" s="31"/>
      <c r="U41" s="31"/>
      <c r="V41" s="31"/>
    </row>
    <row r="42" spans="1:26" x14ac:dyDescent="0.25">
      <c r="A42" s="32" t="s">
        <v>23</v>
      </c>
      <c r="B42" s="37">
        <v>51.1</v>
      </c>
      <c r="C42" s="37">
        <v>51.3</v>
      </c>
      <c r="D42" s="37">
        <v>63.4</v>
      </c>
      <c r="E42" s="37">
        <v>63.3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1"/>
      <c r="T42" s="31"/>
      <c r="U42" s="31"/>
      <c r="V42" s="31"/>
    </row>
    <row r="43" spans="1:2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1"/>
      <c r="T43" s="31"/>
      <c r="U43" s="31"/>
      <c r="V43" s="31"/>
    </row>
    <row r="44" spans="1:2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1"/>
      <c r="T44" s="31"/>
      <c r="U44" s="31"/>
      <c r="V44" s="31"/>
    </row>
    <row r="45" spans="1:2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1"/>
      <c r="T45" s="31"/>
      <c r="U45" s="31"/>
      <c r="V45" s="31"/>
    </row>
    <row r="46" spans="1:2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1"/>
      <c r="T46" s="31"/>
      <c r="U46" s="31"/>
      <c r="V46" s="31"/>
    </row>
    <row r="47" spans="1:2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1"/>
      <c r="T47" s="31"/>
      <c r="U47" s="31"/>
      <c r="V47" s="31"/>
    </row>
    <row r="48" spans="1:2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1"/>
      <c r="T48" s="31"/>
      <c r="U48" s="31"/>
      <c r="V48" s="31"/>
    </row>
    <row r="49" spans="1:22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1"/>
      <c r="T49" s="31"/>
      <c r="U49" s="31"/>
      <c r="V49" s="31"/>
    </row>
    <row r="50" spans="1:22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1"/>
      <c r="T50" s="31"/>
      <c r="U50" s="31"/>
      <c r="V50" s="31"/>
    </row>
    <row r="51" spans="1:22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1"/>
      <c r="T51" s="31"/>
      <c r="U51" s="31"/>
      <c r="V51" s="31"/>
    </row>
    <row r="52" spans="1:22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1"/>
      <c r="T52" s="31"/>
      <c r="U52" s="31"/>
      <c r="V52" s="31"/>
    </row>
    <row r="53" spans="1:22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1"/>
      <c r="T53" s="31"/>
      <c r="U53" s="31"/>
      <c r="V53" s="31"/>
    </row>
    <row r="54" spans="1:2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1"/>
      <c r="T54" s="31"/>
      <c r="U54" s="31"/>
      <c r="V54" s="31"/>
    </row>
    <row r="55" spans="1:22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1"/>
      <c r="T55" s="31"/>
      <c r="U55" s="31"/>
      <c r="V55" s="31"/>
    </row>
    <row r="56" spans="1:22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1"/>
      <c r="T56" s="31"/>
      <c r="U56" s="31"/>
      <c r="V56" s="31"/>
    </row>
    <row r="57" spans="1:22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1"/>
      <c r="T57" s="31"/>
      <c r="U57" s="31"/>
      <c r="V57" s="31"/>
    </row>
    <row r="58" spans="1:22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1"/>
      <c r="T58" s="31"/>
      <c r="U58" s="31"/>
      <c r="V58" s="31"/>
    </row>
    <row r="59" spans="1:22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1"/>
      <c r="T59" s="31"/>
      <c r="U59" s="31"/>
      <c r="V59" s="31"/>
    </row>
    <row r="60" spans="1:22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1"/>
      <c r="T60" s="31"/>
      <c r="U60" s="31"/>
      <c r="V60" s="31"/>
    </row>
    <row r="61" spans="1:22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1"/>
      <c r="T61" s="31"/>
      <c r="U61" s="31"/>
      <c r="V61" s="31"/>
    </row>
    <row r="62" spans="1:2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1"/>
      <c r="T62" s="31"/>
      <c r="U62" s="31"/>
      <c r="V62" s="31"/>
    </row>
    <row r="63" spans="1:22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1"/>
      <c r="T63" s="31"/>
      <c r="U63" s="31"/>
      <c r="V63" s="31"/>
    </row>
    <row r="64" spans="1:22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1"/>
      <c r="T64" s="31"/>
      <c r="U64" s="31"/>
      <c r="V64" s="31"/>
    </row>
    <row r="65" spans="1:22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1"/>
      <c r="T65" s="31"/>
      <c r="U65" s="31"/>
      <c r="V65" s="31"/>
    </row>
    <row r="66" spans="1:22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1"/>
      <c r="T66" s="31"/>
      <c r="U66" s="31"/>
      <c r="V66" s="31"/>
    </row>
    <row r="67" spans="1:22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1"/>
      <c r="T67" s="31"/>
      <c r="U67" s="31"/>
      <c r="V67" s="31"/>
    </row>
    <row r="68" spans="1:22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1"/>
      <c r="T68" s="31"/>
      <c r="U68" s="31"/>
      <c r="V68" s="31"/>
    </row>
    <row r="69" spans="1:22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1"/>
      <c r="T69" s="31"/>
      <c r="U69" s="31"/>
      <c r="V69" s="31"/>
    </row>
    <row r="70" spans="1:22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1"/>
      <c r="T70" s="31"/>
      <c r="U70" s="31"/>
      <c r="V70" s="31"/>
    </row>
    <row r="71" spans="1:22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1"/>
      <c r="T71" s="31"/>
      <c r="U71" s="31"/>
      <c r="V71" s="31"/>
    </row>
    <row r="72" spans="1:22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1"/>
      <c r="T72" s="31"/>
      <c r="U72" s="31"/>
      <c r="V72" s="31"/>
    </row>
    <row r="73" spans="1:22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1"/>
      <c r="T73" s="31"/>
      <c r="U73" s="31"/>
      <c r="V73" s="31"/>
    </row>
    <row r="74" spans="1:22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1"/>
      <c r="T74" s="31"/>
      <c r="U74" s="31"/>
      <c r="V74" s="31"/>
    </row>
    <row r="75" spans="1:22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1"/>
      <c r="T75" s="31"/>
      <c r="U75" s="31"/>
      <c r="V75" s="31"/>
    </row>
    <row r="76" spans="1:22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1"/>
      <c r="T76" s="31"/>
      <c r="U76" s="31"/>
      <c r="V76" s="31"/>
    </row>
    <row r="77" spans="1:22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1"/>
      <c r="U77" s="31"/>
      <c r="V77" s="31"/>
    </row>
    <row r="78" spans="1:22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1"/>
      <c r="T78" s="31"/>
      <c r="U78" s="31"/>
      <c r="V78" s="31"/>
    </row>
    <row r="79" spans="1:22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1"/>
      <c r="T79" s="31"/>
      <c r="U79" s="31"/>
      <c r="V79" s="31"/>
    </row>
    <row r="80" spans="1:22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1"/>
      <c r="T80" s="31"/>
      <c r="U80" s="31"/>
      <c r="V80" s="31"/>
    </row>
    <row r="81" spans="1:22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1"/>
      <c r="T81" s="31"/>
      <c r="U81" s="31"/>
      <c r="V81" s="31"/>
    </row>
    <row r="82" spans="1:22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1"/>
      <c r="T82" s="31"/>
      <c r="U82" s="31"/>
      <c r="V82" s="31"/>
    </row>
    <row r="83" spans="1:22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1"/>
      <c r="T83" s="31"/>
      <c r="U83" s="31"/>
      <c r="V83" s="31"/>
    </row>
    <row r="84" spans="1:22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1"/>
      <c r="T84" s="31"/>
      <c r="U84" s="31"/>
      <c r="V84" s="31"/>
    </row>
    <row r="85" spans="1:22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1"/>
      <c r="T85" s="31"/>
      <c r="U85" s="31"/>
      <c r="V85" s="31"/>
    </row>
    <row r="86" spans="1:22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1"/>
      <c r="T86" s="31"/>
      <c r="U86" s="31"/>
      <c r="V86" s="31"/>
    </row>
    <row r="87" spans="1:22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1"/>
      <c r="T87" s="31"/>
      <c r="U87" s="31"/>
      <c r="V87" s="31"/>
    </row>
    <row r="88" spans="1:22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1"/>
      <c r="T88" s="31"/>
      <c r="U88" s="31"/>
      <c r="V88" s="31"/>
    </row>
    <row r="89" spans="1:22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1"/>
      <c r="T89" s="31"/>
      <c r="U89" s="31"/>
      <c r="V89" s="31"/>
    </row>
    <row r="90" spans="1:22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1"/>
      <c r="T90" s="31"/>
      <c r="U90" s="31"/>
      <c r="V90" s="31"/>
    </row>
    <row r="91" spans="1:22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1"/>
      <c r="T91" s="31"/>
      <c r="U91" s="31"/>
      <c r="V91" s="31"/>
    </row>
    <row r="92" spans="1:22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1"/>
      <c r="T92" s="31"/>
      <c r="U92" s="31"/>
      <c r="V92" s="31"/>
    </row>
    <row r="93" spans="1:22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1"/>
      <c r="T93" s="31"/>
      <c r="U93" s="31"/>
      <c r="V93" s="31"/>
    </row>
    <row r="94" spans="1:22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1"/>
      <c r="T94" s="31"/>
      <c r="U94" s="31"/>
      <c r="V94" s="31"/>
    </row>
    <row r="95" spans="1:22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1"/>
      <c r="T95" s="31"/>
      <c r="U95" s="31"/>
      <c r="V95" s="31"/>
    </row>
    <row r="96" spans="1:22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1"/>
      <c r="T96" s="31"/>
      <c r="U96" s="31"/>
      <c r="V96" s="31"/>
    </row>
    <row r="97" spans="1:22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1"/>
      <c r="T97" s="31"/>
      <c r="U97" s="31"/>
      <c r="V97" s="31"/>
    </row>
    <row r="98" spans="1:22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1"/>
      <c r="T98" s="31"/>
      <c r="U98" s="31"/>
      <c r="V98" s="31"/>
    </row>
    <row r="99" spans="1:22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1"/>
      <c r="T99" s="31"/>
      <c r="U99" s="31"/>
      <c r="V99" s="31"/>
    </row>
    <row r="100" spans="1:22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1"/>
      <c r="T100" s="31"/>
      <c r="U100" s="31"/>
      <c r="V100" s="31"/>
    </row>
    <row r="101" spans="1:22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1"/>
      <c r="T101" s="31"/>
      <c r="U101" s="31"/>
      <c r="V101" s="31"/>
    </row>
    <row r="102" spans="1:22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1"/>
      <c r="T102" s="31"/>
      <c r="U102" s="31"/>
      <c r="V102" s="31"/>
    </row>
    <row r="103" spans="1:22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1"/>
      <c r="T103" s="31"/>
      <c r="U103" s="31"/>
      <c r="V103" s="31"/>
    </row>
    <row r="104" spans="1:22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1"/>
      <c r="T104" s="31"/>
      <c r="U104" s="31"/>
      <c r="V104" s="31"/>
    </row>
    <row r="105" spans="1:22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1"/>
      <c r="T105" s="31"/>
      <c r="U105" s="31"/>
      <c r="V105" s="31"/>
    </row>
    <row r="106" spans="1:22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1"/>
      <c r="T106" s="31"/>
      <c r="U106" s="31"/>
      <c r="V106" s="31"/>
    </row>
    <row r="107" spans="1:2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1"/>
      <c r="T107" s="31"/>
      <c r="U107" s="31"/>
      <c r="V107" s="31"/>
    </row>
    <row r="108" spans="1:22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1"/>
      <c r="T108" s="31"/>
      <c r="U108" s="31"/>
      <c r="V108" s="31"/>
    </row>
    <row r="109" spans="1:22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1"/>
      <c r="T109" s="31"/>
      <c r="U109" s="31"/>
      <c r="V109" s="31"/>
    </row>
    <row r="110" spans="1:22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1"/>
      <c r="T110" s="31"/>
      <c r="U110" s="31"/>
      <c r="V110" s="31"/>
    </row>
    <row r="111" spans="1:22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1"/>
      <c r="T111" s="31"/>
      <c r="U111" s="31"/>
      <c r="V111" s="31"/>
    </row>
    <row r="112" spans="1:22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1"/>
      <c r="T112" s="31"/>
      <c r="U112" s="31"/>
      <c r="V112" s="31"/>
    </row>
    <row r="113" spans="1:22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1"/>
      <c r="T113" s="31"/>
      <c r="U113" s="31"/>
      <c r="V113" s="31"/>
    </row>
    <row r="114" spans="1:22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1"/>
      <c r="T114" s="31"/>
      <c r="U114" s="31"/>
      <c r="V114" s="31"/>
    </row>
    <row r="115" spans="1:22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1"/>
      <c r="T115" s="31"/>
      <c r="U115" s="31"/>
      <c r="V115" s="31"/>
    </row>
    <row r="116" spans="1:22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1"/>
      <c r="T116" s="31"/>
      <c r="U116" s="31"/>
      <c r="V116" s="31"/>
    </row>
    <row r="117" spans="1:22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1"/>
      <c r="T117" s="31"/>
      <c r="U117" s="31"/>
      <c r="V117" s="31"/>
    </row>
    <row r="118" spans="1:22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1"/>
      <c r="T118" s="31"/>
      <c r="U118" s="31"/>
      <c r="V118" s="31"/>
    </row>
    <row r="119" spans="1:22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1"/>
      <c r="T119" s="31"/>
      <c r="U119" s="31"/>
      <c r="V119" s="31"/>
    </row>
    <row r="120" spans="1:22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1"/>
      <c r="T120" s="31"/>
      <c r="U120" s="31"/>
      <c r="V120" s="31"/>
    </row>
    <row r="121" spans="1:22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1"/>
      <c r="T121" s="31"/>
      <c r="U121" s="31"/>
      <c r="V121" s="31"/>
    </row>
    <row r="122" spans="1:22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1"/>
      <c r="T122" s="31"/>
      <c r="U122" s="31"/>
      <c r="V122" s="31"/>
    </row>
    <row r="123" spans="1:22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1"/>
      <c r="T123" s="31"/>
      <c r="U123" s="31"/>
      <c r="V123" s="31"/>
    </row>
    <row r="124" spans="1:22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1"/>
      <c r="T124" s="31"/>
      <c r="U124" s="31"/>
      <c r="V124" s="31"/>
    </row>
    <row r="125" spans="1:22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1"/>
      <c r="T125" s="31"/>
      <c r="U125" s="31"/>
      <c r="V125" s="31"/>
    </row>
    <row r="126" spans="1:22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1"/>
      <c r="T126" s="31"/>
      <c r="U126" s="31"/>
      <c r="V126" s="31"/>
    </row>
    <row r="127" spans="1:22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1"/>
      <c r="T127" s="31"/>
      <c r="U127" s="31"/>
      <c r="V127" s="31"/>
    </row>
    <row r="128" spans="1:22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1"/>
      <c r="T128" s="31"/>
      <c r="U128" s="31"/>
      <c r="V128" s="31"/>
    </row>
    <row r="129" spans="1:22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1"/>
      <c r="T129" s="31"/>
      <c r="U129" s="31"/>
      <c r="V129" s="31"/>
    </row>
    <row r="130" spans="1:22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1"/>
      <c r="T130" s="31"/>
      <c r="U130" s="31"/>
      <c r="V130" s="31"/>
    </row>
    <row r="131" spans="1:22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1"/>
      <c r="T131" s="31"/>
      <c r="U131" s="31"/>
      <c r="V131" s="31"/>
    </row>
    <row r="132" spans="1:22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1"/>
      <c r="T132" s="31"/>
      <c r="U132" s="31"/>
      <c r="V132" s="31"/>
    </row>
    <row r="133" spans="1:22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1"/>
      <c r="T133" s="31"/>
      <c r="U133" s="31"/>
      <c r="V133" s="31"/>
    </row>
    <row r="134" spans="1:22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1"/>
      <c r="T134" s="31"/>
      <c r="U134" s="31"/>
      <c r="V134" s="31"/>
    </row>
    <row r="135" spans="1:22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1"/>
      <c r="T135" s="31"/>
      <c r="U135" s="31"/>
      <c r="V135" s="31"/>
    </row>
    <row r="136" spans="1:22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1"/>
      <c r="T136" s="31"/>
      <c r="U136" s="31"/>
      <c r="V136" s="31"/>
    </row>
    <row r="137" spans="1:22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1"/>
      <c r="T137" s="31"/>
      <c r="U137" s="31"/>
      <c r="V137" s="31"/>
    </row>
    <row r="138" spans="1:22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1"/>
      <c r="T138" s="31"/>
      <c r="U138" s="31"/>
      <c r="V138" s="31"/>
    </row>
    <row r="139" spans="1:22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1"/>
      <c r="T139" s="31"/>
      <c r="U139" s="31"/>
      <c r="V139" s="31"/>
    </row>
    <row r="140" spans="1:22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1"/>
      <c r="T140" s="31"/>
      <c r="U140" s="31"/>
      <c r="V140" s="31"/>
    </row>
    <row r="141" spans="1:22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1"/>
      <c r="T141" s="31"/>
      <c r="U141" s="31"/>
      <c r="V141" s="31"/>
    </row>
    <row r="142" spans="1:22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1"/>
      <c r="T142" s="31"/>
      <c r="U142" s="31"/>
      <c r="V142" s="31"/>
    </row>
    <row r="143" spans="1:22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1"/>
      <c r="T143" s="31"/>
      <c r="U143" s="31"/>
      <c r="V143" s="31"/>
    </row>
    <row r="144" spans="1:2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1"/>
      <c r="T144" s="31"/>
      <c r="U144" s="31"/>
      <c r="V144" s="31"/>
    </row>
    <row r="145" spans="1:22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1"/>
      <c r="T145" s="31"/>
      <c r="U145" s="31"/>
      <c r="V145" s="31"/>
    </row>
    <row r="146" spans="1:22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1"/>
      <c r="T146" s="31"/>
      <c r="U146" s="31"/>
      <c r="V146" s="31"/>
    </row>
    <row r="147" spans="1:22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1"/>
      <c r="T147" s="31"/>
      <c r="U147" s="31"/>
      <c r="V147" s="31"/>
    </row>
    <row r="148" spans="1:22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1"/>
      <c r="T148" s="31"/>
      <c r="U148" s="31"/>
      <c r="V148" s="31"/>
    </row>
    <row r="149" spans="1:22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1"/>
      <c r="T149" s="31"/>
      <c r="U149" s="31"/>
      <c r="V149" s="31"/>
    </row>
    <row r="150" spans="1:22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1"/>
      <c r="T150" s="31"/>
      <c r="U150" s="31"/>
      <c r="V150" s="31"/>
    </row>
    <row r="151" spans="1:22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1"/>
      <c r="T151" s="31"/>
      <c r="U151" s="31"/>
      <c r="V151" s="31"/>
    </row>
    <row r="152" spans="1:22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1"/>
      <c r="T152" s="31"/>
      <c r="U152" s="31"/>
      <c r="V152" s="31"/>
    </row>
    <row r="153" spans="1:22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1"/>
      <c r="O153" s="31"/>
      <c r="P153" s="31"/>
      <c r="Q153" s="31"/>
      <c r="R153" s="31"/>
      <c r="S153" s="31"/>
      <c r="T153" s="31"/>
      <c r="U153" s="31"/>
      <c r="V153" s="31"/>
    </row>
    <row r="154" spans="1:22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1"/>
      <c r="O154" s="31"/>
      <c r="P154" s="31"/>
      <c r="Q154" s="31"/>
      <c r="R154" s="31"/>
      <c r="S154" s="31"/>
      <c r="T154" s="31"/>
      <c r="U154" s="31"/>
      <c r="V154" s="31"/>
    </row>
    <row r="155" spans="1:22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1"/>
      <c r="O155" s="31"/>
      <c r="P155" s="31"/>
      <c r="Q155" s="31"/>
      <c r="R155" s="31"/>
      <c r="S155" s="31"/>
      <c r="T155" s="31"/>
      <c r="U155" s="31"/>
      <c r="V155" s="31"/>
    </row>
    <row r="156" spans="1:22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1"/>
      <c r="O156" s="31"/>
      <c r="P156" s="31"/>
      <c r="Q156" s="31"/>
      <c r="R156" s="31"/>
      <c r="S156" s="31"/>
      <c r="T156" s="31"/>
      <c r="U156" s="31"/>
      <c r="V156" s="31"/>
    </row>
    <row r="157" spans="1:22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1"/>
      <c r="O157" s="31"/>
      <c r="P157" s="31"/>
      <c r="Q157" s="31"/>
      <c r="R157" s="31"/>
      <c r="S157" s="31"/>
      <c r="T157" s="31"/>
      <c r="U157" s="31"/>
      <c r="V157" s="31"/>
    </row>
    <row r="158" spans="1:22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1"/>
      <c r="O158" s="31"/>
      <c r="P158" s="31"/>
      <c r="Q158" s="31"/>
      <c r="R158" s="31"/>
      <c r="S158" s="31"/>
      <c r="T158" s="31"/>
      <c r="U158" s="31"/>
      <c r="V158" s="31"/>
    </row>
    <row r="159" spans="1:22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1"/>
      <c r="O159" s="31"/>
      <c r="P159" s="31"/>
      <c r="Q159" s="31"/>
      <c r="R159" s="31"/>
      <c r="S159" s="31"/>
      <c r="T159" s="31"/>
      <c r="U159" s="31"/>
      <c r="V159" s="31"/>
    </row>
    <row r="160" spans="1:22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1:22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1:22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1:22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1:22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1:22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1:22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1:22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1:22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1:22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1:22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1:22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1:22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1:22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1:22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1:22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1:22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1:22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1:22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1:22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1:22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1:22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1:22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1:22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1:22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1:22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1:22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1:22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1:22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1:22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1:22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1:22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1:22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1:22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1:22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1:22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1:22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spans="1:22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spans="1:22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spans="1:22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spans="1:22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spans="1:22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spans="1:22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spans="1:22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spans="1:22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spans="1:22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spans="1:22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spans="1:22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spans="1:22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spans="1:22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spans="1:22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</sheetData>
  <sortState ref="A5:Q35">
    <sortCondition ref="L5:L35"/>
  </sortState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workbookViewId="0">
      <selection activeCell="A38" sqref="A38:XFD69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7" x14ac:dyDescent="0.25">
      <c r="A1" s="50" t="s">
        <v>459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7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7" x14ac:dyDescent="0.25">
      <c r="A3" s="12"/>
      <c r="B3" s="13"/>
      <c r="C3" s="14"/>
      <c r="D3" s="15"/>
      <c r="E3" s="14"/>
      <c r="F3" s="14"/>
      <c r="G3" s="16"/>
      <c r="H3" s="17"/>
      <c r="I3" s="15"/>
      <c r="J3" s="14"/>
      <c r="K3" s="14"/>
      <c r="L3" s="17"/>
      <c r="M3" s="17"/>
      <c r="N3" s="9"/>
      <c r="O3" s="9"/>
    </row>
    <row r="4" spans="1:27" x14ac:dyDescent="0.25">
      <c r="A4" s="4"/>
      <c r="B4" s="1"/>
      <c r="C4" s="2">
        <v>2012</v>
      </c>
      <c r="D4" s="3"/>
      <c r="E4" s="1"/>
      <c r="F4" s="2">
        <v>2013</v>
      </c>
      <c r="G4" s="3"/>
      <c r="H4" s="1"/>
      <c r="I4" s="2">
        <v>2014</v>
      </c>
      <c r="J4" s="18"/>
      <c r="K4" s="19"/>
      <c r="L4" s="2">
        <v>2015</v>
      </c>
      <c r="M4" s="2"/>
      <c r="N4" s="9"/>
      <c r="O4" s="9"/>
    </row>
    <row r="5" spans="1:27" x14ac:dyDescent="0.25">
      <c r="A5" s="4" t="s">
        <v>451</v>
      </c>
      <c r="B5" s="5" t="s">
        <v>452</v>
      </c>
      <c r="C5" s="6" t="s">
        <v>453</v>
      </c>
      <c r="D5" s="7" t="s">
        <v>454</v>
      </c>
      <c r="E5" s="5" t="s">
        <v>452</v>
      </c>
      <c r="F5" s="6" t="s">
        <v>453</v>
      </c>
      <c r="G5" s="7" t="s">
        <v>454</v>
      </c>
      <c r="H5" s="5" t="s">
        <v>452</v>
      </c>
      <c r="I5" s="6" t="s">
        <v>453</v>
      </c>
      <c r="J5" s="8" t="s">
        <v>454</v>
      </c>
      <c r="K5" s="5" t="s">
        <v>452</v>
      </c>
      <c r="L5" s="6" t="s">
        <v>453</v>
      </c>
      <c r="M5" s="8" t="s">
        <v>454</v>
      </c>
      <c r="N5" s="9" t="s">
        <v>475</v>
      </c>
      <c r="O5" s="9"/>
      <c r="P5" s="9"/>
      <c r="Q5" s="9" t="s">
        <v>387</v>
      </c>
      <c r="R5" s="9" t="s">
        <v>391</v>
      </c>
      <c r="S5" s="9" t="s">
        <v>390</v>
      </c>
      <c r="T5" s="9" t="s">
        <v>389</v>
      </c>
      <c r="U5" s="9" t="s">
        <v>388</v>
      </c>
      <c r="V5" s="9"/>
      <c r="W5" s="9"/>
      <c r="X5" s="9"/>
      <c r="Y5" s="9"/>
      <c r="Z5" s="9"/>
      <c r="AA5" s="9"/>
    </row>
    <row r="6" spans="1:27" x14ac:dyDescent="0.25">
      <c r="A6" s="31" t="s">
        <v>13</v>
      </c>
      <c r="B6" s="38">
        <v>10</v>
      </c>
      <c r="C6" s="34">
        <v>10</v>
      </c>
      <c r="D6" s="39" t="s">
        <v>117</v>
      </c>
      <c r="E6" s="38">
        <v>11</v>
      </c>
      <c r="F6" s="34">
        <v>9.1</v>
      </c>
      <c r="G6" s="39" t="s">
        <v>70</v>
      </c>
      <c r="H6" s="38">
        <v>11</v>
      </c>
      <c r="I6" s="34">
        <v>9.1</v>
      </c>
      <c r="J6" s="39" t="s">
        <v>70</v>
      </c>
      <c r="K6" s="38">
        <v>12</v>
      </c>
      <c r="L6" s="34">
        <v>0</v>
      </c>
      <c r="M6" s="39" t="s">
        <v>264</v>
      </c>
      <c r="N6" s="32">
        <f>L6/66.3</f>
        <v>0</v>
      </c>
      <c r="O6" s="32" t="s">
        <v>0</v>
      </c>
      <c r="P6" s="32" t="s">
        <v>418</v>
      </c>
      <c r="Q6" s="32" t="s">
        <v>418</v>
      </c>
      <c r="R6" s="32">
        <v>14.6</v>
      </c>
      <c r="S6" s="32">
        <v>12.3</v>
      </c>
      <c r="T6" s="32">
        <v>12.7</v>
      </c>
      <c r="U6" s="32">
        <v>12.2</v>
      </c>
      <c r="V6" s="32">
        <f t="shared" ref="V6:V35" si="0">C6-R6</f>
        <v>-4.5999999999999996</v>
      </c>
      <c r="W6" s="32">
        <f t="shared" ref="W6:W35" si="1">F6-S6</f>
        <v>-3.2000000000000011</v>
      </c>
      <c r="X6" s="9">
        <f t="shared" ref="X6:X35" si="2">I6-T6</f>
        <v>-3.5999999999999996</v>
      </c>
      <c r="Y6" s="9">
        <f t="shared" ref="Y6:Y35" si="3">L6-U6</f>
        <v>-12.2</v>
      </c>
      <c r="Z6" s="9"/>
      <c r="AA6" s="9"/>
    </row>
    <row r="7" spans="1:27" x14ac:dyDescent="0.25">
      <c r="A7" s="31" t="s">
        <v>27</v>
      </c>
      <c r="B7" s="38">
        <v>603</v>
      </c>
      <c r="C7" s="34">
        <v>6.3</v>
      </c>
      <c r="D7" s="39" t="s">
        <v>49</v>
      </c>
      <c r="E7" s="38">
        <v>671</v>
      </c>
      <c r="F7" s="34">
        <v>5.2</v>
      </c>
      <c r="G7" s="39" t="s">
        <v>171</v>
      </c>
      <c r="H7" s="38">
        <v>590</v>
      </c>
      <c r="I7" s="34">
        <v>6.3</v>
      </c>
      <c r="J7" s="39" t="s">
        <v>49</v>
      </c>
      <c r="K7" s="38">
        <v>499</v>
      </c>
      <c r="L7" s="34">
        <v>2.4</v>
      </c>
      <c r="M7" s="39" t="s">
        <v>89</v>
      </c>
      <c r="N7" s="32">
        <f t="shared" ref="N7:N36" si="4">L7/66.3</f>
        <v>3.6199095022624438E-2</v>
      </c>
      <c r="O7" s="32" t="s">
        <v>1</v>
      </c>
      <c r="P7" s="32" t="s">
        <v>410</v>
      </c>
      <c r="Q7" s="32" t="s">
        <v>448</v>
      </c>
      <c r="R7" s="32">
        <v>9.6999999999999993</v>
      </c>
      <c r="S7" s="32">
        <v>11</v>
      </c>
      <c r="T7" s="32">
        <v>10.199999999999999</v>
      </c>
      <c r="U7" s="32">
        <v>3.9</v>
      </c>
      <c r="V7" s="32">
        <f t="shared" si="0"/>
        <v>-3.3999999999999995</v>
      </c>
      <c r="W7" s="32">
        <f t="shared" si="1"/>
        <v>-5.8</v>
      </c>
      <c r="X7" s="9">
        <f t="shared" si="2"/>
        <v>-3.8999999999999995</v>
      </c>
      <c r="Y7" s="9">
        <f t="shared" si="3"/>
        <v>-1.5</v>
      </c>
      <c r="Z7" s="9"/>
      <c r="AA7" s="9"/>
    </row>
    <row r="8" spans="1:27" x14ac:dyDescent="0.25">
      <c r="A8" s="31" t="s">
        <v>1</v>
      </c>
      <c r="B8" s="38">
        <v>391</v>
      </c>
      <c r="C8" s="34">
        <v>9.6999999999999993</v>
      </c>
      <c r="D8" s="39" t="s">
        <v>107</v>
      </c>
      <c r="E8" s="38">
        <v>518</v>
      </c>
      <c r="F8" s="34">
        <v>11</v>
      </c>
      <c r="G8" s="39" t="s">
        <v>151</v>
      </c>
      <c r="H8" s="38">
        <v>344</v>
      </c>
      <c r="I8" s="34">
        <v>10.199999999999999</v>
      </c>
      <c r="J8" s="39" t="s">
        <v>156</v>
      </c>
      <c r="K8" s="38">
        <v>256</v>
      </c>
      <c r="L8" s="34">
        <v>3.9</v>
      </c>
      <c r="M8" s="39" t="s">
        <v>197</v>
      </c>
      <c r="N8" s="32">
        <f t="shared" si="4"/>
        <v>5.8823529411764705E-2</v>
      </c>
      <c r="O8" s="32" t="s">
        <v>2</v>
      </c>
      <c r="P8" s="32" t="s">
        <v>397</v>
      </c>
      <c r="Q8" s="32" t="s">
        <v>397</v>
      </c>
      <c r="R8" s="32">
        <v>31.4</v>
      </c>
      <c r="S8" s="32">
        <v>13.6</v>
      </c>
      <c r="T8" s="32">
        <v>29.2</v>
      </c>
      <c r="U8" s="32">
        <v>25.5</v>
      </c>
      <c r="V8" s="32">
        <f t="shared" si="0"/>
        <v>-21.7</v>
      </c>
      <c r="W8" s="32">
        <f t="shared" si="1"/>
        <v>-2.5999999999999996</v>
      </c>
      <c r="X8" s="9">
        <f t="shared" si="2"/>
        <v>-19</v>
      </c>
      <c r="Y8" s="9">
        <f t="shared" si="3"/>
        <v>-21.6</v>
      </c>
      <c r="Z8" s="9"/>
      <c r="AA8" s="9"/>
    </row>
    <row r="9" spans="1:27" x14ac:dyDescent="0.25">
      <c r="A9" s="31" t="s">
        <v>20</v>
      </c>
      <c r="B9" s="38">
        <v>397</v>
      </c>
      <c r="C9" s="34">
        <v>3.3</v>
      </c>
      <c r="D9" s="39" t="s">
        <v>35</v>
      </c>
      <c r="E9" s="38">
        <v>375</v>
      </c>
      <c r="F9" s="34">
        <v>3.5</v>
      </c>
      <c r="G9" s="39" t="s">
        <v>35</v>
      </c>
      <c r="H9" s="38">
        <v>543</v>
      </c>
      <c r="I9" s="34">
        <v>4.4000000000000004</v>
      </c>
      <c r="J9" s="39" t="s">
        <v>63</v>
      </c>
      <c r="K9" s="38">
        <v>500</v>
      </c>
      <c r="L9" s="34">
        <v>4</v>
      </c>
      <c r="M9" s="39" t="s">
        <v>35</v>
      </c>
      <c r="N9" s="32">
        <f t="shared" si="4"/>
        <v>6.0331825037707391E-2</v>
      </c>
      <c r="O9" s="32" t="s">
        <v>12</v>
      </c>
      <c r="P9" s="32" t="s">
        <v>400</v>
      </c>
      <c r="Q9" s="32" t="s">
        <v>435</v>
      </c>
      <c r="R9" s="32">
        <v>29.2</v>
      </c>
      <c r="S9" s="32">
        <v>25.3</v>
      </c>
      <c r="T9" s="32">
        <v>35.299999999999997</v>
      </c>
      <c r="U9" s="32">
        <v>38.5</v>
      </c>
      <c r="V9" s="32">
        <f t="shared" si="0"/>
        <v>-25.9</v>
      </c>
      <c r="W9" s="32">
        <f t="shared" si="1"/>
        <v>-21.8</v>
      </c>
      <c r="X9" s="9">
        <f t="shared" si="2"/>
        <v>-30.9</v>
      </c>
      <c r="Y9" s="9">
        <f t="shared" si="3"/>
        <v>-34.5</v>
      </c>
      <c r="Z9" s="9"/>
      <c r="AA9" s="9"/>
    </row>
    <row r="10" spans="1:27" x14ac:dyDescent="0.25">
      <c r="A10" s="31" t="s">
        <v>5</v>
      </c>
      <c r="B10" s="38">
        <v>355</v>
      </c>
      <c r="C10" s="34">
        <v>3.7</v>
      </c>
      <c r="D10" s="39" t="s">
        <v>35</v>
      </c>
      <c r="E10" s="38">
        <v>410</v>
      </c>
      <c r="F10" s="34">
        <v>2.9</v>
      </c>
      <c r="G10" s="39" t="s">
        <v>130</v>
      </c>
      <c r="H10" s="38">
        <v>386</v>
      </c>
      <c r="I10" s="34">
        <v>4.7</v>
      </c>
      <c r="J10" s="39" t="s">
        <v>63</v>
      </c>
      <c r="K10" s="38">
        <v>437</v>
      </c>
      <c r="L10" s="34">
        <v>4.5999999999999996</v>
      </c>
      <c r="M10" s="39" t="s">
        <v>63</v>
      </c>
      <c r="N10" s="32">
        <f t="shared" si="4"/>
        <v>6.9381598793363503E-2</v>
      </c>
      <c r="O10" s="32" t="s">
        <v>3</v>
      </c>
      <c r="P10" s="32" t="s">
        <v>415</v>
      </c>
      <c r="Q10" s="32" t="s">
        <v>415</v>
      </c>
      <c r="R10" s="32">
        <v>19.2</v>
      </c>
      <c r="S10" s="32">
        <v>19.100000000000001</v>
      </c>
      <c r="T10" s="32">
        <v>33.299999999999997</v>
      </c>
      <c r="U10" s="32">
        <v>20.9</v>
      </c>
      <c r="V10" s="32">
        <f t="shared" si="0"/>
        <v>-15.5</v>
      </c>
      <c r="W10" s="32">
        <f t="shared" si="1"/>
        <v>-16.200000000000003</v>
      </c>
      <c r="X10" s="9">
        <f t="shared" si="2"/>
        <v>-28.599999999999998</v>
      </c>
      <c r="Y10" s="9">
        <f t="shared" si="3"/>
        <v>-16.299999999999997</v>
      </c>
      <c r="Z10" s="9"/>
      <c r="AA10" s="9"/>
    </row>
    <row r="11" spans="1:27" x14ac:dyDescent="0.25">
      <c r="A11" s="31" t="s">
        <v>8</v>
      </c>
      <c r="B11" s="38">
        <v>327</v>
      </c>
      <c r="C11" s="34">
        <v>6.1</v>
      </c>
      <c r="D11" s="39" t="s">
        <v>49</v>
      </c>
      <c r="E11" s="38">
        <v>327</v>
      </c>
      <c r="F11" s="34">
        <v>10.4</v>
      </c>
      <c r="G11" s="39" t="s">
        <v>156</v>
      </c>
      <c r="H11" s="38">
        <v>307</v>
      </c>
      <c r="I11" s="34">
        <v>7.2</v>
      </c>
      <c r="J11" s="39" t="s">
        <v>37</v>
      </c>
      <c r="K11" s="38">
        <v>341</v>
      </c>
      <c r="L11" s="34">
        <v>4.7</v>
      </c>
      <c r="M11" s="39" t="s">
        <v>82</v>
      </c>
      <c r="N11" s="32">
        <f t="shared" si="4"/>
        <v>7.0889894419306196E-2</v>
      </c>
      <c r="O11" s="32" t="s">
        <v>419</v>
      </c>
      <c r="P11" s="32" t="s">
        <v>399</v>
      </c>
      <c r="Q11" s="32" t="s">
        <v>447</v>
      </c>
      <c r="R11" s="32">
        <v>15.1</v>
      </c>
      <c r="S11" s="32">
        <v>15.7</v>
      </c>
      <c r="T11" s="32">
        <v>14.1</v>
      </c>
      <c r="U11" s="32">
        <v>10.6</v>
      </c>
      <c r="V11" s="32">
        <f t="shared" si="0"/>
        <v>-9</v>
      </c>
      <c r="W11" s="32">
        <f t="shared" si="1"/>
        <v>-5.2999999999999989</v>
      </c>
      <c r="X11" s="9">
        <f t="shared" si="2"/>
        <v>-6.8999999999999995</v>
      </c>
      <c r="Y11" s="9">
        <f t="shared" si="3"/>
        <v>-5.8999999999999995</v>
      </c>
      <c r="Z11" s="9"/>
      <c r="AA11" s="9"/>
    </row>
    <row r="12" spans="1:27" x14ac:dyDescent="0.25">
      <c r="A12" s="31" t="s">
        <v>21</v>
      </c>
      <c r="B12" s="38">
        <v>208</v>
      </c>
      <c r="C12" s="34">
        <v>6.7</v>
      </c>
      <c r="D12" s="39" t="s">
        <v>347</v>
      </c>
      <c r="E12" s="38">
        <v>206</v>
      </c>
      <c r="F12" s="34">
        <v>5.8</v>
      </c>
      <c r="G12" s="39" t="s">
        <v>50</v>
      </c>
      <c r="H12" s="38">
        <v>256</v>
      </c>
      <c r="I12" s="34">
        <v>5.9</v>
      </c>
      <c r="J12" s="39" t="s">
        <v>129</v>
      </c>
      <c r="K12" s="38">
        <v>228</v>
      </c>
      <c r="L12" s="34">
        <v>5.7</v>
      </c>
      <c r="M12" s="39" t="s">
        <v>50</v>
      </c>
      <c r="N12" s="32">
        <f t="shared" si="4"/>
        <v>8.5972850678733032E-2</v>
      </c>
      <c r="O12" s="32" t="s">
        <v>5</v>
      </c>
      <c r="P12" s="32" t="s">
        <v>416</v>
      </c>
      <c r="Q12" s="32" t="s">
        <v>416</v>
      </c>
      <c r="R12" s="32">
        <v>3.7</v>
      </c>
      <c r="S12" s="32">
        <v>2.9</v>
      </c>
      <c r="T12" s="32">
        <v>4.7</v>
      </c>
      <c r="U12" s="32">
        <v>4.5999999999999996</v>
      </c>
      <c r="V12" s="32">
        <f t="shared" si="0"/>
        <v>3</v>
      </c>
      <c r="W12" s="32">
        <f t="shared" si="1"/>
        <v>2.9</v>
      </c>
      <c r="X12" s="9">
        <f t="shared" si="2"/>
        <v>1.2000000000000002</v>
      </c>
      <c r="Y12" s="9">
        <f t="shared" si="3"/>
        <v>1.1000000000000005</v>
      </c>
      <c r="Z12" s="9"/>
      <c r="AA12" s="9"/>
    </row>
    <row r="13" spans="1:27" x14ac:dyDescent="0.25">
      <c r="A13" s="31" t="s">
        <v>26</v>
      </c>
      <c r="B13" s="38">
        <v>357</v>
      </c>
      <c r="C13" s="34">
        <v>5.9</v>
      </c>
      <c r="D13" s="39" t="s">
        <v>49</v>
      </c>
      <c r="E13" s="38">
        <v>517</v>
      </c>
      <c r="F13" s="34">
        <v>7.2</v>
      </c>
      <c r="G13" s="39" t="s">
        <v>105</v>
      </c>
      <c r="H13" s="38">
        <v>408</v>
      </c>
      <c r="I13" s="34">
        <v>7.1</v>
      </c>
      <c r="J13" s="39" t="s">
        <v>105</v>
      </c>
      <c r="K13" s="38">
        <v>398</v>
      </c>
      <c r="L13" s="34">
        <v>6.5</v>
      </c>
      <c r="M13" s="39" t="s">
        <v>49</v>
      </c>
      <c r="N13" s="32">
        <f t="shared" si="4"/>
        <v>9.8039215686274508E-2</v>
      </c>
      <c r="O13" s="32" t="s">
        <v>6</v>
      </c>
      <c r="P13" s="32" t="s">
        <v>420</v>
      </c>
      <c r="Q13" s="32"/>
      <c r="R13" s="32">
        <v>12.5</v>
      </c>
      <c r="S13" s="32">
        <v>10</v>
      </c>
      <c r="T13" s="32">
        <v>15.4</v>
      </c>
      <c r="U13" s="32">
        <v>12.5</v>
      </c>
      <c r="V13" s="32">
        <f t="shared" si="0"/>
        <v>-6.6</v>
      </c>
      <c r="W13" s="32">
        <f t="shared" si="1"/>
        <v>-2.8</v>
      </c>
      <c r="X13" s="9">
        <f t="shared" si="2"/>
        <v>-8.3000000000000007</v>
      </c>
      <c r="Y13" s="9">
        <f t="shared" si="3"/>
        <v>-6</v>
      </c>
      <c r="Z13" s="9"/>
      <c r="AA13" s="9"/>
    </row>
    <row r="14" spans="1:27" x14ac:dyDescent="0.25">
      <c r="A14" s="31" t="s">
        <v>18</v>
      </c>
      <c r="B14" s="38">
        <v>31</v>
      </c>
      <c r="C14" s="34">
        <v>6.5</v>
      </c>
      <c r="D14" s="39" t="s">
        <v>249</v>
      </c>
      <c r="E14" s="38">
        <v>34</v>
      </c>
      <c r="F14" s="34">
        <v>17.600000000000001</v>
      </c>
      <c r="G14" s="39" t="s">
        <v>336</v>
      </c>
      <c r="H14" s="38">
        <v>42</v>
      </c>
      <c r="I14" s="34">
        <v>4.8</v>
      </c>
      <c r="J14" s="39" t="s">
        <v>33</v>
      </c>
      <c r="K14" s="38">
        <v>24</v>
      </c>
      <c r="L14" s="34">
        <v>8.3000000000000007</v>
      </c>
      <c r="M14" s="39" t="s">
        <v>317</v>
      </c>
      <c r="N14" s="32">
        <f t="shared" si="4"/>
        <v>0.12518853695324286</v>
      </c>
      <c r="O14" s="32" t="s">
        <v>8</v>
      </c>
      <c r="P14" s="32" t="s">
        <v>411</v>
      </c>
      <c r="Q14" s="32" t="s">
        <v>411</v>
      </c>
      <c r="R14" s="32">
        <v>6.1</v>
      </c>
      <c r="S14" s="32">
        <v>10.4</v>
      </c>
      <c r="T14" s="32">
        <v>7.2</v>
      </c>
      <c r="U14" s="32">
        <v>4.7</v>
      </c>
      <c r="V14" s="32">
        <f t="shared" si="0"/>
        <v>0.40000000000000036</v>
      </c>
      <c r="W14" s="32">
        <f t="shared" si="1"/>
        <v>7.2000000000000011</v>
      </c>
      <c r="X14" s="9">
        <f t="shared" si="2"/>
        <v>-2.4000000000000004</v>
      </c>
      <c r="Y14" s="9">
        <f t="shared" si="3"/>
        <v>3.6000000000000005</v>
      </c>
      <c r="Z14" s="9"/>
      <c r="AA14" s="9"/>
    </row>
    <row r="15" spans="1:27" x14ac:dyDescent="0.25">
      <c r="A15" s="31" t="s">
        <v>14</v>
      </c>
      <c r="B15" s="38">
        <v>213</v>
      </c>
      <c r="C15" s="34">
        <v>11.3</v>
      </c>
      <c r="D15" s="39" t="s">
        <v>293</v>
      </c>
      <c r="E15" s="38">
        <v>204</v>
      </c>
      <c r="F15" s="34">
        <v>9.3000000000000007</v>
      </c>
      <c r="G15" s="39" t="s">
        <v>43</v>
      </c>
      <c r="H15" s="38">
        <v>177</v>
      </c>
      <c r="I15" s="34">
        <v>8.5</v>
      </c>
      <c r="J15" s="39" t="s">
        <v>100</v>
      </c>
      <c r="K15" s="38">
        <v>195</v>
      </c>
      <c r="L15" s="34">
        <v>9.1999999999999993</v>
      </c>
      <c r="M15" s="39" t="s">
        <v>43</v>
      </c>
      <c r="N15" s="32">
        <f t="shared" si="4"/>
        <v>0.13876319758672701</v>
      </c>
      <c r="O15" s="32" t="s">
        <v>9</v>
      </c>
      <c r="P15" s="32" t="s">
        <v>422</v>
      </c>
      <c r="Q15" s="32" t="s">
        <v>422</v>
      </c>
      <c r="R15" s="32">
        <v>18</v>
      </c>
      <c r="S15" s="32">
        <v>17.2</v>
      </c>
      <c r="T15" s="32">
        <v>18.7</v>
      </c>
      <c r="U15" s="32">
        <v>16.399999999999999</v>
      </c>
      <c r="V15" s="32">
        <f t="shared" si="0"/>
        <v>-6.6999999999999993</v>
      </c>
      <c r="W15" s="32">
        <f t="shared" si="1"/>
        <v>-7.8999999999999986</v>
      </c>
      <c r="X15" s="9">
        <f t="shared" si="2"/>
        <v>-10.199999999999999</v>
      </c>
      <c r="Y15" s="9">
        <f t="shared" si="3"/>
        <v>-7.1999999999999993</v>
      </c>
      <c r="Z15" s="9"/>
      <c r="AA15" s="9"/>
    </row>
    <row r="16" spans="1:27" x14ac:dyDescent="0.25">
      <c r="A16" s="31" t="s">
        <v>4</v>
      </c>
      <c r="B16" s="38">
        <v>489</v>
      </c>
      <c r="C16" s="34">
        <v>15.1</v>
      </c>
      <c r="D16" s="39" t="s">
        <v>114</v>
      </c>
      <c r="E16" s="38">
        <v>516</v>
      </c>
      <c r="F16" s="34">
        <v>15.7</v>
      </c>
      <c r="G16" s="39" t="s">
        <v>252</v>
      </c>
      <c r="H16" s="38">
        <v>448</v>
      </c>
      <c r="I16" s="34">
        <v>14.1</v>
      </c>
      <c r="J16" s="39" t="s">
        <v>191</v>
      </c>
      <c r="K16" s="38">
        <v>464</v>
      </c>
      <c r="L16" s="34">
        <v>10.6</v>
      </c>
      <c r="M16" s="39" t="s">
        <v>151</v>
      </c>
      <c r="N16" s="32">
        <f t="shared" si="4"/>
        <v>0.1598793363499246</v>
      </c>
      <c r="O16" s="32" t="s">
        <v>10</v>
      </c>
      <c r="P16" s="32" t="s">
        <v>402</v>
      </c>
      <c r="Q16" s="32" t="s">
        <v>402</v>
      </c>
      <c r="R16" s="32">
        <v>10.7</v>
      </c>
      <c r="S16" s="32">
        <v>15.4</v>
      </c>
      <c r="T16" s="32">
        <v>17</v>
      </c>
      <c r="U16" s="32">
        <v>15</v>
      </c>
      <c r="V16" s="32">
        <f t="shared" si="0"/>
        <v>4.4000000000000004</v>
      </c>
      <c r="W16" s="32">
        <f t="shared" si="1"/>
        <v>0.29999999999999893</v>
      </c>
      <c r="X16" s="9">
        <f t="shared" si="2"/>
        <v>-2.9000000000000004</v>
      </c>
      <c r="Y16" s="9">
        <f t="shared" si="3"/>
        <v>-4.4000000000000004</v>
      </c>
      <c r="Z16" s="9"/>
      <c r="AA16" s="9"/>
    </row>
    <row r="17" spans="1:27" x14ac:dyDescent="0.25">
      <c r="A17" s="31" t="s">
        <v>0</v>
      </c>
      <c r="B17" s="38">
        <v>562</v>
      </c>
      <c r="C17" s="34">
        <v>14.6</v>
      </c>
      <c r="D17" s="39" t="s">
        <v>306</v>
      </c>
      <c r="E17" s="38">
        <v>616</v>
      </c>
      <c r="F17" s="34">
        <v>12.3</v>
      </c>
      <c r="G17" s="39" t="s">
        <v>29</v>
      </c>
      <c r="H17" s="38">
        <v>636</v>
      </c>
      <c r="I17" s="34">
        <v>12.7</v>
      </c>
      <c r="J17" s="39" t="s">
        <v>158</v>
      </c>
      <c r="K17" s="38">
        <v>680</v>
      </c>
      <c r="L17" s="34">
        <v>12.2</v>
      </c>
      <c r="M17" s="39" t="s">
        <v>29</v>
      </c>
      <c r="N17" s="32">
        <f t="shared" si="4"/>
        <v>0.18401206636500753</v>
      </c>
      <c r="O17" s="32" t="s">
        <v>7</v>
      </c>
      <c r="P17" s="32" t="s">
        <v>421</v>
      </c>
      <c r="Q17" s="32" t="s">
        <v>401</v>
      </c>
      <c r="R17" s="32">
        <v>47.7</v>
      </c>
      <c r="S17" s="32">
        <v>49.3</v>
      </c>
      <c r="T17" s="32">
        <v>42.9</v>
      </c>
      <c r="U17" s="32">
        <v>40.4</v>
      </c>
      <c r="V17" s="32">
        <f t="shared" si="0"/>
        <v>-33.1</v>
      </c>
      <c r="W17" s="32">
        <f t="shared" si="1"/>
        <v>-37</v>
      </c>
      <c r="X17" s="9">
        <f t="shared" si="2"/>
        <v>-30.2</v>
      </c>
      <c r="Y17" s="9">
        <f t="shared" si="3"/>
        <v>-28.2</v>
      </c>
      <c r="Z17" s="9"/>
      <c r="AA17" s="9"/>
    </row>
    <row r="18" spans="1:27" x14ac:dyDescent="0.25">
      <c r="A18" s="31" t="s">
        <v>6</v>
      </c>
      <c r="B18" s="38">
        <v>32</v>
      </c>
      <c r="C18" s="34">
        <v>12.5</v>
      </c>
      <c r="D18" s="39" t="s">
        <v>342</v>
      </c>
      <c r="E18" s="38">
        <v>20</v>
      </c>
      <c r="F18" s="34">
        <v>10</v>
      </c>
      <c r="G18" s="39" t="s">
        <v>330</v>
      </c>
      <c r="H18" s="38">
        <v>39</v>
      </c>
      <c r="I18" s="34">
        <v>15.4</v>
      </c>
      <c r="J18" s="39" t="s">
        <v>321</v>
      </c>
      <c r="K18" s="38">
        <v>16</v>
      </c>
      <c r="L18" s="34">
        <v>12.5</v>
      </c>
      <c r="M18" s="39" t="s">
        <v>311</v>
      </c>
      <c r="N18" s="32">
        <f t="shared" si="4"/>
        <v>0.18853695324283559</v>
      </c>
      <c r="O18" s="32" t="s">
        <v>11</v>
      </c>
      <c r="P18" s="32" t="s">
        <v>423</v>
      </c>
      <c r="Q18" s="32" t="s">
        <v>398</v>
      </c>
      <c r="R18" s="32">
        <v>27.5</v>
      </c>
      <c r="S18" s="32">
        <v>30.2</v>
      </c>
      <c r="T18" s="32">
        <v>33.5</v>
      </c>
      <c r="U18" s="32">
        <v>35.799999999999997</v>
      </c>
      <c r="V18" s="32">
        <f t="shared" si="0"/>
        <v>-15</v>
      </c>
      <c r="W18" s="32">
        <f t="shared" si="1"/>
        <v>-20.2</v>
      </c>
      <c r="X18" s="9">
        <f t="shared" si="2"/>
        <v>-18.100000000000001</v>
      </c>
      <c r="Y18" s="9">
        <f t="shared" si="3"/>
        <v>-23.299999999999997</v>
      </c>
      <c r="Z18" s="9"/>
      <c r="AA18" s="9"/>
    </row>
    <row r="19" spans="1:27" x14ac:dyDescent="0.25">
      <c r="A19" s="31" t="s">
        <v>10</v>
      </c>
      <c r="B19" s="38">
        <v>438</v>
      </c>
      <c r="C19" s="34">
        <v>10.7</v>
      </c>
      <c r="D19" s="39" t="s">
        <v>151</v>
      </c>
      <c r="E19" s="38">
        <v>630</v>
      </c>
      <c r="F19" s="34">
        <v>15.4</v>
      </c>
      <c r="G19" s="39" t="s">
        <v>239</v>
      </c>
      <c r="H19" s="38">
        <v>642</v>
      </c>
      <c r="I19" s="34">
        <v>17</v>
      </c>
      <c r="J19" s="39" t="s">
        <v>179</v>
      </c>
      <c r="K19" s="38">
        <v>941</v>
      </c>
      <c r="L19" s="34">
        <v>15</v>
      </c>
      <c r="M19" s="39" t="s">
        <v>312</v>
      </c>
      <c r="N19" s="32">
        <f t="shared" si="4"/>
        <v>0.22624434389140272</v>
      </c>
      <c r="O19" s="32" t="s">
        <v>13</v>
      </c>
      <c r="P19" s="32" t="s">
        <v>425</v>
      </c>
      <c r="Q19" s="32"/>
      <c r="R19" s="32">
        <v>10</v>
      </c>
      <c r="S19" s="32">
        <v>9.1</v>
      </c>
      <c r="T19" s="32">
        <v>9.1</v>
      </c>
      <c r="U19" s="32">
        <v>0</v>
      </c>
      <c r="V19" s="32">
        <f t="shared" si="0"/>
        <v>0.69999999999999929</v>
      </c>
      <c r="W19" s="32">
        <f t="shared" si="1"/>
        <v>6.3000000000000007</v>
      </c>
      <c r="X19" s="9">
        <f t="shared" si="2"/>
        <v>7.9</v>
      </c>
      <c r="Y19" s="9">
        <f t="shared" si="3"/>
        <v>15</v>
      </c>
      <c r="Z19" s="9"/>
      <c r="AA19" s="9"/>
    </row>
    <row r="20" spans="1:27" x14ac:dyDescent="0.25">
      <c r="A20" s="31" t="s">
        <v>16</v>
      </c>
      <c r="B20" s="38">
        <v>18</v>
      </c>
      <c r="C20" s="34">
        <v>11.1</v>
      </c>
      <c r="D20" s="39" t="s">
        <v>346</v>
      </c>
      <c r="E20" s="38">
        <v>25</v>
      </c>
      <c r="F20" s="34">
        <v>28</v>
      </c>
      <c r="G20" s="39" t="s">
        <v>334</v>
      </c>
      <c r="H20" s="38">
        <v>18</v>
      </c>
      <c r="I20" s="34">
        <v>16.7</v>
      </c>
      <c r="J20" s="39" t="s">
        <v>161</v>
      </c>
      <c r="K20" s="38">
        <v>13</v>
      </c>
      <c r="L20" s="34">
        <v>15.4</v>
      </c>
      <c r="M20" s="39" t="s">
        <v>316</v>
      </c>
      <c r="N20" s="32">
        <f t="shared" si="4"/>
        <v>0.23227752639517346</v>
      </c>
      <c r="O20" s="32" t="s">
        <v>14</v>
      </c>
      <c r="P20" s="32" t="s">
        <v>424</v>
      </c>
      <c r="Q20" s="32" t="s">
        <v>424</v>
      </c>
      <c r="R20" s="32">
        <v>11.3</v>
      </c>
      <c r="S20" s="32">
        <v>9.3000000000000007</v>
      </c>
      <c r="T20" s="32">
        <v>8.5</v>
      </c>
      <c r="U20" s="32">
        <v>9.1999999999999993</v>
      </c>
      <c r="V20" s="32">
        <f t="shared" si="0"/>
        <v>-0.20000000000000107</v>
      </c>
      <c r="W20" s="32">
        <f t="shared" si="1"/>
        <v>18.7</v>
      </c>
      <c r="X20" s="9">
        <f t="shared" si="2"/>
        <v>8.1999999999999993</v>
      </c>
      <c r="Y20" s="9">
        <f t="shared" si="3"/>
        <v>6.2000000000000011</v>
      </c>
      <c r="Z20" s="9"/>
      <c r="AA20" s="9"/>
    </row>
    <row r="21" spans="1:27" x14ac:dyDescent="0.25">
      <c r="A21" s="31" t="s">
        <v>24</v>
      </c>
      <c r="B21" s="38">
        <v>134</v>
      </c>
      <c r="C21" s="34">
        <v>21.6</v>
      </c>
      <c r="D21" s="39" t="s">
        <v>350</v>
      </c>
      <c r="E21" s="38">
        <v>133</v>
      </c>
      <c r="F21" s="34">
        <v>25.6</v>
      </c>
      <c r="G21" s="39" t="s">
        <v>340</v>
      </c>
      <c r="H21" s="38">
        <v>112</v>
      </c>
      <c r="I21" s="34">
        <v>31.3</v>
      </c>
      <c r="J21" s="39" t="s">
        <v>326</v>
      </c>
      <c r="K21" s="38">
        <v>141</v>
      </c>
      <c r="L21" s="34">
        <v>15.6</v>
      </c>
      <c r="M21" s="39" t="s">
        <v>319</v>
      </c>
      <c r="N21" s="32">
        <f t="shared" si="4"/>
        <v>0.23529411764705882</v>
      </c>
      <c r="O21" s="32" t="s">
        <v>15</v>
      </c>
      <c r="P21" s="32" t="s">
        <v>395</v>
      </c>
      <c r="Q21" s="32" t="s">
        <v>395</v>
      </c>
      <c r="R21" s="32">
        <v>25.1</v>
      </c>
      <c r="S21" s="32">
        <v>25.9</v>
      </c>
      <c r="T21" s="32">
        <v>25.1</v>
      </c>
      <c r="U21" s="32">
        <v>23</v>
      </c>
      <c r="V21" s="32">
        <f t="shared" si="0"/>
        <v>-3.5</v>
      </c>
      <c r="W21" s="32">
        <f t="shared" si="1"/>
        <v>-0.29999999999999716</v>
      </c>
      <c r="X21" s="9">
        <f t="shared" si="2"/>
        <v>6.1999999999999993</v>
      </c>
      <c r="Y21" s="9">
        <f t="shared" si="3"/>
        <v>-7.4</v>
      </c>
      <c r="Z21" s="9"/>
      <c r="AA21" s="9"/>
    </row>
    <row r="22" spans="1:27" x14ac:dyDescent="0.25">
      <c r="A22" s="31" t="s">
        <v>19</v>
      </c>
      <c r="B22" s="38">
        <v>31</v>
      </c>
      <c r="C22" s="34">
        <v>3.2</v>
      </c>
      <c r="D22" s="39" t="s">
        <v>248</v>
      </c>
      <c r="E22" s="38">
        <v>25</v>
      </c>
      <c r="F22" s="34">
        <v>16</v>
      </c>
      <c r="G22" s="39" t="s">
        <v>48</v>
      </c>
      <c r="H22" s="38">
        <v>38</v>
      </c>
      <c r="I22" s="34">
        <v>15.8</v>
      </c>
      <c r="J22" s="39" t="s">
        <v>321</v>
      </c>
      <c r="K22" s="38">
        <v>25</v>
      </c>
      <c r="L22" s="34">
        <v>16</v>
      </c>
      <c r="M22" s="39" t="s">
        <v>48</v>
      </c>
      <c r="N22" s="32">
        <f t="shared" si="4"/>
        <v>0.24132730015082957</v>
      </c>
      <c r="O22" s="32" t="s">
        <v>16</v>
      </c>
      <c r="P22" s="32" t="s">
        <v>427</v>
      </c>
      <c r="Q22" s="32"/>
      <c r="R22" s="32">
        <v>11.1</v>
      </c>
      <c r="S22" s="32">
        <v>28</v>
      </c>
      <c r="T22" s="32">
        <v>16.7</v>
      </c>
      <c r="U22" s="32">
        <v>15.4</v>
      </c>
      <c r="V22" s="32">
        <f t="shared" si="0"/>
        <v>-7.8999999999999995</v>
      </c>
      <c r="W22" s="32">
        <f t="shared" si="1"/>
        <v>-12</v>
      </c>
      <c r="X22" s="9">
        <f t="shared" si="2"/>
        <v>-0.89999999999999858</v>
      </c>
      <c r="Y22" s="9">
        <f t="shared" si="3"/>
        <v>0.59999999999999964</v>
      </c>
      <c r="Z22" s="9"/>
      <c r="AA22" s="9"/>
    </row>
    <row r="23" spans="1:27" x14ac:dyDescent="0.25">
      <c r="A23" s="31" t="s">
        <v>9</v>
      </c>
      <c r="B23" s="38">
        <v>1722</v>
      </c>
      <c r="C23" s="34">
        <v>18</v>
      </c>
      <c r="D23" s="39" t="s">
        <v>343</v>
      </c>
      <c r="E23" s="38">
        <v>1862</v>
      </c>
      <c r="F23" s="34">
        <v>17.2</v>
      </c>
      <c r="G23" s="39" t="s">
        <v>66</v>
      </c>
      <c r="H23" s="38">
        <v>1780</v>
      </c>
      <c r="I23" s="34">
        <v>18.7</v>
      </c>
      <c r="J23" s="39" t="s">
        <v>136</v>
      </c>
      <c r="K23" s="38">
        <v>1925</v>
      </c>
      <c r="L23" s="34">
        <v>16.399999999999999</v>
      </c>
      <c r="M23" s="39" t="s">
        <v>38</v>
      </c>
      <c r="N23" s="32">
        <f t="shared" si="4"/>
        <v>0.24736048265460028</v>
      </c>
      <c r="O23" s="32" t="s">
        <v>17</v>
      </c>
      <c r="P23" s="32" t="s">
        <v>426</v>
      </c>
      <c r="Q23" s="32" t="s">
        <v>426</v>
      </c>
      <c r="R23" s="32">
        <v>17.899999999999999</v>
      </c>
      <c r="S23" s="32">
        <v>18.899999999999999</v>
      </c>
      <c r="T23" s="32">
        <v>29</v>
      </c>
      <c r="U23" s="32">
        <v>26.8</v>
      </c>
      <c r="V23" s="32">
        <f t="shared" si="0"/>
        <v>0.10000000000000142</v>
      </c>
      <c r="W23" s="32">
        <f t="shared" si="1"/>
        <v>-1.6999999999999993</v>
      </c>
      <c r="X23" s="9">
        <f t="shared" si="2"/>
        <v>-10.3</v>
      </c>
      <c r="Y23" s="9">
        <f t="shared" si="3"/>
        <v>-10.400000000000002</v>
      </c>
      <c r="Z23" s="9"/>
      <c r="AA23" s="9"/>
    </row>
    <row r="24" spans="1:27" ht="30" x14ac:dyDescent="0.25">
      <c r="A24" s="35" t="s">
        <v>461</v>
      </c>
      <c r="B24" s="43">
        <v>10669</v>
      </c>
      <c r="C24" s="46">
        <v>17.2</v>
      </c>
      <c r="D24" s="43" t="s">
        <v>470</v>
      </c>
      <c r="E24" s="43">
        <v>11864</v>
      </c>
      <c r="F24" s="46">
        <v>17.8</v>
      </c>
      <c r="G24" s="43" t="s">
        <v>463</v>
      </c>
      <c r="H24" s="43">
        <v>11791</v>
      </c>
      <c r="I24" s="46">
        <v>18.399999999999999</v>
      </c>
      <c r="J24" s="43" t="s">
        <v>472</v>
      </c>
      <c r="K24" s="43">
        <v>12689</v>
      </c>
      <c r="L24" s="46">
        <v>17.8</v>
      </c>
      <c r="M24" s="43" t="s">
        <v>463</v>
      </c>
      <c r="N24" s="32">
        <f t="shared" si="4"/>
        <v>0.26847662141779793</v>
      </c>
      <c r="O24" s="32" t="s">
        <v>18</v>
      </c>
      <c r="P24" s="32" t="s">
        <v>417</v>
      </c>
      <c r="Q24" s="32" t="s">
        <v>417</v>
      </c>
      <c r="R24" s="32">
        <v>6.5</v>
      </c>
      <c r="S24" s="32">
        <v>17.600000000000001</v>
      </c>
      <c r="T24" s="32">
        <v>4.8</v>
      </c>
      <c r="U24" s="32">
        <v>8.3000000000000007</v>
      </c>
      <c r="V24" s="32">
        <f t="shared" si="0"/>
        <v>10.7</v>
      </c>
      <c r="W24" s="32">
        <f t="shared" si="1"/>
        <v>0.19999999999999929</v>
      </c>
      <c r="X24" s="9">
        <f t="shared" si="2"/>
        <v>13.599999999999998</v>
      </c>
      <c r="Y24" s="9">
        <f t="shared" si="3"/>
        <v>9.5</v>
      </c>
      <c r="Z24" s="9"/>
      <c r="AA24" s="9"/>
    </row>
    <row r="25" spans="1:27" x14ac:dyDescent="0.25">
      <c r="A25" s="31" t="s">
        <v>22</v>
      </c>
      <c r="B25" s="41">
        <v>568</v>
      </c>
      <c r="C25" s="47">
        <v>20.399999999999999</v>
      </c>
      <c r="D25" s="49" t="s">
        <v>245</v>
      </c>
      <c r="E25" s="41">
        <v>733</v>
      </c>
      <c r="F25" s="47">
        <v>20.6</v>
      </c>
      <c r="G25" s="49" t="s">
        <v>211</v>
      </c>
      <c r="H25" s="41">
        <v>1064</v>
      </c>
      <c r="I25" s="47">
        <v>22.5</v>
      </c>
      <c r="J25" s="49" t="s">
        <v>146</v>
      </c>
      <c r="K25" s="41">
        <v>1191</v>
      </c>
      <c r="L25" s="47">
        <v>19.8</v>
      </c>
      <c r="M25" s="49" t="s">
        <v>113</v>
      </c>
      <c r="N25" s="32">
        <f t="shared" si="4"/>
        <v>0.29864253393665163</v>
      </c>
      <c r="O25" s="32" t="s">
        <v>19</v>
      </c>
      <c r="P25" s="32" t="s">
        <v>404</v>
      </c>
      <c r="Q25" s="32" t="s">
        <v>404</v>
      </c>
      <c r="R25" s="32">
        <v>3.2</v>
      </c>
      <c r="S25" s="32">
        <v>16</v>
      </c>
      <c r="T25" s="32">
        <v>15.8</v>
      </c>
      <c r="U25" s="32">
        <v>16</v>
      </c>
      <c r="V25" s="32">
        <f t="shared" si="0"/>
        <v>17.2</v>
      </c>
      <c r="W25" s="32">
        <f t="shared" si="1"/>
        <v>4.6000000000000014</v>
      </c>
      <c r="X25" s="9">
        <f t="shared" si="2"/>
        <v>6.6999999999999993</v>
      </c>
      <c r="Y25" s="9">
        <f t="shared" si="3"/>
        <v>3.8000000000000007</v>
      </c>
      <c r="Z25" s="9"/>
      <c r="AA25" s="9"/>
    </row>
    <row r="26" spans="1:27" x14ac:dyDescent="0.25">
      <c r="A26" s="31" t="s">
        <v>3</v>
      </c>
      <c r="B26" s="38">
        <v>52</v>
      </c>
      <c r="C26" s="34">
        <v>19.2</v>
      </c>
      <c r="D26" s="39" t="s">
        <v>341</v>
      </c>
      <c r="E26" s="38">
        <v>47</v>
      </c>
      <c r="F26" s="34">
        <v>19.100000000000001</v>
      </c>
      <c r="G26" s="39" t="s">
        <v>329</v>
      </c>
      <c r="H26" s="38">
        <v>42</v>
      </c>
      <c r="I26" s="34">
        <v>33.299999999999997</v>
      </c>
      <c r="J26" s="39" t="s">
        <v>320</v>
      </c>
      <c r="K26" s="38">
        <v>43</v>
      </c>
      <c r="L26" s="34">
        <v>20.9</v>
      </c>
      <c r="M26" s="39" t="s">
        <v>310</v>
      </c>
      <c r="N26" s="32">
        <f t="shared" si="4"/>
        <v>0.31523378582202111</v>
      </c>
      <c r="O26" s="32" t="s">
        <v>20</v>
      </c>
      <c r="P26" s="32" t="s">
        <v>412</v>
      </c>
      <c r="Q26" s="32" t="s">
        <v>412</v>
      </c>
      <c r="R26" s="32">
        <v>3.3</v>
      </c>
      <c r="S26" s="32">
        <v>3.5</v>
      </c>
      <c r="T26" s="32">
        <v>4.4000000000000004</v>
      </c>
      <c r="U26" s="32">
        <v>4</v>
      </c>
      <c r="V26" s="32">
        <f t="shared" si="0"/>
        <v>15.899999999999999</v>
      </c>
      <c r="W26" s="32">
        <f t="shared" si="1"/>
        <v>15.600000000000001</v>
      </c>
      <c r="X26" s="9">
        <f t="shared" si="2"/>
        <v>28.9</v>
      </c>
      <c r="Y26" s="9">
        <f t="shared" si="3"/>
        <v>16.899999999999999</v>
      </c>
      <c r="Z26" s="9"/>
      <c r="AA26" s="9"/>
    </row>
    <row r="27" spans="1:27" x14ac:dyDescent="0.25">
      <c r="A27" s="31" t="s">
        <v>25</v>
      </c>
      <c r="B27" s="38">
        <v>853</v>
      </c>
      <c r="C27" s="34">
        <v>16.399999999999999</v>
      </c>
      <c r="D27" s="39" t="s">
        <v>270</v>
      </c>
      <c r="E27" s="38">
        <v>825</v>
      </c>
      <c r="F27" s="34">
        <v>17.600000000000001</v>
      </c>
      <c r="G27" s="39" t="s">
        <v>39</v>
      </c>
      <c r="H27" s="38">
        <v>872</v>
      </c>
      <c r="I27" s="34">
        <v>18.5</v>
      </c>
      <c r="J27" s="39" t="s">
        <v>327</v>
      </c>
      <c r="K27" s="38">
        <v>872</v>
      </c>
      <c r="L27" s="34">
        <v>22.7</v>
      </c>
      <c r="M27" s="39" t="s">
        <v>149</v>
      </c>
      <c r="N27" s="32">
        <f t="shared" si="4"/>
        <v>0.34238310708898945</v>
      </c>
      <c r="O27" s="32" t="s">
        <v>21</v>
      </c>
      <c r="P27" s="32" t="s">
        <v>414</v>
      </c>
      <c r="Q27" s="32" t="s">
        <v>414</v>
      </c>
      <c r="R27" s="32">
        <v>6.7</v>
      </c>
      <c r="S27" s="32">
        <v>5.8</v>
      </c>
      <c r="T27" s="32">
        <v>5.9</v>
      </c>
      <c r="U27" s="32">
        <v>5.7</v>
      </c>
      <c r="V27" s="32">
        <f t="shared" si="0"/>
        <v>9.6999999999999993</v>
      </c>
      <c r="W27" s="32">
        <f t="shared" si="1"/>
        <v>11.8</v>
      </c>
      <c r="X27" s="9">
        <f t="shared" si="2"/>
        <v>12.6</v>
      </c>
      <c r="Y27" s="9">
        <f t="shared" si="3"/>
        <v>17</v>
      </c>
      <c r="Z27" s="9"/>
      <c r="AA27" s="9"/>
    </row>
    <row r="28" spans="1:27" x14ac:dyDescent="0.25">
      <c r="A28" s="31" t="s">
        <v>15</v>
      </c>
      <c r="B28" s="38">
        <v>682</v>
      </c>
      <c r="C28" s="34">
        <v>25.1</v>
      </c>
      <c r="D28" s="39" t="s">
        <v>207</v>
      </c>
      <c r="E28" s="38">
        <v>788</v>
      </c>
      <c r="F28" s="34">
        <v>25.9</v>
      </c>
      <c r="G28" s="39" t="s">
        <v>333</v>
      </c>
      <c r="H28" s="38">
        <v>753</v>
      </c>
      <c r="I28" s="34">
        <v>25.1</v>
      </c>
      <c r="J28" s="39" t="s">
        <v>138</v>
      </c>
      <c r="K28" s="38">
        <v>1082</v>
      </c>
      <c r="L28" s="34">
        <v>23</v>
      </c>
      <c r="M28" s="39" t="s">
        <v>315</v>
      </c>
      <c r="N28" s="32">
        <f t="shared" si="4"/>
        <v>0.34690799396681749</v>
      </c>
      <c r="O28" s="32" t="s">
        <v>28</v>
      </c>
      <c r="P28" s="32" t="s">
        <v>394</v>
      </c>
      <c r="Q28" s="32" t="s">
        <v>445</v>
      </c>
      <c r="R28" s="32">
        <v>22.7</v>
      </c>
      <c r="S28" s="32">
        <v>32.299999999999997</v>
      </c>
      <c r="T28" s="32">
        <v>27.6</v>
      </c>
      <c r="U28" s="32">
        <v>37</v>
      </c>
      <c r="V28" s="32">
        <f t="shared" si="0"/>
        <v>2.4000000000000021</v>
      </c>
      <c r="W28" s="32">
        <f t="shared" si="1"/>
        <v>-6.3999999999999986</v>
      </c>
      <c r="X28" s="9">
        <f t="shared" si="2"/>
        <v>-2.5</v>
      </c>
      <c r="Y28" s="9">
        <f t="shared" si="3"/>
        <v>-14</v>
      </c>
      <c r="Z28" s="9"/>
      <c r="AA28" s="9"/>
    </row>
    <row r="29" spans="1:27" x14ac:dyDescent="0.25">
      <c r="A29" s="31" t="s">
        <v>2</v>
      </c>
      <c r="B29" s="38">
        <v>51</v>
      </c>
      <c r="C29" s="34">
        <v>31.4</v>
      </c>
      <c r="D29" s="39" t="s">
        <v>59</v>
      </c>
      <c r="E29" s="38">
        <v>59</v>
      </c>
      <c r="F29" s="34">
        <v>13.6</v>
      </c>
      <c r="G29" s="39" t="s">
        <v>85</v>
      </c>
      <c r="H29" s="38">
        <v>48</v>
      </c>
      <c r="I29" s="34">
        <v>29.2</v>
      </c>
      <c r="J29" s="39" t="s">
        <v>300</v>
      </c>
      <c r="K29" s="38">
        <v>55</v>
      </c>
      <c r="L29" s="34">
        <v>25.5</v>
      </c>
      <c r="M29" s="39" t="s">
        <v>309</v>
      </c>
      <c r="N29" s="32">
        <f t="shared" si="4"/>
        <v>0.38461538461538464</v>
      </c>
      <c r="O29" s="32" t="s">
        <v>22</v>
      </c>
      <c r="P29" s="32" t="s">
        <v>428</v>
      </c>
      <c r="Q29" s="32" t="s">
        <v>428</v>
      </c>
      <c r="R29" s="32">
        <v>20.399999999999999</v>
      </c>
      <c r="S29" s="32">
        <v>20.6</v>
      </c>
      <c r="T29" s="32">
        <v>22.5</v>
      </c>
      <c r="U29" s="32">
        <v>19.8</v>
      </c>
      <c r="V29" s="32">
        <f t="shared" si="0"/>
        <v>11</v>
      </c>
      <c r="W29" s="32">
        <f t="shared" si="1"/>
        <v>-7.0000000000000018</v>
      </c>
      <c r="X29" s="9">
        <f t="shared" si="2"/>
        <v>6.6999999999999993</v>
      </c>
      <c r="Y29" s="9">
        <f t="shared" si="3"/>
        <v>5.6999999999999993</v>
      </c>
      <c r="Z29" s="9"/>
      <c r="AA29" s="9"/>
    </row>
    <row r="30" spans="1:27" x14ac:dyDescent="0.25">
      <c r="A30" s="31" t="s">
        <v>17</v>
      </c>
      <c r="B30" s="38">
        <v>28</v>
      </c>
      <c r="C30" s="34">
        <v>17.899999999999999</v>
      </c>
      <c r="D30" s="39" t="s">
        <v>143</v>
      </c>
      <c r="E30" s="38">
        <v>37</v>
      </c>
      <c r="F30" s="34">
        <v>18.899999999999999</v>
      </c>
      <c r="G30" s="39" t="s">
        <v>335</v>
      </c>
      <c r="H30" s="38">
        <v>31</v>
      </c>
      <c r="I30" s="34">
        <v>29</v>
      </c>
      <c r="J30" s="39" t="s">
        <v>324</v>
      </c>
      <c r="K30" s="38">
        <v>41</v>
      </c>
      <c r="L30" s="34">
        <v>26.8</v>
      </c>
      <c r="M30" s="39" t="s">
        <v>142</v>
      </c>
      <c r="N30" s="32">
        <f t="shared" si="4"/>
        <v>0.40422322775263952</v>
      </c>
      <c r="O30" s="32" t="s">
        <v>23</v>
      </c>
      <c r="P30" s="32" t="s">
        <v>392</v>
      </c>
      <c r="Q30" s="32" t="s">
        <v>392</v>
      </c>
      <c r="R30" s="32">
        <v>57.8</v>
      </c>
      <c r="S30" s="32">
        <v>60.5</v>
      </c>
      <c r="T30" s="32">
        <v>58.5</v>
      </c>
      <c r="U30" s="32">
        <v>66.3</v>
      </c>
      <c r="V30" s="32">
        <f t="shared" si="0"/>
        <v>-39.9</v>
      </c>
      <c r="W30" s="32">
        <f t="shared" si="1"/>
        <v>-41.6</v>
      </c>
      <c r="X30" s="9">
        <f t="shared" si="2"/>
        <v>-29.5</v>
      </c>
      <c r="Y30" s="9">
        <f t="shared" si="3"/>
        <v>-39.5</v>
      </c>
      <c r="Z30" s="9"/>
      <c r="AA30" s="9"/>
    </row>
    <row r="31" spans="1:27" x14ac:dyDescent="0.25">
      <c r="A31" s="31" t="s">
        <v>11</v>
      </c>
      <c r="B31" s="38">
        <v>619</v>
      </c>
      <c r="C31" s="34">
        <v>27.5</v>
      </c>
      <c r="D31" s="39" t="s">
        <v>345</v>
      </c>
      <c r="E31" s="38">
        <v>668</v>
      </c>
      <c r="F31" s="34">
        <v>30.2</v>
      </c>
      <c r="G31" s="39" t="s">
        <v>332</v>
      </c>
      <c r="H31" s="38">
        <v>744</v>
      </c>
      <c r="I31" s="34">
        <v>33.5</v>
      </c>
      <c r="J31" s="39" t="s">
        <v>323</v>
      </c>
      <c r="K31" s="38">
        <v>770</v>
      </c>
      <c r="L31" s="34">
        <v>35.799999999999997</v>
      </c>
      <c r="M31" s="39" t="s">
        <v>314</v>
      </c>
      <c r="N31" s="32">
        <f t="shared" si="4"/>
        <v>0.53996983408748112</v>
      </c>
      <c r="O31" s="32" t="s">
        <v>430</v>
      </c>
      <c r="P31" s="32" t="s">
        <v>393</v>
      </c>
      <c r="Q31" s="32" t="s">
        <v>393</v>
      </c>
      <c r="R31" s="32">
        <v>40.799999999999997</v>
      </c>
      <c r="S31" s="32">
        <v>58.9</v>
      </c>
      <c r="T31" s="32">
        <v>38.4</v>
      </c>
      <c r="U31" s="32">
        <v>51.9</v>
      </c>
      <c r="V31" s="32">
        <f t="shared" si="0"/>
        <v>-13.299999999999997</v>
      </c>
      <c r="W31" s="32">
        <f t="shared" si="1"/>
        <v>-28.7</v>
      </c>
      <c r="X31" s="9">
        <f t="shared" si="2"/>
        <v>-4.8999999999999986</v>
      </c>
      <c r="Y31" s="9">
        <f t="shared" si="3"/>
        <v>-16.100000000000001</v>
      </c>
      <c r="Z31" s="9"/>
      <c r="AA31" s="9"/>
    </row>
    <row r="32" spans="1:27" x14ac:dyDescent="0.25">
      <c r="A32" s="31" t="s">
        <v>28</v>
      </c>
      <c r="B32" s="38">
        <v>172</v>
      </c>
      <c r="C32" s="34">
        <v>22.7</v>
      </c>
      <c r="D32" s="39" t="s">
        <v>251</v>
      </c>
      <c r="E32" s="38">
        <v>189</v>
      </c>
      <c r="F32" s="34">
        <v>32.299999999999997</v>
      </c>
      <c r="G32" s="39" t="s">
        <v>337</v>
      </c>
      <c r="H32" s="38">
        <v>185</v>
      </c>
      <c r="I32" s="34">
        <v>27.6</v>
      </c>
      <c r="J32" s="39" t="s">
        <v>305</v>
      </c>
      <c r="K32" s="38">
        <v>254</v>
      </c>
      <c r="L32" s="34">
        <v>37</v>
      </c>
      <c r="M32" s="39" t="s">
        <v>283</v>
      </c>
      <c r="N32" s="32">
        <f t="shared" si="4"/>
        <v>0.55806938159879338</v>
      </c>
      <c r="O32" s="32" t="s">
        <v>24</v>
      </c>
      <c r="P32" s="32" t="s">
        <v>407</v>
      </c>
      <c r="Q32" s="32" t="s">
        <v>407</v>
      </c>
      <c r="R32" s="32">
        <v>21.6</v>
      </c>
      <c r="S32" s="32">
        <v>25.6</v>
      </c>
      <c r="T32" s="32">
        <v>31.3</v>
      </c>
      <c r="U32" s="32">
        <v>15.6</v>
      </c>
      <c r="V32" s="32">
        <f t="shared" si="0"/>
        <v>1.0999999999999979</v>
      </c>
      <c r="W32" s="32">
        <f t="shared" si="1"/>
        <v>6.6999999999999957</v>
      </c>
      <c r="X32" s="9">
        <f t="shared" si="2"/>
        <v>-3.6999999999999993</v>
      </c>
      <c r="Y32" s="9">
        <f t="shared" si="3"/>
        <v>21.4</v>
      </c>
      <c r="Z32" s="9"/>
      <c r="AA32" s="9"/>
    </row>
    <row r="33" spans="1:27" x14ac:dyDescent="0.25">
      <c r="A33" s="31" t="s">
        <v>12</v>
      </c>
      <c r="B33" s="38">
        <v>195</v>
      </c>
      <c r="C33" s="34">
        <v>29.2</v>
      </c>
      <c r="D33" s="39" t="s">
        <v>186</v>
      </c>
      <c r="E33" s="38">
        <v>241</v>
      </c>
      <c r="F33" s="34">
        <v>25.3</v>
      </c>
      <c r="G33" s="39" t="s">
        <v>328</v>
      </c>
      <c r="H33" s="38">
        <v>232</v>
      </c>
      <c r="I33" s="34">
        <v>35.299999999999997</v>
      </c>
      <c r="J33" s="39" t="s">
        <v>273</v>
      </c>
      <c r="K33" s="38">
        <v>257</v>
      </c>
      <c r="L33" s="34">
        <v>38.5</v>
      </c>
      <c r="M33" s="39" t="s">
        <v>299</v>
      </c>
      <c r="N33" s="32">
        <f t="shared" si="4"/>
        <v>0.58069381598793368</v>
      </c>
      <c r="O33" s="32" t="s">
        <v>25</v>
      </c>
      <c r="P33" s="32" t="s">
        <v>409</v>
      </c>
      <c r="Q33" s="32" t="s">
        <v>446</v>
      </c>
      <c r="R33" s="32">
        <v>16.399999999999999</v>
      </c>
      <c r="S33" s="32">
        <v>17.600000000000001</v>
      </c>
      <c r="T33" s="32">
        <v>18.5</v>
      </c>
      <c r="U33" s="32">
        <v>22.7</v>
      </c>
      <c r="V33" s="32">
        <f t="shared" si="0"/>
        <v>12.8</v>
      </c>
      <c r="W33" s="32">
        <f t="shared" si="1"/>
        <v>7.6999999999999993</v>
      </c>
      <c r="X33" s="9">
        <f t="shared" si="2"/>
        <v>16.799999999999997</v>
      </c>
      <c r="Y33" s="9">
        <f t="shared" si="3"/>
        <v>15.8</v>
      </c>
      <c r="Z33" s="9"/>
      <c r="AA33" s="9"/>
    </row>
    <row r="34" spans="1:27" x14ac:dyDescent="0.25">
      <c r="A34" s="31" t="s">
        <v>7</v>
      </c>
      <c r="B34" s="38">
        <v>907</v>
      </c>
      <c r="C34" s="34">
        <v>47.7</v>
      </c>
      <c r="D34" s="39" t="s">
        <v>344</v>
      </c>
      <c r="E34" s="38">
        <v>877</v>
      </c>
      <c r="F34" s="34">
        <v>49.3</v>
      </c>
      <c r="G34" s="39" t="s">
        <v>331</v>
      </c>
      <c r="H34" s="38">
        <v>699</v>
      </c>
      <c r="I34" s="34">
        <v>42.9</v>
      </c>
      <c r="J34" s="39" t="s">
        <v>322</v>
      </c>
      <c r="K34" s="38">
        <v>675</v>
      </c>
      <c r="L34" s="34">
        <v>40.4</v>
      </c>
      <c r="M34" s="39" t="s">
        <v>313</v>
      </c>
      <c r="N34" s="32">
        <f t="shared" si="4"/>
        <v>0.6093514328808447</v>
      </c>
      <c r="O34" s="32" t="s">
        <v>429</v>
      </c>
      <c r="P34" s="32" t="s">
        <v>413</v>
      </c>
      <c r="Q34" s="32" t="s">
        <v>413</v>
      </c>
      <c r="R34" s="32">
        <v>5.9</v>
      </c>
      <c r="S34" s="32">
        <v>7.2</v>
      </c>
      <c r="T34" s="32">
        <v>7.1</v>
      </c>
      <c r="U34" s="32">
        <v>6.5</v>
      </c>
      <c r="V34" s="32">
        <f t="shared" si="0"/>
        <v>41.800000000000004</v>
      </c>
      <c r="W34" s="32">
        <f t="shared" si="1"/>
        <v>42.099999999999994</v>
      </c>
      <c r="X34" s="9">
        <f t="shared" si="2"/>
        <v>35.799999999999997</v>
      </c>
      <c r="Y34" s="9">
        <f t="shared" si="3"/>
        <v>33.9</v>
      </c>
      <c r="Z34" s="9"/>
      <c r="AA34" s="9"/>
    </row>
    <row r="35" spans="1:27" x14ac:dyDescent="0.25">
      <c r="A35" s="31" t="s">
        <v>430</v>
      </c>
      <c r="B35" s="38">
        <v>179</v>
      </c>
      <c r="C35" s="34">
        <v>40.799999999999997</v>
      </c>
      <c r="D35" s="39" t="s">
        <v>349</v>
      </c>
      <c r="E35" s="38">
        <v>214</v>
      </c>
      <c r="F35" s="34">
        <v>58.9</v>
      </c>
      <c r="G35" s="39" t="s">
        <v>339</v>
      </c>
      <c r="H35" s="38">
        <v>250</v>
      </c>
      <c r="I35" s="34">
        <v>38.4</v>
      </c>
      <c r="J35" s="39" t="s">
        <v>325</v>
      </c>
      <c r="K35" s="38">
        <v>262</v>
      </c>
      <c r="L35" s="34">
        <v>51.9</v>
      </c>
      <c r="M35" s="39" t="s">
        <v>147</v>
      </c>
      <c r="N35" s="32">
        <f t="shared" si="4"/>
        <v>0.78280542986425339</v>
      </c>
      <c r="O35" s="32" t="s">
        <v>27</v>
      </c>
      <c r="P35" s="32" t="s">
        <v>431</v>
      </c>
      <c r="Q35" s="32" t="s">
        <v>449</v>
      </c>
      <c r="R35" s="32">
        <v>6.3</v>
      </c>
      <c r="S35" s="32">
        <v>5.2</v>
      </c>
      <c r="T35" s="32">
        <v>6.3</v>
      </c>
      <c r="U35" s="32">
        <v>2.4</v>
      </c>
      <c r="V35" s="32">
        <f t="shared" si="0"/>
        <v>34.5</v>
      </c>
      <c r="W35" s="32">
        <f t="shared" si="1"/>
        <v>53.699999999999996</v>
      </c>
      <c r="X35" s="9">
        <f t="shared" si="2"/>
        <v>32.1</v>
      </c>
      <c r="Y35" s="9">
        <f t="shared" si="3"/>
        <v>49.5</v>
      </c>
      <c r="Z35" s="9"/>
      <c r="AA35" s="9"/>
    </row>
    <row r="36" spans="1:27" ht="15.75" customHeight="1" x14ac:dyDescent="0.25">
      <c r="A36" s="31" t="s">
        <v>23</v>
      </c>
      <c r="B36" s="38">
        <v>45</v>
      </c>
      <c r="C36" s="34">
        <v>57.8</v>
      </c>
      <c r="D36" s="39" t="s">
        <v>348</v>
      </c>
      <c r="E36" s="38">
        <v>86</v>
      </c>
      <c r="F36" s="34">
        <v>60.5</v>
      </c>
      <c r="G36" s="39" t="s">
        <v>338</v>
      </c>
      <c r="H36" s="38">
        <v>94</v>
      </c>
      <c r="I36" s="34">
        <v>58.5</v>
      </c>
      <c r="J36" s="39" t="s">
        <v>229</v>
      </c>
      <c r="K36" s="38">
        <v>92</v>
      </c>
      <c r="L36" s="34">
        <v>66.3</v>
      </c>
      <c r="M36" s="39" t="s">
        <v>318</v>
      </c>
      <c r="N36" s="32">
        <f t="shared" si="4"/>
        <v>1</v>
      </c>
      <c r="O36" s="32"/>
      <c r="P36" s="32"/>
      <c r="Q36" s="32"/>
      <c r="R36" s="32"/>
      <c r="S36" s="32"/>
      <c r="T36" s="32"/>
      <c r="U36" s="32"/>
      <c r="V36" s="32"/>
      <c r="W36" s="32"/>
      <c r="X36" s="9"/>
      <c r="Y36" s="9"/>
      <c r="Z36" s="9"/>
      <c r="AA36" s="9"/>
    </row>
    <row r="37" spans="1:27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1"/>
    </row>
    <row r="38" spans="1:27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1"/>
    </row>
    <row r="39" spans="1:27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1"/>
    </row>
    <row r="40" spans="1:27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1"/>
    </row>
    <row r="41" spans="1:27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1"/>
    </row>
    <row r="42" spans="1:27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1"/>
    </row>
    <row r="43" spans="1:27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1"/>
    </row>
    <row r="44" spans="1:27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1"/>
    </row>
    <row r="45" spans="1:27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1"/>
    </row>
    <row r="46" spans="1:27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1"/>
    </row>
    <row r="47" spans="1:27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1"/>
    </row>
    <row r="48" spans="1:27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1"/>
    </row>
    <row r="49" spans="1:23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1"/>
    </row>
    <row r="50" spans="1:23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1"/>
    </row>
    <row r="51" spans="1:23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1"/>
    </row>
    <row r="52" spans="1:23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1"/>
    </row>
    <row r="53" spans="1:23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1"/>
    </row>
    <row r="54" spans="1:23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1"/>
    </row>
    <row r="55" spans="1:23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1"/>
    </row>
    <row r="56" spans="1:23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1"/>
    </row>
    <row r="57" spans="1:23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1"/>
    </row>
    <row r="58" spans="1:23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1"/>
    </row>
    <row r="59" spans="1:23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1"/>
    </row>
    <row r="60" spans="1:23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1"/>
    </row>
    <row r="61" spans="1:23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1"/>
    </row>
    <row r="62" spans="1:23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1"/>
    </row>
    <row r="63" spans="1:23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1"/>
    </row>
    <row r="64" spans="1:23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1"/>
    </row>
    <row r="65" spans="1:23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1"/>
    </row>
    <row r="66" spans="1:23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1"/>
    </row>
    <row r="67" spans="1:23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1"/>
    </row>
    <row r="68" spans="1:23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1"/>
    </row>
    <row r="69" spans="1:23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1"/>
    </row>
    <row r="70" spans="1:23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1"/>
    </row>
    <row r="71" spans="1:23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1"/>
    </row>
    <row r="72" spans="1:23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1"/>
    </row>
    <row r="73" spans="1:23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1"/>
    </row>
    <row r="74" spans="1:23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1"/>
    </row>
    <row r="75" spans="1:23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1"/>
    </row>
    <row r="76" spans="1:23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1"/>
    </row>
    <row r="77" spans="1:23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1"/>
    </row>
    <row r="78" spans="1:23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1"/>
    </row>
    <row r="79" spans="1:23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1"/>
    </row>
    <row r="80" spans="1:23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1"/>
    </row>
    <row r="81" spans="1:23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1"/>
    </row>
    <row r="82" spans="1:23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1"/>
    </row>
    <row r="83" spans="1:23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1"/>
    </row>
    <row r="84" spans="1:23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1"/>
    </row>
    <row r="85" spans="1:23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1"/>
    </row>
    <row r="86" spans="1:23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1"/>
    </row>
    <row r="87" spans="1:23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1"/>
    </row>
    <row r="88" spans="1:23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1"/>
    </row>
    <row r="89" spans="1:23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</sheetData>
  <sortState ref="A6:N36">
    <sortCondition ref="L6:L36"/>
  </sortState>
  <mergeCells count="1">
    <mergeCell ref="A1:N2"/>
  </mergeCells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workbookViewId="0">
      <selection activeCell="A38" sqref="A38:XFD69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7" ht="15" customHeight="1" x14ac:dyDescent="0.25">
      <c r="A1" s="50" t="s">
        <v>460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7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7" x14ac:dyDescent="0.25">
      <c r="A3" s="12"/>
      <c r="B3" s="13"/>
      <c r="C3" s="14"/>
      <c r="D3" s="15"/>
      <c r="E3" s="14"/>
      <c r="F3" s="14"/>
      <c r="G3" s="16"/>
      <c r="H3" s="17"/>
      <c r="I3" s="15"/>
      <c r="J3" s="14"/>
      <c r="K3" s="14"/>
      <c r="L3" s="17"/>
      <c r="M3" s="17"/>
      <c r="N3" s="32"/>
      <c r="O3" s="32"/>
    </row>
    <row r="4" spans="1:27" x14ac:dyDescent="0.25">
      <c r="A4" s="4"/>
      <c r="B4" s="1"/>
      <c r="C4" s="2">
        <v>2012</v>
      </c>
      <c r="D4" s="3"/>
      <c r="E4" s="1"/>
      <c r="F4" s="2">
        <v>2013</v>
      </c>
      <c r="G4" s="3"/>
      <c r="H4" s="1"/>
      <c r="I4" s="2">
        <v>2014</v>
      </c>
      <c r="J4" s="18"/>
      <c r="K4" s="19"/>
      <c r="L4" s="2">
        <v>2015</v>
      </c>
      <c r="M4" s="2"/>
      <c r="N4" s="32"/>
      <c r="O4" s="3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4" t="s">
        <v>451</v>
      </c>
      <c r="B5" s="5" t="s">
        <v>452</v>
      </c>
      <c r="C5" s="6" t="s">
        <v>453</v>
      </c>
      <c r="D5" s="7" t="s">
        <v>454</v>
      </c>
      <c r="E5" s="5" t="s">
        <v>452</v>
      </c>
      <c r="F5" s="6" t="s">
        <v>453</v>
      </c>
      <c r="G5" s="7" t="s">
        <v>454</v>
      </c>
      <c r="H5" s="5" t="s">
        <v>452</v>
      </c>
      <c r="I5" s="6" t="s">
        <v>453</v>
      </c>
      <c r="J5" s="8" t="s">
        <v>454</v>
      </c>
      <c r="K5" s="5" t="s">
        <v>452</v>
      </c>
      <c r="L5" s="6" t="s">
        <v>453</v>
      </c>
      <c r="M5" s="8" t="s">
        <v>454</v>
      </c>
      <c r="N5" s="32" t="s">
        <v>475</v>
      </c>
      <c r="O5" s="32"/>
      <c r="P5" s="9"/>
      <c r="Q5" s="9" t="s">
        <v>387</v>
      </c>
      <c r="R5" s="9" t="s">
        <v>391</v>
      </c>
      <c r="S5" s="9" t="s">
        <v>390</v>
      </c>
      <c r="T5" s="9" t="s">
        <v>389</v>
      </c>
      <c r="U5" s="9" t="s">
        <v>388</v>
      </c>
      <c r="V5" s="9"/>
      <c r="W5" s="9"/>
      <c r="X5" s="9"/>
      <c r="Y5" s="9"/>
      <c r="Z5" s="9"/>
      <c r="AA5" s="9"/>
    </row>
    <row r="6" spans="1:27" x14ac:dyDescent="0.25">
      <c r="A6" s="31" t="s">
        <v>6</v>
      </c>
      <c r="B6" s="38">
        <v>33</v>
      </c>
      <c r="C6" s="34">
        <v>9.1</v>
      </c>
      <c r="D6" s="39" t="s">
        <v>381</v>
      </c>
      <c r="E6" s="38">
        <v>21</v>
      </c>
      <c r="F6" s="34">
        <v>0</v>
      </c>
      <c r="G6" s="39" t="s">
        <v>373</v>
      </c>
      <c r="H6" s="38">
        <v>40</v>
      </c>
      <c r="I6" s="34">
        <v>0</v>
      </c>
      <c r="J6" s="39" t="s">
        <v>363</v>
      </c>
      <c r="K6" s="38">
        <v>15</v>
      </c>
      <c r="L6" s="34">
        <v>0</v>
      </c>
      <c r="M6" s="39" t="s">
        <v>355</v>
      </c>
      <c r="N6" s="32">
        <f>L6/63</f>
        <v>0</v>
      </c>
      <c r="O6" s="32" t="s">
        <v>0</v>
      </c>
      <c r="P6" s="32" t="s">
        <v>418</v>
      </c>
      <c r="Q6" s="32" t="s">
        <v>405</v>
      </c>
      <c r="R6" s="32">
        <v>10.4</v>
      </c>
      <c r="S6" s="9">
        <v>8.3000000000000007</v>
      </c>
      <c r="T6" s="9">
        <v>7.1</v>
      </c>
      <c r="U6" s="9">
        <v>6.8</v>
      </c>
      <c r="V6" s="9">
        <f t="shared" ref="V6:V35" si="0">C6-R6</f>
        <v>-1.3000000000000007</v>
      </c>
      <c r="W6" s="9">
        <f t="shared" ref="W6:W35" si="1">F6-S6</f>
        <v>-8.3000000000000007</v>
      </c>
      <c r="X6" s="9">
        <f t="shared" ref="X6:X35" si="2">I6-T6</f>
        <v>-7.1</v>
      </c>
      <c r="Y6" s="9">
        <f t="shared" ref="Y6:Y35" si="3">L6-U6</f>
        <v>-6.8</v>
      </c>
      <c r="Z6" s="9"/>
      <c r="AA6" s="9"/>
    </row>
    <row r="7" spans="1:27" x14ac:dyDescent="0.25">
      <c r="A7" s="31" t="s">
        <v>13</v>
      </c>
      <c r="B7" s="38">
        <v>10</v>
      </c>
      <c r="C7" s="34">
        <v>10</v>
      </c>
      <c r="D7" s="39" t="s">
        <v>117</v>
      </c>
      <c r="E7" s="38">
        <v>11</v>
      </c>
      <c r="F7" s="34">
        <v>0</v>
      </c>
      <c r="G7" s="39" t="s">
        <v>42</v>
      </c>
      <c r="H7" s="38">
        <v>11</v>
      </c>
      <c r="I7" s="34">
        <v>0</v>
      </c>
      <c r="J7" s="39" t="s">
        <v>42</v>
      </c>
      <c r="K7" s="38">
        <v>12</v>
      </c>
      <c r="L7" s="34">
        <v>0</v>
      </c>
      <c r="M7" s="39" t="s">
        <v>264</v>
      </c>
      <c r="N7" s="32">
        <f t="shared" ref="N7:N36" si="4">L7/63</f>
        <v>0</v>
      </c>
      <c r="O7" s="32" t="s">
        <v>1</v>
      </c>
      <c r="P7" s="32" t="s">
        <v>410</v>
      </c>
      <c r="Q7" s="32" t="s">
        <v>440</v>
      </c>
      <c r="R7" s="32">
        <v>9</v>
      </c>
      <c r="S7" s="9">
        <v>10.9</v>
      </c>
      <c r="T7" s="9">
        <v>8.4</v>
      </c>
      <c r="U7" s="9">
        <v>4.5999999999999996</v>
      </c>
      <c r="V7" s="9">
        <f t="shared" si="0"/>
        <v>1</v>
      </c>
      <c r="W7" s="9">
        <f t="shared" si="1"/>
        <v>-10.9</v>
      </c>
      <c r="X7" s="9">
        <f t="shared" si="2"/>
        <v>-8.4</v>
      </c>
      <c r="Y7" s="9">
        <f t="shared" si="3"/>
        <v>-4.5999999999999996</v>
      </c>
      <c r="Z7" s="9"/>
      <c r="AA7" s="9"/>
    </row>
    <row r="8" spans="1:27" x14ac:dyDescent="0.25">
      <c r="A8" s="31" t="s">
        <v>21</v>
      </c>
      <c r="B8" s="38">
        <v>209</v>
      </c>
      <c r="C8" s="34">
        <v>3.3</v>
      </c>
      <c r="D8" s="39" t="s">
        <v>376</v>
      </c>
      <c r="E8" s="38">
        <v>205</v>
      </c>
      <c r="F8" s="34">
        <v>3.4</v>
      </c>
      <c r="G8" s="39" t="s">
        <v>376</v>
      </c>
      <c r="H8" s="38">
        <v>257</v>
      </c>
      <c r="I8" s="34">
        <v>1.6</v>
      </c>
      <c r="J8" s="39" t="s">
        <v>281</v>
      </c>
      <c r="K8" s="38">
        <v>230</v>
      </c>
      <c r="L8" s="34">
        <v>1.3</v>
      </c>
      <c r="M8" s="39" t="s">
        <v>281</v>
      </c>
      <c r="N8" s="32">
        <f t="shared" si="4"/>
        <v>2.0634920634920634E-2</v>
      </c>
      <c r="O8" s="32" t="s">
        <v>2</v>
      </c>
      <c r="P8" s="32" t="s">
        <v>397</v>
      </c>
      <c r="Q8" s="32" t="s">
        <v>397</v>
      </c>
      <c r="R8" s="32">
        <v>30.8</v>
      </c>
      <c r="S8" s="9">
        <v>8.3000000000000007</v>
      </c>
      <c r="T8" s="9">
        <v>29.2</v>
      </c>
      <c r="U8" s="9">
        <v>29.1</v>
      </c>
      <c r="V8" s="9">
        <f t="shared" si="0"/>
        <v>-27.5</v>
      </c>
      <c r="W8" s="9">
        <f t="shared" si="1"/>
        <v>-4.9000000000000004</v>
      </c>
      <c r="X8" s="9">
        <f t="shared" si="2"/>
        <v>-27.599999999999998</v>
      </c>
      <c r="Y8" s="9">
        <f t="shared" si="3"/>
        <v>-27.8</v>
      </c>
      <c r="Z8" s="9"/>
      <c r="AA8" s="9"/>
    </row>
    <row r="9" spans="1:27" x14ac:dyDescent="0.25">
      <c r="A9" s="31" t="s">
        <v>3</v>
      </c>
      <c r="B9" s="38">
        <v>52</v>
      </c>
      <c r="C9" s="34">
        <v>17.3</v>
      </c>
      <c r="D9" s="39" t="s">
        <v>380</v>
      </c>
      <c r="E9" s="38">
        <v>47</v>
      </c>
      <c r="F9" s="34">
        <v>4.3</v>
      </c>
      <c r="G9" s="39" t="s">
        <v>289</v>
      </c>
      <c r="H9" s="38">
        <v>42</v>
      </c>
      <c r="I9" s="34">
        <v>14.3</v>
      </c>
      <c r="J9" s="39" t="s">
        <v>295</v>
      </c>
      <c r="K9" s="38">
        <v>43</v>
      </c>
      <c r="L9" s="34">
        <v>2.2999999999999998</v>
      </c>
      <c r="M9" s="39" t="s">
        <v>353</v>
      </c>
      <c r="N9" s="32">
        <f t="shared" si="4"/>
        <v>3.6507936507936503E-2</v>
      </c>
      <c r="O9" s="32" t="s">
        <v>12</v>
      </c>
      <c r="P9" s="32" t="s">
        <v>400</v>
      </c>
      <c r="Q9" s="32" t="s">
        <v>441</v>
      </c>
      <c r="R9" s="32">
        <v>23.4</v>
      </c>
      <c r="S9" s="9">
        <v>18.399999999999999</v>
      </c>
      <c r="T9" s="9">
        <v>31.5</v>
      </c>
      <c r="U9" s="9">
        <v>28</v>
      </c>
      <c r="V9" s="9">
        <f t="shared" si="0"/>
        <v>-6.0999999999999979</v>
      </c>
      <c r="W9" s="9">
        <f t="shared" si="1"/>
        <v>-14.099999999999998</v>
      </c>
      <c r="X9" s="9">
        <f t="shared" si="2"/>
        <v>-17.2</v>
      </c>
      <c r="Y9" s="9">
        <f t="shared" si="3"/>
        <v>-25.7</v>
      </c>
      <c r="Z9" s="9"/>
      <c r="AA9" s="9"/>
    </row>
    <row r="10" spans="1:27" x14ac:dyDescent="0.25">
      <c r="A10" s="31" t="s">
        <v>5</v>
      </c>
      <c r="B10" s="38">
        <v>388</v>
      </c>
      <c r="C10" s="34">
        <v>1.8</v>
      </c>
      <c r="D10" s="39" t="s">
        <v>89</v>
      </c>
      <c r="E10" s="38">
        <v>414</v>
      </c>
      <c r="F10" s="34">
        <v>1.7</v>
      </c>
      <c r="G10" s="39" t="s">
        <v>286</v>
      </c>
      <c r="H10" s="38">
        <v>388</v>
      </c>
      <c r="I10" s="34">
        <v>1.5</v>
      </c>
      <c r="J10" s="39" t="s">
        <v>286</v>
      </c>
      <c r="K10" s="38">
        <v>441</v>
      </c>
      <c r="L10" s="34">
        <v>2.2999999999999998</v>
      </c>
      <c r="M10" s="39" t="s">
        <v>89</v>
      </c>
      <c r="N10" s="32">
        <f t="shared" si="4"/>
        <v>3.6507936507936503E-2</v>
      </c>
      <c r="O10" s="32" t="s">
        <v>3</v>
      </c>
      <c r="P10" s="32" t="s">
        <v>415</v>
      </c>
      <c r="Q10" s="32" t="s">
        <v>415</v>
      </c>
      <c r="R10" s="32">
        <v>17.3</v>
      </c>
      <c r="S10" s="9">
        <v>4.3</v>
      </c>
      <c r="T10" s="9">
        <v>14.3</v>
      </c>
      <c r="U10" s="9">
        <v>2.2999999999999998</v>
      </c>
      <c r="V10" s="9">
        <f t="shared" si="0"/>
        <v>-15.5</v>
      </c>
      <c r="W10" s="9">
        <f t="shared" si="1"/>
        <v>-2.5999999999999996</v>
      </c>
      <c r="X10" s="9">
        <f t="shared" si="2"/>
        <v>-12.8</v>
      </c>
      <c r="Y10" s="9">
        <f t="shared" si="3"/>
        <v>0</v>
      </c>
      <c r="Z10" s="9"/>
      <c r="AA10" s="9"/>
    </row>
    <row r="11" spans="1:27" x14ac:dyDescent="0.25">
      <c r="A11" s="31" t="s">
        <v>26</v>
      </c>
      <c r="B11" s="38">
        <v>357</v>
      </c>
      <c r="C11" s="34">
        <v>3.4</v>
      </c>
      <c r="D11" s="39" t="s">
        <v>35</v>
      </c>
      <c r="E11" s="38">
        <v>531</v>
      </c>
      <c r="F11" s="34">
        <v>4.0999999999999996</v>
      </c>
      <c r="G11" s="39" t="s">
        <v>255</v>
      </c>
      <c r="H11" s="38">
        <v>436</v>
      </c>
      <c r="I11" s="34">
        <v>1.6</v>
      </c>
      <c r="J11" s="39" t="s">
        <v>286</v>
      </c>
      <c r="K11" s="38">
        <v>386</v>
      </c>
      <c r="L11" s="34">
        <v>2.6</v>
      </c>
      <c r="M11" s="39" t="s">
        <v>250</v>
      </c>
      <c r="N11" s="32">
        <f t="shared" si="4"/>
        <v>4.1269841269841269E-2</v>
      </c>
      <c r="O11" s="32" t="s">
        <v>419</v>
      </c>
      <c r="P11" s="32" t="s">
        <v>399</v>
      </c>
      <c r="Q11" s="32" t="s">
        <v>399</v>
      </c>
      <c r="R11" s="32">
        <v>21.3</v>
      </c>
      <c r="S11" s="9">
        <v>23.3</v>
      </c>
      <c r="T11" s="9">
        <v>20.2</v>
      </c>
      <c r="U11" s="9">
        <v>19</v>
      </c>
      <c r="V11" s="9">
        <f t="shared" si="0"/>
        <v>-17.900000000000002</v>
      </c>
      <c r="W11" s="9">
        <f t="shared" si="1"/>
        <v>-19.200000000000003</v>
      </c>
      <c r="X11" s="9">
        <f t="shared" si="2"/>
        <v>-18.599999999999998</v>
      </c>
      <c r="Y11" s="9">
        <f t="shared" si="3"/>
        <v>-16.399999999999999</v>
      </c>
      <c r="Z11" s="9"/>
      <c r="AA11" s="9"/>
    </row>
    <row r="12" spans="1:27" x14ac:dyDescent="0.25">
      <c r="A12" s="31" t="s">
        <v>20</v>
      </c>
      <c r="B12" s="38">
        <v>402</v>
      </c>
      <c r="C12" s="34">
        <v>2.5</v>
      </c>
      <c r="D12" s="39" t="s">
        <v>250</v>
      </c>
      <c r="E12" s="38">
        <v>375</v>
      </c>
      <c r="F12" s="34">
        <v>2.4</v>
      </c>
      <c r="G12" s="39" t="s">
        <v>250</v>
      </c>
      <c r="H12" s="38">
        <v>542</v>
      </c>
      <c r="I12" s="34">
        <v>2.8</v>
      </c>
      <c r="J12" s="39" t="s">
        <v>130</v>
      </c>
      <c r="K12" s="38">
        <v>502</v>
      </c>
      <c r="L12" s="34">
        <v>2.8</v>
      </c>
      <c r="M12" s="39" t="s">
        <v>130</v>
      </c>
      <c r="N12" s="32">
        <f t="shared" si="4"/>
        <v>4.4444444444444439E-2</v>
      </c>
      <c r="O12" s="32" t="s">
        <v>5</v>
      </c>
      <c r="P12" s="32" t="s">
        <v>416</v>
      </c>
      <c r="Q12" s="32" t="s">
        <v>416</v>
      </c>
      <c r="R12" s="32">
        <v>1.8</v>
      </c>
      <c r="S12" s="9">
        <v>1.7</v>
      </c>
      <c r="T12" s="9">
        <v>1.5</v>
      </c>
      <c r="U12" s="9">
        <v>2.2999999999999998</v>
      </c>
      <c r="V12" s="9">
        <f t="shared" si="0"/>
        <v>0.7</v>
      </c>
      <c r="W12" s="9">
        <f t="shared" si="1"/>
        <v>0.7</v>
      </c>
      <c r="X12" s="9">
        <f t="shared" si="2"/>
        <v>1.2999999999999998</v>
      </c>
      <c r="Y12" s="9">
        <f t="shared" si="3"/>
        <v>0.5</v>
      </c>
      <c r="Z12" s="9"/>
      <c r="AA12" s="9"/>
    </row>
    <row r="13" spans="1:27" x14ac:dyDescent="0.25">
      <c r="A13" s="31" t="s">
        <v>18</v>
      </c>
      <c r="B13" s="38">
        <v>31</v>
      </c>
      <c r="C13" s="34">
        <v>6.5</v>
      </c>
      <c r="D13" s="39" t="s">
        <v>249</v>
      </c>
      <c r="E13" s="38">
        <v>34</v>
      </c>
      <c r="F13" s="34">
        <v>5.9</v>
      </c>
      <c r="G13" s="39" t="s">
        <v>375</v>
      </c>
      <c r="H13" s="38">
        <v>41</v>
      </c>
      <c r="I13" s="34">
        <v>4.9000000000000004</v>
      </c>
      <c r="J13" s="39" t="s">
        <v>366</v>
      </c>
      <c r="K13" s="38">
        <v>28</v>
      </c>
      <c r="L13" s="34">
        <v>3.6</v>
      </c>
      <c r="M13" s="39" t="s">
        <v>234</v>
      </c>
      <c r="N13" s="32">
        <f t="shared" si="4"/>
        <v>5.7142857142857141E-2</v>
      </c>
      <c r="O13" s="32" t="s">
        <v>6</v>
      </c>
      <c r="P13" s="32" t="s">
        <v>420</v>
      </c>
      <c r="Q13" s="32"/>
      <c r="R13" s="32">
        <v>9.1</v>
      </c>
      <c r="S13" s="9">
        <v>0</v>
      </c>
      <c r="T13" s="9">
        <v>0</v>
      </c>
      <c r="U13" s="9">
        <v>0</v>
      </c>
      <c r="V13" s="9">
        <f t="shared" si="0"/>
        <v>-2.5999999999999996</v>
      </c>
      <c r="W13" s="9">
        <f t="shared" si="1"/>
        <v>5.9</v>
      </c>
      <c r="X13" s="9">
        <f t="shared" si="2"/>
        <v>4.9000000000000004</v>
      </c>
      <c r="Y13" s="9">
        <f t="shared" si="3"/>
        <v>3.6</v>
      </c>
      <c r="Z13" s="9"/>
      <c r="AA13" s="9"/>
    </row>
    <row r="14" spans="1:27" x14ac:dyDescent="0.25">
      <c r="A14" s="31" t="s">
        <v>27</v>
      </c>
      <c r="B14" s="38">
        <v>666</v>
      </c>
      <c r="C14" s="34">
        <v>1.7</v>
      </c>
      <c r="D14" s="39" t="s">
        <v>286</v>
      </c>
      <c r="E14" s="38">
        <v>711</v>
      </c>
      <c r="F14" s="34">
        <v>2.4</v>
      </c>
      <c r="G14" s="39" t="s">
        <v>89</v>
      </c>
      <c r="H14" s="38">
        <v>627</v>
      </c>
      <c r="I14" s="34">
        <v>1.6</v>
      </c>
      <c r="J14" s="39" t="s">
        <v>286</v>
      </c>
      <c r="K14" s="38">
        <v>501</v>
      </c>
      <c r="L14" s="34">
        <v>3.8</v>
      </c>
      <c r="M14" s="39" t="s">
        <v>35</v>
      </c>
      <c r="N14" s="32">
        <f t="shared" si="4"/>
        <v>6.0317460317460311E-2</v>
      </c>
      <c r="O14" s="32" t="s">
        <v>8</v>
      </c>
      <c r="P14" s="32" t="s">
        <v>411</v>
      </c>
      <c r="Q14" s="32" t="s">
        <v>411</v>
      </c>
      <c r="R14" s="32">
        <v>4.5999999999999996</v>
      </c>
      <c r="S14" s="9">
        <v>4.5999999999999996</v>
      </c>
      <c r="T14" s="9">
        <v>3.9</v>
      </c>
      <c r="U14" s="9">
        <v>4.7</v>
      </c>
      <c r="V14" s="9">
        <f t="shared" si="0"/>
        <v>-2.8999999999999995</v>
      </c>
      <c r="W14" s="9">
        <f t="shared" si="1"/>
        <v>-2.1999999999999997</v>
      </c>
      <c r="X14" s="9">
        <f t="shared" si="2"/>
        <v>-2.2999999999999998</v>
      </c>
      <c r="Y14" s="9">
        <f t="shared" si="3"/>
        <v>-0.90000000000000036</v>
      </c>
      <c r="Z14" s="9"/>
      <c r="AA14" s="9"/>
    </row>
    <row r="15" spans="1:27" x14ac:dyDescent="0.25">
      <c r="A15" s="31" t="s">
        <v>1</v>
      </c>
      <c r="B15" s="38">
        <v>335</v>
      </c>
      <c r="C15" s="34">
        <v>9</v>
      </c>
      <c r="D15" s="39" t="s">
        <v>58</v>
      </c>
      <c r="E15" s="38">
        <v>486</v>
      </c>
      <c r="F15" s="34">
        <v>10.9</v>
      </c>
      <c r="G15" s="39" t="s">
        <v>151</v>
      </c>
      <c r="H15" s="38">
        <v>297</v>
      </c>
      <c r="I15" s="34">
        <v>8.4</v>
      </c>
      <c r="J15" s="39" t="s">
        <v>91</v>
      </c>
      <c r="K15" s="38">
        <v>260</v>
      </c>
      <c r="L15" s="34">
        <v>4.5999999999999996</v>
      </c>
      <c r="M15" s="39" t="s">
        <v>265</v>
      </c>
      <c r="N15" s="32">
        <f t="shared" si="4"/>
        <v>7.3015873015873006E-2</v>
      </c>
      <c r="O15" s="32" t="s">
        <v>9</v>
      </c>
      <c r="P15" s="32" t="s">
        <v>422</v>
      </c>
      <c r="Q15" s="32" t="s">
        <v>438</v>
      </c>
      <c r="R15" s="32">
        <v>14.7</v>
      </c>
      <c r="S15" s="9">
        <v>12.5</v>
      </c>
      <c r="T15" s="9">
        <v>13.2</v>
      </c>
      <c r="U15" s="9">
        <v>12</v>
      </c>
      <c r="V15" s="9">
        <f t="shared" si="0"/>
        <v>-5.6999999999999993</v>
      </c>
      <c r="W15" s="9">
        <f t="shared" si="1"/>
        <v>-1.5999999999999996</v>
      </c>
      <c r="X15" s="9">
        <f t="shared" si="2"/>
        <v>-4.7999999999999989</v>
      </c>
      <c r="Y15" s="9">
        <f t="shared" si="3"/>
        <v>-7.4</v>
      </c>
      <c r="Z15" s="9"/>
      <c r="AA15" s="9"/>
    </row>
    <row r="16" spans="1:27" x14ac:dyDescent="0.25">
      <c r="A16" s="31" t="s">
        <v>8</v>
      </c>
      <c r="B16" s="38">
        <v>327</v>
      </c>
      <c r="C16" s="34">
        <v>4.5999999999999996</v>
      </c>
      <c r="D16" s="39" t="s">
        <v>63</v>
      </c>
      <c r="E16" s="38">
        <v>327</v>
      </c>
      <c r="F16" s="34">
        <v>4.5999999999999996</v>
      </c>
      <c r="G16" s="39" t="s">
        <v>63</v>
      </c>
      <c r="H16" s="38">
        <v>306</v>
      </c>
      <c r="I16" s="34">
        <v>3.9</v>
      </c>
      <c r="J16" s="39" t="s">
        <v>197</v>
      </c>
      <c r="K16" s="38">
        <v>341</v>
      </c>
      <c r="L16" s="34">
        <v>4.7</v>
      </c>
      <c r="M16" s="39" t="s">
        <v>82</v>
      </c>
      <c r="N16" s="32">
        <f t="shared" si="4"/>
        <v>7.4603174603174602E-2</v>
      </c>
      <c r="O16" s="32" t="s">
        <v>10</v>
      </c>
      <c r="P16" s="32" t="s">
        <v>402</v>
      </c>
      <c r="Q16" s="32" t="s">
        <v>402</v>
      </c>
      <c r="R16" s="32">
        <v>8.4</v>
      </c>
      <c r="S16" s="9">
        <v>9.1999999999999993</v>
      </c>
      <c r="T16" s="9">
        <v>8.9</v>
      </c>
      <c r="U16" s="9">
        <v>8.1999999999999993</v>
      </c>
      <c r="V16" s="9">
        <f t="shared" si="0"/>
        <v>-3.8000000000000007</v>
      </c>
      <c r="W16" s="9">
        <f t="shared" si="1"/>
        <v>-4.5999999999999996</v>
      </c>
      <c r="X16" s="9">
        <f t="shared" si="2"/>
        <v>-5</v>
      </c>
      <c r="Y16" s="9">
        <f t="shared" si="3"/>
        <v>-3.4999999999999991</v>
      </c>
      <c r="Z16" s="9"/>
      <c r="AA16" s="9"/>
    </row>
    <row r="17" spans="1:27" x14ac:dyDescent="0.25">
      <c r="A17" s="31" t="s">
        <v>14</v>
      </c>
      <c r="B17" s="38">
        <v>215</v>
      </c>
      <c r="C17" s="34">
        <v>10.199999999999999</v>
      </c>
      <c r="D17" s="39" t="s">
        <v>383</v>
      </c>
      <c r="E17" s="38">
        <v>205</v>
      </c>
      <c r="F17" s="34">
        <v>7.3</v>
      </c>
      <c r="G17" s="39" t="s">
        <v>123</v>
      </c>
      <c r="H17" s="38">
        <v>178</v>
      </c>
      <c r="I17" s="34">
        <v>5.6</v>
      </c>
      <c r="J17" s="39" t="s">
        <v>50</v>
      </c>
      <c r="K17" s="38">
        <v>195</v>
      </c>
      <c r="L17" s="34">
        <v>5.0999999999999996</v>
      </c>
      <c r="M17" s="39" t="s">
        <v>357</v>
      </c>
      <c r="N17" s="32">
        <f t="shared" si="4"/>
        <v>8.0952380952380942E-2</v>
      </c>
      <c r="O17" s="32" t="s">
        <v>7</v>
      </c>
      <c r="P17" s="32" t="s">
        <v>421</v>
      </c>
      <c r="Q17" s="32" t="s">
        <v>401</v>
      </c>
      <c r="R17" s="32">
        <v>39.799999999999997</v>
      </c>
      <c r="S17" s="9">
        <v>39.1</v>
      </c>
      <c r="T17" s="9">
        <v>36.1</v>
      </c>
      <c r="U17" s="9">
        <v>28.4</v>
      </c>
      <c r="V17" s="9">
        <f t="shared" si="0"/>
        <v>-29.599999999999998</v>
      </c>
      <c r="W17" s="9">
        <f t="shared" si="1"/>
        <v>-31.8</v>
      </c>
      <c r="X17" s="9">
        <f t="shared" si="2"/>
        <v>-30.5</v>
      </c>
      <c r="Y17" s="9">
        <f t="shared" si="3"/>
        <v>-23.299999999999997</v>
      </c>
      <c r="Z17" s="9"/>
      <c r="AA17" s="9"/>
    </row>
    <row r="18" spans="1:27" x14ac:dyDescent="0.25">
      <c r="A18" s="31" t="s">
        <v>0</v>
      </c>
      <c r="B18" s="38">
        <v>595</v>
      </c>
      <c r="C18" s="34">
        <v>10.4</v>
      </c>
      <c r="D18" s="39" t="s">
        <v>56</v>
      </c>
      <c r="E18" s="38">
        <v>617</v>
      </c>
      <c r="F18" s="34">
        <v>8.3000000000000007</v>
      </c>
      <c r="G18" s="39" t="s">
        <v>75</v>
      </c>
      <c r="H18" s="38">
        <v>638</v>
      </c>
      <c r="I18" s="34">
        <v>7.1</v>
      </c>
      <c r="J18" s="39" t="s">
        <v>128</v>
      </c>
      <c r="K18" s="38">
        <v>680</v>
      </c>
      <c r="L18" s="34">
        <v>6.8</v>
      </c>
      <c r="M18" s="39" t="s">
        <v>128</v>
      </c>
      <c r="N18" s="32">
        <f t="shared" si="4"/>
        <v>0.10793650793650793</v>
      </c>
      <c r="O18" s="32" t="s">
        <v>11</v>
      </c>
      <c r="P18" s="32" t="s">
        <v>423</v>
      </c>
      <c r="Q18" s="32" t="s">
        <v>423</v>
      </c>
      <c r="R18" s="32">
        <v>17.600000000000001</v>
      </c>
      <c r="S18" s="9">
        <v>18.7</v>
      </c>
      <c r="T18" s="9">
        <v>21.7</v>
      </c>
      <c r="U18" s="9">
        <v>20.9</v>
      </c>
      <c r="V18" s="9">
        <f t="shared" si="0"/>
        <v>-7.2000000000000011</v>
      </c>
      <c r="W18" s="9">
        <f t="shared" si="1"/>
        <v>-10.399999999999999</v>
      </c>
      <c r="X18" s="9">
        <f t="shared" si="2"/>
        <v>-14.6</v>
      </c>
      <c r="Y18" s="9">
        <f t="shared" si="3"/>
        <v>-14.099999999999998</v>
      </c>
      <c r="Z18" s="9"/>
      <c r="AA18" s="9"/>
    </row>
    <row r="19" spans="1:27" x14ac:dyDescent="0.25">
      <c r="A19" s="31" t="s">
        <v>24</v>
      </c>
      <c r="B19" s="38">
        <v>134</v>
      </c>
      <c r="C19" s="34">
        <v>7.5</v>
      </c>
      <c r="D19" s="39" t="s">
        <v>127</v>
      </c>
      <c r="E19" s="38">
        <v>133</v>
      </c>
      <c r="F19" s="34">
        <v>11.3</v>
      </c>
      <c r="G19" s="39" t="s">
        <v>190</v>
      </c>
      <c r="H19" s="38">
        <v>112</v>
      </c>
      <c r="I19" s="34">
        <v>18.8</v>
      </c>
      <c r="J19" s="39" t="s">
        <v>371</v>
      </c>
      <c r="K19" s="38">
        <v>141</v>
      </c>
      <c r="L19" s="34">
        <v>7.1</v>
      </c>
      <c r="M19" s="39" t="s">
        <v>361</v>
      </c>
      <c r="N19" s="32">
        <f t="shared" si="4"/>
        <v>0.11269841269841269</v>
      </c>
      <c r="O19" s="32" t="s">
        <v>13</v>
      </c>
      <c r="P19" s="32" t="s">
        <v>425</v>
      </c>
      <c r="Q19" s="32"/>
      <c r="R19" s="32">
        <v>10</v>
      </c>
      <c r="S19" s="9">
        <v>0</v>
      </c>
      <c r="T19" s="9">
        <v>0</v>
      </c>
      <c r="U19" s="9">
        <v>0</v>
      </c>
      <c r="V19" s="9">
        <f t="shared" si="0"/>
        <v>-2.5</v>
      </c>
      <c r="W19" s="9">
        <f t="shared" si="1"/>
        <v>11.3</v>
      </c>
      <c r="X19" s="9">
        <f t="shared" si="2"/>
        <v>18.8</v>
      </c>
      <c r="Y19" s="9">
        <f t="shared" si="3"/>
        <v>7.1</v>
      </c>
      <c r="Z19" s="9"/>
      <c r="AA19" s="9"/>
    </row>
    <row r="20" spans="1:27" x14ac:dyDescent="0.25">
      <c r="A20" s="31" t="s">
        <v>10</v>
      </c>
      <c r="B20" s="38">
        <v>438</v>
      </c>
      <c r="C20" s="34">
        <v>8.4</v>
      </c>
      <c r="D20" s="39" t="s">
        <v>75</v>
      </c>
      <c r="E20" s="38">
        <v>630</v>
      </c>
      <c r="F20" s="34">
        <v>9.1999999999999993</v>
      </c>
      <c r="G20" s="39" t="s">
        <v>150</v>
      </c>
      <c r="H20" s="38">
        <v>643</v>
      </c>
      <c r="I20" s="34">
        <v>8.9</v>
      </c>
      <c r="J20" s="39" t="s">
        <v>55</v>
      </c>
      <c r="K20" s="38">
        <v>941</v>
      </c>
      <c r="L20" s="34">
        <v>8.1999999999999993</v>
      </c>
      <c r="M20" s="39" t="s">
        <v>356</v>
      </c>
      <c r="N20" s="32">
        <f t="shared" si="4"/>
        <v>0.13015873015873014</v>
      </c>
      <c r="O20" s="32" t="s">
        <v>14</v>
      </c>
      <c r="P20" s="32" t="s">
        <v>424</v>
      </c>
      <c r="Q20" s="32" t="s">
        <v>408</v>
      </c>
      <c r="R20" s="32">
        <v>10.199999999999999</v>
      </c>
      <c r="S20" s="9">
        <v>7.3</v>
      </c>
      <c r="T20" s="9">
        <v>5.6</v>
      </c>
      <c r="U20" s="9">
        <v>5.0999999999999996</v>
      </c>
      <c r="V20" s="9">
        <f t="shared" si="0"/>
        <v>-1.7999999999999989</v>
      </c>
      <c r="W20" s="9">
        <f t="shared" si="1"/>
        <v>1.8999999999999995</v>
      </c>
      <c r="X20" s="9">
        <f t="shared" si="2"/>
        <v>3.3000000000000007</v>
      </c>
      <c r="Y20" s="9">
        <f t="shared" si="3"/>
        <v>3.0999999999999996</v>
      </c>
      <c r="Z20" s="9"/>
      <c r="AA20" s="9"/>
    </row>
    <row r="21" spans="1:27" x14ac:dyDescent="0.25">
      <c r="A21" s="31" t="s">
        <v>22</v>
      </c>
      <c r="B21" s="38">
        <v>587</v>
      </c>
      <c r="C21" s="34">
        <v>18.100000000000001</v>
      </c>
      <c r="D21" s="39" t="s">
        <v>67</v>
      </c>
      <c r="E21" s="38">
        <v>737</v>
      </c>
      <c r="F21" s="34">
        <v>11.9</v>
      </c>
      <c r="G21" s="39" t="s">
        <v>29</v>
      </c>
      <c r="H21" s="38">
        <v>1064</v>
      </c>
      <c r="I21" s="34">
        <v>20.6</v>
      </c>
      <c r="J21" s="39" t="s">
        <v>368</v>
      </c>
      <c r="K21" s="38">
        <v>1186</v>
      </c>
      <c r="L21" s="34">
        <v>11.8</v>
      </c>
      <c r="M21" s="39" t="s">
        <v>358</v>
      </c>
      <c r="N21" s="32">
        <f t="shared" si="4"/>
        <v>0.1873015873015873</v>
      </c>
      <c r="O21" s="32" t="s">
        <v>15</v>
      </c>
      <c r="P21" s="32" t="s">
        <v>395</v>
      </c>
      <c r="Q21" s="32" t="s">
        <v>437</v>
      </c>
      <c r="R21" s="32">
        <v>23.7</v>
      </c>
      <c r="S21" s="9">
        <v>24.3</v>
      </c>
      <c r="T21" s="9">
        <v>22.9</v>
      </c>
      <c r="U21" s="9">
        <v>20</v>
      </c>
      <c r="V21" s="9">
        <f t="shared" si="0"/>
        <v>-5.5999999999999979</v>
      </c>
      <c r="W21" s="9">
        <f t="shared" si="1"/>
        <v>-12.4</v>
      </c>
      <c r="X21" s="9">
        <f t="shared" si="2"/>
        <v>-2.2999999999999972</v>
      </c>
      <c r="Y21" s="9">
        <f t="shared" si="3"/>
        <v>-8.1999999999999993</v>
      </c>
      <c r="Z21" s="9"/>
      <c r="AA21" s="9"/>
    </row>
    <row r="22" spans="1:27" x14ac:dyDescent="0.25">
      <c r="A22" s="31" t="s">
        <v>9</v>
      </c>
      <c r="B22" s="38">
        <v>1723</v>
      </c>
      <c r="C22" s="34">
        <v>14.7</v>
      </c>
      <c r="D22" s="39" t="s">
        <v>262</v>
      </c>
      <c r="E22" s="38">
        <v>1869</v>
      </c>
      <c r="F22" s="34">
        <v>12.5</v>
      </c>
      <c r="G22" s="39" t="s">
        <v>224</v>
      </c>
      <c r="H22" s="38">
        <v>1784</v>
      </c>
      <c r="I22" s="34">
        <v>13.2</v>
      </c>
      <c r="J22" s="39" t="s">
        <v>364</v>
      </c>
      <c r="K22" s="38">
        <v>1940</v>
      </c>
      <c r="L22" s="34">
        <v>12</v>
      </c>
      <c r="M22" s="39" t="s">
        <v>224</v>
      </c>
      <c r="N22" s="32">
        <f t="shared" si="4"/>
        <v>0.19047619047619047</v>
      </c>
      <c r="O22" s="32" t="s">
        <v>16</v>
      </c>
      <c r="P22" s="32" t="s">
        <v>427</v>
      </c>
      <c r="Q22" s="32"/>
      <c r="R22" s="32">
        <v>11.1</v>
      </c>
      <c r="S22" s="9">
        <v>24</v>
      </c>
      <c r="T22" s="9">
        <v>11.1</v>
      </c>
      <c r="U22" s="9">
        <v>15.4</v>
      </c>
      <c r="V22" s="9">
        <f t="shared" si="0"/>
        <v>3.5999999999999996</v>
      </c>
      <c r="W22" s="9">
        <f t="shared" si="1"/>
        <v>-11.5</v>
      </c>
      <c r="X22" s="9">
        <f t="shared" si="2"/>
        <v>2.0999999999999996</v>
      </c>
      <c r="Y22" s="9">
        <f t="shared" si="3"/>
        <v>-3.4000000000000004</v>
      </c>
      <c r="Z22" s="9"/>
      <c r="AA22" s="9"/>
    </row>
    <row r="23" spans="1:27" x14ac:dyDescent="0.25">
      <c r="A23" s="31" t="s">
        <v>19</v>
      </c>
      <c r="B23" s="38">
        <v>31</v>
      </c>
      <c r="C23" s="34">
        <v>0</v>
      </c>
      <c r="D23" s="39" t="s">
        <v>205</v>
      </c>
      <c r="E23" s="38">
        <v>25</v>
      </c>
      <c r="F23" s="34">
        <v>8</v>
      </c>
      <c r="G23" s="39" t="s">
        <v>185</v>
      </c>
      <c r="H23" s="38">
        <v>38</v>
      </c>
      <c r="I23" s="34">
        <v>7.9</v>
      </c>
      <c r="J23" s="39" t="s">
        <v>279</v>
      </c>
      <c r="K23" s="38">
        <v>25</v>
      </c>
      <c r="L23" s="34">
        <v>12</v>
      </c>
      <c r="M23" s="39" t="s">
        <v>144</v>
      </c>
      <c r="N23" s="32">
        <f t="shared" si="4"/>
        <v>0.19047619047619047</v>
      </c>
      <c r="O23" s="32" t="s">
        <v>17</v>
      </c>
      <c r="P23" s="32" t="s">
        <v>426</v>
      </c>
      <c r="Q23" s="32" t="s">
        <v>426</v>
      </c>
      <c r="R23" s="32">
        <v>14.3</v>
      </c>
      <c r="S23" s="9">
        <v>8.1</v>
      </c>
      <c r="T23" s="9">
        <v>25.8</v>
      </c>
      <c r="U23" s="9">
        <v>24.4</v>
      </c>
      <c r="V23" s="9">
        <f t="shared" si="0"/>
        <v>-14.3</v>
      </c>
      <c r="W23" s="9">
        <f t="shared" si="1"/>
        <v>-9.9999999999999645E-2</v>
      </c>
      <c r="X23" s="9">
        <f t="shared" si="2"/>
        <v>-17.899999999999999</v>
      </c>
      <c r="Y23" s="9">
        <f t="shared" si="3"/>
        <v>-12.399999999999999</v>
      </c>
      <c r="Z23" s="9"/>
      <c r="AA23" s="9"/>
    </row>
    <row r="24" spans="1:27" ht="30" x14ac:dyDescent="0.25">
      <c r="A24" s="35" t="s">
        <v>461</v>
      </c>
      <c r="B24" s="44">
        <v>10751</v>
      </c>
      <c r="C24" s="46">
        <v>13.6</v>
      </c>
      <c r="D24" s="44" t="s">
        <v>465</v>
      </c>
      <c r="E24" s="44">
        <v>11940</v>
      </c>
      <c r="F24" s="46">
        <v>13</v>
      </c>
      <c r="G24" s="44" t="s">
        <v>473</v>
      </c>
      <c r="H24" s="44">
        <v>11812</v>
      </c>
      <c r="I24" s="46">
        <v>13.3</v>
      </c>
      <c r="J24" s="44" t="s">
        <v>465</v>
      </c>
      <c r="K24" s="44">
        <v>12711</v>
      </c>
      <c r="L24" s="46">
        <v>12.9</v>
      </c>
      <c r="M24" s="44" t="s">
        <v>473</v>
      </c>
      <c r="N24" s="32">
        <f t="shared" si="4"/>
        <v>0.20476190476190476</v>
      </c>
      <c r="O24" s="32" t="s">
        <v>18</v>
      </c>
      <c r="P24" s="32" t="s">
        <v>417</v>
      </c>
      <c r="Q24" s="32" t="s">
        <v>417</v>
      </c>
      <c r="R24" s="32">
        <v>6.5</v>
      </c>
      <c r="S24" s="9">
        <v>5.9</v>
      </c>
      <c r="T24" s="9">
        <v>4.9000000000000004</v>
      </c>
      <c r="U24" s="9">
        <v>3.6</v>
      </c>
      <c r="V24" s="9">
        <f t="shared" si="0"/>
        <v>7.1</v>
      </c>
      <c r="W24" s="9">
        <f t="shared" si="1"/>
        <v>7.1</v>
      </c>
      <c r="X24" s="9">
        <f t="shared" si="2"/>
        <v>8.4</v>
      </c>
      <c r="Y24" s="9">
        <f t="shared" si="3"/>
        <v>9.3000000000000007</v>
      </c>
      <c r="Z24" s="9"/>
      <c r="AA24" s="9"/>
    </row>
    <row r="25" spans="1:27" x14ac:dyDescent="0.25">
      <c r="A25" s="31" t="s">
        <v>25</v>
      </c>
      <c r="B25" s="38">
        <v>853</v>
      </c>
      <c r="C25" s="34">
        <v>10.8</v>
      </c>
      <c r="D25" s="39" t="s">
        <v>386</v>
      </c>
      <c r="E25" s="38">
        <v>825</v>
      </c>
      <c r="F25" s="34">
        <v>12.2</v>
      </c>
      <c r="G25" s="39" t="s">
        <v>29</v>
      </c>
      <c r="H25" s="38">
        <v>873</v>
      </c>
      <c r="I25" s="34">
        <v>12.4</v>
      </c>
      <c r="J25" s="39" t="s">
        <v>29</v>
      </c>
      <c r="K25" s="38">
        <v>874</v>
      </c>
      <c r="L25" s="34">
        <v>14.2</v>
      </c>
      <c r="M25" s="39" t="s">
        <v>137</v>
      </c>
      <c r="N25" s="32">
        <f t="shared" si="4"/>
        <v>0.22539682539682537</v>
      </c>
      <c r="O25" s="32" t="s">
        <v>19</v>
      </c>
      <c r="P25" s="32" t="s">
        <v>404</v>
      </c>
      <c r="Q25" s="32" t="s">
        <v>404</v>
      </c>
      <c r="R25" s="32">
        <v>0</v>
      </c>
      <c r="S25" s="9">
        <v>8</v>
      </c>
      <c r="T25" s="9">
        <v>7.9</v>
      </c>
      <c r="U25" s="9">
        <v>12</v>
      </c>
      <c r="V25" s="9">
        <f t="shared" si="0"/>
        <v>10.8</v>
      </c>
      <c r="W25" s="9">
        <f t="shared" si="1"/>
        <v>4.1999999999999993</v>
      </c>
      <c r="X25" s="9">
        <f t="shared" si="2"/>
        <v>4.5</v>
      </c>
      <c r="Y25" s="9">
        <f t="shared" si="3"/>
        <v>2.1999999999999993</v>
      </c>
      <c r="Z25" s="9"/>
      <c r="AA25" s="9"/>
    </row>
    <row r="26" spans="1:27" x14ac:dyDescent="0.25">
      <c r="A26" s="31" t="s">
        <v>16</v>
      </c>
      <c r="B26" s="38">
        <v>18</v>
      </c>
      <c r="C26" s="34">
        <v>11.1</v>
      </c>
      <c r="D26" s="39" t="s">
        <v>346</v>
      </c>
      <c r="E26" s="38">
        <v>25</v>
      </c>
      <c r="F26" s="34">
        <v>24</v>
      </c>
      <c r="G26" s="39" t="s">
        <v>183</v>
      </c>
      <c r="H26" s="38">
        <v>18</v>
      </c>
      <c r="I26" s="34">
        <v>11.1</v>
      </c>
      <c r="J26" s="39" t="s">
        <v>346</v>
      </c>
      <c r="K26" s="38">
        <v>13</v>
      </c>
      <c r="L26" s="34">
        <v>15.4</v>
      </c>
      <c r="M26" s="39" t="s">
        <v>316</v>
      </c>
      <c r="N26" s="32">
        <f t="shared" si="4"/>
        <v>0.24444444444444444</v>
      </c>
      <c r="O26" s="32" t="s">
        <v>20</v>
      </c>
      <c r="P26" s="32" t="s">
        <v>412</v>
      </c>
      <c r="Q26" s="32" t="s">
        <v>412</v>
      </c>
      <c r="R26" s="32">
        <v>2.5</v>
      </c>
      <c r="S26" s="9">
        <v>2.4</v>
      </c>
      <c r="T26" s="9">
        <v>2.8</v>
      </c>
      <c r="U26" s="9">
        <v>2.8</v>
      </c>
      <c r="V26" s="9">
        <f t="shared" si="0"/>
        <v>8.6</v>
      </c>
      <c r="W26" s="9">
        <f t="shared" si="1"/>
        <v>21.6</v>
      </c>
      <c r="X26" s="9">
        <f t="shared" si="2"/>
        <v>8.3000000000000007</v>
      </c>
      <c r="Y26" s="9">
        <f t="shared" si="3"/>
        <v>12.600000000000001</v>
      </c>
      <c r="Z26" s="9"/>
      <c r="AA26" s="9"/>
    </row>
    <row r="27" spans="1:27" x14ac:dyDescent="0.25">
      <c r="A27" s="31" t="s">
        <v>4</v>
      </c>
      <c r="B27" s="38">
        <v>489</v>
      </c>
      <c r="C27" s="34">
        <v>21.3</v>
      </c>
      <c r="D27" s="39" t="s">
        <v>260</v>
      </c>
      <c r="E27" s="38">
        <v>516</v>
      </c>
      <c r="F27" s="34">
        <v>23.3</v>
      </c>
      <c r="G27" s="39" t="s">
        <v>69</v>
      </c>
      <c r="H27" s="38">
        <v>446</v>
      </c>
      <c r="I27" s="34">
        <v>20.2</v>
      </c>
      <c r="J27" s="39" t="s">
        <v>245</v>
      </c>
      <c r="K27" s="38">
        <v>464</v>
      </c>
      <c r="L27" s="34">
        <v>19</v>
      </c>
      <c r="M27" s="39" t="s">
        <v>354</v>
      </c>
      <c r="N27" s="32">
        <f t="shared" si="4"/>
        <v>0.30158730158730157</v>
      </c>
      <c r="O27" s="32" t="s">
        <v>21</v>
      </c>
      <c r="P27" s="32" t="s">
        <v>414</v>
      </c>
      <c r="Q27" s="32" t="s">
        <v>414</v>
      </c>
      <c r="R27" s="32">
        <v>3.3</v>
      </c>
      <c r="S27" s="9">
        <v>3.4</v>
      </c>
      <c r="T27" s="9">
        <v>1.6</v>
      </c>
      <c r="U27" s="9">
        <v>1.3</v>
      </c>
      <c r="V27" s="9">
        <f t="shared" si="0"/>
        <v>18</v>
      </c>
      <c r="W27" s="9">
        <f t="shared" si="1"/>
        <v>19.900000000000002</v>
      </c>
      <c r="X27" s="9">
        <f t="shared" si="2"/>
        <v>18.599999999999998</v>
      </c>
      <c r="Y27" s="9">
        <f t="shared" si="3"/>
        <v>17.7</v>
      </c>
      <c r="Z27" s="9"/>
      <c r="AA27" s="9"/>
    </row>
    <row r="28" spans="1:27" x14ac:dyDescent="0.25">
      <c r="A28" s="31" t="s">
        <v>15</v>
      </c>
      <c r="B28" s="38">
        <v>645</v>
      </c>
      <c r="C28" s="34">
        <v>23.7</v>
      </c>
      <c r="D28" s="39" t="s">
        <v>69</v>
      </c>
      <c r="E28" s="38">
        <v>774</v>
      </c>
      <c r="F28" s="34">
        <v>24.3</v>
      </c>
      <c r="G28" s="39" t="s">
        <v>187</v>
      </c>
      <c r="H28" s="38">
        <v>746</v>
      </c>
      <c r="I28" s="34">
        <v>22.9</v>
      </c>
      <c r="J28" s="39" t="s">
        <v>149</v>
      </c>
      <c r="K28" s="38">
        <v>1082</v>
      </c>
      <c r="L28" s="34">
        <v>20</v>
      </c>
      <c r="M28" s="39" t="s">
        <v>113</v>
      </c>
      <c r="N28" s="32">
        <f t="shared" si="4"/>
        <v>0.31746031746031744</v>
      </c>
      <c r="O28" s="32" t="s">
        <v>28</v>
      </c>
      <c r="P28" s="32" t="s">
        <v>394</v>
      </c>
      <c r="Q28" s="32" t="s">
        <v>445</v>
      </c>
      <c r="R28" s="32">
        <v>21.5</v>
      </c>
      <c r="S28" s="9">
        <v>14.4</v>
      </c>
      <c r="T28" s="9">
        <v>26.7</v>
      </c>
      <c r="U28" s="9">
        <v>29.6</v>
      </c>
      <c r="V28" s="9">
        <f t="shared" si="0"/>
        <v>2.1999999999999993</v>
      </c>
      <c r="W28" s="9">
        <f t="shared" si="1"/>
        <v>9.9</v>
      </c>
      <c r="X28" s="9">
        <f t="shared" si="2"/>
        <v>-3.8000000000000007</v>
      </c>
      <c r="Y28" s="9">
        <f t="shared" si="3"/>
        <v>-9.6000000000000014</v>
      </c>
      <c r="Z28" s="9"/>
      <c r="AA28" s="9"/>
    </row>
    <row r="29" spans="1:27" x14ac:dyDescent="0.25">
      <c r="A29" s="31" t="s">
        <v>11</v>
      </c>
      <c r="B29" s="38">
        <v>619</v>
      </c>
      <c r="C29" s="34">
        <v>17.600000000000001</v>
      </c>
      <c r="D29" s="39" t="s">
        <v>67</v>
      </c>
      <c r="E29" s="38">
        <v>667</v>
      </c>
      <c r="F29" s="34">
        <v>18.7</v>
      </c>
      <c r="G29" s="39" t="s">
        <v>93</v>
      </c>
      <c r="H29" s="38">
        <v>746</v>
      </c>
      <c r="I29" s="34">
        <v>21.7</v>
      </c>
      <c r="J29" s="39" t="s">
        <v>365</v>
      </c>
      <c r="K29" s="38">
        <v>770</v>
      </c>
      <c r="L29" s="34">
        <v>20.9</v>
      </c>
      <c r="M29" s="39" t="s">
        <v>211</v>
      </c>
      <c r="N29" s="32">
        <f t="shared" si="4"/>
        <v>0.33174603174603173</v>
      </c>
      <c r="O29" s="32" t="s">
        <v>22</v>
      </c>
      <c r="P29" s="32" t="s">
        <v>428</v>
      </c>
      <c r="Q29" s="32" t="s">
        <v>450</v>
      </c>
      <c r="R29" s="32">
        <v>18.100000000000001</v>
      </c>
      <c r="S29" s="9">
        <v>11.9</v>
      </c>
      <c r="T29" s="9">
        <v>20.6</v>
      </c>
      <c r="U29" s="9">
        <v>11.8</v>
      </c>
      <c r="V29" s="9">
        <f t="shared" si="0"/>
        <v>-0.5</v>
      </c>
      <c r="W29" s="9">
        <f t="shared" si="1"/>
        <v>6.7999999999999989</v>
      </c>
      <c r="X29" s="9">
        <f t="shared" si="2"/>
        <v>1.0999999999999979</v>
      </c>
      <c r="Y29" s="9">
        <f t="shared" si="3"/>
        <v>9.0999999999999979</v>
      </c>
      <c r="Z29" s="9"/>
      <c r="AA29" s="9"/>
    </row>
    <row r="30" spans="1:27" x14ac:dyDescent="0.25">
      <c r="A30" s="31" t="s">
        <v>17</v>
      </c>
      <c r="B30" s="38">
        <v>28</v>
      </c>
      <c r="C30" s="34">
        <v>14.3</v>
      </c>
      <c r="D30" s="39" t="s">
        <v>304</v>
      </c>
      <c r="E30" s="38">
        <v>37</v>
      </c>
      <c r="F30" s="34">
        <v>8.1</v>
      </c>
      <c r="G30" s="39" t="s">
        <v>236</v>
      </c>
      <c r="H30" s="38">
        <v>31</v>
      </c>
      <c r="I30" s="34">
        <v>25.8</v>
      </c>
      <c r="J30" s="39" t="s">
        <v>162</v>
      </c>
      <c r="K30" s="38">
        <v>41</v>
      </c>
      <c r="L30" s="34">
        <v>24.4</v>
      </c>
      <c r="M30" s="39" t="s">
        <v>266</v>
      </c>
      <c r="N30" s="32">
        <f t="shared" si="4"/>
        <v>0.38730158730158726</v>
      </c>
      <c r="O30" s="32" t="s">
        <v>23</v>
      </c>
      <c r="P30" s="32" t="s">
        <v>392</v>
      </c>
      <c r="Q30" s="32" t="s">
        <v>432</v>
      </c>
      <c r="R30" s="32">
        <v>48.9</v>
      </c>
      <c r="S30" s="9">
        <v>50</v>
      </c>
      <c r="T30" s="9">
        <v>59.6</v>
      </c>
      <c r="U30" s="9">
        <v>63</v>
      </c>
      <c r="V30" s="9">
        <f t="shared" si="0"/>
        <v>-34.599999999999994</v>
      </c>
      <c r="W30" s="9">
        <f t="shared" si="1"/>
        <v>-41.9</v>
      </c>
      <c r="X30" s="9">
        <f t="shared" si="2"/>
        <v>-33.799999999999997</v>
      </c>
      <c r="Y30" s="9">
        <f t="shared" si="3"/>
        <v>-38.6</v>
      </c>
      <c r="Z30" s="9"/>
      <c r="AA30" s="9"/>
    </row>
    <row r="31" spans="1:27" x14ac:dyDescent="0.25">
      <c r="A31" s="31" t="s">
        <v>12</v>
      </c>
      <c r="B31" s="38">
        <v>197</v>
      </c>
      <c r="C31" s="34">
        <v>23.4</v>
      </c>
      <c r="D31" s="39" t="s">
        <v>86</v>
      </c>
      <c r="E31" s="38">
        <v>244</v>
      </c>
      <c r="F31" s="34">
        <v>18.399999999999999</v>
      </c>
      <c r="G31" s="39" t="s">
        <v>212</v>
      </c>
      <c r="H31" s="38">
        <v>232</v>
      </c>
      <c r="I31" s="34">
        <v>31.5</v>
      </c>
      <c r="J31" s="39" t="s">
        <v>362</v>
      </c>
      <c r="K31" s="38">
        <v>257</v>
      </c>
      <c r="L31" s="34">
        <v>28</v>
      </c>
      <c r="M31" s="39" t="s">
        <v>352</v>
      </c>
      <c r="N31" s="32">
        <f t="shared" si="4"/>
        <v>0.44444444444444442</v>
      </c>
      <c r="O31" s="32" t="s">
        <v>430</v>
      </c>
      <c r="P31" s="32" t="s">
        <v>393</v>
      </c>
      <c r="Q31" s="32" t="s">
        <v>393</v>
      </c>
      <c r="R31" s="32">
        <v>39.200000000000003</v>
      </c>
      <c r="S31" s="9">
        <v>36.1</v>
      </c>
      <c r="T31" s="9">
        <v>37.299999999999997</v>
      </c>
      <c r="U31" s="9">
        <v>40.700000000000003</v>
      </c>
      <c r="V31" s="9">
        <f t="shared" si="0"/>
        <v>-15.800000000000004</v>
      </c>
      <c r="W31" s="9">
        <f t="shared" si="1"/>
        <v>-17.700000000000003</v>
      </c>
      <c r="X31" s="9">
        <f t="shared" si="2"/>
        <v>-5.7999999999999972</v>
      </c>
      <c r="Y31" s="9">
        <f t="shared" si="3"/>
        <v>-12.700000000000003</v>
      </c>
      <c r="Z31" s="9"/>
      <c r="AA31" s="9"/>
    </row>
    <row r="32" spans="1:27" x14ac:dyDescent="0.25">
      <c r="A32" s="31" t="s">
        <v>7</v>
      </c>
      <c r="B32" s="38">
        <v>896</v>
      </c>
      <c r="C32" s="34">
        <v>39.799999999999997</v>
      </c>
      <c r="D32" s="39" t="s">
        <v>382</v>
      </c>
      <c r="E32" s="38">
        <v>859</v>
      </c>
      <c r="F32" s="34">
        <v>39.1</v>
      </c>
      <c r="G32" s="39" t="s">
        <v>374</v>
      </c>
      <c r="H32" s="38">
        <v>679</v>
      </c>
      <c r="I32" s="34">
        <v>36.1</v>
      </c>
      <c r="J32" s="39" t="s">
        <v>276</v>
      </c>
      <c r="K32" s="38">
        <v>666</v>
      </c>
      <c r="L32" s="34">
        <v>28.4</v>
      </c>
      <c r="M32" s="39" t="s">
        <v>160</v>
      </c>
      <c r="N32" s="32">
        <f t="shared" si="4"/>
        <v>0.45079365079365075</v>
      </c>
      <c r="O32" s="32" t="s">
        <v>24</v>
      </c>
      <c r="P32" s="32" t="s">
        <v>407</v>
      </c>
      <c r="Q32" s="32" t="s">
        <v>407</v>
      </c>
      <c r="R32" s="32">
        <v>7.5</v>
      </c>
      <c r="S32" s="9">
        <v>11.3</v>
      </c>
      <c r="T32" s="9">
        <v>18.8</v>
      </c>
      <c r="U32" s="9">
        <v>7.1</v>
      </c>
      <c r="V32" s="9">
        <f t="shared" si="0"/>
        <v>32.299999999999997</v>
      </c>
      <c r="W32" s="9">
        <f t="shared" si="1"/>
        <v>27.8</v>
      </c>
      <c r="X32" s="9">
        <f t="shared" si="2"/>
        <v>17.3</v>
      </c>
      <c r="Y32" s="9">
        <f t="shared" si="3"/>
        <v>21.299999999999997</v>
      </c>
      <c r="Z32" s="9"/>
      <c r="AA32" s="9"/>
    </row>
    <row r="33" spans="1:27" x14ac:dyDescent="0.25">
      <c r="A33" s="31" t="s">
        <v>2</v>
      </c>
      <c r="B33" s="38">
        <v>52</v>
      </c>
      <c r="C33" s="34">
        <v>30.8</v>
      </c>
      <c r="D33" s="39" t="s">
        <v>379</v>
      </c>
      <c r="E33" s="38">
        <v>60</v>
      </c>
      <c r="F33" s="34">
        <v>8.3000000000000007</v>
      </c>
      <c r="G33" s="39" t="s">
        <v>372</v>
      </c>
      <c r="H33" s="38">
        <v>48</v>
      </c>
      <c r="I33" s="34">
        <v>29.2</v>
      </c>
      <c r="J33" s="39" t="s">
        <v>300</v>
      </c>
      <c r="K33" s="38">
        <v>55</v>
      </c>
      <c r="L33" s="34">
        <v>29.1</v>
      </c>
      <c r="M33" s="39" t="s">
        <v>351</v>
      </c>
      <c r="N33" s="32">
        <f t="shared" si="4"/>
        <v>0.46190476190476193</v>
      </c>
      <c r="O33" s="32" t="s">
        <v>25</v>
      </c>
      <c r="P33" s="32" t="s">
        <v>409</v>
      </c>
      <c r="Q33" s="32" t="s">
        <v>446</v>
      </c>
      <c r="R33" s="32">
        <v>10.8</v>
      </c>
      <c r="S33" s="9">
        <v>12.2</v>
      </c>
      <c r="T33" s="9">
        <v>12.4</v>
      </c>
      <c r="U33" s="9">
        <v>14.2</v>
      </c>
      <c r="V33" s="9">
        <f t="shared" si="0"/>
        <v>20</v>
      </c>
      <c r="W33" s="9">
        <f t="shared" si="1"/>
        <v>-3.8999999999999986</v>
      </c>
      <c r="X33" s="9">
        <f t="shared" si="2"/>
        <v>16.799999999999997</v>
      </c>
      <c r="Y33" s="9">
        <f t="shared" si="3"/>
        <v>14.900000000000002</v>
      </c>
      <c r="Z33" s="9"/>
      <c r="AA33" s="9"/>
    </row>
    <row r="34" spans="1:27" x14ac:dyDescent="0.25">
      <c r="A34" s="31" t="s">
        <v>28</v>
      </c>
      <c r="B34" s="38">
        <v>177</v>
      </c>
      <c r="C34" s="34">
        <v>21.5</v>
      </c>
      <c r="D34" s="39" t="s">
        <v>384</v>
      </c>
      <c r="E34" s="38">
        <v>188</v>
      </c>
      <c r="F34" s="34">
        <v>14.4</v>
      </c>
      <c r="G34" s="39" t="s">
        <v>202</v>
      </c>
      <c r="H34" s="38">
        <v>187</v>
      </c>
      <c r="I34" s="34">
        <v>26.7</v>
      </c>
      <c r="J34" s="39" t="s">
        <v>367</v>
      </c>
      <c r="K34" s="38">
        <v>260</v>
      </c>
      <c r="L34" s="34">
        <v>29.6</v>
      </c>
      <c r="M34" s="39" t="s">
        <v>154</v>
      </c>
      <c r="N34" s="32">
        <f t="shared" si="4"/>
        <v>0.46984126984126984</v>
      </c>
      <c r="O34" s="32" t="s">
        <v>429</v>
      </c>
      <c r="P34" s="32" t="s">
        <v>413</v>
      </c>
      <c r="Q34" s="32" t="s">
        <v>413</v>
      </c>
      <c r="R34" s="32">
        <v>3.4</v>
      </c>
      <c r="S34" s="9">
        <v>4.0999999999999996</v>
      </c>
      <c r="T34" s="9">
        <v>1.6</v>
      </c>
      <c r="U34" s="9">
        <v>2.6</v>
      </c>
      <c r="V34" s="9">
        <f t="shared" si="0"/>
        <v>18.100000000000001</v>
      </c>
      <c r="W34" s="9">
        <f t="shared" si="1"/>
        <v>10.3</v>
      </c>
      <c r="X34" s="9">
        <f t="shared" si="2"/>
        <v>25.099999999999998</v>
      </c>
      <c r="Y34" s="9">
        <f t="shared" si="3"/>
        <v>27</v>
      </c>
      <c r="Z34" s="9"/>
      <c r="AA34" s="9"/>
    </row>
    <row r="35" spans="1:27" x14ac:dyDescent="0.25">
      <c r="A35" s="31" t="s">
        <v>430</v>
      </c>
      <c r="B35" s="38">
        <v>199</v>
      </c>
      <c r="C35" s="34">
        <v>39.200000000000003</v>
      </c>
      <c r="D35" s="39" t="s">
        <v>126</v>
      </c>
      <c r="E35" s="38">
        <v>285</v>
      </c>
      <c r="F35" s="34">
        <v>36.1</v>
      </c>
      <c r="G35" s="39" t="s">
        <v>378</v>
      </c>
      <c r="H35" s="38">
        <v>268</v>
      </c>
      <c r="I35" s="34">
        <v>37.299999999999997</v>
      </c>
      <c r="J35" s="39" t="s">
        <v>370</v>
      </c>
      <c r="K35" s="38">
        <v>270</v>
      </c>
      <c r="L35" s="34">
        <v>40.700000000000003</v>
      </c>
      <c r="M35" s="39" t="s">
        <v>360</v>
      </c>
      <c r="N35" s="32">
        <f t="shared" si="4"/>
        <v>0.64603174603174607</v>
      </c>
      <c r="O35" s="32" t="s">
        <v>27</v>
      </c>
      <c r="P35" s="32" t="s">
        <v>431</v>
      </c>
      <c r="Q35" s="32" t="s">
        <v>431</v>
      </c>
      <c r="R35" s="32">
        <v>1.7</v>
      </c>
      <c r="S35" s="9">
        <v>2.4</v>
      </c>
      <c r="T35" s="9">
        <v>1.6</v>
      </c>
      <c r="U35" s="9">
        <v>3.8</v>
      </c>
      <c r="V35" s="9">
        <f t="shared" si="0"/>
        <v>37.5</v>
      </c>
      <c r="W35" s="9">
        <f t="shared" si="1"/>
        <v>33.700000000000003</v>
      </c>
      <c r="X35" s="9">
        <f t="shared" si="2"/>
        <v>35.699999999999996</v>
      </c>
      <c r="Y35" s="9">
        <f t="shared" si="3"/>
        <v>36.900000000000006</v>
      </c>
      <c r="Z35" s="9"/>
      <c r="AA35" s="9"/>
    </row>
    <row r="36" spans="1:27" x14ac:dyDescent="0.25">
      <c r="A36" s="31" t="s">
        <v>23</v>
      </c>
      <c r="B36" s="38">
        <v>45</v>
      </c>
      <c r="C36" s="34">
        <v>48.9</v>
      </c>
      <c r="D36" s="39" t="s">
        <v>385</v>
      </c>
      <c r="E36" s="38">
        <v>82</v>
      </c>
      <c r="F36" s="34">
        <v>50</v>
      </c>
      <c r="G36" s="39" t="s">
        <v>377</v>
      </c>
      <c r="H36" s="38">
        <v>94</v>
      </c>
      <c r="I36" s="34">
        <v>59.6</v>
      </c>
      <c r="J36" s="39" t="s">
        <v>369</v>
      </c>
      <c r="K36" s="38">
        <v>92</v>
      </c>
      <c r="L36" s="34">
        <v>63</v>
      </c>
      <c r="M36" s="39" t="s">
        <v>359</v>
      </c>
      <c r="N36" s="32">
        <f t="shared" si="4"/>
        <v>1</v>
      </c>
      <c r="O36" s="32"/>
      <c r="P36" s="32"/>
      <c r="Q36" s="32"/>
      <c r="R36" s="32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2"/>
      <c r="P37" s="31"/>
      <c r="Q37" s="31"/>
      <c r="R37" s="31"/>
    </row>
    <row r="38" spans="1:27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7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7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7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7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7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7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7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7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7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</sheetData>
  <sortState ref="A6:N36">
    <sortCondition ref="L6:L36"/>
  </sortState>
  <mergeCells count="1">
    <mergeCell ref="A1:N2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93" zoomScaleNormal="93" workbookViewId="0">
      <selection activeCell="A53" sqref="A53"/>
    </sheetView>
  </sheetViews>
  <sheetFormatPr defaultRowHeight="15" x14ac:dyDescent="0.25"/>
  <cols>
    <col min="1" max="1" width="74.140625" bestFit="1" customWidth="1"/>
    <col min="2" max="2" width="18.140625" bestFit="1" customWidth="1"/>
    <col min="3" max="3" width="11.42578125" bestFit="1" customWidth="1"/>
  </cols>
  <sheetData>
    <row r="1" spans="1:6" x14ac:dyDescent="0.25">
      <c r="A1" s="52" t="s">
        <v>520</v>
      </c>
      <c r="B1" s="53"/>
      <c r="C1" s="53"/>
    </row>
    <row r="2" spans="1:6" x14ac:dyDescent="0.25">
      <c r="A2" s="52"/>
      <c r="B2" s="53"/>
      <c r="C2" s="53"/>
    </row>
    <row r="3" spans="1:6" ht="17.25" customHeight="1" x14ac:dyDescent="0.25">
      <c r="A3" s="53"/>
      <c r="B3" s="53"/>
      <c r="C3" s="53"/>
    </row>
    <row r="4" spans="1:6" x14ac:dyDescent="0.25">
      <c r="A4" s="20" t="s">
        <v>476</v>
      </c>
      <c r="B4" s="21" t="s">
        <v>512</v>
      </c>
      <c r="C4" s="21" t="s">
        <v>513</v>
      </c>
    </row>
    <row r="5" spans="1:6" x14ac:dyDescent="0.25">
      <c r="A5" s="26" t="s">
        <v>477</v>
      </c>
      <c r="B5" s="10">
        <v>8402</v>
      </c>
      <c r="C5" s="10">
        <v>66.099999999999994</v>
      </c>
    </row>
    <row r="6" spans="1:6" x14ac:dyDescent="0.25">
      <c r="A6" s="23" t="s">
        <v>478</v>
      </c>
      <c r="B6" s="23"/>
      <c r="C6" s="23"/>
    </row>
    <row r="7" spans="1:6" x14ac:dyDescent="0.25">
      <c r="A7" s="24" t="s">
        <v>479</v>
      </c>
      <c r="B7" s="24">
        <f>B8+B9+B10+B11+B12</f>
        <v>1620</v>
      </c>
      <c r="C7" s="25">
        <f>C8+C9+C10+C11+C12</f>
        <v>12.7</v>
      </c>
    </row>
    <row r="8" spans="1:6" x14ac:dyDescent="0.25">
      <c r="A8" s="26" t="s">
        <v>480</v>
      </c>
      <c r="B8" s="26">
        <v>638</v>
      </c>
      <c r="C8" s="27">
        <v>5</v>
      </c>
    </row>
    <row r="9" spans="1:6" x14ac:dyDescent="0.25">
      <c r="A9" s="26" t="s">
        <v>481</v>
      </c>
      <c r="B9" s="26">
        <v>489</v>
      </c>
      <c r="C9" s="27">
        <v>3.8</v>
      </c>
    </row>
    <row r="10" spans="1:6" x14ac:dyDescent="0.25">
      <c r="A10" s="26" t="s">
        <v>500</v>
      </c>
      <c r="B10" s="26">
        <v>220</v>
      </c>
      <c r="C10" s="27">
        <v>1.7</v>
      </c>
      <c r="F10" s="22"/>
    </row>
    <row r="11" spans="1:6" x14ac:dyDescent="0.25">
      <c r="A11" s="26" t="s">
        <v>482</v>
      </c>
      <c r="B11" s="26">
        <v>152</v>
      </c>
      <c r="C11" s="27">
        <v>1.2</v>
      </c>
    </row>
    <row r="12" spans="1:6" x14ac:dyDescent="0.25">
      <c r="A12" s="26" t="s">
        <v>483</v>
      </c>
      <c r="B12" s="26">
        <v>121</v>
      </c>
      <c r="C12" s="27">
        <v>1</v>
      </c>
    </row>
    <row r="13" spans="1:6" x14ac:dyDescent="0.25">
      <c r="A13" s="23" t="s">
        <v>484</v>
      </c>
      <c r="B13" s="23"/>
      <c r="C13" s="23"/>
    </row>
    <row r="14" spans="1:6" x14ac:dyDescent="0.25">
      <c r="A14" s="24" t="s">
        <v>485</v>
      </c>
      <c r="B14" s="10">
        <f>B15+B16+B17+B18+B19+B20+B21+B22+B23+B24</f>
        <v>961</v>
      </c>
      <c r="C14" s="10">
        <f>C15+C16+C17+C18+C19+C20+C21+C22+C23+C24</f>
        <v>7.6</v>
      </c>
    </row>
    <row r="15" spans="1:6" x14ac:dyDescent="0.25">
      <c r="A15" s="26" t="s">
        <v>501</v>
      </c>
      <c r="B15" s="26">
        <v>302</v>
      </c>
      <c r="C15" s="26">
        <v>2.4</v>
      </c>
    </row>
    <row r="16" spans="1:6" x14ac:dyDescent="0.25">
      <c r="A16" s="26" t="s">
        <v>486</v>
      </c>
      <c r="B16" s="26">
        <v>190</v>
      </c>
      <c r="C16" s="26">
        <v>1.5</v>
      </c>
    </row>
    <row r="17" spans="1:3" x14ac:dyDescent="0.25">
      <c r="A17" s="26" t="s">
        <v>487</v>
      </c>
      <c r="B17" s="26">
        <v>177</v>
      </c>
      <c r="C17" s="26">
        <v>1.4</v>
      </c>
    </row>
    <row r="18" spans="1:3" x14ac:dyDescent="0.25">
      <c r="A18" s="26" t="s">
        <v>502</v>
      </c>
      <c r="B18" s="26">
        <v>69</v>
      </c>
      <c r="C18" s="26">
        <v>0.5</v>
      </c>
    </row>
    <row r="19" spans="1:3" x14ac:dyDescent="0.25">
      <c r="A19" s="26" t="s">
        <v>503</v>
      </c>
      <c r="B19" s="26">
        <v>58</v>
      </c>
      <c r="C19" s="26">
        <v>0.5</v>
      </c>
    </row>
    <row r="20" spans="1:3" x14ac:dyDescent="0.25">
      <c r="A20" s="26" t="s">
        <v>488</v>
      </c>
      <c r="B20" s="26">
        <v>52</v>
      </c>
      <c r="C20" s="26">
        <v>0.4</v>
      </c>
    </row>
    <row r="21" spans="1:3" x14ac:dyDescent="0.25">
      <c r="A21" s="26" t="s">
        <v>489</v>
      </c>
      <c r="B21" s="26">
        <v>41</v>
      </c>
      <c r="C21" s="26">
        <v>0.3</v>
      </c>
    </row>
    <row r="22" spans="1:3" x14ac:dyDescent="0.25">
      <c r="A22" s="26" t="s">
        <v>490</v>
      </c>
      <c r="B22" s="26">
        <v>41</v>
      </c>
      <c r="C22" s="26">
        <v>0.3</v>
      </c>
    </row>
    <row r="23" spans="1:3" x14ac:dyDescent="0.25">
      <c r="A23" s="26" t="s">
        <v>504</v>
      </c>
      <c r="B23" s="26">
        <v>20</v>
      </c>
      <c r="C23" s="26">
        <v>0.2</v>
      </c>
    </row>
    <row r="24" spans="1:3" x14ac:dyDescent="0.25">
      <c r="A24" s="26" t="s">
        <v>514</v>
      </c>
      <c r="B24" s="26">
        <v>11</v>
      </c>
      <c r="C24" s="26">
        <v>0.1</v>
      </c>
    </row>
    <row r="25" spans="1:3" x14ac:dyDescent="0.25">
      <c r="A25" s="23" t="s">
        <v>491</v>
      </c>
      <c r="B25" s="23"/>
      <c r="C25" s="23"/>
    </row>
    <row r="26" spans="1:3" x14ac:dyDescent="0.25">
      <c r="A26" s="24" t="s">
        <v>492</v>
      </c>
      <c r="B26" s="29">
        <f>B27+B28+B29+B30+B31+B32+B33+B34+B35+B36</f>
        <v>620</v>
      </c>
      <c r="C26" s="30">
        <f>C27+C28+C29+C30+C31+C32+C33+C34+C35+C36</f>
        <v>5</v>
      </c>
    </row>
    <row r="27" spans="1:3" x14ac:dyDescent="0.25">
      <c r="A27" s="26" t="s">
        <v>493</v>
      </c>
      <c r="B27" s="26">
        <v>191</v>
      </c>
      <c r="C27" s="27">
        <v>1.5</v>
      </c>
    </row>
    <row r="28" spans="1:3" x14ac:dyDescent="0.25">
      <c r="A28" s="26" t="s">
        <v>505</v>
      </c>
      <c r="B28" s="26">
        <v>98</v>
      </c>
      <c r="C28" s="27">
        <v>0.8</v>
      </c>
    </row>
    <row r="29" spans="1:3" x14ac:dyDescent="0.25">
      <c r="A29" s="26" t="s">
        <v>506</v>
      </c>
      <c r="B29" s="26">
        <v>78</v>
      </c>
      <c r="C29" s="27">
        <v>0.6</v>
      </c>
    </row>
    <row r="30" spans="1:3" x14ac:dyDescent="0.25">
      <c r="A30" s="26" t="s">
        <v>516</v>
      </c>
      <c r="B30" s="26">
        <v>70</v>
      </c>
      <c r="C30" s="27">
        <v>0.6</v>
      </c>
    </row>
    <row r="31" spans="1:3" x14ac:dyDescent="0.25">
      <c r="A31" s="26" t="s">
        <v>495</v>
      </c>
      <c r="B31" s="26">
        <v>64</v>
      </c>
      <c r="C31" s="27">
        <v>0.5</v>
      </c>
    </row>
    <row r="32" spans="1:3" x14ac:dyDescent="0.25">
      <c r="A32" s="26" t="s">
        <v>507</v>
      </c>
      <c r="B32" s="26">
        <v>51</v>
      </c>
      <c r="C32" s="27">
        <v>0.4</v>
      </c>
    </row>
    <row r="33" spans="1:3" x14ac:dyDescent="0.25">
      <c r="A33" s="26" t="s">
        <v>494</v>
      </c>
      <c r="B33" s="26">
        <v>26</v>
      </c>
      <c r="C33" s="27">
        <v>0.2</v>
      </c>
    </row>
    <row r="34" spans="1:3" x14ac:dyDescent="0.25">
      <c r="A34" s="26" t="s">
        <v>508</v>
      </c>
      <c r="B34" s="26">
        <v>21</v>
      </c>
      <c r="C34" s="27">
        <v>0.2</v>
      </c>
    </row>
    <row r="35" spans="1:3" x14ac:dyDescent="0.25">
      <c r="A35" s="26" t="s">
        <v>509</v>
      </c>
      <c r="B35" s="26">
        <v>13</v>
      </c>
      <c r="C35" s="27">
        <v>0.1</v>
      </c>
    </row>
    <row r="36" spans="1:3" x14ac:dyDescent="0.25">
      <c r="A36" s="26" t="s">
        <v>515</v>
      </c>
      <c r="B36" s="26">
        <v>8</v>
      </c>
      <c r="C36" s="27">
        <v>0.1</v>
      </c>
    </row>
    <row r="37" spans="1:3" x14ac:dyDescent="0.25">
      <c r="A37" s="23" t="s">
        <v>496</v>
      </c>
      <c r="B37" s="23"/>
      <c r="C37" s="23"/>
    </row>
    <row r="38" spans="1:3" x14ac:dyDescent="0.25">
      <c r="A38" s="24" t="s">
        <v>497</v>
      </c>
      <c r="B38" s="29">
        <f>B39+B40+B41+B42+B43</f>
        <v>543</v>
      </c>
      <c r="C38" s="29">
        <f>C39+C40+C41+C42+C43</f>
        <v>4.3</v>
      </c>
    </row>
    <row r="39" spans="1:3" x14ac:dyDescent="0.25">
      <c r="A39" s="26" t="s">
        <v>510</v>
      </c>
      <c r="B39" s="26">
        <v>148</v>
      </c>
      <c r="C39" s="26">
        <v>1.2</v>
      </c>
    </row>
    <row r="40" spans="1:3" x14ac:dyDescent="0.25">
      <c r="A40" s="26" t="s">
        <v>498</v>
      </c>
      <c r="B40" s="26">
        <v>139</v>
      </c>
      <c r="C40" s="26">
        <v>1.1000000000000001</v>
      </c>
    </row>
    <row r="41" spans="1:3" x14ac:dyDescent="0.25">
      <c r="A41" s="26" t="s">
        <v>517</v>
      </c>
      <c r="B41" s="26">
        <v>112</v>
      </c>
      <c r="C41" s="26">
        <v>0.9</v>
      </c>
    </row>
    <row r="42" spans="1:3" x14ac:dyDescent="0.25">
      <c r="A42" s="26" t="s">
        <v>518</v>
      </c>
      <c r="B42" s="26">
        <v>108</v>
      </c>
      <c r="C42" s="26">
        <v>0.8</v>
      </c>
    </row>
    <row r="43" spans="1:3" x14ac:dyDescent="0.25">
      <c r="A43" s="26" t="s">
        <v>511</v>
      </c>
      <c r="B43" s="26">
        <v>36</v>
      </c>
      <c r="C43" s="26">
        <v>0.3</v>
      </c>
    </row>
    <row r="44" spans="1:3" x14ac:dyDescent="0.25">
      <c r="A44" s="23" t="s">
        <v>499</v>
      </c>
      <c r="B44" s="23"/>
      <c r="C44" s="23"/>
    </row>
    <row r="45" spans="1:3" ht="28.5" customHeight="1" x14ac:dyDescent="0.25">
      <c r="A45" s="28" t="s">
        <v>519</v>
      </c>
      <c r="B45" s="10">
        <v>565</v>
      </c>
      <c r="C45" s="10">
        <v>4.4000000000000004</v>
      </c>
    </row>
  </sheetData>
  <mergeCells count="1">
    <mergeCell ref="A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3.14</vt:lpstr>
      <vt:lpstr>Table 3.15</vt:lpstr>
      <vt:lpstr>Table 3.16</vt:lpstr>
      <vt:lpstr>Table 3.17</vt:lpstr>
      <vt:lpstr>Table 3.18</vt:lpstr>
      <vt:lpstr>Table 3.19</vt:lpstr>
      <vt:lpstr>Table 3.20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Liselotte Diaz Högberg</dc:creator>
  <cp:lastModifiedBy>Liselotte Diaz Högberg</cp:lastModifiedBy>
  <cp:lastPrinted>2016-08-31T14:23:27Z</cp:lastPrinted>
  <dcterms:created xsi:type="dcterms:W3CDTF">2016-08-25T12:46:50Z</dcterms:created>
  <dcterms:modified xsi:type="dcterms:W3CDTF">2017-01-26T13:35:57Z</dcterms:modified>
</cp:coreProperties>
</file>