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User\Documents\SpreadsheetConverter\"/>
    </mc:Choice>
  </mc:AlternateContent>
  <bookViews>
    <workbookView xWindow="0" yWindow="0" windowWidth="28800" windowHeight="12300" firstSheet="5" activeTab="8"/>
  </bookViews>
  <sheets>
    <sheet name="Read Me First" sheetId="6" r:id="rId1"/>
    <sheet name="Dormant" sheetId="1" r:id="rId2"/>
    <sheet name="Dormancy Breaking" sheetId="3" r:id="rId3"/>
    <sheet name="Bud Swell" sheetId="7" r:id="rId4"/>
    <sheet name="S2-5cm Shoot Length" sheetId="9" r:id="rId5"/>
    <sheet name="S5-10 cm Shoot Length" sheetId="10" r:id="rId6"/>
    <sheet name="S10-15 cm Shoot Length" sheetId="11" r:id="rId7"/>
    <sheet name="S15-20 cm Shoot Length" sheetId="12" r:id="rId8"/>
    <sheet name="Voorblom" sheetId="13" r:id="rId9"/>
    <sheet name="invisible" sheetId="5" r:id="rId10"/>
    <sheet name="Pricing" sheetId="8" r:id="rId11"/>
    <sheet name="_SSC" sheetId="2" state="veryHidden" r:id="rId12"/>
    <sheet name="_Options" sheetId="4" state="veryHidden" r:id="rId13"/>
  </sheets>
  <definedNames>
    <definedName name="_Ctrl_100" hidden="1">'S2-5cm Shoot Length'!$F$5</definedName>
    <definedName name="_Ctrl_101" hidden="1">'S2-5cm Shoot Length'!$F$6</definedName>
    <definedName name="_Ctrl_102" hidden="1">'S2-5cm Shoot Length'!$F$7</definedName>
    <definedName name="_Ctrl_103" hidden="1">'S2-5cm Shoot Length'!$G$5</definedName>
    <definedName name="_Ctrl_104" hidden="1">'S2-5cm Shoot Length'!$G$6</definedName>
    <definedName name="_Ctrl_105" hidden="1">'S2-5cm Shoot Length'!$G$7</definedName>
    <definedName name="_Ctrl_106" hidden="1">'S2-5cm Shoot Length'!$H$5</definedName>
    <definedName name="_Ctrl_107" hidden="1">'S2-5cm Shoot Length'!$H$6</definedName>
    <definedName name="_Ctrl_108" hidden="1">'S2-5cm Shoot Length'!$H$7</definedName>
    <definedName name="_Ctrl_109" hidden="1">'S2-5cm Shoot Length'!$I$5</definedName>
    <definedName name="_Ctrl_110" hidden="1">'S2-5cm Shoot Length'!$I$6</definedName>
    <definedName name="_Ctrl_111" hidden="1">'S2-5cm Shoot Length'!$I$7</definedName>
    <definedName name="_Ctrl_112" hidden="1">'S5-10 cm Shoot Length'!$D$5</definedName>
    <definedName name="_Ctrl_113" hidden="1">'S5-10 cm Shoot Length'!$D$6</definedName>
    <definedName name="_Ctrl_114" hidden="1">'S5-10 cm Shoot Length'!$D$7</definedName>
    <definedName name="_Ctrl_115" hidden="1">'S5-10 cm Shoot Length'!$E$5</definedName>
    <definedName name="_Ctrl_116" hidden="1">'S5-10 cm Shoot Length'!$E$6</definedName>
    <definedName name="_Ctrl_117" hidden="1">'S5-10 cm Shoot Length'!$E$7</definedName>
    <definedName name="_Ctrl_118" hidden="1">'S5-10 cm Shoot Length'!$F$5</definedName>
    <definedName name="_Ctrl_119" hidden="1">'S5-10 cm Shoot Length'!$F$6</definedName>
    <definedName name="_Ctrl_12" hidden="1">Dormant!$D$5</definedName>
    <definedName name="_Ctrl_120" hidden="1">'S5-10 cm Shoot Length'!$F$7</definedName>
    <definedName name="_Ctrl_121" hidden="1">'S5-10 cm Shoot Length'!$G$5</definedName>
    <definedName name="_Ctrl_122" hidden="1">'S5-10 cm Shoot Length'!$G$6</definedName>
    <definedName name="_Ctrl_123" hidden="1">'S5-10 cm Shoot Length'!$G$7</definedName>
    <definedName name="_Ctrl_124" hidden="1">'S5-10 cm Shoot Length'!$H$5</definedName>
    <definedName name="_Ctrl_125" hidden="1">'S5-10 cm Shoot Length'!$H$6</definedName>
    <definedName name="_Ctrl_126" hidden="1">'S5-10 cm Shoot Length'!$H$7</definedName>
    <definedName name="_Ctrl_127" hidden="1">'S5-10 cm Shoot Length'!$I$5</definedName>
    <definedName name="_Ctrl_128" hidden="1">'S5-10 cm Shoot Length'!$I$6</definedName>
    <definedName name="_Ctrl_129" hidden="1">'S5-10 cm Shoot Length'!$I$7</definedName>
    <definedName name="_Ctrl_13" hidden="1">Dormant!$D$6</definedName>
    <definedName name="_Ctrl_130" hidden="1">'S10-15 cm Shoot Length'!$D$5</definedName>
    <definedName name="_Ctrl_131" hidden="1">'S10-15 cm Shoot Length'!$D$6</definedName>
    <definedName name="_Ctrl_132" hidden="1">'S10-15 cm Shoot Length'!$D$7</definedName>
    <definedName name="_Ctrl_133" hidden="1">'S15-20 cm Shoot Length'!$D$5</definedName>
    <definedName name="_Ctrl_134" hidden="1">'S15-20 cm Shoot Length'!$D$6</definedName>
    <definedName name="_Ctrl_135" hidden="1">'S15-20 cm Shoot Length'!$D$7</definedName>
    <definedName name="_Ctrl_136" hidden="1">Voorblom!$D$5</definedName>
    <definedName name="_Ctrl_137" hidden="1">Voorblom!$D$6</definedName>
    <definedName name="_Ctrl_138" hidden="1">Voorblom!$D$7</definedName>
    <definedName name="_Ctrl_14" hidden="1">Dormant!$D$7</definedName>
    <definedName name="_Ctrl_15" hidden="1">Dormant!$E$5</definedName>
    <definedName name="_Ctrl_16" hidden="1">Dormant!$E$6</definedName>
    <definedName name="_Ctrl_17" hidden="1">Dormant!$E$7</definedName>
    <definedName name="_Ctrl_18" hidden="1">Dormant!$F$5</definedName>
    <definedName name="_Ctrl_19" hidden="1">Dormant!$G$5</definedName>
    <definedName name="_Ctrl_20" hidden="1">Dormant!$H$5</definedName>
    <definedName name="_Ctrl_21" hidden="1">Dormant!$I$5</definedName>
    <definedName name="_Ctrl_22" hidden="1">Dormant!$F$6</definedName>
    <definedName name="_Ctrl_23" hidden="1">Dormant!$G$6</definedName>
    <definedName name="_Ctrl_24" hidden="1">Dormant!$H$6</definedName>
    <definedName name="_Ctrl_25" hidden="1">Dormant!$I$6</definedName>
    <definedName name="_Ctrl_26" hidden="1">Dormant!$F$7</definedName>
    <definedName name="_Ctrl_27" hidden="1">Dormant!$G$7</definedName>
    <definedName name="_Ctrl_28" hidden="1">Dormant!$H$7</definedName>
    <definedName name="_Ctrl_29" hidden="1">Dormant!$I$7</definedName>
    <definedName name="_Ctrl_30" hidden="1">'Dormancy Breaking'!$D$5</definedName>
    <definedName name="_Ctrl_31" hidden="1">'Dormancy Breaking'!$D$6</definedName>
    <definedName name="_Ctrl_32" hidden="1">'Dormancy Breaking'!$D$7</definedName>
    <definedName name="_Ctrl_33" hidden="1">'Dormancy Breaking'!$E$5</definedName>
    <definedName name="_Ctrl_34" hidden="1">'Dormancy Breaking'!$E$6</definedName>
    <definedName name="_Ctrl_35" hidden="1">'Dormancy Breaking'!$E$7</definedName>
    <definedName name="_Ctrl_36" hidden="1">'Dormancy Breaking'!$F$5</definedName>
    <definedName name="_Ctrl_37" hidden="1">'Dormancy Breaking'!$F$6</definedName>
    <definedName name="_Ctrl_38" hidden="1">'Dormancy Breaking'!$F$7</definedName>
    <definedName name="_Ctrl_39" hidden="1">'Dormancy Breaking'!$G$5</definedName>
    <definedName name="_Ctrl_40" hidden="1">'Dormancy Breaking'!$G$6</definedName>
    <definedName name="_Ctrl_41" hidden="1">'Dormancy Breaking'!$G$7</definedName>
    <definedName name="_Ctrl_42" hidden="1">'Dormancy Breaking'!$H$5</definedName>
    <definedName name="_Ctrl_43" hidden="1">'Dormancy Breaking'!$H$6</definedName>
    <definedName name="_Ctrl_44" hidden="1">'Dormancy Breaking'!$H$7</definedName>
    <definedName name="_Ctrl_45" hidden="1">'Dormancy Breaking'!$I$5</definedName>
    <definedName name="_Ctrl_46" hidden="1">'Dormancy Breaking'!$I$6</definedName>
    <definedName name="_Ctrl_47" hidden="1">'Dormancy Breaking'!$I$7</definedName>
    <definedName name="_Ctrl_48" hidden="1">'Bud Swell'!$D$5</definedName>
    <definedName name="_Ctrl_49" hidden="1">'Bud Swell'!$D$6</definedName>
    <definedName name="_Ctrl_50" hidden="1">'Bud Swell'!$D$7</definedName>
    <definedName name="_Ctrl_51" hidden="1">Dormant!$J$2</definedName>
    <definedName name="_Ctrl_52" hidden="1">Dormant!$D$9</definedName>
    <definedName name="_Ctrl_53" hidden="1">Dormant!$E$9</definedName>
    <definedName name="_Ctrl_54" hidden="1">Dormant!$D$10</definedName>
    <definedName name="_Ctrl_55" hidden="1">Dormant!$E$10</definedName>
    <definedName name="_Ctrl_58" hidden="1">Dormant!$D$13</definedName>
    <definedName name="_Ctrl_59" hidden="1">Dormant!$E$13</definedName>
    <definedName name="_Ctrl_60" hidden="1">Dormant!$F$10</definedName>
    <definedName name="_Ctrl_61" hidden="1">Dormant!$G$10</definedName>
    <definedName name="_Ctrl_62" hidden="1">Dormant!$H$10</definedName>
    <definedName name="_Ctrl_63" hidden="1">Dormant!$I$10</definedName>
    <definedName name="_Ctrl_68" hidden="1">Dormant!$F$13</definedName>
    <definedName name="_Ctrl_69" hidden="1">Dormant!$G$13</definedName>
    <definedName name="_Ctrl_70" hidden="1">Dormant!$H$13</definedName>
    <definedName name="_Ctrl_71" hidden="1">Dormant!$I$13</definedName>
    <definedName name="_Ctrl_72" hidden="1">'Dormancy Breaking'!$J$2</definedName>
    <definedName name="_Ctrl_73" hidden="1">'Dormancy Breaking'!$D$9</definedName>
    <definedName name="_Ctrl_74" hidden="1">'Dormancy Breaking'!$D$10</definedName>
    <definedName name="_Ctrl_76" hidden="1">Dormant!$I$12</definedName>
    <definedName name="_Ctrl_77" hidden="1">'Dormancy Breaking'!$D$12</definedName>
    <definedName name="_Ctrl_78" hidden="1">'Dormancy Breaking'!$D$13</definedName>
    <definedName name="_Ctrl_79" hidden="1">'Bud Swell'!$E$5</definedName>
    <definedName name="_Ctrl_80" hidden="1">'Bud Swell'!$E$6</definedName>
    <definedName name="_Ctrl_81" hidden="1">'Bud Swell'!$E$7</definedName>
    <definedName name="_Ctrl_82" hidden="1">'Bud Swell'!$F$5</definedName>
    <definedName name="_Ctrl_83" hidden="1">'Bud Swell'!$F$6</definedName>
    <definedName name="_Ctrl_84" hidden="1">'Bud Swell'!$F$7</definedName>
    <definedName name="_Ctrl_85" hidden="1">'Bud Swell'!$G$5</definedName>
    <definedName name="_Ctrl_86" hidden="1">'Bud Swell'!$G$6</definedName>
    <definedName name="_Ctrl_87" hidden="1">'Bud Swell'!$G$7</definedName>
    <definedName name="_Ctrl_88" hidden="1">'Bud Swell'!$H$5</definedName>
    <definedName name="_Ctrl_89" hidden="1">'Bud Swell'!$H$6</definedName>
    <definedName name="_Ctrl_90" hidden="1">'Bud Swell'!$H$7</definedName>
    <definedName name="_Ctrl_91" hidden="1">'Bud Swell'!$I$5</definedName>
    <definedName name="_Ctrl_92" hidden="1">'Bud Swell'!$I$6</definedName>
    <definedName name="_Ctrl_93" hidden="1">'Bud Swell'!$I$7</definedName>
    <definedName name="_Ctrl_94" hidden="1">'S2-5cm Shoot Length'!$D$5</definedName>
    <definedName name="_Ctrl_95" hidden="1">'S2-5cm Shoot Length'!$D$6</definedName>
    <definedName name="_Ctrl_96" hidden="1">'S2-5cm Shoot Length'!$D$7</definedName>
    <definedName name="_Ctrl_97" hidden="1">'S2-5cm Shoot Length'!$E$5</definedName>
    <definedName name="_Ctrl_98" hidden="1">'S2-5cm Shoot Length'!$E$6</definedName>
    <definedName name="_Ctrl_99" hidden="1">'S2-5cm Shoot Length'!$E$7</definedName>
    <definedName name="_ddd_ctr_Ctrl_101" hidden="1">'S2-5cm Shoot Length'!$F$5</definedName>
    <definedName name="_ddd_ctr_Ctrl_102" hidden="1">'S2-5cm Shoot Length'!$F$6</definedName>
    <definedName name="_ddd_ctr_Ctrl_104" hidden="1">'S2-5cm Shoot Length'!$G$5</definedName>
    <definedName name="_ddd_ctr_Ctrl_105" hidden="1">'S2-5cm Shoot Length'!$G$6</definedName>
    <definedName name="_ddd_ctr_Ctrl_107" hidden="1">'S2-5cm Shoot Length'!$H$5</definedName>
    <definedName name="_ddd_ctr_Ctrl_108" hidden="1">'S2-5cm Shoot Length'!$H$6</definedName>
    <definedName name="_ddd_ctr_Ctrl_110" hidden="1">'S2-5cm Shoot Length'!$I$5</definedName>
    <definedName name="_ddd_ctr_Ctrl_111" hidden="1">'S2-5cm Shoot Length'!$I$6</definedName>
    <definedName name="_ddd_ctr_Ctrl_113" hidden="1">'S5-10 cm Shoot Length'!$D$5</definedName>
    <definedName name="_ddd_ctr_Ctrl_114" hidden="1">'S5-10 cm Shoot Length'!$D$6</definedName>
    <definedName name="_ddd_ctr_Ctrl_116" hidden="1">'S5-10 cm Shoot Length'!$E$5</definedName>
    <definedName name="_ddd_ctr_Ctrl_117" hidden="1">'S5-10 cm Shoot Length'!$E$6</definedName>
    <definedName name="_ddd_ctr_Ctrl_119" hidden="1">'S5-10 cm Shoot Length'!$F$5</definedName>
    <definedName name="_ddd_ctr_Ctrl_120" hidden="1">'S5-10 cm Shoot Length'!$F$6</definedName>
    <definedName name="_ddd_ctr_Ctrl_122" hidden="1">'S5-10 cm Shoot Length'!$G$5</definedName>
    <definedName name="_ddd_ctr_Ctrl_123" hidden="1">'S5-10 cm Shoot Length'!$G$6</definedName>
    <definedName name="_ddd_ctr_Ctrl_125" hidden="1">'S5-10 cm Shoot Length'!$H$5</definedName>
    <definedName name="_ddd_ctr_Ctrl_126" hidden="1">'S5-10 cm Shoot Length'!$H$6</definedName>
    <definedName name="_ddd_ctr_Ctrl_128" hidden="1">'S5-10 cm Shoot Length'!$I$5</definedName>
    <definedName name="_ddd_ctr_Ctrl_129" hidden="1">'S5-10 cm Shoot Length'!$I$6</definedName>
    <definedName name="_ddd_ctr_Ctrl_13" hidden="1">Dormant!$D$5</definedName>
    <definedName name="_ddd_ctr_Ctrl_131" hidden="1">'S10-15 cm Shoot Length'!$D$5</definedName>
    <definedName name="_ddd_ctr_Ctrl_132" hidden="1">'S10-15 cm Shoot Length'!$D$6</definedName>
    <definedName name="_ddd_ctr_Ctrl_134" hidden="1">'S15-20 cm Shoot Length'!$D$5</definedName>
    <definedName name="_ddd_ctr_Ctrl_135" hidden="1">'S15-20 cm Shoot Length'!$D$6</definedName>
    <definedName name="_ddd_ctr_Ctrl_137" hidden="1">Voorblom!$D$5</definedName>
    <definedName name="_ddd_ctr_Ctrl_138" hidden="1">Voorblom!$D$6</definedName>
    <definedName name="_ddd_ctr_Ctrl_14" hidden="1">Dormant!$D$6</definedName>
    <definedName name="_ddd_ctr_Ctrl_16" hidden="1">Dormant!$E$5</definedName>
    <definedName name="_ddd_ctr_Ctrl_17" hidden="1">Dormant!$E$6</definedName>
    <definedName name="_ddd_ctr_Ctrl_2" hidden="1">Dormant!$D$6</definedName>
    <definedName name="_ddd_ctr_Ctrl_22" hidden="1">Dormant!$F$5</definedName>
    <definedName name="_ddd_ctr_Ctrl_23" hidden="1">Dormant!$G$5</definedName>
    <definedName name="_ddd_ctr_Ctrl_24" hidden="1">Dormant!$H$5</definedName>
    <definedName name="_ddd_ctr_Ctrl_25" hidden="1">Dormant!$I$5</definedName>
    <definedName name="_ddd_ctr_Ctrl_26" hidden="1">Dormant!$F$6</definedName>
    <definedName name="_ddd_ctr_Ctrl_27" hidden="1">Dormant!$G$6</definedName>
    <definedName name="_ddd_ctr_Ctrl_28" hidden="1">Dormant!$H$6</definedName>
    <definedName name="_ddd_ctr_Ctrl_29" hidden="1">Dormant!$I$6</definedName>
    <definedName name="_ddd_ctr_Ctrl_3" hidden="1">Dormant!$D$6</definedName>
    <definedName name="_ddd_ctr_Ctrl_31" hidden="1">'Dormancy Breaking'!$D$5</definedName>
    <definedName name="_ddd_ctr_Ctrl_32" hidden="1">'Dormancy Breaking'!$D$6</definedName>
    <definedName name="_ddd_ctr_Ctrl_34" hidden="1">'Dormancy Breaking'!$E$5</definedName>
    <definedName name="_ddd_ctr_Ctrl_35" hidden="1">'Dormancy Breaking'!$E$6</definedName>
    <definedName name="_ddd_ctr_Ctrl_37" hidden="1">'Dormancy Breaking'!$F$5</definedName>
    <definedName name="_ddd_ctr_Ctrl_38" hidden="1">'Dormancy Breaking'!$F$6</definedName>
    <definedName name="_ddd_ctr_Ctrl_4" hidden="1">Dormant!$D$5</definedName>
    <definedName name="_ddd_ctr_Ctrl_40" hidden="1">'Dormancy Breaking'!$G$5</definedName>
    <definedName name="_ddd_ctr_Ctrl_41" hidden="1">'Dormancy Breaking'!$G$6</definedName>
    <definedName name="_ddd_ctr_Ctrl_43" hidden="1">'Dormancy Breaking'!$H$5</definedName>
    <definedName name="_ddd_ctr_Ctrl_44" hidden="1">'Dormancy Breaking'!$H$6</definedName>
    <definedName name="_ddd_ctr_Ctrl_46" hidden="1">'Dormancy Breaking'!$I$5</definedName>
    <definedName name="_ddd_ctr_Ctrl_47" hidden="1">'Dormancy Breaking'!$I$6</definedName>
    <definedName name="_ddd_ctr_Ctrl_49" hidden="1">'Bud Swell'!$D$5</definedName>
    <definedName name="_ddd_ctr_Ctrl_50" hidden="1">'Bud Swell'!$D$6</definedName>
    <definedName name="_ddd_ctr_Ctrl_6" hidden="1">Dormant!$E$5</definedName>
    <definedName name="_ddd_ctr_Ctrl_80" hidden="1">'Bud Swell'!$E$5</definedName>
    <definedName name="_ddd_ctr_Ctrl_81" hidden="1">'Bud Swell'!$E$6</definedName>
    <definedName name="_ddd_ctr_Ctrl_83" hidden="1">'Bud Swell'!$F$5</definedName>
    <definedName name="_ddd_ctr_Ctrl_84" hidden="1">'Bud Swell'!$F$6</definedName>
    <definedName name="_ddd_ctr_Ctrl_86" hidden="1">'Bud Swell'!$G$5</definedName>
    <definedName name="_ddd_ctr_Ctrl_87" hidden="1">'Bud Swell'!$G$6</definedName>
    <definedName name="_ddd_ctr_Ctrl_89" hidden="1">'Bud Swell'!$H$5</definedName>
    <definedName name="_ddd_ctr_Ctrl_90" hidden="1">'Bud Swell'!$H$6</definedName>
    <definedName name="_ddd_ctr_Ctrl_92" hidden="1">'Bud Swell'!$I$5</definedName>
    <definedName name="_ddd_ctr_Ctrl_93" hidden="1">'Bud Swell'!$I$6</definedName>
    <definedName name="_ddd_ctr_Ctrl_95" hidden="1">'S2-5cm Shoot Length'!$D$5</definedName>
    <definedName name="_ddd_ctr_Ctrl_96" hidden="1">'S2-5cm Shoot Length'!$D$6</definedName>
    <definedName name="_ddd_ctr_Ctrl_98" hidden="1">'S2-5cm Shoot Length'!$E$5</definedName>
    <definedName name="_ddd_ctr_Ctrl_99" hidden="1">'S2-5cm Shoot Length'!$E$6</definedName>
    <definedName name="_ddd_dr_Ctrl_10" hidden="1">invisible!#REF!</definedName>
    <definedName name="_ddd_dr_Ctrl_100" hidden="1">invisible!$B$73:$B$79</definedName>
    <definedName name="_ddd_dr_Ctrl_101" hidden="1">invisible!$B$74:$L$79</definedName>
    <definedName name="_ddd_dr_Ctrl_102" hidden="1">invisible!$B$82:$I$91</definedName>
    <definedName name="_ddd_dr_Ctrl_103" hidden="1">invisible!$B$73:$B$79</definedName>
    <definedName name="_ddd_dr_Ctrl_104" hidden="1">invisible!$B$74:$L$79</definedName>
    <definedName name="_ddd_dr_Ctrl_105" hidden="1">invisible!$B$82:$I$91</definedName>
    <definedName name="_ddd_dr_Ctrl_106" hidden="1">invisible!$B$73:$B$79</definedName>
    <definedName name="_ddd_dr_Ctrl_107" hidden="1">invisible!$B$74:$L$79</definedName>
    <definedName name="_ddd_dr_Ctrl_108" hidden="1">invisible!$B$82:$I$91</definedName>
    <definedName name="_ddd_dr_Ctrl_109" hidden="1">invisible!$B$73:$B$79</definedName>
    <definedName name="_ddd_dr_Ctrl_11" hidden="1">invisible!#REF!</definedName>
    <definedName name="_ddd_dr_Ctrl_110" hidden="1">invisible!$B$74:$L$79</definedName>
    <definedName name="_ddd_dr_Ctrl_111" hidden="1">invisible!$B$82:$I$91</definedName>
    <definedName name="_ddd_dr_Ctrl_112" hidden="1">invisible!$B$119:$B$125</definedName>
    <definedName name="_ddd_dr_Ctrl_113" hidden="1">invisible!$B$120:$L$125</definedName>
    <definedName name="_ddd_dr_Ctrl_114" hidden="1">invisible!$B$128:$I$138</definedName>
    <definedName name="_ddd_dr_Ctrl_115" hidden="1">invisible!$B$119:$B$125</definedName>
    <definedName name="_ddd_dr_Ctrl_116" hidden="1">invisible!$B$120:$L$125</definedName>
    <definedName name="_ddd_dr_Ctrl_117" hidden="1">invisible!$B$128:$I$138</definedName>
    <definedName name="_ddd_dr_Ctrl_118" hidden="1">invisible!$B$119:$B$125</definedName>
    <definedName name="_ddd_dr_Ctrl_119" hidden="1">invisible!$B$120:$L$125</definedName>
    <definedName name="_ddd_dr_Ctrl_12" hidden="1">invisible!$B$4:$B$8</definedName>
    <definedName name="_ddd_dr_Ctrl_120" hidden="1">invisible!$B$128:$I$138</definedName>
    <definedName name="_ddd_dr_Ctrl_121" hidden="1">invisible!$B$119:$B$125</definedName>
    <definedName name="_ddd_dr_Ctrl_122" hidden="1">invisible!$B$120:$L$125</definedName>
    <definedName name="_ddd_dr_Ctrl_123" hidden="1">invisible!$B$128:$I$138</definedName>
    <definedName name="_ddd_dr_Ctrl_124" hidden="1">invisible!$B$119:$B$125</definedName>
    <definedName name="_ddd_dr_Ctrl_125" hidden="1">invisible!$B$120:$L$125</definedName>
    <definedName name="_ddd_dr_Ctrl_126" hidden="1">invisible!$B$128:$I$138</definedName>
    <definedName name="_ddd_dr_Ctrl_127" hidden="1">invisible!$B$119:$B$125</definedName>
    <definedName name="_ddd_dr_Ctrl_128" hidden="1">invisible!$B$120:$L$125</definedName>
    <definedName name="_ddd_dr_Ctrl_129" hidden="1">invisible!$B$128:$I$138</definedName>
    <definedName name="_ddd_dr_Ctrl_13" hidden="1">invisible!$B$5:$G$8</definedName>
    <definedName name="_ddd_dr_Ctrl_130" hidden="1">invisible!$B$119:$B$125</definedName>
    <definedName name="_ddd_dr_Ctrl_131" hidden="1">invisible!$B$120:$L$125</definedName>
    <definedName name="_ddd_dr_Ctrl_132" hidden="1">invisible!$B$128:$I$138</definedName>
    <definedName name="_ddd_dr_Ctrl_133" hidden="1">invisible!$B$143:$B$149</definedName>
    <definedName name="_ddd_dr_Ctrl_134" hidden="1">invisible!$B$144:$L$149</definedName>
    <definedName name="_ddd_dr_Ctrl_135" hidden="1">invisible!$B$152:$I$161</definedName>
    <definedName name="_ddd_dr_Ctrl_136" hidden="1">invisible!$B$166:$B$172</definedName>
    <definedName name="_ddd_dr_Ctrl_137" hidden="1">invisible!$B$167:$L$172</definedName>
    <definedName name="_ddd_dr_Ctrl_138" hidden="1">invisible!$B$175:$I$186</definedName>
    <definedName name="_ddd_dr_Ctrl_14" hidden="1">invisible!$B$13:$I$22</definedName>
    <definedName name="_ddd_dr_Ctrl_15" hidden="1">invisible!$B$4:$B$10</definedName>
    <definedName name="_ddd_dr_Ctrl_16" hidden="1">invisible!$B$5:$L$10</definedName>
    <definedName name="_ddd_dr_Ctrl_17" hidden="1">invisible!$B$13:$I$22</definedName>
    <definedName name="_ddd_dr_Ctrl_18" hidden="1">invisible!$B$4:$B$10</definedName>
    <definedName name="_ddd_dr_Ctrl_19" hidden="1">invisible!$B$4:$B$10</definedName>
    <definedName name="_ddd_dr_Ctrl_2" hidden="1">invisible!#REF!</definedName>
    <definedName name="_ddd_dr_Ctrl_20" hidden="1">invisible!$B$4:$B$10</definedName>
    <definedName name="_ddd_dr_Ctrl_21" hidden="1">invisible!$B$4:$B$10</definedName>
    <definedName name="_ddd_dr_Ctrl_22" hidden="1">invisible!$B$5:$L$10</definedName>
    <definedName name="_ddd_dr_Ctrl_23" hidden="1">invisible!$B$5:$L$10</definedName>
    <definedName name="_ddd_dr_Ctrl_24" hidden="1">invisible!$B$5:$L$10</definedName>
    <definedName name="_ddd_dr_Ctrl_25" hidden="1">invisible!$B$5:$L$10</definedName>
    <definedName name="_ddd_dr_Ctrl_26" hidden="1">invisible!$B$13:$I$22</definedName>
    <definedName name="_ddd_dr_Ctrl_27" hidden="1">invisible!$B$13:$I$22</definedName>
    <definedName name="_ddd_dr_Ctrl_28" hidden="1">invisible!$B$13:$I$22</definedName>
    <definedName name="_ddd_dr_Ctrl_29" hidden="1">invisible!$B$13:$I$22</definedName>
    <definedName name="_ddd_dr_Ctrl_3" hidden="1">invisible!#REF!</definedName>
    <definedName name="_ddd_dr_Ctrl_30" hidden="1">invisible!$B$27:$B$33</definedName>
    <definedName name="_ddd_dr_Ctrl_31" hidden="1">invisible!$B$28:$L$33</definedName>
    <definedName name="_ddd_dr_Ctrl_32" hidden="1">invisible!$B$36:$I$45</definedName>
    <definedName name="_ddd_dr_Ctrl_33" hidden="1">invisible!$B$27:$B$33</definedName>
    <definedName name="_ddd_dr_Ctrl_34" hidden="1">invisible!$B$28:$L$33</definedName>
    <definedName name="_ddd_dr_Ctrl_35" hidden="1">invisible!$B$36:$I$45</definedName>
    <definedName name="_ddd_dr_Ctrl_36" hidden="1">invisible!$B$27:$B$33</definedName>
    <definedName name="_ddd_dr_Ctrl_37" hidden="1">invisible!$B$28:$L$33</definedName>
    <definedName name="_ddd_dr_Ctrl_38" hidden="1">invisible!$B$36:$I$45</definedName>
    <definedName name="_ddd_dr_Ctrl_39" hidden="1">invisible!$B$27:$B$33</definedName>
    <definedName name="_ddd_dr_Ctrl_4" hidden="1">invisible!#REF!</definedName>
    <definedName name="_ddd_dr_Ctrl_40" hidden="1">invisible!$B$28:$L$33</definedName>
    <definedName name="_ddd_dr_Ctrl_41" hidden="1">invisible!$B$36:$I$45</definedName>
    <definedName name="_ddd_dr_Ctrl_42" hidden="1">invisible!$B$27:$B$33</definedName>
    <definedName name="_ddd_dr_Ctrl_43" hidden="1">invisible!$B$28:$L$33</definedName>
    <definedName name="_ddd_dr_Ctrl_44" hidden="1">invisible!$B$36:$I$45</definedName>
    <definedName name="_ddd_dr_Ctrl_45" hidden="1">invisible!$B$27:$B$33</definedName>
    <definedName name="_ddd_dr_Ctrl_46" hidden="1">invisible!$B$28:$L$33</definedName>
    <definedName name="_ddd_dr_Ctrl_47" hidden="1">invisible!$B$36:$I$45</definedName>
    <definedName name="_ddd_dr_Ctrl_48" hidden="1">invisible!$B$50:$B$56</definedName>
    <definedName name="_ddd_dr_Ctrl_49" hidden="1">invisible!$B$51:$L$56</definedName>
    <definedName name="_ddd_dr_Ctrl_50" hidden="1">invisible!$B$59:$I$68</definedName>
    <definedName name="_ddd_dr_Ctrl_6" hidden="1">invisible!#REF!</definedName>
    <definedName name="_ddd_dr_Ctrl_7" hidden="1">invisible!#REF!</definedName>
    <definedName name="_ddd_dr_Ctrl_79" hidden="1">invisible!$B$50:$B$56</definedName>
    <definedName name="_ddd_dr_Ctrl_8" hidden="1">invisible!#REF!</definedName>
    <definedName name="_ddd_dr_Ctrl_80" hidden="1">invisible!$B$51:$L$56</definedName>
    <definedName name="_ddd_dr_Ctrl_81" hidden="1">invisible!$B$59:$I$68</definedName>
    <definedName name="_ddd_dr_Ctrl_82" hidden="1">invisible!$B$50:$B$56</definedName>
    <definedName name="_ddd_dr_Ctrl_83" hidden="1">invisible!$B$51:$L$56</definedName>
    <definedName name="_ddd_dr_Ctrl_84" hidden="1">invisible!$B$59:$I$68</definedName>
    <definedName name="_ddd_dr_Ctrl_85" hidden="1">invisible!$B$50:$B$56</definedName>
    <definedName name="_ddd_dr_Ctrl_86" hidden="1">invisible!$B$51:$L$56</definedName>
    <definedName name="_ddd_dr_Ctrl_87" hidden="1">invisible!$B$59:$I$68</definedName>
    <definedName name="_ddd_dr_Ctrl_88" hidden="1">invisible!$B$50:$B$56</definedName>
    <definedName name="_ddd_dr_Ctrl_89" hidden="1">invisible!$B$51:$L$56</definedName>
    <definedName name="_ddd_dr_Ctrl_90" hidden="1">invisible!$B$59:$I$68</definedName>
    <definedName name="_ddd_dr_Ctrl_91" hidden="1">invisible!$B$50:$B$56</definedName>
    <definedName name="_ddd_dr_Ctrl_92" hidden="1">invisible!$B$51:$L$56</definedName>
    <definedName name="_ddd_dr_Ctrl_93" hidden="1">invisible!$B$59:$I$68</definedName>
    <definedName name="_ddd_dr_Ctrl_94" hidden="1">invisible!$B$73:$B$79</definedName>
    <definedName name="_ddd_dr_Ctrl_95" hidden="1">invisible!$B$74:$L$79</definedName>
    <definedName name="_ddd_dr_Ctrl_96" hidden="1">invisible!$B$82:$I$91</definedName>
    <definedName name="_ddd_dr_Ctrl_97" hidden="1">invisible!$B$73:$B$79</definedName>
    <definedName name="_ddd_dr_Ctrl_98" hidden="1">invisible!$B$74:$L$79</definedName>
    <definedName name="_ddd_dr_Ctrl_99" hidden="1">invisible!$B$82:$I$91</definedName>
    <definedName name="_options1">_Options!$A$1:$A$3</definedName>
    <definedName name="_options10">_Options!$J$1</definedName>
    <definedName name="_options100">_Options!$CV$1</definedName>
    <definedName name="_options101">_Options!$CW$1</definedName>
    <definedName name="_options102">_Options!$CX$1</definedName>
    <definedName name="_options103">_Options!$CY$1</definedName>
    <definedName name="_options104">_Options!$CZ$1</definedName>
    <definedName name="_options105">_Options!$DA$1</definedName>
    <definedName name="_options106">_Options!$DB$1</definedName>
    <definedName name="_options107">_Options!$DC$1</definedName>
    <definedName name="_options108">_Options!$DD$1</definedName>
    <definedName name="_options109">_Options!$DE$1</definedName>
    <definedName name="_options11">_Options!$K$1</definedName>
    <definedName name="_options110">_Options!$DF$1</definedName>
    <definedName name="_options111">_Options!$DG$1</definedName>
    <definedName name="_options112">_Options!$DH$1</definedName>
    <definedName name="_options113">_Options!$DI$1</definedName>
    <definedName name="_options114">_Options!$DJ$1</definedName>
    <definedName name="_options115">_Options!$DK$1</definedName>
    <definedName name="_options116">_Options!$DL$1</definedName>
    <definedName name="_options117">_Options!$DM$1</definedName>
    <definedName name="_options118">_Options!$DN$1</definedName>
    <definedName name="_options119">_Options!$DO$1</definedName>
    <definedName name="_options12">_Options!$L$1</definedName>
    <definedName name="_options120">_Options!$DP$1</definedName>
    <definedName name="_options121">_Options!$DQ$1</definedName>
    <definedName name="_options122">_Options!$DR$1</definedName>
    <definedName name="_options123">_Options!$DS$1</definedName>
    <definedName name="_options124">_Options!$DT$1</definedName>
    <definedName name="_options125">_Options!$DU$1</definedName>
    <definedName name="_options126">_Options!$DV$1</definedName>
    <definedName name="_options127">_Options!$DW$1</definedName>
    <definedName name="_options128">_Options!$DX$1</definedName>
    <definedName name="_options129">_Options!$DY$1</definedName>
    <definedName name="_options13">_Options!$M$1</definedName>
    <definedName name="_options130">_Options!$DZ$1</definedName>
    <definedName name="_options131">_Options!$EA$1</definedName>
    <definedName name="_options132">_Options!$EB$1</definedName>
    <definedName name="_options133">_Options!$EC$1</definedName>
    <definedName name="_options134">_Options!$ED$1</definedName>
    <definedName name="_options135">_Options!$EE$1</definedName>
    <definedName name="_options136">_Options!$EF$1</definedName>
    <definedName name="_options137">_Options!$EG$1</definedName>
    <definedName name="_options138">_Options!$EH$1</definedName>
    <definedName name="_options139">_Options!$EI$1</definedName>
    <definedName name="_options14">_Options!$N$1</definedName>
    <definedName name="_options140">_Options!$EJ$1</definedName>
    <definedName name="_options141">_Options!$EK$1</definedName>
    <definedName name="_options142">_Options!$EL$1</definedName>
    <definedName name="_options143">_Options!$EM$1</definedName>
    <definedName name="_options144">_Options!$EN$1</definedName>
    <definedName name="_options145">_Options!$EO$1</definedName>
    <definedName name="_options146">_Options!$EP$1</definedName>
    <definedName name="_options147">_Options!$EQ$1</definedName>
    <definedName name="_options148">_Options!$ER$1</definedName>
    <definedName name="_options149">_Options!$ES$1</definedName>
    <definedName name="_options15">_Options!$O$1</definedName>
    <definedName name="_options150">_Options!$ET$1</definedName>
    <definedName name="_options151">_Options!$EU$1</definedName>
    <definedName name="_options152">_Options!$EV$1</definedName>
    <definedName name="_options153">_Options!$EW$1</definedName>
    <definedName name="_options154">_Options!$EX$1</definedName>
    <definedName name="_options155">_Options!$EY$1</definedName>
    <definedName name="_options156">_Options!$EZ$1</definedName>
    <definedName name="_options157">_Options!$FA$1</definedName>
    <definedName name="_options158">_Options!$FB$1</definedName>
    <definedName name="_options159">_Options!$FC$1</definedName>
    <definedName name="_options16">_Options!$P$1</definedName>
    <definedName name="_options160">_Options!$FD$1</definedName>
    <definedName name="_options161">_Options!$FE$1</definedName>
    <definedName name="_options162">_Options!$FF$1</definedName>
    <definedName name="_options163">_Options!$FG$1</definedName>
    <definedName name="_options164">_Options!$FH$1</definedName>
    <definedName name="_options165">_Options!$FI$1</definedName>
    <definedName name="_options166">_Options!$FJ$1</definedName>
    <definedName name="_options167">_Options!$FK$1</definedName>
    <definedName name="_options168">_Options!$FL$1</definedName>
    <definedName name="_options169">_Options!$FM$1</definedName>
    <definedName name="_options17">_Options!$Q$1</definedName>
    <definedName name="_options170">_Options!$FN$1</definedName>
    <definedName name="_options171">_Options!$FO$1</definedName>
    <definedName name="_options172">_Options!$FP$1</definedName>
    <definedName name="_options173">_Options!$FQ$1</definedName>
    <definedName name="_options174">_Options!$FR$1</definedName>
    <definedName name="_options175">_Options!$FS$1</definedName>
    <definedName name="_options176">_Options!$FT$1</definedName>
    <definedName name="_options177">_Options!$FU$1</definedName>
    <definedName name="_options178">_Options!$FV$1</definedName>
    <definedName name="_options179">_Options!$FW$1</definedName>
    <definedName name="_options18">_Options!$R$1</definedName>
    <definedName name="_options180">_Options!$FX$1</definedName>
    <definedName name="_options181">_Options!$FY$1</definedName>
    <definedName name="_options182">_Options!$FZ$1</definedName>
    <definedName name="_options183">_Options!$GA$1</definedName>
    <definedName name="_options184">_Options!$GB$1</definedName>
    <definedName name="_options185">_Options!$GC$1</definedName>
    <definedName name="_options186">_Options!$GD$1</definedName>
    <definedName name="_options187">_Options!$GE$1</definedName>
    <definedName name="_options188">_Options!$GF$1</definedName>
    <definedName name="_options189">_Options!$GG$1</definedName>
    <definedName name="_options19">_Options!$S$1</definedName>
    <definedName name="_options190">_Options!$GH$1</definedName>
    <definedName name="_options191">_Options!$GI$1</definedName>
    <definedName name="_options192">_Options!$GJ$1</definedName>
    <definedName name="_options193">_Options!$GK$1</definedName>
    <definedName name="_options194">_Options!$GL$1</definedName>
    <definedName name="_options195">_Options!$GM$1</definedName>
    <definedName name="_options196">_Options!$GN$1</definedName>
    <definedName name="_options197">_Options!$GO$1</definedName>
    <definedName name="_options2">_Options!$B$1:$B$3</definedName>
    <definedName name="_options20">_Options!$T$1</definedName>
    <definedName name="_options21">_Options!$U$1</definedName>
    <definedName name="_options22">_Options!$V$1</definedName>
    <definedName name="_options23">_Options!$W$1</definedName>
    <definedName name="_options24">_Options!$X$1</definedName>
    <definedName name="_options25">_Options!$Y$1</definedName>
    <definedName name="_options26">_Options!$Z$1</definedName>
    <definedName name="_options27">_Options!$AA$1</definedName>
    <definedName name="_options28">_Options!$AB$1</definedName>
    <definedName name="_options29">_Options!$AC$1</definedName>
    <definedName name="_options3">_Options!$C$1</definedName>
    <definedName name="_options30">_Options!$AD$1</definedName>
    <definedName name="_options31">_Options!$AE$1</definedName>
    <definedName name="_options32">_Options!$AF$1</definedName>
    <definedName name="_options33">_Options!$AG$1</definedName>
    <definedName name="_options34">_Options!$AH$1</definedName>
    <definedName name="_options35">_Options!$AI$1</definedName>
    <definedName name="_options36">_Options!$AJ$1</definedName>
    <definedName name="_options37">_Options!$AK$1</definedName>
    <definedName name="_options38">_Options!$AL$1</definedName>
    <definedName name="_options39">_Options!$AM$1</definedName>
    <definedName name="_options4">_Options!$D$1</definedName>
    <definedName name="_options40">_Options!$AN$1</definedName>
    <definedName name="_options41">_Options!$AO$1</definedName>
    <definedName name="_options42">_Options!$AP$1</definedName>
    <definedName name="_options43">_Options!$AQ$1</definedName>
    <definedName name="_options44">_Options!$AR$1</definedName>
    <definedName name="_options45">_Options!$AS$1</definedName>
    <definedName name="_options46">_Options!$AT$1</definedName>
    <definedName name="_options47">_Options!$AU$1</definedName>
    <definedName name="_options48">_Options!$AV$1</definedName>
    <definedName name="_options49">_Options!$AW$1</definedName>
    <definedName name="_options5">_Options!$E$1</definedName>
    <definedName name="_options50">_Options!$AX$1</definedName>
    <definedName name="_options51">_Options!$AY$1</definedName>
    <definedName name="_options52">_Options!$AZ$1</definedName>
    <definedName name="_options53">_Options!$BA$1</definedName>
    <definedName name="_options54">_Options!$BB$1</definedName>
    <definedName name="_options55">_Options!$BC$1</definedName>
    <definedName name="_options56">_Options!$BD$1</definedName>
    <definedName name="_options57">_Options!$BE$1</definedName>
    <definedName name="_options58">_Options!$BF$1</definedName>
    <definedName name="_options59">_Options!$BG$1</definedName>
    <definedName name="_options6">_Options!$F$1</definedName>
    <definedName name="_options60">_Options!$BH$1</definedName>
    <definedName name="_options61">_Options!$BI$1</definedName>
    <definedName name="_options62">_Options!$BJ$1</definedName>
    <definedName name="_options63">_Options!$BK$1</definedName>
    <definedName name="_options64">_Options!$BL$1</definedName>
    <definedName name="_options65">_Options!$BM$1</definedName>
    <definedName name="_options66">_Options!$BN$1</definedName>
    <definedName name="_options67">_Options!$BO$1</definedName>
    <definedName name="_options68">_Options!$BP$1</definedName>
    <definedName name="_options69">_Options!$BQ$1</definedName>
    <definedName name="_options7">_Options!$G$1</definedName>
    <definedName name="_options70">_Options!$BR$1</definedName>
    <definedName name="_options71">_Options!$BS$1</definedName>
    <definedName name="_options72">_Options!$BT$1</definedName>
    <definedName name="_options73">_Options!$BU$1</definedName>
    <definedName name="_options74">_Options!$BV$1</definedName>
    <definedName name="_options75">_Options!$BW$1</definedName>
    <definedName name="_options76">_Options!$BX$1</definedName>
    <definedName name="_options77">_Options!$BY$1</definedName>
    <definedName name="_options78">_Options!$BZ$1</definedName>
    <definedName name="_options79">_Options!$CA$1</definedName>
    <definedName name="_options8">_Options!$H$1</definedName>
    <definedName name="_options80">_Options!$CB$1</definedName>
    <definedName name="_options81">_Options!$CC$1</definedName>
    <definedName name="_options82">_Options!$CD$1</definedName>
    <definedName name="_options83">_Options!$CE$1</definedName>
    <definedName name="_options84">_Options!$CF$1</definedName>
    <definedName name="_options85">_Options!$CG$1</definedName>
    <definedName name="_options86">_Options!$CH$1</definedName>
    <definedName name="_options87">_Options!$CI$1</definedName>
    <definedName name="_options88">_Options!$CJ$1</definedName>
    <definedName name="_options89">_Options!$CK$1</definedName>
    <definedName name="_options9">_Options!$I$1</definedName>
    <definedName name="_options90">_Options!$CL$1</definedName>
    <definedName name="_options91">_Options!$CM$1</definedName>
    <definedName name="_options92">_Options!$CN$1</definedName>
    <definedName name="_options93">_Options!$CO$1:$CO$2</definedName>
    <definedName name="_options94">_Options!$CP$1:$CP$3</definedName>
    <definedName name="_options95">_Options!$CQ$1:$CQ$3</definedName>
    <definedName name="_options96">_Options!$CR$1:$CR$3</definedName>
    <definedName name="_options97">_Options!$CS$1:$CS$3</definedName>
    <definedName name="_options98">_Options!$CT$1:$CT$3</definedName>
    <definedName name="_options99">_Options!$CU$1</definedName>
    <definedName name="BreA">invisible!$C$28:$L$33</definedName>
    <definedName name="BreAI">invisible!$B$28:$L$33</definedName>
    <definedName name="BreT">invisible!$B$27:$B$33</definedName>
    <definedName name="BreTr">invisible!$B$36:$I$45</definedName>
    <definedName name="DorA">invisible!$B$5:$L$10</definedName>
    <definedName name="Dormant_AI">invisible!$B$5:$L$10</definedName>
    <definedName name="Dormant_Target">invisible!$B$4:$B$10</definedName>
    <definedName name="Dormant_Trade">invisible!$B$13:$I$22</definedName>
    <definedName name="DorT">invisible!$B$4:$B$10</definedName>
    <definedName name="DorTa">invisible!$B$4:$B$10</definedName>
    <definedName name="DorTr">invisible!$B$13:$I$22</definedName>
    <definedName name="Dynamic_Dropdown" hidden="1">invisible!#REF!</definedName>
    <definedName name="Pri">Pricing!$C$3:$D$106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3" l="1"/>
  <c r="D35" i="13"/>
  <c r="E34" i="13"/>
  <c r="D34" i="13"/>
  <c r="E33" i="13"/>
  <c r="D33" i="13"/>
  <c r="E32" i="13"/>
  <c r="D32" i="13"/>
  <c r="E31" i="13"/>
  <c r="D31" i="13"/>
  <c r="E30" i="13"/>
  <c r="D30" i="13"/>
  <c r="I16" i="13"/>
  <c r="G16" i="13"/>
  <c r="E16" i="13"/>
  <c r="I11" i="13"/>
  <c r="H11" i="13"/>
  <c r="G11" i="13"/>
  <c r="F11" i="13"/>
  <c r="E11" i="13"/>
  <c r="D11" i="13"/>
  <c r="I8" i="13"/>
  <c r="I15" i="13" s="1"/>
  <c r="I17" i="13" s="1"/>
  <c r="I19" i="13" s="1"/>
  <c r="H8" i="13"/>
  <c r="H15" i="13" s="1"/>
  <c r="H17" i="13" s="1"/>
  <c r="H19" i="13" s="1"/>
  <c r="G8" i="13"/>
  <c r="G15" i="13" s="1"/>
  <c r="G17" i="13" s="1"/>
  <c r="G19" i="13" s="1"/>
  <c r="F8" i="13"/>
  <c r="F16" i="13" s="1"/>
  <c r="E8" i="13"/>
  <c r="E15" i="13" s="1"/>
  <c r="E17" i="13" s="1"/>
  <c r="E19" i="13" s="1"/>
  <c r="D8" i="13"/>
  <c r="D15" i="13" s="1"/>
  <c r="E35" i="12"/>
  <c r="D35" i="12"/>
  <c r="E34" i="12"/>
  <c r="D34" i="12"/>
  <c r="E33" i="12"/>
  <c r="D33" i="12"/>
  <c r="E32" i="12"/>
  <c r="D32" i="12"/>
  <c r="E31" i="12"/>
  <c r="D31" i="12"/>
  <c r="E30" i="12"/>
  <c r="D30" i="12"/>
  <c r="G16" i="12"/>
  <c r="F16" i="12"/>
  <c r="I11" i="12"/>
  <c r="H11" i="12"/>
  <c r="G11" i="12"/>
  <c r="F11" i="12"/>
  <c r="E11" i="12"/>
  <c r="D11" i="12"/>
  <c r="I8" i="12"/>
  <c r="I16" i="12" s="1"/>
  <c r="H8" i="12"/>
  <c r="H15" i="12" s="1"/>
  <c r="H17" i="12" s="1"/>
  <c r="H19" i="12" s="1"/>
  <c r="G8" i="12"/>
  <c r="G15" i="12" s="1"/>
  <c r="G17" i="12" s="1"/>
  <c r="G19" i="12" s="1"/>
  <c r="F8" i="12"/>
  <c r="F15" i="12" s="1"/>
  <c r="F17" i="12" s="1"/>
  <c r="F19" i="12" s="1"/>
  <c r="E8" i="12"/>
  <c r="E16" i="12" s="1"/>
  <c r="D8" i="12"/>
  <c r="D15" i="12" s="1"/>
  <c r="D17" i="13" l="1"/>
  <c r="F15" i="13"/>
  <c r="F17" i="13" s="1"/>
  <c r="F19" i="13" s="1"/>
  <c r="D16" i="13"/>
  <c r="H16" i="13"/>
  <c r="D17" i="12"/>
  <c r="E15" i="12"/>
  <c r="E17" i="12" s="1"/>
  <c r="E19" i="12" s="1"/>
  <c r="I15" i="12"/>
  <c r="I17" i="12" s="1"/>
  <c r="I19" i="12" s="1"/>
  <c r="D16" i="12"/>
  <c r="H16" i="12"/>
  <c r="I16" i="9"/>
  <c r="H16" i="9"/>
  <c r="G16" i="9"/>
  <c r="F16" i="9"/>
  <c r="E16" i="9"/>
  <c r="D16" i="9"/>
  <c r="I16" i="7"/>
  <c r="H16" i="7"/>
  <c r="G16" i="7"/>
  <c r="F16" i="7"/>
  <c r="E16" i="7"/>
  <c r="D16" i="7"/>
  <c r="I16" i="3"/>
  <c r="H16" i="3"/>
  <c r="G16" i="3"/>
  <c r="F16" i="3"/>
  <c r="E16" i="3"/>
  <c r="D16" i="3"/>
  <c r="I16" i="1"/>
  <c r="H16" i="1"/>
  <c r="G16" i="1"/>
  <c r="F16" i="1"/>
  <c r="E16" i="1"/>
  <c r="D16" i="1"/>
  <c r="I16" i="11"/>
  <c r="H16" i="11"/>
  <c r="G16" i="11"/>
  <c r="F16" i="11"/>
  <c r="E16" i="11"/>
  <c r="E16" i="10"/>
  <c r="F16" i="10"/>
  <c r="G16" i="10"/>
  <c r="H16" i="10"/>
  <c r="I16" i="10"/>
  <c r="D16" i="10"/>
  <c r="D15" i="10"/>
  <c r="D17" i="10" s="1"/>
  <c r="E34" i="11"/>
  <c r="E33" i="11"/>
  <c r="E32" i="11"/>
  <c r="E31" i="11"/>
  <c r="E30" i="11"/>
  <c r="D30" i="11"/>
  <c r="I11" i="11"/>
  <c r="H11" i="11"/>
  <c r="G11" i="11"/>
  <c r="F11" i="11"/>
  <c r="E11" i="11"/>
  <c r="D11" i="11"/>
  <c r="I8" i="11"/>
  <c r="I15" i="11" s="1"/>
  <c r="I17" i="11" s="1"/>
  <c r="I19" i="11" s="1"/>
  <c r="H8" i="11"/>
  <c r="H15" i="11" s="1"/>
  <c r="H17" i="11" s="1"/>
  <c r="H19" i="11" s="1"/>
  <c r="G8" i="11"/>
  <c r="G15" i="11" s="1"/>
  <c r="G17" i="11" s="1"/>
  <c r="G19" i="11" s="1"/>
  <c r="F8" i="11"/>
  <c r="F15" i="11" s="1"/>
  <c r="F17" i="11" s="1"/>
  <c r="F19" i="11" s="1"/>
  <c r="E8" i="11"/>
  <c r="E15" i="11" s="1"/>
  <c r="E17" i="11" s="1"/>
  <c r="E19" i="11" s="1"/>
  <c r="D8" i="11"/>
  <c r="D15" i="11" s="1"/>
  <c r="D19" i="13" l="1"/>
  <c r="J17" i="13"/>
  <c r="J16" i="13"/>
  <c r="J15" i="13"/>
  <c r="J17" i="12"/>
  <c r="D19" i="12"/>
  <c r="J16" i="12"/>
  <c r="J15" i="12"/>
  <c r="D16" i="11"/>
  <c r="J16" i="11" s="1"/>
  <c r="D17" i="11"/>
  <c r="J15" i="11"/>
  <c r="D19" i="11" l="1"/>
  <c r="J17" i="11"/>
  <c r="E34" i="10" l="1"/>
  <c r="E33" i="10"/>
  <c r="E32" i="10"/>
  <c r="E31" i="10"/>
  <c r="E30" i="10"/>
  <c r="D30" i="10"/>
  <c r="E34" i="9"/>
  <c r="E33" i="9"/>
  <c r="E32" i="9"/>
  <c r="E31" i="9"/>
  <c r="E30" i="9"/>
  <c r="D30" i="9"/>
  <c r="E34" i="7"/>
  <c r="E33" i="7"/>
  <c r="E32" i="7"/>
  <c r="E31" i="7"/>
  <c r="E30" i="7"/>
  <c r="D30" i="7"/>
  <c r="E34" i="3"/>
  <c r="E33" i="3"/>
  <c r="E32" i="3"/>
  <c r="E31" i="3"/>
  <c r="E34" i="1"/>
  <c r="J16" i="10" l="1"/>
  <c r="I11" i="10"/>
  <c r="H11" i="10"/>
  <c r="G11" i="10"/>
  <c r="F11" i="10"/>
  <c r="E11" i="10"/>
  <c r="D11" i="10"/>
  <c r="I8" i="10"/>
  <c r="I15" i="10" s="1"/>
  <c r="I17" i="10" s="1"/>
  <c r="I19" i="10" s="1"/>
  <c r="H8" i="10"/>
  <c r="H15" i="10" s="1"/>
  <c r="H17" i="10" s="1"/>
  <c r="H19" i="10" s="1"/>
  <c r="G8" i="10"/>
  <c r="G15" i="10" s="1"/>
  <c r="G17" i="10" s="1"/>
  <c r="G19" i="10" s="1"/>
  <c r="F8" i="10"/>
  <c r="F15" i="10" s="1"/>
  <c r="F17" i="10" s="1"/>
  <c r="F19" i="10" s="1"/>
  <c r="E8" i="10"/>
  <c r="E15" i="10" s="1"/>
  <c r="E17" i="10" s="1"/>
  <c r="E19" i="10" s="1"/>
  <c r="D8" i="10"/>
  <c r="E35" i="11" l="1"/>
  <c r="E35" i="9"/>
  <c r="E35" i="10"/>
  <c r="E35" i="1"/>
  <c r="E35" i="3"/>
  <c r="E35" i="7"/>
  <c r="J15" i="10"/>
  <c r="I11" i="9"/>
  <c r="H11" i="9"/>
  <c r="G11" i="9"/>
  <c r="F11" i="9"/>
  <c r="E11" i="9"/>
  <c r="D11" i="9"/>
  <c r="I8" i="9"/>
  <c r="I15" i="9" s="1"/>
  <c r="I17" i="9" s="1"/>
  <c r="I19" i="9" s="1"/>
  <c r="H8" i="9"/>
  <c r="H15" i="9" s="1"/>
  <c r="H17" i="9" s="1"/>
  <c r="H19" i="9" s="1"/>
  <c r="G8" i="9"/>
  <c r="G15" i="9" s="1"/>
  <c r="G17" i="9" s="1"/>
  <c r="G19" i="9" s="1"/>
  <c r="F8" i="9"/>
  <c r="F15" i="9" s="1"/>
  <c r="F17" i="9" s="1"/>
  <c r="F19" i="9" s="1"/>
  <c r="E8" i="9"/>
  <c r="E15" i="9" s="1"/>
  <c r="E17" i="9" s="1"/>
  <c r="E19" i="9" s="1"/>
  <c r="D8" i="9"/>
  <c r="D15" i="9" s="1"/>
  <c r="D17" i="9" s="1"/>
  <c r="D19" i="9" s="1"/>
  <c r="I11" i="7"/>
  <c r="H11" i="7"/>
  <c r="G11" i="7"/>
  <c r="F11" i="7"/>
  <c r="E11" i="7"/>
  <c r="D11" i="7"/>
  <c r="I8" i="7"/>
  <c r="I15" i="7" s="1"/>
  <c r="I17" i="7" s="1"/>
  <c r="I19" i="7" s="1"/>
  <c r="H8" i="7"/>
  <c r="H15" i="7" s="1"/>
  <c r="H17" i="7" s="1"/>
  <c r="H19" i="7" s="1"/>
  <c r="G8" i="7"/>
  <c r="G15" i="7" s="1"/>
  <c r="G17" i="7" s="1"/>
  <c r="G19" i="7" s="1"/>
  <c r="F8" i="7"/>
  <c r="F15" i="7" s="1"/>
  <c r="F17" i="7" s="1"/>
  <c r="F19" i="7" s="1"/>
  <c r="E8" i="7"/>
  <c r="E15" i="7" s="1"/>
  <c r="E17" i="7" s="1"/>
  <c r="E19" i="7" s="1"/>
  <c r="D8" i="7"/>
  <c r="D15" i="7" s="1"/>
  <c r="D17" i="7" s="1"/>
  <c r="D19" i="7" s="1"/>
  <c r="I11" i="3"/>
  <c r="H11" i="3"/>
  <c r="G11" i="3"/>
  <c r="F11" i="3"/>
  <c r="E11" i="3"/>
  <c r="D11" i="3"/>
  <c r="I8" i="3"/>
  <c r="I15" i="3" s="1"/>
  <c r="I17" i="3" s="1"/>
  <c r="I19" i="3" s="1"/>
  <c r="H8" i="3"/>
  <c r="H15" i="3" s="1"/>
  <c r="H17" i="3" s="1"/>
  <c r="H19" i="3" s="1"/>
  <c r="G8" i="3"/>
  <c r="G15" i="3" s="1"/>
  <c r="G17" i="3" s="1"/>
  <c r="G19" i="3" s="1"/>
  <c r="F8" i="3"/>
  <c r="F15" i="3" s="1"/>
  <c r="F17" i="3" s="1"/>
  <c r="F19" i="3" s="1"/>
  <c r="E8" i="3"/>
  <c r="E15" i="3" s="1"/>
  <c r="E17" i="3" s="1"/>
  <c r="E19" i="3" s="1"/>
  <c r="D8" i="3"/>
  <c r="D15" i="3" s="1"/>
  <c r="D17" i="3" s="1"/>
  <c r="D19" i="3" s="1"/>
  <c r="D19" i="10" l="1"/>
  <c r="J17" i="10"/>
  <c r="J16" i="9"/>
  <c r="D34" i="11" l="1"/>
  <c r="D34" i="9"/>
  <c r="D34" i="10"/>
  <c r="D34" i="1"/>
  <c r="D34" i="3"/>
  <c r="D34" i="7"/>
  <c r="D35" i="11"/>
  <c r="D35" i="9"/>
  <c r="D35" i="10"/>
  <c r="D35" i="7"/>
  <c r="D35" i="3"/>
  <c r="D35" i="1"/>
  <c r="J15" i="9"/>
  <c r="B19" i="3"/>
  <c r="C18" i="3"/>
  <c r="C17" i="3"/>
  <c r="E30" i="3" s="1"/>
  <c r="C16" i="3"/>
  <c r="D30" i="3" s="1"/>
  <c r="C15" i="3"/>
  <c r="C13" i="3"/>
  <c r="C12" i="3"/>
  <c r="C11" i="3"/>
  <c r="C10" i="3"/>
  <c r="C9" i="3"/>
  <c r="C8" i="3"/>
  <c r="C7" i="3"/>
  <c r="C6" i="3"/>
  <c r="C5" i="3"/>
  <c r="C4" i="3"/>
  <c r="C3" i="3"/>
  <c r="C2" i="3"/>
  <c r="B19" i="1"/>
  <c r="C16" i="1"/>
  <c r="C17" i="1"/>
  <c r="C18" i="1"/>
  <c r="C15" i="1"/>
  <c r="C13" i="1"/>
  <c r="E8" i="1"/>
  <c r="J17" i="9" l="1"/>
  <c r="I11" i="1"/>
  <c r="G11" i="1"/>
  <c r="H11" i="1"/>
  <c r="F11" i="1"/>
  <c r="E11" i="1"/>
  <c r="D11" i="1"/>
  <c r="I8" i="1" l="1"/>
  <c r="G8" i="1"/>
  <c r="H8" i="1"/>
  <c r="F8" i="1"/>
  <c r="D8" i="1" l="1"/>
  <c r="C6" i="1" l="1"/>
  <c r="C7" i="1"/>
  <c r="C8" i="1"/>
  <c r="C9" i="1"/>
  <c r="C10" i="1"/>
  <c r="C11" i="1"/>
  <c r="C12" i="1"/>
  <c r="C3" i="1"/>
  <c r="C4" i="1"/>
  <c r="C5" i="1"/>
  <c r="C2" i="1"/>
  <c r="E30" i="1" l="1"/>
  <c r="D30" i="1"/>
  <c r="J16" i="7" l="1"/>
  <c r="D33" i="11" l="1"/>
  <c r="D33" i="10"/>
  <c r="D33" i="9"/>
  <c r="D33" i="7"/>
  <c r="D33" i="3"/>
  <c r="D33" i="1"/>
  <c r="J15" i="7"/>
  <c r="J17" i="7" l="1"/>
  <c r="E33" i="1" l="1"/>
  <c r="I15" i="1" l="1"/>
  <c r="J16" i="1"/>
  <c r="D31" i="11" l="1"/>
  <c r="D31" i="9"/>
  <c r="D31" i="3"/>
  <c r="D31" i="10"/>
  <c r="D31" i="7"/>
  <c r="D31" i="1"/>
  <c r="E15" i="1"/>
  <c r="E17" i="1" s="1"/>
  <c r="E19" i="1" s="1"/>
  <c r="F15" i="1"/>
  <c r="F17" i="1" s="1"/>
  <c r="F19" i="1" s="1"/>
  <c r="G15" i="1"/>
  <c r="G17" i="1" s="1"/>
  <c r="G19" i="1" s="1"/>
  <c r="H15" i="1"/>
  <c r="H17" i="1" s="1"/>
  <c r="H19" i="1" s="1"/>
  <c r="I17" i="1"/>
  <c r="I19" i="1" s="1"/>
  <c r="D15" i="1" l="1"/>
  <c r="D17" i="1" s="1"/>
  <c r="D19" i="1" s="1"/>
  <c r="J15" i="3" l="1"/>
  <c r="J16" i="3"/>
  <c r="D32" i="11" l="1"/>
  <c r="D32" i="9"/>
  <c r="D32" i="7"/>
  <c r="D32" i="3"/>
  <c r="D32" i="10"/>
  <c r="D32" i="1"/>
  <c r="J17" i="3"/>
  <c r="E32" i="1" l="1"/>
  <c r="J15" i="1"/>
  <c r="J17" i="1" l="1"/>
  <c r="E31" i="1" l="1"/>
</calcChain>
</file>

<file path=xl/sharedStrings.xml><?xml version="1.0" encoding="utf-8"?>
<sst xmlns="http://schemas.openxmlformats.org/spreadsheetml/2006/main" count="1541" uniqueCount="597">
  <si>
    <t>Growth stage</t>
  </si>
  <si>
    <t>Active ingredient</t>
  </si>
  <si>
    <t>Application</t>
  </si>
  <si>
    <t>Trade name of products</t>
  </si>
  <si>
    <t>Price/L or kg</t>
  </si>
  <si>
    <t>Water-volume (L/ha)</t>
  </si>
  <si>
    <t>Rate/ha (ml of g)</t>
  </si>
  <si>
    <t>Dormant</t>
  </si>
  <si>
    <t>July</t>
  </si>
  <si>
    <t>Month</t>
  </si>
  <si>
    <t>Note</t>
  </si>
  <si>
    <t>Repeat within one month, but before bud break.</t>
  </si>
  <si>
    <t>Mealy bug</t>
  </si>
  <si>
    <t>Nematodes</t>
  </si>
  <si>
    <t>prothiofos</t>
  </si>
  <si>
    <t>orange oil + borax</t>
  </si>
  <si>
    <t>mineral oil</t>
  </si>
  <si>
    <t>Cost /Budget</t>
  </si>
  <si>
    <t>Cost/ha (per 100 L)</t>
  </si>
  <si>
    <t>Cost/ha (per ha)</t>
  </si>
  <si>
    <t>Total cost/ha (total of all ha)</t>
  </si>
  <si>
    <t>Total number of ha treated</t>
  </si>
  <si>
    <t>Product required (L or kg)</t>
  </si>
  <si>
    <t>Number of applications</t>
  </si>
  <si>
    <r>
      <t xml:space="preserve">• The efficacy of mealy bug treatments is directly correlated with the volume of water applied per vine. Apply a </t>
    </r>
    <r>
      <rPr>
        <b/>
        <sz val="10"/>
        <color theme="4" tint="-0.249977111117893"/>
        <rFont val="Verdana"/>
        <family val="2"/>
      </rPr>
      <t xml:space="preserve">minimum </t>
    </r>
    <r>
      <rPr>
        <sz val="10"/>
        <color theme="4" tint="-0.249977111117893"/>
        <rFont val="Verdana"/>
        <family val="2"/>
      </rPr>
      <t>of 4 L spray mixture per vine in the programme (collectively for the 2 sprays).</t>
    </r>
  </si>
  <si>
    <t xml:space="preserve">• Nematode treatments only on areas recommended by Nemlab. </t>
  </si>
  <si>
    <r>
      <t>• The rate of the first application of Crop Guard is 5 ml/m2 and thereafter 2.5 ml/ m2 for the following two applications. The rate for RUGBY is 25 ml/ m2.rate for RUGBY is 25 ml/ m</t>
    </r>
    <r>
      <rPr>
        <vertAlign val="superscript"/>
        <sz val="10"/>
        <color theme="4" tint="-0.249977111117893"/>
        <rFont val="Verdana"/>
        <family val="2"/>
      </rPr>
      <t>2</t>
    </r>
    <r>
      <rPr>
        <sz val="10"/>
        <color theme="4" tint="-0.249977111117893"/>
        <rFont val="Verdana"/>
        <family val="2"/>
      </rPr>
      <t>.</t>
    </r>
  </si>
  <si>
    <t>{"IsHide":false,"SheetId":0,"Name":"Dormant","HiddenRow":0,"VisibleRange":"","SheetTheme":{"TabColor":"","BodyColor":"","BodyImage":""}}</t>
  </si>
  <si>
    <t>Dormancy Breaking</t>
  </si>
  <si>
    <t>July (4-6 weeks before expected bud break)</t>
  </si>
  <si>
    <t>Even bud break [4 wks]</t>
  </si>
  <si>
    <t>Dormex</t>
  </si>
  <si>
    <t>Cyan</t>
  </si>
  <si>
    <t>Dorcy</t>
  </si>
  <si>
    <t>Ecofilm</t>
  </si>
  <si>
    <t>Direct</t>
  </si>
  <si>
    <t>Silicote</t>
  </si>
  <si>
    <t>• This application can be done with normal orchard/vineyard sprayers calibrated to apply a high volume of water.</t>
  </si>
  <si>
    <t>•If the condition requires a water volume of more than 850 L/ha it is recommended that this be discussed with management and the advisors.</t>
  </si>
  <si>
    <t>• Remember to add the colourant.</t>
  </si>
  <si>
    <t>EXPORT TABLE GRAPE SPRAY PROGRAMME 2015-2016</t>
  </si>
  <si>
    <t>adjuvant wetter</t>
  </si>
  <si>
    <t>Product/ha (ml of g)</t>
  </si>
  <si>
    <t>Rate/100 L (ml of g)</t>
  </si>
  <si>
    <t>{"IsHide":false,"SheetId":0,"Name":"Dormancy Breaking","HiddenRow":0,"VisibleRange":"","SheetTheme":{"TabColor":"","BodyColor":"","BodyImage":""}}</t>
  </si>
  <si>
    <t>_Ctrl_1</t>
  </si>
  <si>
    <t>Chlorpyrifos1</t>
  </si>
  <si>
    <t>Chlorpyrifos2</t>
  </si>
  <si>
    <t>Chlorpyrifos3</t>
  </si>
  <si>
    <t>Summary</t>
  </si>
  <si>
    <t>chlorpyrifos</t>
  </si>
  <si>
    <t>Avi-Klorpirifos EC</t>
  </si>
  <si>
    <t>Makhrofos 480 EC</t>
  </si>
  <si>
    <t>_Ctrl_2</t>
  </si>
  <si>
    <t>[Dynamic Dropdown]</t>
  </si>
  <si>
    <t>_Ctrl_3</t>
  </si>
  <si>
    <t>adjuvant - wetter</t>
  </si>
  <si>
    <t>_Ctrl_4</t>
  </si>
  <si>
    <t>_Ctrl_5</t>
  </si>
  <si>
    <t>_Ctrl_6</t>
  </si>
  <si>
    <t>Select Target</t>
  </si>
  <si>
    <t>_Ctrl_7</t>
  </si>
  <si>
    <t>_Ctrl_8</t>
  </si>
  <si>
    <t>_Ctrl_9</t>
  </si>
  <si>
    <t>_Ctrl_10</t>
  </si>
  <si>
    <t>cemochlor</t>
  </si>
  <si>
    <t>alkylid</t>
  </si>
  <si>
    <t>_Ctrl_11</t>
  </si>
  <si>
    <t>_Ctrl_12</t>
  </si>
  <si>
    <t>{"WidgetClassification":0,"State":1,"ControllingDropdown":"","ControllingDropdownName":"_ddd_ctr_Ctrl_12","DataRange":"","DataRangeName":"_ddd_dr_Ctrl_12","OptionRangeType":0,"MatchPosition":0,"MatchType":0,"CellName":"_Ctrl_12","CellAddress":"='Dormant'!$D$5","WidgetName":27,"HiddenRow":12,"SheetCodeName":null,"ControlId":null}</t>
  </si>
  <si>
    <t>_Ctrl_13</t>
  </si>
  <si>
    <t>{"WidgetClassification":0,"State":1,"ControllingDropdown":"","ControllingDropdownName":"_ddd_ctr_Ctrl_13","DataRange":"","DataRangeName":"_ddd_dr_Ctrl_13","OptionRangeType":1,"MatchPosition":0,"MatchType":0,"CellName":"_Ctrl_13","CellAddress":"='Dormant'!$D$6","WidgetName":27,"HiddenRow":13,"SheetCodeName":null,"ControlId":null}</t>
  </si>
  <si>
    <t>Pyrines</t>
  </si>
  <si>
    <t>Ocean</t>
  </si>
  <si>
    <t>Pivot</t>
  </si>
  <si>
    <t>Tokuthion 960 EC</t>
  </si>
  <si>
    <t>MCW EOS</t>
  </si>
  <si>
    <t>_Ctrl_14</t>
  </si>
  <si>
    <t>{"WidgetClassification":0,"State":1,"ControllingDropdown":"","ControllingDropdownName":"_ddd_ctr_Ctrl_14","DataRange":"","DataRangeName":"_ddd_dr_Ctrl_14","OptionRangeType":1,"MatchPosition":0,"MatchType":0,"CellName":"_Ctrl_14","CellAddress":"='Dormant'!$D$7","WidgetName":27,"HiddenRow":14,"SheetCodeName":null,"ControlId":null}</t>
  </si>
  <si>
    <t>Let asseblief daarop dat daar reeds gewerk word aan die Drop Down opsies |nuutse  datum = 29 Feb</t>
  </si>
  <si>
    <t>_Ctrl_15</t>
  </si>
  <si>
    <t>{"WidgetClassification":0,"State":1,"ControllingDropdown":"","ControllingDropdownName":"_ddd_ctr_Ctrl_15","DataRange":"","DataRangeName":"_ddd_dr_Ctrl_15","OptionRangeType":0,"MatchPosition":0,"MatchType":0,"CellName":"_Ctrl_15","CellAddress":"='Dormant'!$E$5","WidgetName":27,"HiddenRow":15,"SheetCodeName":null,"ControlId":null}</t>
  </si>
  <si>
    <t>_Ctrl_16</t>
  </si>
  <si>
    <t>{"WidgetClassification":0,"State":1,"ControllingDropdown":"","ControllingDropdownName":"_ddd_ctr_Ctrl_16","DataRange":"","DataRangeName":"_ddd_dr_Ctrl_16","OptionRangeType":1,"MatchPosition":0,"MatchType":0,"CellName":"_Ctrl_16","CellAddress":"='Dormant'!$E$6","WidgetName":27,"HiddenRow":16,"SheetCodeName":null,"ControlId":null}</t>
  </si>
  <si>
    <t>_Ctrl_17</t>
  </si>
  <si>
    <t>{"WidgetClassification":0,"State":1,"ControllingDropdown":"","ControllingDropdownName":"_ddd_ctr_Ctrl_17","DataRange":"","DataRangeName":"_ddd_dr_Ctrl_17","OptionRangeType":1,"MatchPosition":0,"MatchType":0,"CellName":"_Ctrl_17","CellAddress":"='Dormant'!$E$7","WidgetName":27,"HiddenRow":17,"SheetCodeName":null,"ControlId":null}</t>
  </si>
  <si>
    <t>Enter Tokuthion price</t>
  </si>
  <si>
    <t>First Select a Target</t>
  </si>
  <si>
    <t xml:space="preserve">  </t>
  </si>
  <si>
    <t>_Ctrl_18</t>
  </si>
  <si>
    <t>{"WidgetClassification":0,"State":1,"ControllingDropdown":"","ControllingDropdownName":"_ddd_ctr_Ctrl_18","DataRange":"","DataRangeName":"_ddd_dr_Ctrl_18","OptionRangeType":0,"MatchPosition":0,"MatchType":0,"CellName":"_Ctrl_18","CellAddress":"='Dormant'!$F$5","WidgetName":27,"HiddenRow":18,"SheetCodeName":null,"ControlId":null}</t>
  </si>
  <si>
    <t>_Ctrl_19</t>
  </si>
  <si>
    <t>{"WidgetClassification":0,"State":1,"ControllingDropdown":"","ControllingDropdownName":"_ddd_ctr_Ctrl_19","DataRange":"","DataRangeName":"_ddd_dr_Ctrl_19","OptionRangeType":0,"MatchPosition":0,"MatchType":0,"CellName":"_Ctrl_19","CellAddress":"='Dormant'!$G$5","WidgetName":27,"HiddenRow":19,"SheetCodeName":null,"ControlId":null}</t>
  </si>
  <si>
    <t>_Ctrl_20</t>
  </si>
  <si>
    <t>{"WidgetClassification":0,"State":1,"ControllingDropdown":"","ControllingDropdownName":"_ddd_ctr_Ctrl_20","DataRange":"","DataRangeName":"_ddd_dr_Ctrl_20","OptionRangeType":0,"MatchPosition":0,"MatchType":0,"CellName":"_Ctrl_20","CellAddress":"='Dormant'!$H$5","WidgetName":27,"HiddenRow":20,"SheetCodeName":null,"ControlId":null}</t>
  </si>
  <si>
    <t>_Ctrl_21</t>
  </si>
  <si>
    <t>{"WidgetClassification":0,"State":1,"ControllingDropdown":"","ControllingDropdownName":"_ddd_ctr_Ctrl_21","DataRange":"","DataRangeName":"_ddd_dr_Ctrl_21","OptionRangeType":0,"MatchPosition":0,"MatchType":0,"CellName":"_Ctrl_21","CellAddress":"='Dormant'!$I$5","WidgetName":27,"HiddenRow":21,"SheetCodeName":null,"ControlId":null}</t>
  </si>
  <si>
    <t>_Ctrl_22</t>
  </si>
  <si>
    <t>{"WidgetClassification":0,"State":1,"ControllingDropdown":"","ControllingDropdownName":"_ddd_ctr_Ctrl_22","DataRange":"","DataRangeName":"_ddd_dr_Ctrl_22","OptionRangeType":1,"MatchPosition":0,"MatchType":0,"CellName":"_Ctrl_22","CellAddress":"='Dormant'!$F$6","WidgetName":27,"HiddenRow":22,"SheetCodeName":null,"ControlId":null}</t>
  </si>
  <si>
    <t>_Ctrl_23</t>
  </si>
  <si>
    <t>{"WidgetClassification":0,"State":1,"ControllingDropdown":"","ControllingDropdownName":"_ddd_ctr_Ctrl_23","DataRange":"","DataRangeName":"_ddd_dr_Ctrl_23","OptionRangeType":1,"MatchPosition":0,"MatchType":0,"CellName":"_Ctrl_23","CellAddress":"='Dormant'!$G$6","WidgetName":27,"HiddenRow":23,"SheetCodeName":null,"ControlId":null}</t>
  </si>
  <si>
    <t>_Ctrl_24</t>
  </si>
  <si>
    <t>{"WidgetClassification":0,"State":1,"ControllingDropdown":"","ControllingDropdownName":"_ddd_ctr_Ctrl_24","DataRange":"","DataRangeName":"_ddd_dr_Ctrl_24","OptionRangeType":1,"MatchPosition":0,"MatchType":0,"CellName":"_Ctrl_24","CellAddress":"='Dormant'!$H$6","WidgetName":27,"HiddenRow":24,"SheetCodeName":null,"ControlId":null}</t>
  </si>
  <si>
    <t>_Ctrl_25</t>
  </si>
  <si>
    <t>{"WidgetClassification":0,"State":1,"ControllingDropdown":"","ControllingDropdownName":"_ddd_ctr_Ctrl_25","DataRange":"","DataRangeName":"_ddd_dr_Ctrl_25","OptionRangeType":1,"MatchPosition":0,"MatchType":0,"CellName":"_Ctrl_25","CellAddress":"='Dormant'!$I$6","WidgetName":27,"HiddenRow":25,"SheetCodeName":null,"ControlId":null}</t>
  </si>
  <si>
    <t>_Ctrl_26</t>
  </si>
  <si>
    <t>{"WidgetClassification":0,"State":1,"ControllingDropdown":"","ControllingDropdownName":"_ddd_ctr_Ctrl_26","DataRange":"","DataRangeName":"_ddd_dr_Ctrl_26","OptionRangeType":1,"MatchPosition":0,"MatchType":0,"CellName":"_Ctrl_26","CellAddress":"='Dormant'!$F$7","WidgetName":27,"HiddenRow":26,"SheetCodeName":null,"ControlId":null}</t>
  </si>
  <si>
    <t>_Ctrl_27</t>
  </si>
  <si>
    <t>{"WidgetClassification":0,"State":1,"ControllingDropdown":"","ControllingDropdownName":"_ddd_ctr_Ctrl_27","DataRange":"","DataRangeName":"_ddd_dr_Ctrl_27","OptionRangeType":1,"MatchPosition":0,"MatchType":0,"CellName":"_Ctrl_27","CellAddress":"='Dormant'!$G$7","WidgetName":27,"HiddenRow":27,"SheetCodeName":null,"ControlId":null}</t>
  </si>
  <si>
    <t>_Ctrl_28</t>
  </si>
  <si>
    <t>{"WidgetClassification":0,"State":1,"ControllingDropdown":"","ControllingDropdownName":"_ddd_ctr_Ctrl_28","DataRange":"","DataRangeName":"_ddd_dr_Ctrl_28","OptionRangeType":1,"MatchPosition":0,"MatchType":0,"CellName":"_Ctrl_28","CellAddress":"='Dormant'!$H$7","WidgetName":27,"HiddenRow":28,"SheetCodeName":null,"ControlId":null}</t>
  </si>
  <si>
    <t>_Ctrl_29</t>
  </si>
  <si>
    <t>{"WidgetClassification":0,"State":1,"ControllingDropdown":"","ControllingDropdownName":"_ddd_ctr_Ctrl_29","DataRange":"","DataRangeName":"_ddd_dr_Ctrl_29","OptionRangeType":1,"MatchPosition":0,"MatchType":0,"CellName":"_Ctrl_29","CellAddress":"='Dormant'!$I$7","WidgetName":27,"HiddenRow":29,"SheetCodeName":null,"ControlId":null}</t>
  </si>
  <si>
    <t>Toxcol 50</t>
  </si>
  <si>
    <t>Phyllex</t>
  </si>
  <si>
    <t>Clorex</t>
  </si>
  <si>
    <t>↓ Drop AI based on above selection</t>
  </si>
  <si>
    <t>Read these Explanatory Notes</t>
  </si>
  <si>
    <t>Clear previous calculations by selecting RESET</t>
  </si>
  <si>
    <t>The rest of the drop downs will self-populate</t>
  </si>
  <si>
    <t>Select the required AI</t>
  </si>
  <si>
    <t>Branding has been removed and will be added back later</t>
  </si>
  <si>
    <t>Provide feedback via Robert</t>
  </si>
  <si>
    <t>Next steps</t>
  </si>
  <si>
    <t>The Targets need to be correctly matched with AI</t>
  </si>
  <si>
    <t>{"IsHide":true,"SheetId":0,"Name":"invisible","HiddenRow":0,"VisibleRange":"","SheetTheme":{"TabColor":"","BodyColor":"","BodyImage":""}}</t>
  </si>
  <si>
    <t>{"IsHide":false,"SheetId":0,"Name":"Read Me First","HiddenRow":0,"VisibleRange":"","SheetTheme":{"TabColor":"","BodyColor":"","BodyImage":""}}</t>
  </si>
  <si>
    <t>First select a target disease or pest</t>
  </si>
  <si>
    <t>Select a Drop down lists to add relevant data as follows:</t>
  </si>
  <si>
    <t>cadusafos</t>
  </si>
  <si>
    <t>a n other1</t>
  </si>
  <si>
    <t>Rugby ME</t>
  </si>
  <si>
    <t>a n other</t>
  </si>
  <si>
    <t>Citrole 100</t>
  </si>
  <si>
    <t>Orasorb</t>
  </si>
  <si>
    <t>Adv bud break ('earliness') [6 wks]</t>
  </si>
  <si>
    <t>cyanamide</t>
  </si>
  <si>
    <t>_Ctrl_30</t>
  </si>
  <si>
    <t>{"WidgetClassification":0,"State":1,"ControllingDropdown":"","ControllingDropdownName":"_ddd_ctr_Ctrl_30","DataRange":"","DataRangeName":"_ddd_dr_Ctrl_30","OptionRangeType":0,"MatchPosition":0,"MatchType":0,"CellName":"_Ctrl_30","CellAddress":"='Dormancy Breaking'!$D$5","WidgetName":27,"HiddenRow":30,"SheetCodeName":null,"ControlId":null}</t>
  </si>
  <si>
    <t>_Ctrl_31</t>
  </si>
  <si>
    <t>{"WidgetClassification":0,"State":1,"ControllingDropdown":"","ControllingDropdownName":"_ddd_ctr_Ctrl_31","DataRange":"","DataRangeName":"_ddd_dr_Ctrl_31","OptionRangeType":1,"MatchPosition":0,"MatchType":0,"CellName":"_Ctrl_31","CellAddress":"='Dormancy Breaking'!$D$6","WidgetName":27,"HiddenRow":31,"SheetCodeName":null,"ControlId":null}</t>
  </si>
  <si>
    <t>_Ctrl_32</t>
  </si>
  <si>
    <t>{"WidgetClassification":0,"State":1,"ControllingDropdown":"","ControllingDropdownName":"_ddd_ctr_Ctrl_32","DataRange":"","DataRangeName":"_ddd_dr_Ctrl_32","OptionRangeType":1,"MatchPosition":0,"MatchType":0,"CellName":"_Ctrl_32","CellAddress":"='Dormancy Breaking'!$D$7","WidgetName":27,"HiddenRow":32,"SheetCodeName":null,"ControlId":null}</t>
  </si>
  <si>
    <t>Notes:</t>
  </si>
  <si>
    <t>_Ctrl_33</t>
  </si>
  <si>
    <t>{"WidgetClassification":0,"State":1,"ControllingDropdown":"","ControllingDropdownName":"_ddd_ctr_Ctrl_33","DataRange":"","DataRangeName":"_ddd_dr_Ctrl_33","OptionRangeType":0,"MatchPosition":0,"MatchType":0,"CellName":"_Ctrl_33","CellAddress":"='Dormancy Breaking'!$E$5","WidgetName":27,"HiddenRow":33,"SheetCodeName":null,"ControlId":null}</t>
  </si>
  <si>
    <t>_Ctrl_34</t>
  </si>
  <si>
    <t>{"WidgetClassification":0,"State":1,"ControllingDropdown":"","ControllingDropdownName":"_ddd_ctr_Ctrl_34","DataRange":"","DataRangeName":"_ddd_dr_Ctrl_34","OptionRangeType":1,"MatchPosition":0,"MatchType":0,"CellName":"_Ctrl_34","CellAddress":"='Dormancy Breaking'!$E$6","WidgetName":27,"HiddenRow":34,"SheetCodeName":null,"ControlId":null}</t>
  </si>
  <si>
    <t>_Ctrl_35</t>
  </si>
  <si>
    <t>{"WidgetClassification":0,"State":1,"ControllingDropdown":"","ControllingDropdownName":"_ddd_ctr_Ctrl_35","DataRange":"","DataRangeName":"_ddd_dr_Ctrl_35","OptionRangeType":1,"MatchPosition":0,"MatchType":0,"CellName":"_Ctrl_35","CellAddress":"='Dormancy Breaking'!$E$7","WidgetName":27,"HiddenRow":35,"SheetCodeName":null,"ControlId":null}</t>
  </si>
  <si>
    <t>Product/ ha  (ml of g)</t>
  </si>
  <si>
    <t>_Ctrl_36</t>
  </si>
  <si>
    <t>{"WidgetClassification":0,"State":1,"ControllingDropdown":"","ControllingDropdownName":"_ddd_ctr_Ctrl_36","DataRange":"","DataRangeName":"_ddd_dr_Ctrl_36","OptionRangeType":0,"MatchPosition":0,"MatchType":0,"CellName":"_Ctrl_36","CellAddress":"='Dormancy Breaking'!$F$5","WidgetName":27,"HiddenRow":36,"SheetCodeName":null,"ControlId":null}</t>
  </si>
  <si>
    <t>_Ctrl_37</t>
  </si>
  <si>
    <t>{"WidgetClassification":0,"State":1,"ControllingDropdown":"","ControllingDropdownName":"_ddd_ctr_Ctrl_37","DataRange":"","DataRangeName":"_ddd_dr_Ctrl_37","OptionRangeType":1,"MatchPosition":0,"MatchType":0,"CellName":"_Ctrl_37","CellAddress":"='Dormancy Breaking'!$F$6","WidgetName":27,"HiddenRow":37,"SheetCodeName":null,"ControlId":null}</t>
  </si>
  <si>
    <t>_Ctrl_38</t>
  </si>
  <si>
    <t>{"WidgetClassification":0,"State":1,"ControllingDropdown":"","ControllingDropdownName":"_ddd_ctr_Ctrl_38","DataRange":"","DataRangeName":"_ddd_dr_Ctrl_38","OptionRangeType":1,"MatchPosition":0,"MatchType":0,"CellName":"_Ctrl_38","CellAddress":"='Dormancy Breaking'!$F$7","WidgetName":27,"HiddenRow":38,"SheetCodeName":null,"ControlId":null}</t>
  </si>
  <si>
    <t>_Ctrl_39</t>
  </si>
  <si>
    <t>{"WidgetClassification":0,"State":1,"ControllingDropdown":"","ControllingDropdownName":"_ddd_ctr_Ctrl_39","DataRange":"","DataRangeName":"_ddd_dr_Ctrl_39","OptionRangeType":0,"MatchPosition":0,"MatchType":0,"CellName":"_Ctrl_39","CellAddress":"='Dormancy Breaking'!$G$5","WidgetName":27,"HiddenRow":39,"SheetCodeName":null,"ControlId":null}</t>
  </si>
  <si>
    <t>_Ctrl_40</t>
  </si>
  <si>
    <t>{"WidgetClassification":0,"State":1,"ControllingDropdown":"","ControllingDropdownName":"_ddd_ctr_Ctrl_40","DataRange":"","DataRangeName":"_ddd_dr_Ctrl_40","OptionRangeType":1,"MatchPosition":0,"MatchType":0,"CellName":"_Ctrl_40","CellAddress":"='Dormancy Breaking'!$G$6","WidgetName":27,"HiddenRow":40,"SheetCodeName":null,"ControlId":null}</t>
  </si>
  <si>
    <t>_Ctrl_41</t>
  </si>
  <si>
    <t>{"WidgetClassification":0,"State":1,"ControllingDropdown":"","ControllingDropdownName":"_ddd_ctr_Ctrl_41","DataRange":"","DataRangeName":"_ddd_dr_Ctrl_41","OptionRangeType":1,"MatchPosition":0,"MatchType":0,"CellName":"_Ctrl_41","CellAddress":"='Dormancy Breaking'!$G$7","WidgetName":27,"HiddenRow":41,"SheetCodeName":null,"ControlId":null}</t>
  </si>
  <si>
    <t>_Ctrl_42</t>
  </si>
  <si>
    <t>{"WidgetClassification":0,"State":1,"ControllingDropdown":"","ControllingDropdownName":"_ddd_ctr_Ctrl_42","DataRange":"","DataRangeName":"_ddd_dr_Ctrl_42","OptionRangeType":0,"MatchPosition":0,"MatchType":0,"CellName":"_Ctrl_42","CellAddress":"='Dormancy Breaking'!$H$5","WidgetName":27,"HiddenRow":42,"SheetCodeName":null,"ControlId":null}</t>
  </si>
  <si>
    <t>_Ctrl_43</t>
  </si>
  <si>
    <t>{"WidgetClassification":0,"State":1,"ControllingDropdown":"","ControllingDropdownName":"_ddd_ctr_Ctrl_43","DataRange":"","DataRangeName":"_ddd_dr_Ctrl_43","OptionRangeType":1,"MatchPosition":0,"MatchType":0,"CellName":"_Ctrl_43","CellAddress":"='Dormancy Breaking'!$H$6","WidgetName":27,"HiddenRow":43,"SheetCodeName":null,"ControlId":null}</t>
  </si>
  <si>
    <t>_Ctrl_44</t>
  </si>
  <si>
    <t>{"WidgetClassification":0,"State":1,"ControllingDropdown":"","ControllingDropdownName":"_ddd_ctr_Ctrl_44","DataRange":"","DataRangeName":"_ddd_dr_Ctrl_44","OptionRangeType":1,"MatchPosition":0,"MatchType":0,"CellName":"_Ctrl_44","CellAddress":"='Dormancy Breaking'!$H$7","WidgetName":27,"HiddenRow":44,"SheetCodeName":null,"ControlId":null}</t>
  </si>
  <si>
    <t>_Ctrl_45</t>
  </si>
  <si>
    <t>{"WidgetClassification":0,"State":1,"ControllingDropdown":"","ControllingDropdownName":"_ddd_ctr_Ctrl_45","DataRange":"","DataRangeName":"_ddd_dr_Ctrl_45","OptionRangeType":0,"MatchPosition":0,"MatchType":0,"CellName":"_Ctrl_45","CellAddress":"='Dormancy Breaking'!$I$5","WidgetName":27,"HiddenRow":45,"SheetCodeName":null,"ControlId":null}</t>
  </si>
  <si>
    <t>_Ctrl_46</t>
  </si>
  <si>
    <t>{"WidgetClassification":0,"State":1,"ControllingDropdown":"","ControllingDropdownName":"_ddd_ctr_Ctrl_46","DataRange":"","DataRangeName":"_ddd_dr_Ctrl_46","OptionRangeType":1,"MatchPosition":0,"MatchType":0,"CellName":"_Ctrl_46","CellAddress":"='Dormancy Breaking'!$I$6","WidgetName":27,"HiddenRow":46,"SheetCodeName":null,"ControlId":null}</t>
  </si>
  <si>
    <t>_Ctrl_47</t>
  </si>
  <si>
    <t>{"WidgetClassification":0,"State":1,"ControllingDropdown":"","ControllingDropdownName":"_ddd_ctr_Ctrl_47","DataRange":"","DataRangeName":"_ddd_dr_Ctrl_47","OptionRangeType":1,"MatchPosition":0,"MatchType":0,"CellName":"_Ctrl_47","CellAddress":"='Dormancy Breaking'!$I$7","WidgetName":27,"HiddenRow":47,"SheetCodeName":null,"ControlId":null}</t>
  </si>
  <si>
    <t>Bud Break on Grapes | www.my-grape-vine.com 2007</t>
  </si>
  <si>
    <t>{"ButtonStyle":0,"Name":"VikingOne","HideSscPoweredlogo":false,"LiveShare":{"Enable":false},"WbUtil":{"EnableBs":true},"CopyProtect":{"IsEnabled":false,"DomainName":""},"Theme":{"BgColor":"#FFFFFFFF","BgImage":"","InputBorderStyle":2},"SmartphoneSettings":{"ViewportLock":true,"UseOldViewEngine":false,"EnableZoom":false,"EnableSwipe":false,"HideToolbar":false,"InheritBackgroundColor":false,"CheckboxFlavor":1,"ShowBubble":false},"SmartphoneTheme":1,"Layout":3,"LayoutConfig":{"IsSamePagesHeight":false},"InputDetection":0,"Toolbar":{"Position":1,"IsSubmit":true,"IsPrint":false,"IsPrintAll":false,"IsReset":true,"IsUpdate":true},"AspnetConfig":{"BrowseUrl":"http://localhost/ssc","FileExtension":0},"NodejsConfig":{"LocalPort":3000},"ConfigureSubmit":{"IsShowCaptcha":false,"IsUseSscWebServer":true,"ReceiverCode":"syntagm@icon.co.za; syntagmresearch@gmail.com","IsFreeService":false,"IsAdvanceService":true,"IsDemonstrationService":false,"AfterSuccessfulSubmit":"http://www.syntagm.co.za","AfterFailSubmit":"","AfterCancelWizard":"","IsUseOwnWebServer":false,"OwnWebServerURL":"","OwnWebServerTarget":"","SubmitTarget":0},"Flavor":0,"Edition":3,"IgnoreBgInputCell":false,"ResponsiveDesignSetting":{"Disabled":false}}</t>
  </si>
  <si>
    <t>BUD SWELL TO THE START OF BUD BREAK</t>
  </si>
  <si>
    <t>• Agadi is applied as a spot treatment and should be applied strictly at the base of the vines. Ant control is essential for the efficacy of biological mealy bug control.</t>
  </si>
  <si>
    <t>• Imidacloprid (Kohinor, Confidor) applications can replace the Dursban sprays, BUT SHOULD ONLY BE CONSIDERED ON VARIETIES THAT NEED LONGER THAN 120 DAYS TO REACH MATURITY (i.e., time from flowering to harvest). Please RESPECT THE PREHARVEST WITHOLDING PERIOD as ANY RESIDUES OF IMIDACLOPRID COULD DISQUALIFY  FRUIT from entering certain markets.</t>
  </si>
  <si>
    <t>• Imidacloprid (Kohinor or Confidor) must not be applied later than BUD SWELL. To ensure the product performs properly, active root growth must be present and the product must reach the root zone.</t>
  </si>
  <si>
    <t>• Kohinor should be applied at 1.5 ml/vine and Confidor at 0.75 g/vine.</t>
  </si>
  <si>
    <t xml:space="preserve">• On vineyards where NO mealy bug infestations have occurred during the last season, the spring and winter applications can be relaced with two applications of Movento in summer. 
</t>
  </si>
  <si>
    <t>Bud Swell</t>
  </si>
  <si>
    <t>Ants</t>
  </si>
  <si>
    <t>Donskimmel Streepvlek</t>
  </si>
  <si>
    <t>fipronil</t>
  </si>
  <si>
    <t>AGADI</t>
  </si>
  <si>
    <t>KOHINOR</t>
  </si>
  <si>
    <t>CONFIDOR 70 WG</t>
  </si>
  <si>
    <t>ANTRACOL WP</t>
  </si>
  <si>
    <t>Folpet</t>
  </si>
  <si>
    <t>FOLPAN 500 SC</t>
  </si>
  <si>
    <t>imidaclop</t>
  </si>
  <si>
    <t>propineb</t>
  </si>
  <si>
    <t>Cost: Dormancy Breaking:</t>
  </si>
  <si>
    <t>Cost: Dormancy</t>
  </si>
  <si>
    <t>Cost: Bud Swell to break</t>
  </si>
  <si>
    <t>_Ctrl_48</t>
  </si>
  <si>
    <t>{"WidgetClassification":0,"State":1,"ControllingDropdown":"","ControllingDropdownName":"_ddd_ctr_Ctrl_48","DataRange":"","DataRangeName":"_ddd_dr_Ctrl_48","OptionRangeType":0,"MatchPosition":0,"MatchType":0,"CellName":"_Ctrl_48","CellAddress":"='Bud Swell'!$D$5","WidgetName":27,"HiddenRow":48,"SheetCodeName":null,"ControlId":null}</t>
  </si>
  <si>
    <t>_Ctrl_49</t>
  </si>
  <si>
    <t>{"WidgetClassification":0,"State":1,"ControllingDropdown":"","ControllingDropdownName":"_ddd_ctr_Ctrl_49","DataRange":"","DataRangeName":"_ddd_dr_Ctrl_49","OptionRangeType":1,"MatchPosition":0,"MatchType":0,"CellName":"_Ctrl_49","CellAddress":"='Bud Swell'!$D$6","WidgetName":27,"HiddenRow":49,"SheetCodeName":null,"ControlId":null}</t>
  </si>
  <si>
    <t>_Ctrl_50</t>
  </si>
  <si>
    <t>{"WidgetClassification":0,"State":1,"ControllingDropdown":"","ControllingDropdownName":"_ddd_ctr_Ctrl_50","DataRange":"","DataRangeName":"_ddd_dr_Ctrl_50","OptionRangeType":1,"MatchPosition":0,"MatchType":0,"CellName":"_Ctrl_50","CellAddress":"='Bud Swell'!$D$7","WidgetName":27,"HiddenRow":50,"SheetCodeName":null,"ControlId":null}</t>
  </si>
  <si>
    <t>{"IsHide":false,"SheetId":0,"Name":"Bud Swell","HiddenRow":0,"VisibleRange":"","SheetTheme":{"TabColor":"","BodyColor":"","BodyImage":""}}</t>
  </si>
  <si>
    <t>Groei stadium</t>
  </si>
  <si>
    <t>Maand</t>
  </si>
  <si>
    <t>Notas</t>
  </si>
  <si>
    <t>Kies 'n Teiken</t>
  </si>
  <si>
    <t>Afrikaans</t>
  </si>
  <si>
    <t>English</t>
  </si>
  <si>
    <t>_Ctrl_51</t>
  </si>
  <si>
    <t>Language/Taal</t>
  </si>
  <si>
    <t>{"WidgetClassification":0,"State":1,"IsRequired":false,"DDLDefaultRequiredText":"Please Select","ListItem":"Kies\r\nAfrikaans\r\nEnglish","VlookupRange":"","ShowListLabel":false,"ShowDt":false,"CellName":"_Ctrl_51","CellAddress":"='Dormant'!$J$2","WidgetName":3,"HiddenRow":51,"SheetCodeName":null,"ControlId":"Taalkeuse"}</t>
  </si>
  <si>
    <t>Kies</t>
  </si>
  <si>
    <t>Aktiewe bestanddeel</t>
  </si>
  <si>
    <t>Handelsnaam</t>
  </si>
  <si>
    <t>Prys/L of kg</t>
  </si>
  <si>
    <t>Toediening 100L (ml of g)</t>
  </si>
  <si>
    <t>Water volume (L/Ha)</t>
  </si>
  <si>
    <t>Produk (ml of g)</t>
  </si>
  <si>
    <t>Toediening/ha (ml of g)</t>
  </si>
  <si>
    <t>Target01</t>
  </si>
  <si>
    <t>Target02</t>
  </si>
  <si>
    <t>Target03</t>
  </si>
  <si>
    <t>Target04</t>
  </si>
  <si>
    <t>Target05</t>
  </si>
  <si>
    <t>Target06</t>
  </si>
  <si>
    <t>AI01</t>
  </si>
  <si>
    <t>AI02</t>
  </si>
  <si>
    <t>AI03</t>
  </si>
  <si>
    <t>AI04</t>
  </si>
  <si>
    <t>AI05</t>
  </si>
  <si>
    <t>AI06</t>
  </si>
  <si>
    <t>AI07</t>
  </si>
  <si>
    <t>AI08</t>
  </si>
  <si>
    <t>AI09</t>
  </si>
  <si>
    <t>AI10</t>
  </si>
  <si>
    <t>Trade 01</t>
  </si>
  <si>
    <t>Trade 02</t>
  </si>
  <si>
    <t>Trade 03</t>
  </si>
  <si>
    <t>Trade 04</t>
  </si>
  <si>
    <t>Trade 05</t>
  </si>
  <si>
    <t>Trade 06</t>
  </si>
  <si>
    <t>Trade 07</t>
  </si>
  <si>
    <t>Mealy Bug</t>
  </si>
  <si>
    <t>Witroes</t>
  </si>
  <si>
    <t>Streepvlek</t>
  </si>
  <si>
    <t>AI</t>
  </si>
  <si>
    <t>DorT</t>
  </si>
  <si>
    <t>DorA</t>
  </si>
  <si>
    <t>DorTr</t>
  </si>
  <si>
    <t>Named Ranges</t>
  </si>
  <si>
    <t>Table Name =</t>
  </si>
  <si>
    <t>Pri</t>
  </si>
  <si>
    <t>{"IsHide":true,"SheetId":0,"Name":"Pricing","HiddenRow":0,"VisibleRange":"","SheetTheme":{"TabColor":"","BodyColor":"","BodyImage":""}}</t>
  </si>
  <si>
    <t>_Ctrl_52</t>
  </si>
  <si>
    <t>{"WidgetClassification":0,"State":1,"IsRequired":false,"IsMultiline":false,"IsHidden":false,"Placeholder":"","InputType":0,"Rows":3,"IsMergeJustify":false,"CellName":"_Ctrl_52","CellAddress":"='Dormant'!$D$9","WidgetName":4,"HiddenRow":52,"SheetCodeName":null,"ControlId":"1app1"}</t>
  </si>
  <si>
    <t>_Ctrl_53</t>
  </si>
  <si>
    <t>{"WidgetClassification":0,"State":1,"IsRequired":false,"IsMultiline":false,"IsHidden":false,"Placeholder":"","InputType":0,"Rows":3,"IsMergeJustify":false,"CellName":"_Ctrl_53","CellAddress":"='Dormant'!$E$9","WidgetName":4,"HiddenRow":53,"SheetCodeName":null,"ControlId":"1app2"}</t>
  </si>
  <si>
    <t>_Ctrl_54</t>
  </si>
  <si>
    <t>{"WidgetClassification":0,"State":1,"IsRequired":false,"IsMultiline":false,"IsHidden":false,"Placeholder":"","InputType":0,"Rows":3,"IsMergeJustify":false,"CellName":"_Ctrl_54","CellAddress":"='Dormant'!$D$10","WidgetName":4,"HiddenRow":54,"SheetCodeName":null,"ControlId":"1wat1"}</t>
  </si>
  <si>
    <t>_Ctrl_55</t>
  </si>
  <si>
    <t>{"WidgetClassification":0,"State":1,"IsRequired":false,"IsMultiline":false,"IsHidden":false,"Placeholder":"","InputType":0,"Rows":3,"IsMergeJustify":false,"CellName":"_Ctrl_55","CellAddress":"='Dormant'!$E$10","WidgetName":4,"HiddenRow":55,"SheetCodeName":null,"ControlId":"1wat2"}</t>
  </si>
  <si>
    <t>_Ctrl_56</t>
  </si>
  <si>
    <t>_Ctrl_57</t>
  </si>
  <si>
    <t>_Ctrl_58</t>
  </si>
  <si>
    <t>{"WidgetClassification":0,"State":1,"IsRequired":false,"IsMultiline":false,"IsHidden":false,"Placeholder":"","InputType":0,"Rows":3,"IsMergeJustify":false,"CellName":"_Ctrl_58","CellAddress":"='Dormant'!$D$13","WidgetName":4,"HiddenRow":58,"SheetCodeName":null,"ControlId":"1nr1"}</t>
  </si>
  <si>
    <t>_Ctrl_59</t>
  </si>
  <si>
    <t>{"WidgetClassification":0,"State":1,"IsRequired":false,"IsMultiline":false,"IsHidden":false,"Placeholder":"","InputType":0,"Rows":3,"IsMergeJustify":false,"CellName":"_Ctrl_59","CellAddress":"='Dormant'!$E$13","WidgetName":4,"HiddenRow":59,"SheetCodeName":null,"ControlId":"1nr2"}</t>
  </si>
  <si>
    <t>KOCIDE 2000</t>
  </si>
  <si>
    <t>STRIKER</t>
  </si>
  <si>
    <t>ROUNDUP TURBO</t>
  </si>
  <si>
    <t>FENAMIPHOS 400</t>
  </si>
  <si>
    <t>MICROTHIOL</t>
  </si>
  <si>
    <t>PENFLUID</t>
  </si>
  <si>
    <t>AURORA 40WG</t>
  </si>
  <si>
    <t>PRIDE</t>
  </si>
  <si>
    <t>PROSPER</t>
  </si>
  <si>
    <t>COLLIS</t>
  </si>
  <si>
    <t>KARATHANE STAR</t>
  </si>
  <si>
    <t>FOSTONIC</t>
  </si>
  <si>
    <t>BOZIMAN</t>
  </si>
  <si>
    <t>FLINT MAX</t>
  </si>
  <si>
    <t>VIVANDO</t>
  </si>
  <si>
    <t>MOVENTO</t>
  </si>
  <si>
    <t>DUSTING SULPHER</t>
  </si>
  <si>
    <t>ACROBAT</t>
  </si>
  <si>
    <t>OMNIBOOST</t>
  </si>
  <si>
    <t>GOEMAR</t>
  </si>
  <si>
    <t>CALIPHOS</t>
  </si>
  <si>
    <t>VITAMINO</t>
  </si>
  <si>
    <t>PROTECTOR</t>
  </si>
  <si>
    <t>DELEGATE</t>
  </si>
  <si>
    <t>PROGIBB</t>
  </si>
  <si>
    <t>ELFER  BORON</t>
  </si>
  <si>
    <t>TELDOR</t>
  </si>
  <si>
    <t>SWITCH</t>
  </si>
  <si>
    <t xml:space="preserve">EXCALIBUR + </t>
  </si>
  <si>
    <t>LUNA PRIVILEGE</t>
  </si>
  <si>
    <t>TSAMA MAGNESIUM</t>
  </si>
  <si>
    <t>PITSTOP</t>
  </si>
  <si>
    <t>EXCALIBUR</t>
  </si>
  <si>
    <t>EQUATION PRO</t>
  </si>
  <si>
    <t>DEVIPAN</t>
  </si>
  <si>
    <t>PLENTY K</t>
  </si>
  <si>
    <t>KOPERSWAEL</t>
  </si>
  <si>
    <t>PROTONE +</t>
  </si>
  <si>
    <t>ETHEPHON</t>
  </si>
  <si>
    <t>BEST CURE</t>
  </si>
  <si>
    <t>KUMULUS</t>
  </si>
  <si>
    <t>ALKYLID</t>
  </si>
  <si>
    <t>AVI-KLORPIRIFOS EC</t>
  </si>
  <si>
    <t>CEMOCHLOR</t>
  </si>
  <si>
    <t>CITROLE</t>
  </si>
  <si>
    <t>COPPER COUNT</t>
  </si>
  <si>
    <t>CYAN</t>
  </si>
  <si>
    <t>DIRECT</t>
  </si>
  <si>
    <t>DORCY</t>
  </si>
  <si>
    <t>DORMEX</t>
  </si>
  <si>
    <t>ECOFILM</t>
  </si>
  <si>
    <t>FOSBITE EC</t>
  </si>
  <si>
    <t>MAKHROFOS 480 EC</t>
  </si>
  <si>
    <t>OCEAN</t>
  </si>
  <si>
    <t>ORASORB</t>
  </si>
  <si>
    <t>PHYLLEX</t>
  </si>
  <si>
    <t>PIVOT</t>
  </si>
  <si>
    <t>PROGIBB + NON-IONIC WETTER</t>
  </si>
  <si>
    <t>PYRINES</t>
  </si>
  <si>
    <t>RUGBY ME</t>
  </si>
  <si>
    <t>SILICOTE</t>
  </si>
  <si>
    <t>TOKUTHION 960 EC</t>
  </si>
  <si>
    <t>TOXCOL 50</t>
  </si>
  <si>
    <t>After reading this select a TAB</t>
  </si>
  <si>
    <t>Select the required Trade Name from the list</t>
  </si>
  <si>
    <t>The pricing table must be brought up to date.</t>
  </si>
  <si>
    <t>and expanded data needs to be accommodated.</t>
  </si>
  <si>
    <t>_Ctrl_60</t>
  </si>
  <si>
    <t>{"WidgetClassification":0,"State":1,"IsRequired":false,"IsMultiline":false,"IsHidden":false,"Placeholder":"","InputType":0,"Rows":3,"IsMergeJustify":false,"CellName":"_Ctrl_60","CellAddress":"='Dormant'!$F$10","WidgetName":4,"HiddenRow":60,"SheetCodeName":null,"ControlId":"1wat3"}</t>
  </si>
  <si>
    <t>_Ctrl_61</t>
  </si>
  <si>
    <t>{"WidgetClassification":0,"State":1,"IsRequired":false,"IsMultiline":false,"IsHidden":false,"Placeholder":"","InputType":0,"Rows":3,"IsMergeJustify":false,"CellName":"_Ctrl_61","CellAddress":"='Dormant'!$G$10","WidgetName":4,"HiddenRow":61,"SheetCodeName":null,"ControlId":"1wat4"}</t>
  </si>
  <si>
    <t>_Ctrl_62</t>
  </si>
  <si>
    <t>{"WidgetClassification":0,"State":1,"IsRequired":false,"IsMultiline":false,"IsHidden":false,"Placeholder":"","InputType":0,"Rows":3,"IsMergeJustify":false,"CellName":"_Ctrl_62","CellAddress":"='Dormant'!$H$10","WidgetName":4,"HiddenRow":62,"SheetCodeName":null,"ControlId":"1wat5"}</t>
  </si>
  <si>
    <t>_Ctrl_63</t>
  </si>
  <si>
    <t>{"WidgetClassification":0,"State":1,"IsRequired":false,"IsMultiline":false,"IsHidden":false,"Placeholder":"","InputType":0,"Rows":3,"IsMergeJustify":false,"CellName":"_Ctrl_63","CellAddress":"='Dormant'!$I$10","WidgetName":4,"HiddenRow":63,"SheetCodeName":null,"ControlId":"1wat6"}</t>
  </si>
  <si>
    <t>_Ctrl_64</t>
  </si>
  <si>
    <t>_Ctrl_65</t>
  </si>
  <si>
    <t>_Ctrl_66</t>
  </si>
  <si>
    <t>_Ctrl_67</t>
  </si>
  <si>
    <t>_Ctrl_68</t>
  </si>
  <si>
    <t>{"WidgetClassification":0,"State":1,"IsRequired":false,"IsMultiline":false,"IsHidden":false,"Placeholder":"","InputType":0,"Rows":3,"IsMergeJustify":false,"CellName":"_Ctrl_68","CellAddress":"='Dormant'!$F$13","WidgetName":4,"HiddenRow":68,"SheetCodeName":null,"ControlId":"1nr3"}</t>
  </si>
  <si>
    <t>_Ctrl_69</t>
  </si>
  <si>
    <t>{"WidgetClassification":0,"State":1,"IsRequired":false,"IsMultiline":false,"IsHidden":false,"Placeholder":"","InputType":0,"Rows":3,"IsMergeJustify":false,"CellName":"_Ctrl_69","CellAddress":"='Dormant'!$G$13","WidgetName":4,"HiddenRow":69,"SheetCodeName":null,"ControlId":"1nr4"}</t>
  </si>
  <si>
    <t>_Ctrl_70</t>
  </si>
  <si>
    <t>{"WidgetClassification":0,"State":1,"IsRequired":false,"IsMultiline":false,"IsHidden":false,"Placeholder":"","InputType":0,"Rows":3,"IsMergeJustify":false,"CellName":"_Ctrl_70","CellAddress":"='Dormant'!$H$13","WidgetName":4,"HiddenRow":70,"SheetCodeName":null,"ControlId":"1nr5"}</t>
  </si>
  <si>
    <t>_Ctrl_71</t>
  </si>
  <si>
    <t>{"WidgetClassification":0,"State":1,"IsRequired":false,"IsMultiline":false,"IsHidden":false,"Placeholder":"","InputType":0,"Rows":3,"IsMergeJustify":false,"CellName":"_Ctrl_71","CellAddress":"='Dormant'!$I$13","WidgetName":4,"HiddenRow":71,"SheetCodeName":null,"ControlId":"1nr6"}</t>
  </si>
  <si>
    <t>BreT</t>
  </si>
  <si>
    <t>BreTr</t>
  </si>
  <si>
    <t>_Ctrl_72</t>
  </si>
  <si>
    <t>{"WidgetClassification":0,"State":1,"IsRequired":false,"DDLDefaultRequiredText":"Please Select","ListItem":"Kies\r\nAfrikaans\r\nEnglish","VlookupRange":"","ShowListLabel":false,"ShowDt":false,"CellName":"_Ctrl_72","CellAddress":"='Dormancy Breaking'!$J$2","WidgetName":3,"HiddenRow":72,"SheetCodeName":null,"ControlId":null}</t>
  </si>
  <si>
    <t>Aantal Toedienings</t>
  </si>
  <si>
    <t>Koste/ha(per 100L)</t>
  </si>
  <si>
    <t>Koste/ha (per ha)</t>
  </si>
  <si>
    <t>Total koste/ha</t>
  </si>
  <si>
    <t>Aantal ha behandel</t>
  </si>
  <si>
    <t>Produk benodig (L/Kg)</t>
  </si>
  <si>
    <t>_Ctrl_73</t>
  </si>
  <si>
    <t>{"WidgetClassification":0,"State":1,"IsRequired":false,"IsMultiline":false,"IsHidden":false,"Placeholder":"","InputType":0,"Rows":3,"IsMergeJustify":false,"CellName":"_Ctrl_73","CellAddress":"='Dormancy Breaking'!$D$9","WidgetName":4,"HiddenRow":73,"SheetCodeName":null,"ControlId":"2app1"}</t>
  </si>
  <si>
    <t>_Ctrl_74</t>
  </si>
  <si>
    <t>{"WidgetClassification":0,"State":1,"IsRequired":false,"IsMultiline":false,"IsHidden":false,"Placeholder":"","InputType":0,"Rows":3,"IsMergeJustify":false,"CellName":"_Ctrl_74","CellAddress":"='Dormancy Breaking'!$D$10","WidgetName":4,"HiddenRow":74,"SheetCodeName":null,"ControlId":"2wat1"}</t>
  </si>
  <si>
    <t>_Ctrl_75</t>
  </si>
  <si>
    <t>_Ctrl_76</t>
  </si>
  <si>
    <t>{"WidgetClassification":0,"State":1,"IsRequired":false,"IsMultiline":false,"IsHidden":false,"Placeholder":"","InputType":0,"Rows":3,"IsMergeJustify":false,"CellName":"_Ctrl_76","CellAddress":"='Dormant'!$I$12","WidgetName":4,"HiddenRow":76,"SheetCodeName":null,"ControlId":"1ha6"}</t>
  </si>
  <si>
    <t>_Ctrl_77</t>
  </si>
  <si>
    <t>{"WidgetClassification":0,"State":1,"IsRequired":false,"IsMultiline":false,"IsHidden":false,"Placeholder":"","InputType":0,"Rows":3,"IsMergeJustify":false,"CellName":"_Ctrl_77","CellAddress":"='Dormancy Breaking'!$D$12","WidgetName":4,"HiddenRow":77,"SheetCodeName":null,"ControlId":"2ha1"}</t>
  </si>
  <si>
    <t>_Ctrl_78</t>
  </si>
  <si>
    <t>{"WidgetClassification":0,"State":1,"IsRequired":false,"IsMultiline":false,"IsHidden":false,"Placeholder":"","InputType":0,"Rows":3,"IsMergeJustify":false,"CellName":"_Ctrl_78","CellAddress":"='Dormancy Breaking'!$D$13","WidgetName":4,"HiddenRow":78,"SheetCodeName":null,"ControlId":"2nr1"}</t>
  </si>
  <si>
    <t>BreAI</t>
  </si>
  <si>
    <t>2-5 cm SHOOT LENGTH</t>
  </si>
  <si>
    <t>Powdery mildew</t>
  </si>
  <si>
    <t>Downy mildew Dead arm</t>
  </si>
  <si>
    <t>Weeds</t>
  </si>
  <si>
    <t>Herbicides</t>
  </si>
  <si>
    <t>Bunch elongation</t>
  </si>
  <si>
    <t>sulphur</t>
  </si>
  <si>
    <t>Folpet (Piketberg)</t>
  </si>
  <si>
    <t>glyphosate</t>
  </si>
  <si>
    <t>carfentrazone-ethyl</t>
  </si>
  <si>
    <t>1 dpm Gib + 1dpm CPPU</t>
  </si>
  <si>
    <t>AURORA 40 WG</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</si>
  <si>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required.","OkButton":"OK","DDLDefaultRequiredText":"Please Select"},"WizardButton":{"Next":"Next","Previous":"Previous","Cancel":"Cancel","Finish":"Finish"},"ToolbarButton":{"Submit":"Submit","Print":"Print","PrintAll":"Print All","Reset":"Reset","Update":"Update","Back":"Back"},"BrowserAndLocation":{"Browsers":[{"Name":"chrome.exe"}],"ConversionPath":"C:\\Users\\User\\Documents\\SpreadsheetConverter"},"AdvancedSettingsModels":[],"Dropbox":{"AccessToken":"","AccessSecret":""},"SpreadsheetServer":{"Username":"","Password":"","ServerUrl":""},"ConfigureSubmitDefault":{"Email":"syntagm@icon.co.za; syntagmresearch@gmail.com"},"MessageBubble":{"Close":false,"TopMsg":0},"CustomizeTheme":{"Theme":"C:\\Users\\User\\AppData\\Roaming\\SpreadsheetConverter\\V8\\SupportFiles\\themes\\bootstrap\\css\\default-ssc-theme.css"},"QrSetting":{"ShowOnConversion":true},"CongratsPage":{"LastOpenedVersion":""}}</t>
  </si>
  <si>
    <t>{"IsHide":false,"SheetId":0,"Name":"S2-5cm Shoot Length","HiddenRow":0,"VisibleRange":"","SheetTheme":{"TabColor":"","BodyColor":"","BodyImage":""}}</t>
  </si>
  <si>
    <t>_Ctrl_79</t>
  </si>
  <si>
    <t>{"WidgetClassification":0,"State":1,"ControllingDropdown":"","ControllingDropdownName":"_ddd_ctr_Ctrl_79","DataRange":"","DataRangeName":"_ddd_dr_Ctrl_79","OptionRangeType":0,"MatchPosition":0,"MatchType":0,"CellName":"_Ctrl_79","CellAddress":"='Bud Swell'!$E$5","WidgetName":27,"HiddenRow":79,"SheetCodeName":null,"ControlId":null}</t>
  </si>
  <si>
    <t>_Ctrl_80</t>
  </si>
  <si>
    <t>{"WidgetClassification":0,"State":1,"ControllingDropdown":"","ControllingDropdownName":"_ddd_ctr_Ctrl_80","DataRange":"","DataRangeName":"_ddd_dr_Ctrl_80","OptionRangeType":1,"MatchPosition":0,"MatchType":0,"CellName":"_Ctrl_80","CellAddress":"='Bud Swell'!$E$6","WidgetName":27,"HiddenRow":80,"SheetCodeName":null,"ControlId":null}</t>
  </si>
  <si>
    <t>_Ctrl_81</t>
  </si>
  <si>
    <t>{"WidgetClassification":0,"State":1,"ControllingDropdown":"","ControllingDropdownName":"_ddd_ctr_Ctrl_81","DataRange":"","DataRangeName":"_ddd_dr_Ctrl_81","OptionRangeType":1,"MatchPosition":0,"MatchType":0,"CellName":"_Ctrl_81","CellAddress":"='Bud Swell'!$E$7","WidgetName":27,"HiddenRow":81,"SheetCodeName":null,"ControlId":null}</t>
  </si>
  <si>
    <t>_Ctrl_82</t>
  </si>
  <si>
    <t>{"WidgetClassification":0,"State":1,"ControllingDropdown":"","ControllingDropdownName":"_ddd_ctr_Ctrl_82","DataRange":"","DataRangeName":"_ddd_dr_Ctrl_82","OptionRangeType":0,"MatchPosition":0,"MatchType":0,"CellName":"_Ctrl_82","CellAddress":"='Bud Swell'!$F$5","WidgetName":27,"HiddenRow":82,"SheetCodeName":null,"ControlId":null}</t>
  </si>
  <si>
    <t>_Ctrl_83</t>
  </si>
  <si>
    <t>{"WidgetClassification":0,"State":1,"ControllingDropdown":"","ControllingDropdownName":"_ddd_ctr_Ctrl_83","DataRange":"","DataRangeName":"_ddd_dr_Ctrl_83","OptionRangeType":1,"MatchPosition":0,"MatchType":0,"CellName":"_Ctrl_83","CellAddress":"='Bud Swell'!$F$6","WidgetName":27,"HiddenRow":83,"SheetCodeName":null,"ControlId":null}</t>
  </si>
  <si>
    <t>_Ctrl_84</t>
  </si>
  <si>
    <t>{"WidgetClassification":0,"State":1,"ControllingDropdown":"","ControllingDropdownName":"_ddd_ctr_Ctrl_84","DataRange":"","DataRangeName":"_ddd_dr_Ctrl_84","OptionRangeType":1,"MatchPosition":0,"MatchType":0,"CellName":"_Ctrl_84","CellAddress":"='Bud Swell'!$F$7","WidgetName":27,"HiddenRow":84,"SheetCodeName":null,"ControlId":null}</t>
  </si>
  <si>
    <t>_Ctrl_85</t>
  </si>
  <si>
    <t>{"WidgetClassification":0,"State":1,"ControllingDropdown":"","ControllingDropdownName":"_ddd_ctr_Ctrl_85","DataRange":"","DataRangeName":"_ddd_dr_Ctrl_85","OptionRangeType":0,"MatchPosition":0,"MatchType":0,"CellName":"_Ctrl_85","CellAddress":"='Bud Swell'!$G$5","WidgetName":27,"HiddenRow":85,"SheetCodeName":null,"ControlId":null}</t>
  </si>
  <si>
    <t>_Ctrl_86</t>
  </si>
  <si>
    <t>{"WidgetClassification":0,"State":1,"ControllingDropdown":"","ControllingDropdownName":"_ddd_ctr_Ctrl_86","DataRange":"","DataRangeName":"_ddd_dr_Ctrl_86","OptionRangeType":1,"MatchPosition":0,"MatchType":0,"CellName":"_Ctrl_86","CellAddress":"='Bud Swell'!$G$6","WidgetName":27,"HiddenRow":86,"SheetCodeName":null,"ControlId":null}</t>
  </si>
  <si>
    <t>_Ctrl_87</t>
  </si>
  <si>
    <t>{"WidgetClassification":0,"State":1,"ControllingDropdown":"","ControllingDropdownName":"_ddd_ctr_Ctrl_87","DataRange":"","DataRangeName":"_ddd_dr_Ctrl_87","OptionRangeType":1,"MatchPosition":0,"MatchType":0,"CellName":"_Ctrl_87","CellAddress":"='Bud Swell'!$G$7","WidgetName":27,"HiddenRow":87,"SheetCodeName":null,"ControlId":null}</t>
  </si>
  <si>
    <t>_Ctrl_88</t>
  </si>
  <si>
    <t>{"WidgetClassification":0,"State":1,"ControllingDropdown":"","ControllingDropdownName":"_ddd_ctr_Ctrl_88","DataRange":"","DataRangeName":"_ddd_dr_Ctrl_88","OptionRangeType":0,"MatchPosition":0,"MatchType":0,"CellName":"_Ctrl_88","CellAddress":"='Bud Swell'!$H$5","WidgetName":27,"HiddenRow":88,"SheetCodeName":null,"ControlId":null}</t>
  </si>
  <si>
    <t>_Ctrl_89</t>
  </si>
  <si>
    <t>{"WidgetClassification":0,"State":1,"ControllingDropdown":"","ControllingDropdownName":"_ddd_ctr_Ctrl_89","DataRange":"","DataRangeName":"_ddd_dr_Ctrl_89","OptionRangeType":1,"MatchPosition":0,"MatchType":0,"CellName":"_Ctrl_89","CellAddress":"='Bud Swell'!$H$6","WidgetName":27,"HiddenRow":89,"SheetCodeName":null,"ControlId":null}</t>
  </si>
  <si>
    <t>_Ctrl_90</t>
  </si>
  <si>
    <t>{"WidgetClassification":0,"State":1,"ControllingDropdown":"","ControllingDropdownName":"_ddd_ctr_Ctrl_90","DataRange":"","DataRangeName":"_ddd_dr_Ctrl_90","OptionRangeType":1,"MatchPosition":0,"MatchType":0,"CellName":"_Ctrl_90","CellAddress":"='Bud Swell'!$H$7","WidgetName":27,"HiddenRow":90,"SheetCodeName":null,"ControlId":null}</t>
  </si>
  <si>
    <t>_Ctrl_91</t>
  </si>
  <si>
    <t>{"WidgetClassification":0,"State":1,"ControllingDropdown":"","ControllingDropdownName":"_ddd_ctr_Ctrl_91","DataRange":"","DataRangeName":"_ddd_dr_Ctrl_91","OptionRangeType":0,"MatchPosition":0,"MatchType":0,"CellName":"_Ctrl_91","CellAddress":"='Bud Swell'!$I$5","WidgetName":27,"HiddenRow":91,"SheetCodeName":null,"ControlId":null}</t>
  </si>
  <si>
    <t>_Ctrl_92</t>
  </si>
  <si>
    <t>{"WidgetClassification":0,"State":1,"ControllingDropdown":"","ControllingDropdownName":"_ddd_ctr_Ctrl_92","DataRange":"","DataRangeName":"_ddd_dr_Ctrl_92","OptionRangeType":1,"MatchPosition":0,"MatchType":0,"CellName":"_Ctrl_92","CellAddress":"='Bud Swell'!$I$6","WidgetName":27,"HiddenRow":92,"SheetCodeName":null,"ControlId":null}</t>
  </si>
  <si>
    <t>_Ctrl_93</t>
  </si>
  <si>
    <t>{"WidgetClassification":0,"State":1,"ControllingDropdown":"","ControllingDropdownName":"_ddd_ctr_Ctrl_93","DataRange":"","DataRangeName":"_ddd_dr_Ctrl_93","OptionRangeType":1,"MatchPosition":0,"MatchType":0,"CellName":"_Ctrl_93","CellAddress":"='Bud Swell'!$I$7","WidgetName":27,"HiddenRow":93,"SheetCodeName":null,"ControlId":null}</t>
  </si>
  <si>
    <t>_Ctrl_94</t>
  </si>
  <si>
    <t>{"WidgetClassification":0,"State":1,"ControllingDropdown":"","ControllingDropdownName":"_ddd_ctr_Ctrl_94","DataRange":"","DataRangeName":"_ddd_dr_Ctrl_94","OptionRangeType":0,"MatchPosition":0,"MatchType":0,"CellName":"_Ctrl_94","CellAddress":"='S2-5cm Shoot Length'!$D$5","WidgetName":27,"HiddenRow":94,"SheetCodeName":null,"ControlId":null}</t>
  </si>
  <si>
    <t>_Ctrl_95</t>
  </si>
  <si>
    <t>{"WidgetClassification":0,"State":1,"ControllingDropdown":"","ControllingDropdownName":"_ddd_ctr_Ctrl_95","DataRange":"","DataRangeName":"_ddd_dr_Ctrl_95","OptionRangeType":1,"MatchPosition":0,"MatchType":0,"CellName":"_Ctrl_95","CellAddress":"='S2-5cm Shoot Length'!$D$6","WidgetName":27,"HiddenRow":95,"SheetCodeName":null,"ControlId":null}</t>
  </si>
  <si>
    <t>_Ctrl_96</t>
  </si>
  <si>
    <t>{"WidgetClassification":0,"State":1,"ControllingDropdown":"","ControllingDropdownName":"_ddd_ctr_Ctrl_96","DataRange":"","DataRangeName":"_ddd_dr_Ctrl_96","OptionRangeType":1,"MatchPosition":0,"MatchType":0,"CellName":"_Ctrl_96","CellAddress":"='S2-5cm Shoot Length'!$D$7","WidgetName":27,"HiddenRow":96,"SheetCodeName":null,"ControlId":null}</t>
  </si>
  <si>
    <t>_Ctrl_97</t>
  </si>
  <si>
    <t>{"WidgetClassification":0,"State":1,"ControllingDropdown":"","ControllingDropdownName":"_ddd_ctr_Ctrl_97","DataRange":"","DataRangeName":"_ddd_dr_Ctrl_97","OptionRangeType":0,"MatchPosition":0,"MatchType":0,"CellName":"_Ctrl_97","CellAddress":"='S2-5cm Shoot Length'!$E$5","WidgetName":27,"HiddenRow":97,"SheetCodeName":null,"ControlId":null}</t>
  </si>
  <si>
    <t>_Ctrl_98</t>
  </si>
  <si>
    <t>{"WidgetClassification":0,"State":1,"ControllingDropdown":"","ControllingDropdownName":"_ddd_ctr_Ctrl_98","DataRange":"","DataRangeName":"_ddd_dr_Ctrl_98","OptionRangeType":1,"MatchPosition":0,"MatchType":0,"CellName":"_Ctrl_98","CellAddress":"='S2-5cm Shoot Length'!$E$6","WidgetName":27,"HiddenRow":98,"SheetCodeName":null,"ControlId":null}</t>
  </si>
  <si>
    <t>_Ctrl_99</t>
  </si>
  <si>
    <t>{"WidgetClassification":0,"State":1,"ControllingDropdown":"","ControllingDropdownName":"_ddd_ctr_Ctrl_99","DataRange":"","DataRangeName":"_ddd_dr_Ctrl_99","OptionRangeType":1,"MatchPosition":0,"MatchType":0,"CellName":"_Ctrl_99","CellAddress":"='S2-5cm Shoot Length'!$E$7","WidgetName":27,"HiddenRow":99,"SheetCodeName":null,"ControlId":null}</t>
  </si>
  <si>
    <t>_Ctrl_100</t>
  </si>
  <si>
    <t>{"WidgetClassification":0,"State":1,"ControllingDropdown":"","ControllingDropdownName":"_ddd_ctr_Ctrl_100","DataRange":"","DataRangeName":"_ddd_dr_Ctrl_100","OptionRangeType":0,"MatchPosition":0,"MatchType":0,"CellName":"_Ctrl_100","CellAddress":"='S2-5cm Shoot Length'!$F$5","WidgetName":27,"HiddenRow":100,"SheetCodeName":null,"ControlId":null}</t>
  </si>
  <si>
    <t>_Ctrl_101</t>
  </si>
  <si>
    <t>{"WidgetClassification":0,"State":1,"ControllingDropdown":"","ControllingDropdownName":"_ddd_ctr_Ctrl_101","DataRange":"","DataRangeName":"_ddd_dr_Ctrl_101","OptionRangeType":1,"MatchPosition":0,"MatchType":0,"CellName":"_Ctrl_101","CellAddress":"='S2-5cm Shoot Length'!$F$6","WidgetName":27,"HiddenRow":101,"SheetCodeName":null,"ControlId":null}</t>
  </si>
  <si>
    <t>_Ctrl_102</t>
  </si>
  <si>
    <t>{"WidgetClassification":0,"State":1,"ControllingDropdown":"","ControllingDropdownName":"_ddd_ctr_Ctrl_102","DataRange":"","DataRangeName":"_ddd_dr_Ctrl_102","OptionRangeType":1,"MatchPosition":0,"MatchType":0,"CellName":"_Ctrl_102","CellAddress":"='S2-5cm Shoot Length'!$F$7","WidgetName":27,"HiddenRow":102,"SheetCodeName":null,"ControlId":null}</t>
  </si>
  <si>
    <t>_Ctrl_103</t>
  </si>
  <si>
    <t>{"WidgetClassification":0,"State":1,"ControllingDropdown":"","ControllingDropdownName":"_ddd_ctr_Ctrl_103","DataRange":"","DataRangeName":"_ddd_dr_Ctrl_103","OptionRangeType":0,"MatchPosition":0,"MatchType":0,"CellName":"_Ctrl_103","CellAddress":"='S2-5cm Shoot Length'!$G$5","WidgetName":27,"HiddenRow":103,"SheetCodeName":null,"ControlId":null}</t>
  </si>
  <si>
    <t>_Ctrl_104</t>
  </si>
  <si>
    <t>{"WidgetClassification":0,"State":1,"ControllingDropdown":"","ControllingDropdownName":"_ddd_ctr_Ctrl_104","DataRange":"","DataRangeName":"_ddd_dr_Ctrl_104","OptionRangeType":1,"MatchPosition":0,"MatchType":0,"CellName":"_Ctrl_104","CellAddress":"='S2-5cm Shoot Length'!$G$6","WidgetName":27,"HiddenRow":104,"SheetCodeName":null,"ControlId":null}</t>
  </si>
  <si>
    <t>_Ctrl_105</t>
  </si>
  <si>
    <t>{"WidgetClassification":0,"State":1,"ControllingDropdown":"","ControllingDropdownName":"_ddd_ctr_Ctrl_105","DataRange":"","DataRangeName":"_ddd_dr_Ctrl_105","OptionRangeType":1,"MatchPosition":0,"MatchType":0,"CellName":"_Ctrl_105","CellAddress":"='S2-5cm Shoot Length'!$G$7","WidgetName":27,"HiddenRow":105,"SheetCodeName":null,"ControlId":null}</t>
  </si>
  <si>
    <t>_Ctrl_106</t>
  </si>
  <si>
    <t>{"WidgetClassification":0,"State":1,"ControllingDropdown":"","ControllingDropdownName":"_ddd_ctr_Ctrl_106","DataRange":"","DataRangeName":"_ddd_dr_Ctrl_106","OptionRangeType":0,"MatchPosition":0,"MatchType":0,"CellName":"_Ctrl_106","CellAddress":"='S2-5cm Shoot Length'!$H$5","WidgetName":27,"HiddenRow":106,"SheetCodeName":null,"ControlId":null}</t>
  </si>
  <si>
    <t>_Ctrl_107</t>
  </si>
  <si>
    <t>{"WidgetClassification":0,"State":1,"ControllingDropdown":"","ControllingDropdownName":"_ddd_ctr_Ctrl_107","DataRange":"","DataRangeName":"_ddd_dr_Ctrl_107","OptionRangeType":1,"MatchPosition":0,"MatchType":0,"CellName":"_Ctrl_107","CellAddress":"='S2-5cm Shoot Length'!$H$6","WidgetName":27,"HiddenRow":107,"SheetCodeName":null,"ControlId":null}</t>
  </si>
  <si>
    <t>_Ctrl_108</t>
  </si>
  <si>
    <t>{"WidgetClassification":0,"State":1,"ControllingDropdown":"","ControllingDropdownName":"_ddd_ctr_Ctrl_108","DataRange":"","DataRangeName":"_ddd_dr_Ctrl_108","OptionRangeType":1,"MatchPosition":0,"MatchType":0,"CellName":"_Ctrl_108","CellAddress":"='S2-5cm Shoot Length'!$H$7","WidgetName":27,"HiddenRow":108,"SheetCodeName":null,"ControlId":null}</t>
  </si>
  <si>
    <t>_Ctrl_109</t>
  </si>
  <si>
    <t>{"WidgetClassification":0,"State":1,"ControllingDropdown":"","ControllingDropdownName":"_ddd_ctr_Ctrl_109","DataRange":"","DataRangeName":"_ddd_dr_Ctrl_109","OptionRangeType":0,"MatchPosition":0,"MatchType":0,"CellName":"_Ctrl_109","CellAddress":"='S2-5cm Shoot Length'!$I$5","WidgetName":27,"HiddenRow":109,"SheetCodeName":null,"ControlId":null}</t>
  </si>
  <si>
    <t>_Ctrl_110</t>
  </si>
  <si>
    <t>{"WidgetClassification":0,"State":1,"ControllingDropdown":"","ControllingDropdownName":"_ddd_ctr_Ctrl_110","DataRange":"","DataRangeName":"_ddd_dr_Ctrl_110","OptionRangeType":0,"MatchPosition":0,"MatchType":0,"CellName":"_Ctrl_110","CellAddress":"='S2-5cm Shoot Length'!$I$6","WidgetName":27,"HiddenRow":110,"SheetCodeName":null,"ControlId":null}</t>
  </si>
  <si>
    <t>_Ctrl_111</t>
  </si>
  <si>
    <t>{"WidgetClassification":0,"State":1,"ControllingDropdown":"","ControllingDropdownName":"_ddd_ctr_Ctrl_111","DataRange":"","DataRangeName":"_ddd_dr_Ctrl_111","OptionRangeType":1,"MatchPosition":0,"MatchType":0,"CellName":"_Ctrl_111","CellAddress":"='S2-5cm Shoot Length'!$I$7","WidgetName":27,"HiddenRow":111,"SheetCodeName":null,"ControlId":null}</t>
  </si>
  <si>
    <t>5-10cm SHOOT LENGTH</t>
  </si>
  <si>
    <t>5 - 10cm SHOOT LENGTH</t>
  </si>
  <si>
    <t xml:space="preserve">Downy mildew </t>
  </si>
  <si>
    <t>Nutrition</t>
  </si>
  <si>
    <t>spiroxamine</t>
  </si>
  <si>
    <t>Mancozeb</t>
  </si>
  <si>
    <t>fosforige suur</t>
  </si>
  <si>
    <t>PROSPER 500 EC</t>
  </si>
  <si>
    <t>TRIDEX</t>
  </si>
  <si>
    <t>HYPERPHOS 400</t>
  </si>
  <si>
    <t>ELFER BIOROOT</t>
  </si>
  <si>
    <t>10-15 cm SHOOT LENGTH</t>
  </si>
  <si>
    <t>Bud mite</t>
  </si>
  <si>
    <t>Downy mildew</t>
  </si>
  <si>
    <t>fenazaquin</t>
  </si>
  <si>
    <t>boscalid + kresoxim-methyl</t>
  </si>
  <si>
    <t>meptyldinocap</t>
  </si>
  <si>
    <t>cymoxanil + mancozeb (Piketberg)</t>
  </si>
  <si>
    <t>mancozeb (Hex)</t>
  </si>
  <si>
    <t>fosetyl-Al</t>
  </si>
  <si>
    <t>fosforige suur (Hex &amp; Piketberg)</t>
  </si>
  <si>
    <t>VIVANDO 500 SC</t>
  </si>
  <si>
    <t>zinc</t>
  </si>
  <si>
    <t>manganese</t>
  </si>
  <si>
    <t>CURZATE PRO</t>
  </si>
  <si>
    <t>FOSTONIC 80 WP</t>
  </si>
  <si>
    <t>YARAVITA-ZINTRAC 700</t>
  </si>
  <si>
    <t>YARAVITA-MANTRAC 500</t>
  </si>
  <si>
    <t>AI11</t>
  </si>
  <si>
    <t>_Ctrl_112</t>
  </si>
  <si>
    <t>{"WidgetClassification":0,"State":1,"ControllingDropdown":"","ControllingDropdownName":"_ddd_ctr_Ctrl_112","DataRange":"","DataRangeName":"_ddd_dr_Ctrl_112","OptionRangeType":0,"MatchPosition":0,"MatchType":0,"CellName":"_Ctrl_112","CellAddress":"='S5-10 cm Shoot Length'!$D$5","WidgetName":27,"HiddenRow":112,"SheetCodeName":null,"ControlId":null}</t>
  </si>
  <si>
    <t>_Ctrl_113</t>
  </si>
  <si>
    <t>{"WidgetClassification":0,"State":1,"ControllingDropdown":"","ControllingDropdownName":"_ddd_ctr_Ctrl_113","DataRange":"","DataRangeName":"_ddd_dr_Ctrl_113","OptionRangeType":1,"MatchPosition":0,"MatchType":0,"CellName":"_Ctrl_113","CellAddress":"='S5-10 cm Shoot Length'!$D$6","WidgetName":27,"HiddenRow":113,"SheetCodeName":null,"ControlId":null}</t>
  </si>
  <si>
    <t>_Ctrl_114</t>
  </si>
  <si>
    <t>{"WidgetClassification":0,"State":1,"ControllingDropdown":"","ControllingDropdownName":"_ddd_ctr_Ctrl_114","DataRange":"","DataRangeName":"_ddd_dr_Ctrl_114","OptionRangeType":1,"MatchPosition":0,"MatchType":0,"CellName":"_Ctrl_114","CellAddress":"='S5-10 cm Shoot Length'!$D$7","WidgetName":27,"HiddenRow":114,"SheetCodeName":null,"ControlId":null}</t>
  </si>
  <si>
    <t>{"IsHide":false,"SheetId":0,"Name":"S5-10 cm Shoot Length","HiddenRow":0,"VisibleRange":"","SheetTheme":{"TabColor":"","BodyColor":"","BodyImage":""}}</t>
  </si>
  <si>
    <t>Powdery mildew: The rate of Vivando is 25 ml/100 L and that of Collis is 30 ml/100 L. For the purpose of resistance management, the use of strobilurines (Collis) at this stage should not be regarded as advisable.</t>
  </si>
  <si>
    <t>Downy mildew: The dosage of Hyperphos 400 SL is 300 ml/100 L water and the dosage of Brilliant is 400 ml/100 L.</t>
  </si>
  <si>
    <t>_Ctrl_115</t>
  </si>
  <si>
    <t>{"WidgetClassification":0,"State":1,"ControllingDropdown":"","ControllingDropdownName":"_ddd_ctr_Ctrl_115","DataRange":"","DataRangeName":"_ddd_dr_Ctrl_115","OptionRangeType":0,"MatchPosition":0,"MatchType":0,"CellName":"_Ctrl_115","CellAddress":"='S5-10 cm Shoot Length'!$E$5","WidgetName":27,"HiddenRow":115,"SheetCodeName":null,"ControlId":null}</t>
  </si>
  <si>
    <t>_Ctrl_116</t>
  </si>
  <si>
    <t>{"WidgetClassification":0,"State":1,"ControllingDropdown":"","ControllingDropdownName":"_ddd_ctr_Ctrl_116","DataRange":"","DataRangeName":"_ddd_dr_Ctrl_116","OptionRangeType":1,"MatchPosition":0,"MatchType":0,"CellName":"_Ctrl_116","CellAddress":"='S5-10 cm Shoot Length'!$E$6","WidgetName":27,"HiddenRow":116,"SheetCodeName":null,"ControlId":null}</t>
  </si>
  <si>
    <t>_Ctrl_117</t>
  </si>
  <si>
    <t>{"WidgetClassification":0,"State":1,"ControllingDropdown":"","ControllingDropdownName":"_ddd_ctr_Ctrl_117","DataRange":"","DataRangeName":"_ddd_dr_Ctrl_117","OptionRangeType":1,"MatchPosition":0,"MatchType":0,"CellName":"_Ctrl_117","CellAddress":"='S5-10 cm Shoot Length'!$E$7","WidgetName":27,"HiddenRow":117,"SheetCodeName":null,"ControlId":null}</t>
  </si>
  <si>
    <t>_Ctrl_118</t>
  </si>
  <si>
    <t>{"WidgetClassification":0,"State":1,"ControllingDropdown":"","ControllingDropdownName":"_ddd_ctr_Ctrl_118","DataRange":"","DataRangeName":"_ddd_dr_Ctrl_118","OptionRangeType":0,"MatchPosition":0,"MatchType":0,"CellName":"_Ctrl_118","CellAddress":"='S5-10 cm Shoot Length'!$F$5","WidgetName":27,"HiddenRow":118,"SheetCodeName":null,"ControlId":null}</t>
  </si>
  <si>
    <t>_Ctrl_119</t>
  </si>
  <si>
    <t>{"WidgetClassification":0,"State":1,"ControllingDropdown":"","ControllingDropdownName":"_ddd_ctr_Ctrl_119","DataRange":"","DataRangeName":"_ddd_dr_Ctrl_119","OptionRangeType":1,"MatchPosition":0,"MatchType":0,"CellName":"_Ctrl_119","CellAddress":"='S5-10 cm Shoot Length'!$F$6","WidgetName":27,"HiddenRow":119,"SheetCodeName":null,"ControlId":null}</t>
  </si>
  <si>
    <t>_Ctrl_120</t>
  </si>
  <si>
    <t>{"WidgetClassification":0,"State":1,"ControllingDropdown":"","ControllingDropdownName":"_ddd_ctr_Ctrl_120","DataRange":"","DataRangeName":"_ddd_dr_Ctrl_120","OptionRangeType":1,"MatchPosition":0,"MatchType":0,"CellName":"_Ctrl_120","CellAddress":"='S5-10 cm Shoot Length'!$F$7","WidgetName":27,"HiddenRow":120,"SheetCodeName":null,"ControlId":null}</t>
  </si>
  <si>
    <t>MOVENTO 240 SC</t>
  </si>
  <si>
    <t>ACROBAT WG</t>
  </si>
  <si>
    <t>ORVEGO</t>
  </si>
  <si>
    <t>MULAN</t>
  </si>
  <si>
    <t>CANTUS</t>
  </si>
  <si>
    <t>TSAMA CALIPHOS</t>
  </si>
  <si>
    <t>ELFER VITAMINO</t>
  </si>
  <si>
    <t>LUNA PRIVILEGE 500 SC</t>
  </si>
  <si>
    <t>TALENDO</t>
  </si>
  <si>
    <t>PROTECTOR 400 SC</t>
  </si>
  <si>
    <t>PROFILER WG</t>
  </si>
  <si>
    <t>TRACER 480 SC</t>
  </si>
  <si>
    <t>PRO-GIBB 40%</t>
  </si>
  <si>
    <t>ELFER BORO</t>
  </si>
  <si>
    <t>ABAMECTIN</t>
  </si>
  <si>
    <t>EOS (Eco Oil Spray)</t>
  </si>
  <si>
    <t>DEVIPAN 100 EC</t>
  </si>
  <si>
    <t>TELDOR 500 SC</t>
  </si>
  <si>
    <t>SWITCH WG 1 KG</t>
  </si>
  <si>
    <t>PENCONAZOLE 200 EW</t>
  </si>
  <si>
    <t>COP SUL DUST</t>
  </si>
  <si>
    <t>TSAMA PIT STOP</t>
  </si>
  <si>
    <t>TSAMA PLENTY K</t>
  </si>
  <si>
    <t>CURZATE PRO 1</t>
  </si>
  <si>
    <t>Go to Formulas. Look for Name manager. Scroll down tp Pri and change the dimensions.</t>
  </si>
  <si>
    <t>_Ctrl_121</t>
  </si>
  <si>
    <t>{"WidgetClassification":0,"State":1,"ControllingDropdown":"","ControllingDropdownName":"_ddd_ctr_Ctrl_121","DataRange":"","DataRangeName":"_ddd_dr_Ctrl_121","OptionRangeType":0,"MatchPosition":0,"MatchType":0,"CellName":"_Ctrl_121","CellAddress":"='S5-10 cm Shoot Length'!$G$5","WidgetName":27,"HiddenRow":121,"SheetCodeName":null,"ControlId":null}</t>
  </si>
  <si>
    <t>_Ctrl_122</t>
  </si>
  <si>
    <t>{"WidgetClassification":0,"State":1,"ControllingDropdown":"","ControllingDropdownName":"_ddd_ctr_Ctrl_122","DataRange":"","DataRangeName":"_ddd_dr_Ctrl_122","OptionRangeType":1,"MatchPosition":0,"MatchType":0,"CellName":"_Ctrl_122","CellAddress":"='S5-10 cm Shoot Length'!$G$6","WidgetName":27,"HiddenRow":122,"SheetCodeName":null,"ControlId":null}</t>
  </si>
  <si>
    <t>_Ctrl_123</t>
  </si>
  <si>
    <t>{"WidgetClassification":0,"State":1,"ControllingDropdown":"","ControllingDropdownName":"_ddd_ctr_Ctrl_123","DataRange":"","DataRangeName":"_ddd_dr_Ctrl_123","OptionRangeType":1,"MatchPosition":0,"MatchType":0,"CellName":"_Ctrl_123","CellAddress":"='S5-10 cm Shoot Length'!$G$7","WidgetName":27,"HiddenRow":123,"SheetCodeName":null,"ControlId":null}</t>
  </si>
  <si>
    <t>_Ctrl_124</t>
  </si>
  <si>
    <t>{"WidgetClassification":0,"State":1,"ControllingDropdown":"","ControllingDropdownName":"_ddd_ctr_Ctrl_124","DataRange":"","DataRangeName":"_ddd_dr_Ctrl_124","OptionRangeType":0,"MatchPosition":0,"MatchType":0,"CellName":"_Ctrl_124","CellAddress":"='S5-10 cm Shoot Length'!$H$5","WidgetName":27,"HiddenRow":124,"SheetCodeName":null,"ControlId":null}</t>
  </si>
  <si>
    <t>_Ctrl_125</t>
  </si>
  <si>
    <t>{"WidgetClassification":0,"State":1,"ControllingDropdown":"","ControllingDropdownName":"_ddd_ctr_Ctrl_125","DataRange":"","DataRangeName":"_ddd_dr_Ctrl_125","OptionRangeType":1,"MatchPosition":0,"MatchType":0,"CellName":"_Ctrl_125","CellAddress":"='S5-10 cm Shoot Length'!$H$6","WidgetName":27,"HiddenRow":125,"SheetCodeName":null,"ControlId":null}</t>
  </si>
  <si>
    <t>_Ctrl_126</t>
  </si>
  <si>
    <t>{"WidgetClassification":0,"State":1,"ControllingDropdown":"","ControllingDropdownName":"_ddd_ctr_Ctrl_126","DataRange":"","DataRangeName":"_ddd_dr_Ctrl_126","OptionRangeType":1,"MatchPosition":0,"MatchType":0,"CellName":"_Ctrl_126","CellAddress":"='S5-10 cm Shoot Length'!$H$7","WidgetName":27,"HiddenRow":126,"SheetCodeName":null,"ControlId":null}</t>
  </si>
  <si>
    <t>_Ctrl_127</t>
  </si>
  <si>
    <t>{"WidgetClassification":0,"State":1,"ControllingDropdown":"","ControllingDropdownName":"_ddd_ctr_Ctrl_127","DataRange":"","DataRangeName":"_ddd_dr_Ctrl_127","OptionRangeType":0,"MatchPosition":0,"MatchType":0,"CellName":"_Ctrl_127","CellAddress":"='S5-10 cm Shoot Length'!$I$5","WidgetName":27,"HiddenRow":127,"SheetCodeName":null,"ControlId":null}</t>
  </si>
  <si>
    <t>_Ctrl_128</t>
  </si>
  <si>
    <t>{"WidgetClassification":0,"State":1,"ControllingDropdown":"","ControllingDropdownName":"_ddd_ctr_Ctrl_128","DataRange":"","DataRangeName":"_ddd_dr_Ctrl_128","OptionRangeType":1,"MatchPosition":0,"MatchType":0,"CellName":"_Ctrl_128","CellAddress":"='S5-10 cm Shoot Length'!$I$6","WidgetName":27,"HiddenRow":128,"SheetCodeName":null,"ControlId":null}</t>
  </si>
  <si>
    <t>_Ctrl_129</t>
  </si>
  <si>
    <t>{"WidgetClassification":0,"State":1,"ControllingDropdown":"","ControllingDropdownName":"_ddd_ctr_Ctrl_129","DataRange":"","DataRangeName":"_ddd_dr_Ctrl_129","OptionRangeType":1,"MatchPosition":0,"MatchType":0,"CellName":"_Ctrl_129","CellAddress":"='S5-10 cm Shoot Length'!$I$7","WidgetName":27,"HiddenRow":129,"SheetCodeName":null,"ControlId":null}</t>
  </si>
  <si>
    <t>This revision is dated 12 May 2016 20h30</t>
  </si>
  <si>
    <t>Cost: Shoot Length 5-10cm</t>
  </si>
  <si>
    <t>Cost: Shoot Length 2-5cm</t>
  </si>
  <si>
    <t>_Ctrl_130</t>
  </si>
  <si>
    <t>{"WidgetClassification":0,"State":1,"ControllingDropdown":"","ControllingDropdownName":"_ddd_ctr_Ctrl_130","DataRange":"","DataRangeName":"_ddd_dr_Ctrl_130","OptionRangeType":0,"MatchPosition":0,"MatchType":0,"CellName":"_Ctrl_130","CellAddress":"='S10-15 cm Shoot Length'!$D$5","WidgetName":27,"HiddenRow":130,"SheetCodeName":null,"ControlId":null}</t>
  </si>
  <si>
    <t>_Ctrl_131</t>
  </si>
  <si>
    <t>{"WidgetClassification":0,"State":1,"ControllingDropdown":"","ControllingDropdownName":"_ddd_ctr_Ctrl_131","DataRange":"","DataRangeName":"_ddd_dr_Ctrl_131","OptionRangeType":1,"MatchPosition":0,"MatchType":0,"CellName":"_Ctrl_131","CellAddress":"='S10-15 cm Shoot Length'!$D$6","WidgetName":27,"HiddenRow":131,"SheetCodeName":null,"ControlId":null}</t>
  </si>
  <si>
    <t>_Ctrl_132</t>
  </si>
  <si>
    <t>{"WidgetClassification":0,"State":1,"ControllingDropdown":"","ControllingDropdownName":"_ddd_ctr_Ctrl_132","DataRange":"","DataRangeName":"_ddd_dr_Ctrl_132","OptionRangeType":1,"MatchPosition":0,"MatchType":0,"CellName":"_Ctrl_132","CellAddress":"='S10-15 cm Shoot Length'!$D$7","WidgetName":27,"HiddenRow":132,"SheetCodeName":null,"ControlId":null}</t>
  </si>
  <si>
    <t>15-20 cm SHOOT LENGTH</t>
  </si>
  <si>
    <t>7 to 10 Days later</t>
  </si>
  <si>
    <t>15-20 cm Shoot length</t>
  </si>
  <si>
    <t>tebuconazole + trifloxystrobin</t>
  </si>
  <si>
    <t>Metrafenone</t>
  </si>
  <si>
    <t>spirotetramat</t>
  </si>
  <si>
    <t>mancozeb</t>
  </si>
  <si>
    <t>Zinc</t>
  </si>
  <si>
    <t>Manganese</t>
  </si>
  <si>
    <t>Movento cannot be applied with fungicides or buffers, particularly not with Aquarite. Movento should be used in addition to the previous mealy bug applications when the traps indicate the occurrence of male flights.</t>
  </si>
  <si>
    <t>_Ctrl_133</t>
  </si>
  <si>
    <t>{"WidgetClassification":0,"State":1,"ControllingDropdown":"","ControllingDropdownName":"_ddd_ctr_Ctrl_133","DataRange":"","DataRangeName":"_ddd_dr_Ctrl_133","OptionRangeType":0,"MatchPosition":0,"MatchType":0,"CellName":"_Ctrl_133","CellAddress":"='S15-20 cm Shoot Length'!$D$5","WidgetName":27,"HiddenRow":133,"SheetCodeName":null,"ControlId":null}</t>
  </si>
  <si>
    <t>_Ctrl_134</t>
  </si>
  <si>
    <t>{"WidgetClassification":0,"State":1,"ControllingDropdown":"","ControllingDropdownName":"_ddd_ctr_Ctrl_134","DataRange":"","DataRangeName":"_ddd_dr_Ctrl_134","OptionRangeType":1,"MatchPosition":0,"MatchType":0,"CellName":"_Ctrl_134","CellAddress":"='S15-20 cm Shoot Length'!$D$6","WidgetName":27,"HiddenRow":134,"SheetCodeName":null,"ControlId":null}</t>
  </si>
  <si>
    <t>_Ctrl_135</t>
  </si>
  <si>
    <t>{"WidgetClassification":0,"State":1,"ControllingDropdown":"","ControllingDropdownName":"_ddd_ctr_Ctrl_135","DataRange":"","DataRangeName":"_ddd_dr_Ctrl_135","OptionRangeType":1,"MatchPosition":0,"MatchType":0,"CellName":"_Ctrl_135","CellAddress":"='S15-20 cm Shoot Length'!$D$7","WidgetName":27,"HiddenRow":135,"SheetCodeName":null,"ControlId":null}</t>
  </si>
  <si>
    <t>Voorblom</t>
  </si>
  <si>
    <t>Powdery Mildew Botrytis</t>
  </si>
  <si>
    <t>Growth stimu-lation, bunch stretching</t>
  </si>
  <si>
    <t>cymoxanil + mancozeb</t>
  </si>
  <si>
    <t>dimethomorph + mancozeb</t>
  </si>
  <si>
    <t>dimethomorph + ametoctradin (*)</t>
  </si>
  <si>
    <t>Acetamaprid</t>
  </si>
  <si>
    <t>boscalid</t>
  </si>
  <si>
    <t>Calcium phosphate</t>
  </si>
  <si>
    <t>trace elements, fulvic acid, vitamins</t>
  </si>
  <si>
    <t>AI12</t>
  </si>
  <si>
    <t>_Ctrl_136</t>
  </si>
  <si>
    <t>{"WidgetClassification":0,"State":1,"ControllingDropdown":"","ControllingDropdownName":"_ddd_ctr_Ctrl_136","DataRange":"","DataRangeName":"_ddd_dr_Ctrl_136","OptionRangeType":0,"MatchPosition":0,"MatchType":0,"CellName":"_Ctrl_136","CellAddress":"='Voorblom'!$D$5","WidgetName":27,"HiddenRow":136,"SheetCodeName":null,"ControlId":null}</t>
  </si>
  <si>
    <t>_Ctrl_137</t>
  </si>
  <si>
    <t>{"WidgetClassification":0,"State":1,"ControllingDropdown":"","ControllingDropdownName":"_ddd_ctr_Ctrl_137","DataRange":"","DataRangeName":"_ddd_dr_Ctrl_137","OptionRangeType":1,"MatchPosition":0,"MatchType":0,"CellName":"_Ctrl_137","CellAddress":"='Voorblom'!$D$6","WidgetName":27,"HiddenRow":137,"SheetCodeName":null,"ControlId":null}</t>
  </si>
  <si>
    <t>_Ctrl_138</t>
  </si>
  <si>
    <t>{"WidgetClassification":0,"State":1,"ControllingDropdown":"","ControllingDropdownName":"_ddd_ctr_Ctrl_138","DataRange":"","DataRangeName":"_ddd_dr_Ctrl_138","OptionRangeType":1,"MatchPosition":0,"MatchType":0,"CellName":"_Ctrl_138","CellAddress":"='Voorblom'!$D$7","WidgetName":27,"HiddenRow":138,"SheetCodeName":null,"ControlId":null}</t>
  </si>
  <si>
    <t>{"IsHide":false,"SheetId":0,"Name":"S10-15 cm Shoot Length","HiddenRow":0,"VisibleRange":"","SheetTheme":{"TabColor":"","BodyColor":"","BodyImage":""}}</t>
  </si>
  <si>
    <t>{"IsHide":false,"SheetId":0,"Name":"S15-20 cm Shoot Length","HiddenRow":0,"VisibleRange":"","SheetTheme":{"TabColor":"","BodyColor":"","BodyImage":""}}</t>
  </si>
  <si>
    <t>{"IsHide":false,"SheetId":0,"Name":"Voorblom","HiddenRow":0,"VisibleRange":"","SheetTheme":{"TabColor":"","BodyColor":"","BodyImage":""}}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</si>
</sst>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quot;\ #,##0.00"/>
  </numFmts>
  <fonts count="18"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theme="4" tint="-0.249977111117893"/>
      <name val="Verdana"/>
      <family val="2"/>
    </font>
    <font>
      <b/>
      <sz val="10"/>
      <color theme="4" tint="-0.249977111117893"/>
      <name val="Verdana"/>
      <family val="2"/>
    </font>
    <font>
      <vertAlign val="superscript"/>
      <sz val="10"/>
      <color theme="4" tint="-0.249977111117893"/>
      <name val="Verdana"/>
      <family val="2"/>
    </font>
    <font>
      <b/>
      <sz val="10"/>
      <color rgb="FFFF0000"/>
      <name val="Verdana"/>
      <family val="2"/>
    </font>
    <font>
      <sz val="8"/>
      <color theme="1"/>
      <name val="Calibri"/>
      <family val="2"/>
      <scheme val="minor"/>
    </font>
    <font>
      <sz val="10"/>
      <color theme="1"/>
      <name val="Calibri"/>
      <family val="2"/>
      <scheme val="minor"/>
    </font>
    <font>
      <sz val="11"/>
      <color theme="1"/>
      <name val="Calibri"/>
      <family val="2"/>
    </font>
    <font>
      <i/>
      <sz val="11"/>
      <color rgb="FFFF0000"/>
      <name val="Calibri"/>
      <family val="2"/>
      <scheme val="minor"/>
    </font>
    <font>
      <b/>
      <sz val="14"/>
      <color theme="0"/>
      <name val="Calibri"/>
      <family val="2"/>
      <scheme val="minor"/>
    </font>
    <font>
      <u/>
      <sz val="11"/>
      <color theme="10"/>
      <name val="Calibri"/>
      <family val="2"/>
      <scheme val="minor"/>
    </font>
    <font>
      <sz val="11"/>
      <color theme="10"/>
      <name val="Calibri"/>
      <family val="2"/>
      <scheme val="minor"/>
    </font>
    <font>
      <sz val="18"/>
      <color rgb="FFFFFF00"/>
      <name val="Calibri"/>
      <family val="2"/>
      <scheme val="minor"/>
    </font>
    <font>
      <b/>
      <sz val="11"/>
      <color rgb="FFFFFF00"/>
      <name val="Calibri"/>
      <family val="2"/>
      <scheme val="minor"/>
    </font>
    <font>
      <sz val="16"/>
      <color theme="1"/>
      <name val="Calibri"/>
      <family val="2"/>
      <scheme val="minor"/>
    </font>
  </fonts>
  <fills count="27">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4" tint="0.39997558519241921"/>
        <bgColor indexed="64"/>
      </patternFill>
    </fill>
  </fills>
  <borders count="9">
    <border>
      <left/>
      <right/>
      <top/>
      <bottom/>
      <diagonal/>
    </border>
    <border>
      <left/>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9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9" borderId="0" xfId="0" applyFill="1"/>
    <xf numFmtId="0" fontId="0" fillId="7" borderId="0" xfId="0" applyFill="1" applyAlignment="1">
      <alignment horizontal="right"/>
    </xf>
    <xf numFmtId="0" fontId="0" fillId="14" borderId="0" xfId="0" applyFill="1"/>
    <xf numFmtId="0" fontId="0" fillId="7" borderId="0" xfId="0" applyFill="1"/>
    <xf numFmtId="164" fontId="0" fillId="8" borderId="0" xfId="0" applyNumberFormat="1" applyFill="1" applyAlignment="1">
      <alignment horizontal="right"/>
    </xf>
    <xf numFmtId="0" fontId="0" fillId="15" borderId="0" xfId="0" applyFill="1"/>
    <xf numFmtId="164" fontId="0" fillId="4" borderId="0" xfId="0" applyNumberFormat="1" applyFill="1"/>
    <xf numFmtId="164" fontId="2" fillId="4" borderId="0" xfId="0" applyNumberFormat="1" applyFont="1" applyFill="1"/>
    <xf numFmtId="0" fontId="2" fillId="4" borderId="0" xfId="0" applyFont="1" applyFill="1"/>
    <xf numFmtId="0" fontId="0" fillId="11" borderId="0" xfId="0" applyFill="1"/>
    <xf numFmtId="0" fontId="4" fillId="16" borderId="0" xfId="0" applyFont="1" applyFill="1" applyBorder="1" applyAlignment="1">
      <alignment vertical="center"/>
    </xf>
    <xf numFmtId="0" fontId="0" fillId="5" borderId="0" xfId="0" applyFill="1" applyBorder="1" applyAlignment="1">
      <alignment horizontal="center"/>
    </xf>
    <xf numFmtId="0" fontId="0" fillId="17" borderId="0" xfId="0" applyFill="1"/>
    <xf numFmtId="0" fontId="0" fillId="17" borderId="0" xfId="0" applyFill="1" applyAlignment="1">
      <alignment horizontal="right"/>
    </xf>
    <xf numFmtId="164" fontId="0" fillId="8" borderId="0" xfId="0" applyNumberFormat="1" applyFill="1"/>
    <xf numFmtId="0" fontId="0" fillId="16" borderId="0" xfId="0" applyFill="1"/>
    <xf numFmtId="0" fontId="0" fillId="3" borderId="0" xfId="0" applyFill="1" applyAlignment="1">
      <alignment wrapText="1"/>
    </xf>
    <xf numFmtId="0" fontId="0" fillId="0" borderId="0" xfId="0" applyNumberFormat="1"/>
    <xf numFmtId="0" fontId="0" fillId="2" borderId="0" xfId="0" applyFill="1" applyAlignment="1">
      <alignment horizontal="right"/>
    </xf>
    <xf numFmtId="0" fontId="1" fillId="19" borderId="0" xfId="0" applyFont="1" applyFill="1" applyAlignment="1">
      <alignment horizontal="center"/>
    </xf>
    <xf numFmtId="0" fontId="0" fillId="18" borderId="0" xfId="0" applyFill="1" applyAlignment="1">
      <alignment horizontal="center"/>
    </xf>
    <xf numFmtId="0" fontId="3" fillId="10" borderId="0" xfId="0" applyFont="1" applyFill="1" applyAlignment="1">
      <alignment horizontal="center"/>
    </xf>
    <xf numFmtId="0" fontId="0" fillId="8" borderId="0" xfId="0" applyFill="1"/>
    <xf numFmtId="0" fontId="3" fillId="10" borderId="0" xfId="0" applyFont="1" applyFill="1" applyAlignment="1">
      <alignment horizontal="center"/>
    </xf>
    <xf numFmtId="0" fontId="1" fillId="13" borderId="0" xfId="0" applyFont="1" applyFill="1" applyAlignment="1">
      <alignment horizontal="center"/>
    </xf>
    <xf numFmtId="0" fontId="0" fillId="6" borderId="0" xfId="0" applyFill="1"/>
    <xf numFmtId="0" fontId="0" fillId="4" borderId="0" xfId="0" applyFill="1" applyAlignment="1">
      <alignment horizontal="right"/>
    </xf>
    <xf numFmtId="164" fontId="0" fillId="4" borderId="0" xfId="0" applyNumberFormat="1" applyFill="1" applyAlignment="1">
      <alignment horizontal="right"/>
    </xf>
    <xf numFmtId="164" fontId="2" fillId="4" borderId="0" xfId="0" applyNumberFormat="1" applyFont="1" applyFill="1" applyAlignment="1">
      <alignment horizontal="right"/>
    </xf>
    <xf numFmtId="0" fontId="2" fillId="4" borderId="0" xfId="0" applyFont="1" applyFill="1" applyAlignment="1">
      <alignment horizontal="right"/>
    </xf>
    <xf numFmtId="0" fontId="9" fillId="6" borderId="0" xfId="0" applyFont="1" applyFill="1" applyAlignment="1">
      <alignment horizontal="right"/>
    </xf>
    <xf numFmtId="0" fontId="9" fillId="7" borderId="0" xfId="0" applyFont="1" applyFill="1" applyAlignment="1">
      <alignment horizontal="right"/>
    </xf>
    <xf numFmtId="0" fontId="9" fillId="15" borderId="0" xfId="0" applyFont="1" applyFill="1" applyAlignment="1">
      <alignment horizontal="right"/>
    </xf>
    <xf numFmtId="164" fontId="9" fillId="6" borderId="0" xfId="0" applyNumberFormat="1" applyFont="1" applyFill="1" applyAlignment="1">
      <alignment horizontal="right"/>
    </xf>
    <xf numFmtId="0" fontId="9" fillId="6" borderId="1" xfId="0" applyFont="1" applyFill="1" applyBorder="1" applyAlignment="1">
      <alignment horizontal="right"/>
    </xf>
    <xf numFmtId="0" fontId="0" fillId="18" borderId="0" xfId="0" applyFill="1"/>
    <xf numFmtId="0" fontId="0" fillId="20" borderId="0" xfId="0" applyFill="1"/>
    <xf numFmtId="164" fontId="0" fillId="18" borderId="0" xfId="0" applyNumberFormat="1" applyFill="1"/>
    <xf numFmtId="0" fontId="0" fillId="22" borderId="0" xfId="0" applyFill="1"/>
    <xf numFmtId="0" fontId="10" fillId="22" borderId="0" xfId="0" applyFont="1" applyFill="1"/>
    <xf numFmtId="164" fontId="8" fillId="21" borderId="0" xfId="0" applyNumberFormat="1" applyFont="1" applyFill="1" applyAlignment="1">
      <alignment horizontal="right"/>
    </xf>
    <xf numFmtId="0" fontId="0" fillId="23" borderId="0" xfId="0" applyFill="1"/>
    <xf numFmtId="0" fontId="0" fillId="9" borderId="0" xfId="0" applyFill="1" applyAlignment="1">
      <alignment horizontal="center"/>
    </xf>
    <xf numFmtId="0" fontId="11" fillId="9" borderId="0" xfId="0" applyFont="1" applyFill="1"/>
    <xf numFmtId="0" fontId="12" fillId="15" borderId="0" xfId="0" applyFont="1" applyFill="1"/>
    <xf numFmtId="0" fontId="9" fillId="6" borderId="0" xfId="0" applyFont="1" applyFill="1" applyAlignment="1">
      <alignment horizontal="right" vertical="center"/>
    </xf>
    <xf numFmtId="0" fontId="9" fillId="7" borderId="0" xfId="0" applyFont="1" applyFill="1" applyAlignment="1">
      <alignment horizontal="right" vertical="center"/>
    </xf>
    <xf numFmtId="0" fontId="9" fillId="20" borderId="0" xfId="0" applyFont="1" applyFill="1" applyAlignment="1">
      <alignment horizontal="right" vertical="center"/>
    </xf>
    <xf numFmtId="164" fontId="0" fillId="18" borderId="0" xfId="0" applyNumberFormat="1" applyFill="1" applyAlignment="1">
      <alignment horizontal="right" vertical="center"/>
    </xf>
    <xf numFmtId="164" fontId="9" fillId="18" borderId="0" xfId="0" applyNumberFormat="1" applyFont="1" applyFill="1" applyAlignment="1">
      <alignment horizontal="right" vertical="center"/>
    </xf>
    <xf numFmtId="0" fontId="0" fillId="20" borderId="0" xfId="0" applyFill="1" applyAlignment="1">
      <alignment horizontal="right" vertical="center"/>
    </xf>
    <xf numFmtId="164" fontId="0" fillId="0" borderId="0" xfId="0" applyNumberFormat="1"/>
    <xf numFmtId="164" fontId="2" fillId="24" borderId="0" xfId="0" applyNumberFormat="1" applyFont="1" applyFill="1"/>
    <xf numFmtId="0" fontId="15" fillId="24" borderId="0" xfId="0" applyFont="1" applyFill="1" applyAlignment="1">
      <alignment horizontal="center" vertical="center"/>
    </xf>
    <xf numFmtId="0" fontId="0" fillId="25" borderId="0" xfId="0" applyFill="1"/>
    <xf numFmtId="0" fontId="0" fillId="12" borderId="0" xfId="0" applyFill="1"/>
    <xf numFmtId="0" fontId="0" fillId="19" borderId="0" xfId="0" applyFill="1" applyAlignment="1">
      <alignment horizontal="right"/>
    </xf>
    <xf numFmtId="0" fontId="0" fillId="3" borderId="0" xfId="0" applyFill="1" applyAlignment="1">
      <alignment horizontal="left"/>
    </xf>
    <xf numFmtId="0" fontId="0" fillId="26" borderId="0" xfId="0" applyFill="1"/>
    <xf numFmtId="0" fontId="9" fillId="6" borderId="0" xfId="0" applyFont="1" applyFill="1" applyAlignment="1" applyProtection="1">
      <alignment horizontal="right"/>
      <protection locked="0"/>
    </xf>
    <xf numFmtId="0" fontId="9" fillId="7" borderId="0" xfId="0" applyFont="1" applyFill="1" applyAlignment="1" applyProtection="1">
      <alignment horizontal="right"/>
      <protection locked="0"/>
    </xf>
    <xf numFmtId="0" fontId="9" fillId="12" borderId="0" xfId="0" applyFont="1" applyFill="1" applyAlignment="1" applyProtection="1">
      <alignment horizontal="right"/>
      <protection locked="0"/>
    </xf>
    <xf numFmtId="0" fontId="16" fillId="4" borderId="0" xfId="0" applyFont="1" applyFill="1" applyAlignment="1">
      <alignment horizontal="center" vertical="center"/>
    </xf>
    <xf numFmtId="0" fontId="3" fillId="10" borderId="0" xfId="0" applyFont="1" applyFill="1" applyAlignment="1">
      <alignment horizontal="center"/>
    </xf>
    <xf numFmtId="0" fontId="1" fillId="13" borderId="0" xfId="0" applyFont="1" applyFill="1" applyAlignment="1">
      <alignment horizontal="center"/>
    </xf>
    <xf numFmtId="0" fontId="0" fillId="14" borderId="0" xfId="0" applyFill="1" applyAlignment="1">
      <alignment horizontal="left"/>
    </xf>
    <xf numFmtId="0" fontId="3" fillId="10" borderId="0" xfId="0" applyFont="1" applyFill="1" applyAlignment="1">
      <alignment horizontal="center"/>
    </xf>
    <xf numFmtId="0" fontId="1" fillId="13" borderId="0" xfId="0" applyFont="1" applyFill="1" applyAlignment="1">
      <alignment horizontal="center"/>
    </xf>
    <xf numFmtId="0" fontId="0" fillId="20" borderId="2" xfId="0" applyFill="1" applyBorder="1"/>
    <xf numFmtId="0" fontId="0" fillId="18" borderId="3" xfId="0" applyFill="1" applyBorder="1"/>
    <xf numFmtId="0" fontId="0" fillId="18" borderId="4" xfId="0" applyFill="1" applyBorder="1"/>
    <xf numFmtId="0" fontId="0" fillId="20" borderId="5" xfId="0" applyFill="1" applyBorder="1"/>
    <xf numFmtId="0" fontId="0" fillId="18" borderId="0" xfId="0" applyFill="1" applyBorder="1"/>
    <xf numFmtId="0" fontId="0" fillId="18" borderId="6" xfId="0" applyFill="1" applyBorder="1"/>
    <xf numFmtId="0" fontId="0" fillId="20" borderId="7" xfId="0" applyFill="1" applyBorder="1"/>
    <xf numFmtId="0" fontId="0" fillId="18" borderId="1" xfId="0" applyFill="1" applyBorder="1"/>
    <xf numFmtId="0" fontId="0" fillId="18" borderId="8" xfId="0" applyFill="1" applyBorder="1"/>
    <xf numFmtId="164" fontId="9" fillId="7" borderId="0" xfId="0" applyNumberFormat="1" applyFont="1" applyFill="1" applyAlignment="1">
      <alignment horizontal="right"/>
    </xf>
    <xf numFmtId="0" fontId="3" fillId="23" borderId="0" xfId="0" applyFont="1" applyFill="1" applyAlignment="1">
      <alignment horizontal="center"/>
    </xf>
    <xf numFmtId="0" fontId="0" fillId="7" borderId="0" xfId="0" applyFill="1" applyAlignment="1">
      <alignment horizontal="center" vertical="center" textRotation="90"/>
    </xf>
    <xf numFmtId="0" fontId="3" fillId="10" borderId="0" xfId="0" applyFont="1" applyFill="1" applyAlignment="1">
      <alignment horizontal="center"/>
    </xf>
    <xf numFmtId="0" fontId="0" fillId="7" borderId="0" xfId="0" applyFill="1" applyAlignment="1">
      <alignment horizontal="center" wrapText="1"/>
    </xf>
    <xf numFmtId="0" fontId="0" fillId="6" borderId="0" xfId="0" applyFill="1" applyAlignment="1">
      <alignment horizontal="center"/>
    </xf>
    <xf numFmtId="0" fontId="1" fillId="13" borderId="0" xfId="0" applyFont="1" applyFill="1" applyAlignment="1">
      <alignment horizontal="center"/>
    </xf>
    <xf numFmtId="0" fontId="4" fillId="6"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14" fillId="6" borderId="0" xfId="1" applyFont="1" applyFill="1" applyBorder="1" applyAlignment="1">
      <alignment horizontal="center" vertical="center" wrapText="1"/>
    </xf>
    <xf numFmtId="0" fontId="17" fillId="3"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my-grape-vine.com/blog/bud-break-on-grap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D8" sqref="D8"/>
    </sheetView>
  </sheetViews>
  <sheetFormatPr defaultColWidth="0" defaultRowHeight="15" zeroHeight="1" x14ac:dyDescent="0.25"/>
  <cols>
    <col min="1" max="2" width="9.140625" customWidth="1"/>
    <col min="3" max="3" width="10.5703125" customWidth="1"/>
    <col min="4" max="8" width="11.140625" customWidth="1"/>
    <col min="9" max="10" width="9.140625" customWidth="1"/>
    <col min="11" max="16384" width="9.140625" hidden="1"/>
  </cols>
  <sheetData>
    <row r="1" spans="1:10" x14ac:dyDescent="0.25">
      <c r="A1" s="30"/>
      <c r="B1" s="30"/>
      <c r="C1" s="30"/>
      <c r="D1" s="30"/>
      <c r="E1" s="30"/>
      <c r="F1" s="30"/>
      <c r="G1" s="30"/>
      <c r="H1" s="30"/>
      <c r="I1" s="30"/>
      <c r="J1" s="30"/>
    </row>
    <row r="2" spans="1:10" x14ac:dyDescent="0.25">
      <c r="A2" s="30"/>
      <c r="B2" s="30"/>
      <c r="C2" s="30"/>
      <c r="D2" s="30"/>
      <c r="E2" s="30"/>
      <c r="F2" s="30"/>
      <c r="G2" s="30"/>
      <c r="H2" s="30"/>
      <c r="I2" s="30"/>
      <c r="J2" s="30"/>
    </row>
    <row r="3" spans="1:10" x14ac:dyDescent="0.25">
      <c r="A3" s="30"/>
      <c r="B3" s="30"/>
      <c r="C3" s="30"/>
      <c r="D3" s="30"/>
      <c r="E3" s="30"/>
      <c r="F3" s="30"/>
      <c r="G3" s="30"/>
      <c r="H3" s="30"/>
      <c r="I3" s="30"/>
      <c r="J3" s="30"/>
    </row>
    <row r="4" spans="1:10" x14ac:dyDescent="0.25">
      <c r="A4" s="30"/>
      <c r="B4" s="5"/>
      <c r="C4" s="5"/>
      <c r="D4" s="5"/>
      <c r="E4" s="5"/>
      <c r="F4" s="5"/>
      <c r="G4" s="5"/>
      <c r="H4" s="5"/>
      <c r="I4" s="5"/>
      <c r="J4" s="30"/>
    </row>
    <row r="5" spans="1:10" ht="18.75" x14ac:dyDescent="0.3">
      <c r="A5" s="30"/>
      <c r="B5" s="5"/>
      <c r="C5" s="83" t="s">
        <v>117</v>
      </c>
      <c r="D5" s="83"/>
      <c r="E5" s="83"/>
      <c r="F5" s="83"/>
      <c r="G5" s="83"/>
      <c r="H5" s="83"/>
      <c r="I5" s="5"/>
      <c r="J5" s="30"/>
    </row>
    <row r="6" spans="1:10" x14ac:dyDescent="0.25">
      <c r="A6" s="30"/>
      <c r="B6" s="5"/>
      <c r="C6" s="5"/>
      <c r="D6" s="5"/>
      <c r="E6" s="5"/>
      <c r="F6" s="5"/>
      <c r="G6" s="5"/>
      <c r="H6" s="5"/>
      <c r="I6" s="5"/>
      <c r="J6" s="30"/>
    </row>
    <row r="7" spans="1:10" x14ac:dyDescent="0.25">
      <c r="A7" s="30"/>
      <c r="B7" s="5"/>
      <c r="C7" s="25">
        <v>1</v>
      </c>
      <c r="D7" s="40" t="s">
        <v>552</v>
      </c>
      <c r="E7" s="40"/>
      <c r="F7" s="40"/>
      <c r="G7" s="40"/>
      <c r="H7" s="40"/>
      <c r="I7" s="5"/>
      <c r="J7" s="30"/>
    </row>
    <row r="8" spans="1:10" x14ac:dyDescent="0.25">
      <c r="A8" s="30"/>
      <c r="B8" s="5"/>
      <c r="C8" s="47"/>
      <c r="D8" s="5"/>
      <c r="E8" s="5"/>
      <c r="F8" s="5"/>
      <c r="G8" s="5"/>
      <c r="H8" s="5"/>
      <c r="I8" s="5"/>
      <c r="J8" s="30"/>
    </row>
    <row r="9" spans="1:10" x14ac:dyDescent="0.25">
      <c r="A9" s="30"/>
      <c r="B9" s="5"/>
      <c r="C9" s="25">
        <v>2</v>
      </c>
      <c r="D9" s="40" t="s">
        <v>333</v>
      </c>
      <c r="E9" s="40"/>
      <c r="F9" s="40"/>
      <c r="G9" s="40"/>
      <c r="H9" s="40"/>
      <c r="I9" s="5"/>
      <c r="J9" s="30"/>
    </row>
    <row r="10" spans="1:10" x14ac:dyDescent="0.25">
      <c r="A10" s="30"/>
      <c r="B10" s="5"/>
      <c r="C10" s="47"/>
      <c r="D10" s="48"/>
      <c r="E10" s="48"/>
      <c r="F10" s="48"/>
      <c r="G10" s="48"/>
      <c r="H10" s="48"/>
      <c r="I10" s="5"/>
      <c r="J10" s="30"/>
    </row>
    <row r="11" spans="1:10" x14ac:dyDescent="0.25">
      <c r="A11" s="30"/>
      <c r="B11" s="5"/>
      <c r="C11" s="25">
        <v>3</v>
      </c>
      <c r="D11" s="40" t="s">
        <v>118</v>
      </c>
      <c r="E11" s="40"/>
      <c r="F11" s="40"/>
      <c r="G11" s="40"/>
      <c r="H11" s="40"/>
      <c r="I11" s="5"/>
      <c r="J11" s="30"/>
    </row>
    <row r="12" spans="1:10" x14ac:dyDescent="0.25">
      <c r="A12" s="30"/>
      <c r="B12" s="5"/>
      <c r="C12" s="47"/>
      <c r="D12" s="5"/>
      <c r="E12" s="5"/>
      <c r="F12" s="5"/>
      <c r="G12" s="5"/>
      <c r="H12" s="5"/>
      <c r="I12" s="5"/>
      <c r="J12" s="30"/>
    </row>
    <row r="13" spans="1:10" x14ac:dyDescent="0.25">
      <c r="A13" s="30"/>
      <c r="B13" s="5"/>
      <c r="C13" s="25">
        <v>4</v>
      </c>
      <c r="D13" s="40" t="s">
        <v>128</v>
      </c>
      <c r="E13" s="40"/>
      <c r="F13" s="40"/>
      <c r="G13" s="40"/>
      <c r="H13" s="40"/>
      <c r="I13" s="5"/>
      <c r="J13" s="30"/>
    </row>
    <row r="14" spans="1:10" x14ac:dyDescent="0.25">
      <c r="A14" s="30"/>
      <c r="B14" s="5"/>
      <c r="C14" s="47"/>
      <c r="D14" s="5"/>
      <c r="E14" s="5"/>
      <c r="F14" s="5"/>
      <c r="G14" s="5"/>
      <c r="H14" s="5"/>
      <c r="I14" s="5"/>
      <c r="J14" s="30"/>
    </row>
    <row r="15" spans="1:10" x14ac:dyDescent="0.25">
      <c r="A15" s="30"/>
      <c r="B15" s="5"/>
      <c r="C15" s="25">
        <v>5</v>
      </c>
      <c r="D15" s="40" t="s">
        <v>127</v>
      </c>
      <c r="E15" s="40"/>
      <c r="F15" s="40"/>
      <c r="G15" s="40"/>
      <c r="H15" s="40"/>
      <c r="I15" s="5"/>
      <c r="J15" s="30"/>
    </row>
    <row r="16" spans="1:10" x14ac:dyDescent="0.25">
      <c r="A16" s="30"/>
      <c r="B16" s="5"/>
      <c r="C16" s="47"/>
      <c r="D16" s="5"/>
      <c r="E16" s="5"/>
      <c r="F16" s="5"/>
      <c r="G16" s="5"/>
      <c r="H16" s="5"/>
      <c r="I16" s="5"/>
      <c r="J16" s="30"/>
    </row>
    <row r="17" spans="1:10" x14ac:dyDescent="0.25">
      <c r="A17" s="30"/>
      <c r="B17" s="5"/>
      <c r="C17" s="25">
        <v>6</v>
      </c>
      <c r="D17" s="40" t="s">
        <v>119</v>
      </c>
      <c r="E17" s="40"/>
      <c r="F17" s="40"/>
      <c r="G17" s="40"/>
      <c r="H17" s="40"/>
      <c r="I17" s="5"/>
      <c r="J17" s="30"/>
    </row>
    <row r="18" spans="1:10" x14ac:dyDescent="0.25">
      <c r="A18" s="30"/>
      <c r="B18" s="5"/>
      <c r="C18" s="47"/>
      <c r="D18" s="5"/>
      <c r="E18" s="5"/>
      <c r="F18" s="5"/>
      <c r="G18" s="5"/>
      <c r="H18" s="5"/>
      <c r="I18" s="5"/>
      <c r="J18" s="30"/>
    </row>
    <row r="19" spans="1:10" x14ac:dyDescent="0.25">
      <c r="A19" s="30"/>
      <c r="B19" s="5"/>
      <c r="C19" s="25">
        <v>7</v>
      </c>
      <c r="D19" s="40" t="s">
        <v>120</v>
      </c>
      <c r="E19" s="40"/>
      <c r="F19" s="40"/>
      <c r="G19" s="40"/>
      <c r="H19" s="40"/>
      <c r="I19" s="5"/>
      <c r="J19" s="30"/>
    </row>
    <row r="20" spans="1:10" x14ac:dyDescent="0.25">
      <c r="A20" s="30"/>
      <c r="B20" s="5"/>
      <c r="C20" s="5"/>
      <c r="D20" s="5"/>
      <c r="E20" s="5"/>
      <c r="F20" s="5"/>
      <c r="G20" s="5"/>
      <c r="H20" s="5"/>
      <c r="I20" s="5"/>
      <c r="J20" s="30"/>
    </row>
    <row r="21" spans="1:10" x14ac:dyDescent="0.25">
      <c r="A21" s="30"/>
      <c r="B21" s="5"/>
      <c r="C21" s="25">
        <v>8</v>
      </c>
      <c r="D21" s="40" t="s">
        <v>334</v>
      </c>
      <c r="E21" s="40"/>
      <c r="F21" s="40"/>
      <c r="G21" s="40"/>
      <c r="H21" s="40"/>
      <c r="I21" s="5"/>
      <c r="J21" s="30"/>
    </row>
    <row r="22" spans="1:10" x14ac:dyDescent="0.25">
      <c r="A22" s="30"/>
      <c r="B22" s="5"/>
      <c r="C22" s="5"/>
      <c r="D22" s="48"/>
      <c r="E22" s="48"/>
      <c r="F22" s="48"/>
      <c r="G22" s="48"/>
      <c r="H22" s="5"/>
      <c r="I22" s="5"/>
      <c r="J22" s="30"/>
    </row>
    <row r="23" spans="1:10" x14ac:dyDescent="0.25">
      <c r="A23" s="30"/>
      <c r="B23" s="5"/>
      <c r="C23" s="25">
        <v>9</v>
      </c>
      <c r="D23" s="40" t="s">
        <v>121</v>
      </c>
      <c r="E23" s="40"/>
      <c r="F23" s="40"/>
      <c r="G23" s="40"/>
      <c r="H23" s="40"/>
      <c r="I23" s="5"/>
      <c r="J23" s="30"/>
    </row>
    <row r="24" spans="1:10" x14ac:dyDescent="0.25">
      <c r="A24" s="30"/>
      <c r="B24" s="5"/>
      <c r="C24" s="5"/>
      <c r="D24" s="5"/>
      <c r="E24" s="5"/>
      <c r="F24" s="5"/>
      <c r="G24" s="5"/>
      <c r="H24" s="5"/>
      <c r="I24" s="5"/>
      <c r="J24" s="30"/>
    </row>
    <row r="25" spans="1:10" x14ac:dyDescent="0.25">
      <c r="A25" s="30"/>
      <c r="B25" s="5"/>
      <c r="C25" s="25">
        <v>10</v>
      </c>
      <c r="D25" s="40" t="s">
        <v>122</v>
      </c>
      <c r="E25" s="40"/>
      <c r="F25" s="40"/>
      <c r="G25" s="40"/>
      <c r="H25" s="40"/>
      <c r="I25" s="5"/>
      <c r="J25" s="30"/>
    </row>
    <row r="26" spans="1:10" x14ac:dyDescent="0.25">
      <c r="A26" s="30"/>
      <c r="B26" s="5"/>
      <c r="C26" s="5"/>
      <c r="D26" s="5"/>
      <c r="E26" s="5"/>
      <c r="F26" s="5"/>
      <c r="G26" s="5"/>
      <c r="H26" s="5"/>
      <c r="I26" s="5"/>
      <c r="J26" s="30"/>
    </row>
    <row r="27" spans="1:10" x14ac:dyDescent="0.25">
      <c r="A27" s="30"/>
      <c r="B27" s="5"/>
      <c r="C27" s="46" t="s">
        <v>123</v>
      </c>
      <c r="D27" s="2" t="s">
        <v>335</v>
      </c>
      <c r="E27" s="2"/>
      <c r="F27" s="2"/>
      <c r="G27" s="2"/>
      <c r="H27" s="2"/>
      <c r="I27" s="5"/>
      <c r="J27" s="30"/>
    </row>
    <row r="28" spans="1:10" x14ac:dyDescent="0.25">
      <c r="A28" s="30"/>
      <c r="B28" s="5"/>
      <c r="C28" s="5"/>
      <c r="D28" s="2" t="s">
        <v>124</v>
      </c>
      <c r="E28" s="2"/>
      <c r="F28" s="2"/>
      <c r="G28" s="2"/>
      <c r="H28" s="2"/>
      <c r="I28" s="5"/>
      <c r="J28" s="30"/>
    </row>
    <row r="29" spans="1:10" x14ac:dyDescent="0.25">
      <c r="A29" s="30"/>
      <c r="B29" s="5"/>
      <c r="C29" s="5"/>
      <c r="D29" s="2" t="s">
        <v>336</v>
      </c>
      <c r="E29" s="2"/>
      <c r="F29" s="2"/>
      <c r="G29" s="2"/>
      <c r="H29" s="2"/>
      <c r="I29" s="5"/>
      <c r="J29" s="30"/>
    </row>
    <row r="30" spans="1:10" x14ac:dyDescent="0.25">
      <c r="A30" s="30"/>
      <c r="B30" s="5"/>
      <c r="C30" s="5"/>
      <c r="D30" s="5"/>
      <c r="E30" s="5"/>
      <c r="F30" s="5"/>
      <c r="G30" s="5"/>
      <c r="H30" s="5"/>
      <c r="I30" s="5"/>
      <c r="J30" s="30"/>
    </row>
    <row r="31" spans="1:10" x14ac:dyDescent="0.25">
      <c r="A31" s="30"/>
      <c r="B31" s="5"/>
      <c r="C31" s="5"/>
      <c r="D31" s="2"/>
      <c r="E31" s="2"/>
      <c r="F31" s="2"/>
      <c r="G31" s="2"/>
      <c r="H31" s="2"/>
      <c r="I31" s="5"/>
      <c r="J31" s="30"/>
    </row>
    <row r="32" spans="1:10" x14ac:dyDescent="0.25">
      <c r="A32" s="30"/>
      <c r="B32" s="5"/>
      <c r="C32" s="5"/>
      <c r="D32" s="5"/>
      <c r="E32" s="5"/>
      <c r="F32" s="5"/>
      <c r="G32" s="5"/>
      <c r="H32" s="5"/>
      <c r="I32" s="5"/>
      <c r="J32" s="30"/>
    </row>
    <row r="33" spans="1:10" x14ac:dyDescent="0.25">
      <c r="A33" s="30"/>
      <c r="B33" s="5"/>
      <c r="C33" s="5"/>
      <c r="D33" s="5"/>
      <c r="E33" s="5"/>
      <c r="F33" s="5"/>
      <c r="G33" s="5"/>
      <c r="H33" s="5"/>
      <c r="I33" s="5"/>
      <c r="J33" s="30"/>
    </row>
    <row r="34" spans="1:10" x14ac:dyDescent="0.25">
      <c r="A34" s="30"/>
      <c r="B34" s="30"/>
      <c r="C34" s="30"/>
      <c r="D34" s="30"/>
      <c r="E34" s="30"/>
      <c r="F34" s="30"/>
      <c r="G34" s="30"/>
      <c r="H34" s="30"/>
      <c r="I34" s="30"/>
      <c r="J34" s="30"/>
    </row>
    <row r="35" spans="1:10" x14ac:dyDescent="0.25">
      <c r="A35" s="30"/>
      <c r="B35" s="30"/>
      <c r="C35" s="30"/>
      <c r="D35" s="30"/>
      <c r="E35" s="30"/>
      <c r="F35" s="30"/>
      <c r="G35" s="30"/>
      <c r="H35" s="30"/>
      <c r="I35" s="30"/>
      <c r="J35" s="30"/>
    </row>
    <row r="36" spans="1:10" x14ac:dyDescent="0.25">
      <c r="A36" s="30"/>
      <c r="B36" s="30"/>
      <c r="C36" s="30"/>
      <c r="D36" s="30"/>
      <c r="E36" s="30"/>
      <c r="F36" s="30"/>
      <c r="G36" s="30"/>
      <c r="H36" s="30"/>
      <c r="I36" s="30"/>
      <c r="J36" s="30"/>
    </row>
  </sheetData>
  <mergeCells count="1">
    <mergeCell ref="C5:H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9"/>
  <sheetViews>
    <sheetView topLeftCell="A157" workbookViewId="0">
      <selection activeCell="E185" sqref="E185"/>
    </sheetView>
  </sheetViews>
  <sheetFormatPr defaultRowHeight="15" x14ac:dyDescent="0.25"/>
  <cols>
    <col min="1" max="1" width="9.140625" style="14"/>
    <col min="2" max="2" width="27.28515625" customWidth="1"/>
    <col min="3" max="12" width="13.140625" customWidth="1"/>
    <col min="15" max="15" width="27.42578125" customWidth="1"/>
    <col min="16" max="16" width="28.140625" customWidth="1"/>
  </cols>
  <sheetData>
    <row r="1" spans="1:16" ht="23.25" x14ac:dyDescent="0.3">
      <c r="A1" s="58">
        <v>0</v>
      </c>
      <c r="B1" s="49" t="s">
        <v>7</v>
      </c>
      <c r="C1" s="10"/>
      <c r="D1" s="10"/>
      <c r="E1" s="10"/>
      <c r="F1" s="10"/>
      <c r="G1" s="10"/>
      <c r="H1" s="10"/>
      <c r="I1" s="10"/>
      <c r="J1" s="10"/>
      <c r="K1" s="10"/>
      <c r="L1" s="58">
        <v>0</v>
      </c>
    </row>
    <row r="2" spans="1:16" x14ac:dyDescent="0.25">
      <c r="B2" s="44" t="s">
        <v>116</v>
      </c>
      <c r="C2" s="43"/>
      <c r="D2" s="14"/>
      <c r="E2" s="14"/>
      <c r="F2" s="14"/>
      <c r="G2" s="14"/>
      <c r="H2" s="14"/>
      <c r="I2" s="14"/>
      <c r="J2" s="14"/>
      <c r="K2" s="14"/>
      <c r="O2" s="1" t="s">
        <v>210</v>
      </c>
      <c r="P2" s="7" t="s">
        <v>209</v>
      </c>
    </row>
    <row r="3" spans="1:16" x14ac:dyDescent="0.25">
      <c r="B3" s="14"/>
      <c r="C3" s="14"/>
      <c r="D3" s="14"/>
      <c r="E3" s="14"/>
      <c r="F3" s="14"/>
      <c r="G3" s="14"/>
      <c r="H3" s="14"/>
      <c r="I3" s="14"/>
      <c r="J3" s="14"/>
      <c r="K3" s="14"/>
      <c r="O3" s="2" t="s">
        <v>0</v>
      </c>
      <c r="P3" s="60" t="s">
        <v>205</v>
      </c>
    </row>
    <row r="4" spans="1:16" x14ac:dyDescent="0.25">
      <c r="B4" s="8" t="s">
        <v>60</v>
      </c>
      <c r="C4" s="46" t="s">
        <v>228</v>
      </c>
      <c r="D4" s="46" t="s">
        <v>229</v>
      </c>
      <c r="E4" s="46" t="s">
        <v>230</v>
      </c>
      <c r="F4" s="46" t="s">
        <v>231</v>
      </c>
      <c r="G4" s="46" t="s">
        <v>232</v>
      </c>
      <c r="H4" s="46" t="s">
        <v>233</v>
      </c>
      <c r="I4" s="46" t="s">
        <v>234</v>
      </c>
      <c r="J4" s="46" t="s">
        <v>235</v>
      </c>
      <c r="K4" s="46" t="s">
        <v>236</v>
      </c>
      <c r="L4" s="46" t="s">
        <v>237</v>
      </c>
      <c r="O4" s="2" t="s">
        <v>9</v>
      </c>
      <c r="P4" s="60" t="s">
        <v>206</v>
      </c>
    </row>
    <row r="5" spans="1:16" x14ac:dyDescent="0.25">
      <c r="A5" s="46" t="s">
        <v>222</v>
      </c>
      <c r="B5" s="73" t="s">
        <v>245</v>
      </c>
      <c r="C5" s="74" t="s">
        <v>50</v>
      </c>
      <c r="D5" s="74" t="s">
        <v>56</v>
      </c>
      <c r="E5" s="74" t="s">
        <v>14</v>
      </c>
      <c r="F5" s="74" t="s">
        <v>15</v>
      </c>
      <c r="G5" s="74" t="s">
        <v>16</v>
      </c>
      <c r="H5" s="74"/>
      <c r="I5" s="74"/>
      <c r="J5" s="74"/>
      <c r="K5" s="74"/>
      <c r="L5" s="75"/>
      <c r="O5" s="2" t="s">
        <v>10</v>
      </c>
      <c r="P5" s="60" t="s">
        <v>207</v>
      </c>
    </row>
    <row r="6" spans="1:16" x14ac:dyDescent="0.25">
      <c r="A6" s="46" t="s">
        <v>223</v>
      </c>
      <c r="B6" s="76" t="s">
        <v>13</v>
      </c>
      <c r="C6" s="77" t="s">
        <v>129</v>
      </c>
      <c r="D6" s="77" t="s">
        <v>130</v>
      </c>
      <c r="E6" s="77"/>
      <c r="F6" s="77"/>
      <c r="G6" s="77"/>
      <c r="H6" s="77"/>
      <c r="I6" s="77"/>
      <c r="J6" s="77"/>
      <c r="K6" s="77"/>
      <c r="L6" s="78"/>
      <c r="O6" s="2" t="s">
        <v>87</v>
      </c>
      <c r="P6" s="60" t="s">
        <v>208</v>
      </c>
    </row>
    <row r="7" spans="1:16" x14ac:dyDescent="0.25">
      <c r="A7" s="46" t="s">
        <v>224</v>
      </c>
      <c r="B7" s="76" t="s">
        <v>246</v>
      </c>
      <c r="C7" s="77" t="s">
        <v>65</v>
      </c>
      <c r="D7" s="77" t="s">
        <v>66</v>
      </c>
      <c r="E7" s="77"/>
      <c r="F7" s="77"/>
      <c r="G7" s="77"/>
      <c r="H7" s="77"/>
      <c r="I7" s="77"/>
      <c r="J7" s="77"/>
      <c r="K7" s="77"/>
      <c r="L7" s="78"/>
      <c r="O7" s="2" t="s">
        <v>1</v>
      </c>
      <c r="P7" s="60" t="s">
        <v>215</v>
      </c>
    </row>
    <row r="8" spans="1:16" x14ac:dyDescent="0.25">
      <c r="A8" s="46" t="s">
        <v>225</v>
      </c>
      <c r="B8" s="76" t="s">
        <v>247</v>
      </c>
      <c r="C8" s="77"/>
      <c r="D8" s="77"/>
      <c r="E8" s="77"/>
      <c r="F8" s="77"/>
      <c r="G8" s="77"/>
      <c r="H8" s="77"/>
      <c r="I8" s="77"/>
      <c r="J8" s="77"/>
      <c r="K8" s="77"/>
      <c r="L8" s="78"/>
      <c r="O8" s="2" t="s">
        <v>3</v>
      </c>
      <c r="P8" s="60" t="s">
        <v>216</v>
      </c>
    </row>
    <row r="9" spans="1:16" x14ac:dyDescent="0.25">
      <c r="A9" s="46" t="s">
        <v>226</v>
      </c>
      <c r="B9" s="76"/>
      <c r="C9" s="77"/>
      <c r="D9" s="77"/>
      <c r="E9" s="77"/>
      <c r="F9" s="77"/>
      <c r="G9" s="77"/>
      <c r="H9" s="77"/>
      <c r="I9" s="77"/>
      <c r="J9" s="77"/>
      <c r="K9" s="77"/>
      <c r="L9" s="78"/>
      <c r="O9" s="2"/>
      <c r="P9" s="60"/>
    </row>
    <row r="10" spans="1:16" x14ac:dyDescent="0.25">
      <c r="A10" s="46" t="s">
        <v>227</v>
      </c>
      <c r="B10" s="79"/>
      <c r="C10" s="80"/>
      <c r="D10" s="80"/>
      <c r="E10" s="80"/>
      <c r="F10" s="80"/>
      <c r="G10" s="80"/>
      <c r="H10" s="80"/>
      <c r="I10" s="80"/>
      <c r="J10" s="80"/>
      <c r="K10" s="80"/>
      <c r="L10" s="81"/>
      <c r="O10" s="2"/>
      <c r="P10" s="60"/>
    </row>
    <row r="11" spans="1:16" x14ac:dyDescent="0.25">
      <c r="B11" s="14"/>
      <c r="C11" s="14"/>
      <c r="D11" s="14"/>
      <c r="E11" s="14"/>
      <c r="F11" s="14"/>
      <c r="G11" s="14"/>
      <c r="H11" s="14"/>
      <c r="I11" s="14"/>
      <c r="J11" s="14"/>
      <c r="K11" s="14"/>
      <c r="L11" s="14"/>
      <c r="O11" s="2"/>
      <c r="P11" s="60"/>
    </row>
    <row r="12" spans="1:16" x14ac:dyDescent="0.25">
      <c r="B12" s="8" t="s">
        <v>248</v>
      </c>
      <c r="C12" s="46" t="s">
        <v>238</v>
      </c>
      <c r="D12" s="46" t="s">
        <v>239</v>
      </c>
      <c r="E12" s="46" t="s">
        <v>240</v>
      </c>
      <c r="F12" s="46" t="s">
        <v>241</v>
      </c>
      <c r="G12" s="46" t="s">
        <v>242</v>
      </c>
      <c r="H12" s="46" t="s">
        <v>243</v>
      </c>
      <c r="I12" s="46" t="s">
        <v>244</v>
      </c>
      <c r="J12" s="14"/>
      <c r="K12" s="46" t="s">
        <v>252</v>
      </c>
      <c r="L12" s="14"/>
      <c r="O12" s="2" t="s">
        <v>4</v>
      </c>
      <c r="P12" s="60" t="s">
        <v>217</v>
      </c>
    </row>
    <row r="13" spans="1:16" x14ac:dyDescent="0.25">
      <c r="A13" s="46" t="s">
        <v>228</v>
      </c>
      <c r="B13" s="73" t="s">
        <v>50</v>
      </c>
      <c r="C13" s="74" t="s">
        <v>51</v>
      </c>
      <c r="D13" s="74" t="s">
        <v>52</v>
      </c>
      <c r="E13" s="74" t="s">
        <v>72</v>
      </c>
      <c r="F13" s="74"/>
      <c r="G13" s="74"/>
      <c r="H13" s="74"/>
      <c r="I13" s="75"/>
      <c r="J13" s="14"/>
      <c r="K13" s="14" t="s">
        <v>249</v>
      </c>
      <c r="L13" s="14"/>
      <c r="O13" s="21" t="s">
        <v>43</v>
      </c>
      <c r="P13" s="60" t="s">
        <v>218</v>
      </c>
    </row>
    <row r="14" spans="1:16" x14ac:dyDescent="0.25">
      <c r="A14" s="46" t="s">
        <v>229</v>
      </c>
      <c r="B14" s="76" t="s">
        <v>56</v>
      </c>
      <c r="C14" s="77" t="s">
        <v>73</v>
      </c>
      <c r="D14" s="77" t="s">
        <v>74</v>
      </c>
      <c r="E14" s="77"/>
      <c r="F14" s="77"/>
      <c r="G14" s="77"/>
      <c r="H14" s="77"/>
      <c r="I14" s="78"/>
      <c r="J14" s="14"/>
      <c r="K14" s="14" t="s">
        <v>250</v>
      </c>
      <c r="L14" s="14"/>
      <c r="O14" s="2" t="s">
        <v>5</v>
      </c>
      <c r="P14" s="60" t="s">
        <v>219</v>
      </c>
    </row>
    <row r="15" spans="1:16" x14ac:dyDescent="0.25">
      <c r="A15" s="46" t="s">
        <v>230</v>
      </c>
      <c r="B15" s="76" t="s">
        <v>14</v>
      </c>
      <c r="C15" s="77" t="s">
        <v>75</v>
      </c>
      <c r="D15" s="77"/>
      <c r="E15" s="77"/>
      <c r="F15" s="77"/>
      <c r="G15" s="77"/>
      <c r="H15" s="77"/>
      <c r="I15" s="78"/>
      <c r="J15" s="14"/>
      <c r="K15" s="14" t="s">
        <v>251</v>
      </c>
      <c r="L15" s="14"/>
      <c r="O15" s="2" t="s">
        <v>42</v>
      </c>
      <c r="P15" s="60" t="s">
        <v>220</v>
      </c>
    </row>
    <row r="16" spans="1:16" x14ac:dyDescent="0.25">
      <c r="A16" s="46" t="s">
        <v>231</v>
      </c>
      <c r="B16" s="76" t="s">
        <v>15</v>
      </c>
      <c r="C16" s="77" t="s">
        <v>134</v>
      </c>
      <c r="D16" s="77"/>
      <c r="E16" s="77"/>
      <c r="F16" s="77"/>
      <c r="G16" s="77"/>
      <c r="H16" s="77"/>
      <c r="I16" s="78"/>
      <c r="J16" s="14"/>
      <c r="K16" s="14"/>
      <c r="L16" s="14"/>
      <c r="O16" s="2" t="s">
        <v>6</v>
      </c>
      <c r="P16" s="60" t="s">
        <v>221</v>
      </c>
    </row>
    <row r="17" spans="1:16" x14ac:dyDescent="0.25">
      <c r="A17" s="46" t="s">
        <v>232</v>
      </c>
      <c r="B17" s="76" t="s">
        <v>16</v>
      </c>
      <c r="C17" s="77" t="s">
        <v>133</v>
      </c>
      <c r="D17" s="77"/>
      <c r="E17" s="77"/>
      <c r="F17" s="77"/>
      <c r="G17" s="77"/>
      <c r="H17" s="77"/>
      <c r="I17" s="78"/>
      <c r="J17" s="14"/>
      <c r="K17" s="14"/>
      <c r="L17" s="14"/>
      <c r="O17" s="7" t="s">
        <v>23</v>
      </c>
      <c r="P17" s="60" t="s">
        <v>361</v>
      </c>
    </row>
    <row r="18" spans="1:16" x14ac:dyDescent="0.25">
      <c r="A18" s="46" t="s">
        <v>233</v>
      </c>
      <c r="B18" s="76" t="s">
        <v>129</v>
      </c>
      <c r="C18" s="77" t="s">
        <v>131</v>
      </c>
      <c r="D18" s="77" t="s">
        <v>113</v>
      </c>
      <c r="E18" s="77"/>
      <c r="F18" s="77"/>
      <c r="G18" s="77"/>
      <c r="H18" s="77"/>
      <c r="I18" s="78"/>
      <c r="J18" s="14"/>
      <c r="K18" s="14"/>
      <c r="L18" s="14"/>
      <c r="O18" s="10"/>
      <c r="P18" s="60"/>
    </row>
    <row r="19" spans="1:16" x14ac:dyDescent="0.25">
      <c r="A19" s="46" t="s">
        <v>234</v>
      </c>
      <c r="B19" s="76" t="s">
        <v>132</v>
      </c>
      <c r="C19" s="77" t="s">
        <v>114</v>
      </c>
      <c r="D19" s="77" t="s">
        <v>115</v>
      </c>
      <c r="E19" s="77"/>
      <c r="F19" s="77"/>
      <c r="G19" s="77"/>
      <c r="H19" s="77"/>
      <c r="I19" s="78"/>
      <c r="J19" s="14"/>
      <c r="K19" s="14"/>
      <c r="L19" s="14"/>
      <c r="O19" s="2" t="s">
        <v>18</v>
      </c>
      <c r="P19" s="60" t="s">
        <v>362</v>
      </c>
    </row>
    <row r="20" spans="1:16" x14ac:dyDescent="0.25">
      <c r="A20" s="46" t="s">
        <v>235</v>
      </c>
      <c r="B20" s="76"/>
      <c r="C20" s="77"/>
      <c r="D20" s="77"/>
      <c r="E20" s="77"/>
      <c r="F20" s="77"/>
      <c r="G20" s="77"/>
      <c r="H20" s="77"/>
      <c r="I20" s="78"/>
      <c r="J20" s="14"/>
      <c r="K20" s="14"/>
      <c r="L20" s="14"/>
      <c r="O20" s="2" t="s">
        <v>19</v>
      </c>
      <c r="P20" s="60" t="s">
        <v>363</v>
      </c>
    </row>
    <row r="21" spans="1:16" x14ac:dyDescent="0.25">
      <c r="A21" s="46" t="s">
        <v>236</v>
      </c>
      <c r="B21" s="76"/>
      <c r="C21" s="77"/>
      <c r="D21" s="77"/>
      <c r="E21" s="77"/>
      <c r="F21" s="77"/>
      <c r="G21" s="77"/>
      <c r="H21" s="77"/>
      <c r="I21" s="78"/>
      <c r="J21" s="14"/>
      <c r="K21" s="14"/>
      <c r="L21" s="14"/>
      <c r="O21" s="2" t="s">
        <v>20</v>
      </c>
      <c r="P21" s="60" t="s">
        <v>364</v>
      </c>
    </row>
    <row r="22" spans="1:16" x14ac:dyDescent="0.25">
      <c r="A22" s="46" t="s">
        <v>237</v>
      </c>
      <c r="B22" s="79"/>
      <c r="C22" s="80"/>
      <c r="D22" s="80"/>
      <c r="E22" s="80"/>
      <c r="F22" s="80"/>
      <c r="G22" s="80"/>
      <c r="H22" s="80"/>
      <c r="I22" s="81"/>
      <c r="J22" s="14"/>
      <c r="K22" s="14"/>
      <c r="L22" s="14"/>
      <c r="O22" s="2" t="s">
        <v>21</v>
      </c>
      <c r="P22" s="60" t="s">
        <v>365</v>
      </c>
    </row>
    <row r="23" spans="1:16" x14ac:dyDescent="0.25">
      <c r="B23" s="14"/>
      <c r="C23" s="14"/>
      <c r="D23" s="14"/>
      <c r="E23" s="14"/>
      <c r="F23" s="14"/>
      <c r="G23" s="14"/>
      <c r="H23" s="14"/>
      <c r="I23" s="14"/>
      <c r="J23" s="14"/>
      <c r="K23" s="14"/>
      <c r="L23" s="14"/>
      <c r="O23" s="1" t="s">
        <v>22</v>
      </c>
      <c r="P23" s="60" t="s">
        <v>366</v>
      </c>
    </row>
    <row r="24" spans="1:16" ht="23.25" x14ac:dyDescent="0.3">
      <c r="A24" s="58">
        <v>1</v>
      </c>
      <c r="B24" s="49" t="s">
        <v>28</v>
      </c>
      <c r="C24" s="10"/>
      <c r="D24" s="10"/>
      <c r="E24" s="10"/>
      <c r="F24" s="10"/>
      <c r="G24" s="10"/>
      <c r="H24" s="10"/>
      <c r="I24" s="10"/>
      <c r="J24" s="10"/>
      <c r="K24" s="10"/>
      <c r="L24" s="58">
        <v>1</v>
      </c>
    </row>
    <row r="25" spans="1:16" x14ac:dyDescent="0.25">
      <c r="B25" s="44" t="s">
        <v>116</v>
      </c>
      <c r="C25" s="43"/>
      <c r="D25" s="14"/>
      <c r="E25" s="14"/>
      <c r="F25" s="14"/>
      <c r="G25" s="14"/>
      <c r="H25" s="14"/>
      <c r="I25" s="14"/>
      <c r="J25" s="14"/>
      <c r="K25" s="14"/>
    </row>
    <row r="26" spans="1:16" x14ac:dyDescent="0.25">
      <c r="B26" s="14"/>
      <c r="C26" s="14"/>
      <c r="D26" s="14"/>
      <c r="E26" s="14"/>
      <c r="F26" s="14"/>
      <c r="G26" s="14"/>
      <c r="H26" s="14"/>
      <c r="I26" s="14"/>
      <c r="J26" s="14"/>
      <c r="K26" s="14"/>
    </row>
    <row r="27" spans="1:16" x14ac:dyDescent="0.25">
      <c r="B27" s="8" t="s">
        <v>60</v>
      </c>
      <c r="C27" s="46" t="s">
        <v>228</v>
      </c>
      <c r="D27" s="46" t="s">
        <v>229</v>
      </c>
      <c r="E27" s="46" t="s">
        <v>230</v>
      </c>
      <c r="F27" s="46" t="s">
        <v>231</v>
      </c>
      <c r="G27" s="46" t="s">
        <v>232</v>
      </c>
      <c r="H27" s="46" t="s">
        <v>233</v>
      </c>
      <c r="I27" s="46" t="s">
        <v>234</v>
      </c>
      <c r="J27" s="46" t="s">
        <v>235</v>
      </c>
      <c r="K27" s="46" t="s">
        <v>236</v>
      </c>
      <c r="L27" s="46" t="s">
        <v>237</v>
      </c>
    </row>
    <row r="28" spans="1:16" x14ac:dyDescent="0.25">
      <c r="A28" s="46" t="s">
        <v>222</v>
      </c>
      <c r="B28" s="41" t="s">
        <v>135</v>
      </c>
      <c r="C28" s="40" t="s">
        <v>136</v>
      </c>
      <c r="D28" s="40"/>
      <c r="E28" s="40"/>
      <c r="F28" s="40"/>
      <c r="G28" s="40"/>
      <c r="H28" s="40"/>
      <c r="I28" s="40"/>
      <c r="J28" s="40"/>
      <c r="K28" s="40"/>
      <c r="L28" s="40"/>
    </row>
    <row r="29" spans="1:16" x14ac:dyDescent="0.25">
      <c r="A29" s="46" t="s">
        <v>223</v>
      </c>
      <c r="B29" s="41" t="s">
        <v>30</v>
      </c>
      <c r="C29" s="40" t="s">
        <v>41</v>
      </c>
      <c r="D29" s="40"/>
      <c r="E29" s="40"/>
      <c r="F29" s="40"/>
      <c r="G29" s="40"/>
      <c r="H29" s="40"/>
      <c r="I29" s="40"/>
      <c r="J29" s="40"/>
      <c r="K29" s="40"/>
      <c r="L29" s="40"/>
    </row>
    <row r="30" spans="1:16" x14ac:dyDescent="0.25">
      <c r="A30" s="46" t="s">
        <v>224</v>
      </c>
      <c r="B30" s="41"/>
      <c r="C30" s="40"/>
      <c r="D30" s="40"/>
      <c r="E30" s="40"/>
      <c r="F30" s="40"/>
      <c r="G30" s="40"/>
      <c r="H30" s="40"/>
      <c r="I30" s="40"/>
      <c r="J30" s="40"/>
      <c r="K30" s="40"/>
      <c r="L30" s="40"/>
    </row>
    <row r="31" spans="1:16" x14ac:dyDescent="0.25">
      <c r="A31" s="46" t="s">
        <v>225</v>
      </c>
      <c r="B31" s="41"/>
      <c r="C31" s="40"/>
      <c r="D31" s="40"/>
      <c r="E31" s="40"/>
      <c r="F31" s="40"/>
      <c r="G31" s="40"/>
      <c r="H31" s="40"/>
      <c r="I31" s="40"/>
      <c r="J31" s="40"/>
      <c r="K31" s="40"/>
      <c r="L31" s="40"/>
    </row>
    <row r="32" spans="1:16" x14ac:dyDescent="0.25">
      <c r="A32" s="46" t="s">
        <v>226</v>
      </c>
      <c r="B32" s="41"/>
      <c r="C32" s="40"/>
      <c r="D32" s="40"/>
      <c r="E32" s="40"/>
      <c r="F32" s="40"/>
      <c r="G32" s="40"/>
      <c r="H32" s="40"/>
      <c r="I32" s="40"/>
      <c r="J32" s="40"/>
      <c r="K32" s="40"/>
      <c r="L32" s="40"/>
    </row>
    <row r="33" spans="1:12" x14ac:dyDescent="0.25">
      <c r="A33" s="46" t="s">
        <v>227</v>
      </c>
      <c r="B33" s="41"/>
      <c r="C33" s="40"/>
      <c r="D33" s="40"/>
      <c r="E33" s="40"/>
      <c r="F33" s="40"/>
      <c r="G33" s="40"/>
      <c r="H33" s="40"/>
      <c r="I33" s="40"/>
      <c r="J33" s="40"/>
      <c r="K33" s="40"/>
      <c r="L33" s="40"/>
    </row>
    <row r="34" spans="1:12" x14ac:dyDescent="0.25">
      <c r="B34" s="14"/>
      <c r="C34" s="14"/>
      <c r="D34" s="14"/>
      <c r="E34" s="14"/>
      <c r="F34" s="14"/>
      <c r="G34" s="14"/>
      <c r="H34" s="14"/>
      <c r="I34" s="14"/>
      <c r="J34" s="14"/>
      <c r="K34" s="14"/>
      <c r="L34" s="14"/>
    </row>
    <row r="35" spans="1:12" x14ac:dyDescent="0.25">
      <c r="B35" s="27" t="s">
        <v>248</v>
      </c>
      <c r="C35" s="46" t="s">
        <v>238</v>
      </c>
      <c r="D35" s="46" t="s">
        <v>239</v>
      </c>
      <c r="E35" s="46" t="s">
        <v>240</v>
      </c>
      <c r="F35" s="46" t="s">
        <v>241</v>
      </c>
      <c r="G35" s="46" t="s">
        <v>242</v>
      </c>
      <c r="H35" s="46" t="s">
        <v>243</v>
      </c>
      <c r="I35" s="46" t="s">
        <v>244</v>
      </c>
      <c r="J35" s="14"/>
      <c r="K35" s="46" t="s">
        <v>252</v>
      </c>
      <c r="L35" s="14"/>
    </row>
    <row r="36" spans="1:12" x14ac:dyDescent="0.25">
      <c r="A36" s="46" t="s">
        <v>228</v>
      </c>
      <c r="B36" s="41" t="s">
        <v>136</v>
      </c>
      <c r="C36" s="40" t="s">
        <v>31</v>
      </c>
      <c r="D36" s="40" t="s">
        <v>32</v>
      </c>
      <c r="E36" s="40" t="s">
        <v>33</v>
      </c>
      <c r="F36" s="40"/>
      <c r="G36" s="40"/>
      <c r="H36" s="40"/>
      <c r="I36" s="40"/>
      <c r="J36" s="14"/>
      <c r="K36" s="14" t="s">
        <v>357</v>
      </c>
      <c r="L36" s="14"/>
    </row>
    <row r="37" spans="1:12" x14ac:dyDescent="0.25">
      <c r="A37" s="46" t="s">
        <v>229</v>
      </c>
      <c r="B37" s="41" t="s">
        <v>41</v>
      </c>
      <c r="C37" s="40" t="s">
        <v>35</v>
      </c>
      <c r="D37" s="40" t="s">
        <v>34</v>
      </c>
      <c r="E37" s="40" t="s">
        <v>36</v>
      </c>
      <c r="F37" s="40"/>
      <c r="G37" s="40"/>
      <c r="H37" s="40"/>
      <c r="I37" s="40"/>
      <c r="J37" s="14"/>
      <c r="K37" s="14" t="s">
        <v>378</v>
      </c>
      <c r="L37" s="14"/>
    </row>
    <row r="38" spans="1:12" x14ac:dyDescent="0.25">
      <c r="A38" s="46" t="s">
        <v>230</v>
      </c>
      <c r="B38" s="41"/>
      <c r="C38" s="40"/>
      <c r="D38" s="40"/>
      <c r="E38" s="40"/>
      <c r="F38" s="40"/>
      <c r="G38" s="40"/>
      <c r="H38" s="40"/>
      <c r="I38" s="40"/>
      <c r="J38" s="14"/>
      <c r="K38" s="14" t="s">
        <v>358</v>
      </c>
      <c r="L38" s="14"/>
    </row>
    <row r="39" spans="1:12" x14ac:dyDescent="0.25">
      <c r="A39" s="46" t="s">
        <v>231</v>
      </c>
      <c r="B39" s="41"/>
      <c r="C39" s="40"/>
      <c r="D39" s="40"/>
      <c r="E39" s="40"/>
      <c r="F39" s="40"/>
      <c r="G39" s="40"/>
      <c r="H39" s="40"/>
      <c r="I39" s="40"/>
      <c r="J39" s="14"/>
      <c r="K39" s="14"/>
      <c r="L39" s="14"/>
    </row>
    <row r="40" spans="1:12" x14ac:dyDescent="0.25">
      <c r="A40" s="46" t="s">
        <v>232</v>
      </c>
      <c r="B40" s="41"/>
      <c r="C40" s="40"/>
      <c r="D40" s="40"/>
      <c r="E40" s="40"/>
      <c r="F40" s="40"/>
      <c r="G40" s="40"/>
      <c r="H40" s="40"/>
      <c r="I40" s="40"/>
      <c r="J40" s="14"/>
      <c r="K40" s="14"/>
      <c r="L40" s="14"/>
    </row>
    <row r="41" spans="1:12" x14ac:dyDescent="0.25">
      <c r="A41" s="46" t="s">
        <v>233</v>
      </c>
      <c r="B41" s="41"/>
      <c r="C41" s="40"/>
      <c r="D41" s="40"/>
      <c r="E41" s="40"/>
      <c r="F41" s="40"/>
      <c r="G41" s="40"/>
      <c r="H41" s="40"/>
      <c r="I41" s="40"/>
      <c r="J41" s="14"/>
      <c r="K41" s="14"/>
      <c r="L41" s="14"/>
    </row>
    <row r="42" spans="1:12" x14ac:dyDescent="0.25">
      <c r="A42" s="46" t="s">
        <v>234</v>
      </c>
      <c r="B42" s="41"/>
      <c r="C42" s="40"/>
      <c r="D42" s="40"/>
      <c r="E42" s="40"/>
      <c r="F42" s="40"/>
      <c r="G42" s="40"/>
      <c r="H42" s="40"/>
      <c r="I42" s="40"/>
      <c r="J42" s="14"/>
      <c r="K42" s="14"/>
      <c r="L42" s="14"/>
    </row>
    <row r="43" spans="1:12" x14ac:dyDescent="0.25">
      <c r="A43" s="46" t="s">
        <v>235</v>
      </c>
      <c r="B43" s="41"/>
      <c r="C43" s="40"/>
      <c r="D43" s="40"/>
      <c r="E43" s="40"/>
      <c r="F43" s="40"/>
      <c r="G43" s="40"/>
      <c r="H43" s="40"/>
      <c r="I43" s="40"/>
      <c r="J43" s="14"/>
      <c r="K43" s="14"/>
      <c r="L43" s="14"/>
    </row>
    <row r="44" spans="1:12" x14ac:dyDescent="0.25">
      <c r="A44" s="46" t="s">
        <v>236</v>
      </c>
      <c r="B44" s="41"/>
      <c r="C44" s="40"/>
      <c r="D44" s="40"/>
      <c r="E44" s="40"/>
      <c r="F44" s="40"/>
      <c r="G44" s="40"/>
      <c r="H44" s="40"/>
      <c r="I44" s="40"/>
      <c r="J44" s="14"/>
      <c r="K44" s="14"/>
      <c r="L44" s="14"/>
    </row>
    <row r="45" spans="1:12" x14ac:dyDescent="0.25">
      <c r="A45" s="46" t="s">
        <v>237</v>
      </c>
      <c r="B45" s="41"/>
      <c r="C45" s="40"/>
      <c r="D45" s="40"/>
      <c r="E45" s="40"/>
      <c r="F45" s="40"/>
      <c r="G45" s="40"/>
      <c r="H45" s="40"/>
      <c r="I45" s="40"/>
      <c r="J45" s="14"/>
      <c r="K45" s="14"/>
      <c r="L45" s="14"/>
    </row>
    <row r="46" spans="1:12" x14ac:dyDescent="0.25">
      <c r="B46" s="14"/>
      <c r="C46" s="14"/>
      <c r="D46" s="14"/>
      <c r="E46" s="14"/>
      <c r="F46" s="14"/>
      <c r="G46" s="14"/>
      <c r="H46" s="14"/>
      <c r="I46" s="14"/>
      <c r="J46" s="14"/>
      <c r="K46" s="14"/>
      <c r="L46" s="14"/>
    </row>
    <row r="47" spans="1:12" ht="23.25" x14ac:dyDescent="0.3">
      <c r="A47" s="58">
        <v>2</v>
      </c>
      <c r="B47" s="49" t="s">
        <v>183</v>
      </c>
      <c r="C47" s="10"/>
      <c r="D47" s="10"/>
      <c r="E47" s="10"/>
      <c r="F47" s="10"/>
      <c r="G47" s="10"/>
      <c r="H47" s="10"/>
      <c r="I47" s="10"/>
      <c r="J47" s="10"/>
      <c r="K47" s="10"/>
      <c r="L47" s="58">
        <v>2</v>
      </c>
    </row>
    <row r="48" spans="1:12" x14ac:dyDescent="0.25">
      <c r="B48" s="44" t="s">
        <v>116</v>
      </c>
      <c r="C48" s="43"/>
      <c r="D48" s="14"/>
      <c r="E48" s="14"/>
      <c r="F48" s="14"/>
      <c r="G48" s="14"/>
      <c r="H48" s="14"/>
      <c r="I48" s="14"/>
      <c r="J48" s="14"/>
      <c r="K48" s="14"/>
    </row>
    <row r="49" spans="1:12" x14ac:dyDescent="0.25">
      <c r="B49" s="14"/>
      <c r="C49" s="14"/>
      <c r="D49" s="14"/>
      <c r="E49" s="14"/>
      <c r="F49" s="14"/>
      <c r="G49" s="14"/>
      <c r="H49" s="14"/>
      <c r="I49" s="14"/>
      <c r="J49" s="14"/>
      <c r="K49" s="14"/>
    </row>
    <row r="50" spans="1:12" x14ac:dyDescent="0.25">
      <c r="B50" s="8" t="s">
        <v>60</v>
      </c>
      <c r="C50" s="46" t="s">
        <v>228</v>
      </c>
      <c r="D50" s="46" t="s">
        <v>229</v>
      </c>
      <c r="E50" s="46" t="s">
        <v>230</v>
      </c>
      <c r="F50" s="46" t="s">
        <v>231</v>
      </c>
      <c r="G50" s="46" t="s">
        <v>232</v>
      </c>
      <c r="H50" s="46" t="s">
        <v>233</v>
      </c>
      <c r="I50" s="46" t="s">
        <v>234</v>
      </c>
      <c r="J50" s="46" t="s">
        <v>235</v>
      </c>
      <c r="K50" s="46" t="s">
        <v>236</v>
      </c>
      <c r="L50" s="46" t="s">
        <v>237</v>
      </c>
    </row>
    <row r="51" spans="1:12" x14ac:dyDescent="0.25">
      <c r="A51" s="46" t="s">
        <v>222</v>
      </c>
      <c r="B51" s="41" t="s">
        <v>184</v>
      </c>
      <c r="C51" s="40" t="s">
        <v>186</v>
      </c>
      <c r="D51" s="40"/>
      <c r="E51" s="40"/>
      <c r="F51" s="40"/>
      <c r="G51" s="40"/>
      <c r="H51" s="40"/>
      <c r="I51" s="40"/>
      <c r="J51" s="40"/>
      <c r="K51" s="40"/>
      <c r="L51" s="40"/>
    </row>
    <row r="52" spans="1:12" x14ac:dyDescent="0.25">
      <c r="A52" s="46" t="s">
        <v>223</v>
      </c>
      <c r="B52" s="41" t="s">
        <v>12</v>
      </c>
      <c r="C52" s="40" t="s">
        <v>193</v>
      </c>
      <c r="D52" s="40"/>
      <c r="E52" s="40"/>
      <c r="F52" s="40"/>
      <c r="G52" s="40"/>
      <c r="H52" s="40"/>
      <c r="I52" s="40"/>
      <c r="J52" s="40"/>
      <c r="K52" s="40"/>
      <c r="L52" s="40"/>
    </row>
    <row r="53" spans="1:12" x14ac:dyDescent="0.25">
      <c r="A53" s="46" t="s">
        <v>224</v>
      </c>
      <c r="B53" s="41" t="s">
        <v>185</v>
      </c>
      <c r="C53" s="40" t="s">
        <v>194</v>
      </c>
      <c r="D53" s="40" t="s">
        <v>191</v>
      </c>
      <c r="E53" s="40"/>
      <c r="F53" s="40"/>
      <c r="G53" s="40"/>
      <c r="H53" s="40"/>
      <c r="I53" s="40"/>
      <c r="J53" s="40"/>
      <c r="K53" s="40"/>
      <c r="L53" s="40"/>
    </row>
    <row r="54" spans="1:12" x14ac:dyDescent="0.25">
      <c r="A54" s="46" t="s">
        <v>225</v>
      </c>
      <c r="B54" s="41"/>
      <c r="C54" s="40"/>
      <c r="D54" s="40"/>
      <c r="E54" s="40"/>
      <c r="F54" s="40"/>
      <c r="G54" s="40"/>
      <c r="H54" s="40"/>
      <c r="I54" s="40"/>
      <c r="J54" s="40"/>
      <c r="K54" s="40"/>
      <c r="L54" s="40"/>
    </row>
    <row r="55" spans="1:12" x14ac:dyDescent="0.25">
      <c r="A55" s="46" t="s">
        <v>226</v>
      </c>
      <c r="B55" s="41"/>
      <c r="C55" s="40"/>
      <c r="D55" s="40"/>
      <c r="E55" s="40"/>
      <c r="F55" s="40"/>
      <c r="G55" s="40"/>
      <c r="H55" s="40"/>
      <c r="I55" s="40"/>
      <c r="J55" s="40"/>
      <c r="K55" s="40"/>
      <c r="L55" s="40"/>
    </row>
    <row r="56" spans="1:12" x14ac:dyDescent="0.25">
      <c r="A56" s="46" t="s">
        <v>227</v>
      </c>
      <c r="B56" s="41"/>
      <c r="C56" s="40"/>
      <c r="D56" s="40"/>
      <c r="E56" s="40"/>
      <c r="F56" s="40"/>
      <c r="G56" s="40"/>
      <c r="H56" s="40"/>
      <c r="I56" s="40"/>
      <c r="J56" s="40"/>
      <c r="K56" s="40"/>
      <c r="L56" s="40"/>
    </row>
    <row r="57" spans="1:12" x14ac:dyDescent="0.25">
      <c r="B57" s="14"/>
      <c r="C57" s="14"/>
      <c r="D57" s="14"/>
      <c r="E57" s="14"/>
      <c r="F57" s="14"/>
      <c r="G57" s="14"/>
      <c r="H57" s="14"/>
      <c r="I57" s="14"/>
      <c r="J57" s="14"/>
      <c r="K57" s="14"/>
      <c r="L57" s="14"/>
    </row>
    <row r="58" spans="1:12" x14ac:dyDescent="0.25">
      <c r="B58" s="8" t="s">
        <v>248</v>
      </c>
      <c r="C58" s="46" t="s">
        <v>238</v>
      </c>
      <c r="D58" s="46" t="s">
        <v>239</v>
      </c>
      <c r="E58" s="46" t="s">
        <v>240</v>
      </c>
      <c r="F58" s="46" t="s">
        <v>241</v>
      </c>
      <c r="G58" s="46" t="s">
        <v>242</v>
      </c>
      <c r="H58" s="46" t="s">
        <v>243</v>
      </c>
      <c r="I58" s="46" t="s">
        <v>244</v>
      </c>
      <c r="J58" s="14"/>
      <c r="K58" s="14"/>
      <c r="L58" s="14"/>
    </row>
    <row r="59" spans="1:12" x14ac:dyDescent="0.25">
      <c r="A59" s="46" t="s">
        <v>228</v>
      </c>
      <c r="B59" s="41" t="s">
        <v>186</v>
      </c>
      <c r="C59" s="40" t="s">
        <v>187</v>
      </c>
      <c r="D59" s="40"/>
      <c r="E59" s="40"/>
      <c r="F59" s="40"/>
      <c r="G59" s="40"/>
      <c r="H59" s="40"/>
      <c r="I59" s="40"/>
      <c r="J59" s="14"/>
      <c r="K59" s="14"/>
      <c r="L59" s="14"/>
    </row>
    <row r="60" spans="1:12" x14ac:dyDescent="0.25">
      <c r="A60" s="46" t="s">
        <v>229</v>
      </c>
      <c r="B60" s="41" t="s">
        <v>193</v>
      </c>
      <c r="C60" s="40" t="s">
        <v>188</v>
      </c>
      <c r="D60" s="40" t="s">
        <v>189</v>
      </c>
      <c r="E60" s="40"/>
      <c r="F60" s="40"/>
      <c r="G60" s="40"/>
      <c r="H60" s="40"/>
      <c r="I60" s="40"/>
      <c r="J60" s="14"/>
      <c r="K60" s="14"/>
      <c r="L60" s="14"/>
    </row>
    <row r="61" spans="1:12" x14ac:dyDescent="0.25">
      <c r="A61" s="46" t="s">
        <v>230</v>
      </c>
      <c r="B61" s="41" t="s">
        <v>194</v>
      </c>
      <c r="C61" s="40" t="s">
        <v>190</v>
      </c>
      <c r="D61" s="40"/>
      <c r="E61" s="40"/>
      <c r="F61" s="40"/>
      <c r="G61" s="40"/>
      <c r="H61" s="40"/>
      <c r="I61" s="40"/>
      <c r="J61" s="14"/>
      <c r="K61" s="14"/>
      <c r="L61" s="14"/>
    </row>
    <row r="62" spans="1:12" x14ac:dyDescent="0.25">
      <c r="A62" s="46" t="s">
        <v>231</v>
      </c>
      <c r="B62" s="41" t="s">
        <v>191</v>
      </c>
      <c r="C62" s="40" t="s">
        <v>192</v>
      </c>
      <c r="D62" s="40"/>
      <c r="E62" s="40"/>
      <c r="F62" s="40"/>
      <c r="G62" s="40"/>
      <c r="H62" s="40"/>
      <c r="I62" s="40"/>
      <c r="J62" s="14"/>
      <c r="K62" s="14"/>
      <c r="L62" s="14"/>
    </row>
    <row r="63" spans="1:12" x14ac:dyDescent="0.25">
      <c r="A63" s="46" t="s">
        <v>232</v>
      </c>
      <c r="B63" s="41"/>
      <c r="C63" s="40"/>
      <c r="D63" s="40"/>
      <c r="E63" s="40"/>
      <c r="F63" s="40"/>
      <c r="G63" s="40"/>
      <c r="H63" s="40"/>
      <c r="I63" s="40"/>
      <c r="J63" s="14"/>
      <c r="K63" s="14"/>
      <c r="L63" s="14"/>
    </row>
    <row r="64" spans="1:12" x14ac:dyDescent="0.25">
      <c r="A64" s="46" t="s">
        <v>233</v>
      </c>
      <c r="B64" s="41"/>
      <c r="C64" s="40"/>
      <c r="D64" s="40"/>
      <c r="E64" s="40"/>
      <c r="F64" s="40"/>
      <c r="G64" s="40"/>
      <c r="H64" s="40"/>
      <c r="I64" s="40"/>
      <c r="J64" s="14"/>
      <c r="K64" s="14"/>
      <c r="L64" s="14"/>
    </row>
    <row r="65" spans="1:12" x14ac:dyDescent="0.25">
      <c r="A65" s="46" t="s">
        <v>234</v>
      </c>
      <c r="B65" s="41"/>
      <c r="C65" s="40"/>
      <c r="D65" s="40"/>
      <c r="E65" s="40"/>
      <c r="F65" s="40"/>
      <c r="G65" s="40"/>
      <c r="H65" s="40"/>
      <c r="I65" s="40"/>
      <c r="J65" s="14"/>
      <c r="K65" s="14"/>
      <c r="L65" s="14"/>
    </row>
    <row r="66" spans="1:12" x14ac:dyDescent="0.25">
      <c r="A66" s="46" t="s">
        <v>235</v>
      </c>
      <c r="B66" s="41"/>
      <c r="C66" s="40"/>
      <c r="D66" s="40"/>
      <c r="E66" s="40"/>
      <c r="F66" s="40"/>
      <c r="G66" s="40"/>
      <c r="H66" s="40"/>
      <c r="I66" s="40"/>
      <c r="J66" s="14"/>
      <c r="K66" s="14"/>
      <c r="L66" s="14"/>
    </row>
    <row r="67" spans="1:12" x14ac:dyDescent="0.25">
      <c r="A67" s="46" t="s">
        <v>236</v>
      </c>
      <c r="B67" s="41"/>
      <c r="C67" s="40"/>
      <c r="D67" s="40"/>
      <c r="E67" s="40"/>
      <c r="F67" s="40"/>
      <c r="G67" s="40"/>
      <c r="H67" s="40"/>
      <c r="I67" s="40"/>
      <c r="J67" s="14"/>
      <c r="K67" s="14"/>
      <c r="L67" s="14"/>
    </row>
    <row r="68" spans="1:12" x14ac:dyDescent="0.25">
      <c r="A68" s="46" t="s">
        <v>237</v>
      </c>
      <c r="B68" s="41"/>
      <c r="C68" s="40"/>
      <c r="D68" s="40"/>
      <c r="E68" s="40"/>
      <c r="F68" s="40"/>
      <c r="G68" s="40"/>
      <c r="H68" s="40"/>
      <c r="I68" s="40"/>
      <c r="J68" s="14"/>
      <c r="K68" s="14"/>
      <c r="L68" s="14"/>
    </row>
    <row r="69" spans="1:12" x14ac:dyDescent="0.25">
      <c r="B69" s="14"/>
      <c r="C69" s="14"/>
      <c r="D69" s="14"/>
      <c r="E69" s="14"/>
      <c r="F69" s="14"/>
      <c r="G69" s="14"/>
      <c r="H69" s="14"/>
      <c r="I69" s="14"/>
      <c r="J69" s="14"/>
      <c r="K69" s="14"/>
      <c r="L69" s="14"/>
    </row>
    <row r="70" spans="1:12" ht="23.25" x14ac:dyDescent="0.3">
      <c r="A70" s="58">
        <v>3</v>
      </c>
      <c r="B70" s="49" t="s">
        <v>379</v>
      </c>
      <c r="C70" s="10"/>
      <c r="D70" s="10"/>
      <c r="E70" s="10"/>
      <c r="F70" s="10"/>
      <c r="G70" s="10"/>
      <c r="H70" s="10"/>
      <c r="I70" s="10"/>
      <c r="J70" s="10"/>
      <c r="K70" s="10"/>
      <c r="L70" s="58">
        <v>3</v>
      </c>
    </row>
    <row r="71" spans="1:12" x14ac:dyDescent="0.25">
      <c r="B71" s="44" t="s">
        <v>116</v>
      </c>
      <c r="C71" s="43"/>
      <c r="D71" s="14"/>
      <c r="E71" s="14"/>
      <c r="F71" s="14"/>
      <c r="G71" s="14"/>
      <c r="H71" s="14"/>
      <c r="I71" s="14"/>
      <c r="J71" s="14"/>
      <c r="K71" s="14"/>
    </row>
    <row r="72" spans="1:12" x14ac:dyDescent="0.25">
      <c r="B72" s="14"/>
      <c r="C72" s="14"/>
      <c r="D72" s="14"/>
      <c r="E72" s="14"/>
      <c r="F72" s="14"/>
      <c r="G72" s="14"/>
      <c r="H72" s="14"/>
      <c r="I72" s="14"/>
      <c r="J72" s="14"/>
      <c r="K72" s="14"/>
    </row>
    <row r="73" spans="1:12" x14ac:dyDescent="0.25">
      <c r="B73" s="8" t="s">
        <v>60</v>
      </c>
      <c r="C73" s="46" t="s">
        <v>228</v>
      </c>
      <c r="D73" s="46" t="s">
        <v>229</v>
      </c>
      <c r="E73" s="46" t="s">
        <v>230</v>
      </c>
      <c r="F73" s="46" t="s">
        <v>231</v>
      </c>
      <c r="G73" s="46" t="s">
        <v>232</v>
      </c>
      <c r="H73" s="46" t="s">
        <v>233</v>
      </c>
      <c r="I73" s="46" t="s">
        <v>234</v>
      </c>
      <c r="J73" s="46" t="s">
        <v>235</v>
      </c>
      <c r="K73" s="46" t="s">
        <v>236</v>
      </c>
      <c r="L73" s="46" t="s">
        <v>237</v>
      </c>
    </row>
    <row r="74" spans="1:12" x14ac:dyDescent="0.25">
      <c r="A74" s="46" t="s">
        <v>222</v>
      </c>
      <c r="B74" s="41" t="s">
        <v>380</v>
      </c>
      <c r="C74" s="40" t="s">
        <v>385</v>
      </c>
      <c r="D74" s="40"/>
      <c r="E74" s="40"/>
      <c r="F74" s="40"/>
      <c r="G74" s="40"/>
      <c r="H74" s="40"/>
      <c r="I74" s="40"/>
      <c r="J74" s="40"/>
      <c r="K74" s="40"/>
      <c r="L74" s="40"/>
    </row>
    <row r="75" spans="1:12" x14ac:dyDescent="0.25">
      <c r="A75" s="46" t="s">
        <v>223</v>
      </c>
      <c r="B75" s="41" t="s">
        <v>381</v>
      </c>
      <c r="C75" s="40" t="s">
        <v>194</v>
      </c>
      <c r="D75" s="40" t="s">
        <v>386</v>
      </c>
      <c r="E75" s="40"/>
      <c r="F75" s="40"/>
      <c r="G75" s="40"/>
      <c r="H75" s="40"/>
      <c r="I75" s="40"/>
      <c r="J75" s="40"/>
      <c r="K75" s="40"/>
      <c r="L75" s="40"/>
    </row>
    <row r="76" spans="1:12" x14ac:dyDescent="0.25">
      <c r="A76" s="46" t="s">
        <v>224</v>
      </c>
      <c r="B76" s="41" t="s">
        <v>382</v>
      </c>
      <c r="C76" s="40" t="s">
        <v>387</v>
      </c>
      <c r="D76" s="40"/>
      <c r="E76" s="40"/>
      <c r="F76" s="40"/>
      <c r="G76" s="40"/>
      <c r="H76" s="40"/>
      <c r="I76" s="40"/>
      <c r="J76" s="40"/>
      <c r="K76" s="40"/>
      <c r="L76" s="40"/>
    </row>
    <row r="77" spans="1:12" x14ac:dyDescent="0.25">
      <c r="A77" s="46" t="s">
        <v>225</v>
      </c>
      <c r="B77" s="41" t="s">
        <v>383</v>
      </c>
      <c r="C77" s="40" t="s">
        <v>388</v>
      </c>
      <c r="D77" s="40"/>
      <c r="E77" s="40"/>
      <c r="F77" s="40"/>
      <c r="G77" s="40"/>
      <c r="H77" s="40"/>
      <c r="I77" s="40"/>
      <c r="J77" s="40"/>
      <c r="K77" s="40"/>
      <c r="L77" s="40"/>
    </row>
    <row r="78" spans="1:12" x14ac:dyDescent="0.25">
      <c r="A78" s="46" t="s">
        <v>226</v>
      </c>
      <c r="B78" s="41" t="s">
        <v>384</v>
      </c>
      <c r="C78" s="40" t="s">
        <v>389</v>
      </c>
      <c r="D78" s="40"/>
      <c r="E78" s="40"/>
      <c r="F78" s="40"/>
      <c r="G78" s="40"/>
      <c r="H78" s="40"/>
      <c r="I78" s="40"/>
      <c r="J78" s="40"/>
      <c r="K78" s="40"/>
      <c r="L78" s="40"/>
    </row>
    <row r="79" spans="1:12" x14ac:dyDescent="0.25">
      <c r="A79" s="46" t="s">
        <v>227</v>
      </c>
      <c r="B79" s="41"/>
      <c r="C79" s="40"/>
      <c r="D79" s="40"/>
      <c r="E79" s="40"/>
      <c r="F79" s="40"/>
      <c r="G79" s="40"/>
      <c r="H79" s="40"/>
      <c r="I79" s="40"/>
      <c r="J79" s="40"/>
      <c r="K79" s="40"/>
      <c r="L79" s="40"/>
    </row>
    <row r="80" spans="1:12" x14ac:dyDescent="0.25">
      <c r="B80" s="14"/>
      <c r="C80" s="14"/>
      <c r="D80" s="14"/>
      <c r="E80" s="14"/>
      <c r="F80" s="14"/>
      <c r="G80" s="14"/>
      <c r="H80" s="14"/>
      <c r="I80" s="14"/>
      <c r="J80" s="14"/>
      <c r="K80" s="14"/>
      <c r="L80" s="14"/>
    </row>
    <row r="81" spans="1:12" x14ac:dyDescent="0.25">
      <c r="B81" s="8"/>
      <c r="C81" s="46" t="s">
        <v>238</v>
      </c>
      <c r="D81" s="46" t="s">
        <v>239</v>
      </c>
      <c r="E81" s="46" t="s">
        <v>240</v>
      </c>
      <c r="F81" s="46" t="s">
        <v>241</v>
      </c>
      <c r="G81" s="46" t="s">
        <v>242</v>
      </c>
      <c r="H81" s="46" t="s">
        <v>243</v>
      </c>
      <c r="I81" s="46" t="s">
        <v>244</v>
      </c>
      <c r="J81" s="14"/>
      <c r="K81" s="14"/>
      <c r="L81" s="14"/>
    </row>
    <row r="82" spans="1:12" x14ac:dyDescent="0.25">
      <c r="A82" s="46" t="s">
        <v>228</v>
      </c>
      <c r="B82" s="41" t="s">
        <v>385</v>
      </c>
      <c r="C82" s="40" t="s">
        <v>271</v>
      </c>
      <c r="D82" s="40"/>
      <c r="E82" s="40"/>
      <c r="F82" s="40"/>
      <c r="G82" s="40"/>
      <c r="H82" s="40"/>
      <c r="I82" s="40"/>
      <c r="J82" s="14"/>
      <c r="K82" s="14"/>
      <c r="L82" s="14"/>
    </row>
    <row r="83" spans="1:12" x14ac:dyDescent="0.25">
      <c r="A83" s="46" t="s">
        <v>229</v>
      </c>
      <c r="B83" s="41" t="s">
        <v>194</v>
      </c>
      <c r="C83" s="40" t="s">
        <v>190</v>
      </c>
      <c r="D83" s="40"/>
      <c r="E83" s="40"/>
      <c r="F83" s="40"/>
      <c r="G83" s="40"/>
      <c r="H83" s="40"/>
      <c r="I83" s="40"/>
      <c r="J83" s="14"/>
      <c r="K83" s="14"/>
      <c r="L83" s="14"/>
    </row>
    <row r="84" spans="1:12" x14ac:dyDescent="0.25">
      <c r="A84" s="46" t="s">
        <v>230</v>
      </c>
      <c r="B84" s="41" t="s">
        <v>386</v>
      </c>
      <c r="C84" s="40" t="s">
        <v>192</v>
      </c>
      <c r="D84" s="40"/>
      <c r="E84" s="40"/>
      <c r="F84" s="40"/>
      <c r="G84" s="40"/>
      <c r="H84" s="40"/>
      <c r="I84" s="40"/>
      <c r="J84" s="14"/>
      <c r="K84" s="14"/>
      <c r="L84" s="14"/>
    </row>
    <row r="85" spans="1:12" x14ac:dyDescent="0.25">
      <c r="A85" s="46" t="s">
        <v>231</v>
      </c>
      <c r="B85" s="41" t="s">
        <v>387</v>
      </c>
      <c r="C85" s="40" t="s">
        <v>272</v>
      </c>
      <c r="D85" s="40"/>
      <c r="E85" s="40"/>
      <c r="F85" s="40"/>
      <c r="G85" s="40"/>
      <c r="H85" s="40"/>
      <c r="I85" s="40"/>
      <c r="J85" s="14"/>
      <c r="K85" s="14"/>
      <c r="L85" s="14"/>
    </row>
    <row r="86" spans="1:12" x14ac:dyDescent="0.25">
      <c r="A86" s="46" t="s">
        <v>232</v>
      </c>
      <c r="B86" s="41" t="s">
        <v>388</v>
      </c>
      <c r="C86" s="40" t="s">
        <v>390</v>
      </c>
      <c r="D86" s="40"/>
      <c r="E86" s="40"/>
      <c r="F86" s="40"/>
      <c r="G86" s="40"/>
      <c r="H86" s="40"/>
      <c r="I86" s="40"/>
      <c r="J86" s="14"/>
      <c r="K86" s="14"/>
      <c r="L86" s="14"/>
    </row>
    <row r="87" spans="1:12" x14ac:dyDescent="0.25">
      <c r="A87" s="46" t="s">
        <v>233</v>
      </c>
      <c r="B87" s="41" t="s">
        <v>389</v>
      </c>
      <c r="C87" s="40"/>
      <c r="D87" s="40"/>
      <c r="E87" s="40"/>
      <c r="F87" s="40"/>
      <c r="G87" s="40"/>
      <c r="H87" s="40"/>
      <c r="I87" s="40"/>
      <c r="J87" s="14"/>
      <c r="K87" s="14"/>
      <c r="L87" s="14"/>
    </row>
    <row r="88" spans="1:12" x14ac:dyDescent="0.25">
      <c r="A88" s="46" t="s">
        <v>234</v>
      </c>
      <c r="B88" s="41"/>
      <c r="C88" s="40"/>
      <c r="D88" s="40"/>
      <c r="E88" s="40"/>
      <c r="F88" s="40"/>
      <c r="G88" s="40"/>
      <c r="H88" s="40"/>
      <c r="I88" s="40"/>
      <c r="J88" s="14"/>
      <c r="K88" s="14"/>
      <c r="L88" s="14"/>
    </row>
    <row r="89" spans="1:12" x14ac:dyDescent="0.25">
      <c r="A89" s="46" t="s">
        <v>235</v>
      </c>
      <c r="B89" s="41"/>
      <c r="C89" s="40"/>
      <c r="D89" s="40"/>
      <c r="E89" s="40"/>
      <c r="F89" s="40"/>
      <c r="G89" s="40"/>
      <c r="H89" s="40"/>
      <c r="I89" s="40"/>
      <c r="J89" s="14"/>
      <c r="K89" s="14"/>
      <c r="L89" s="14"/>
    </row>
    <row r="90" spans="1:12" x14ac:dyDescent="0.25">
      <c r="A90" s="46" t="s">
        <v>236</v>
      </c>
      <c r="B90" s="41"/>
      <c r="C90" s="40"/>
      <c r="D90" s="40"/>
      <c r="E90" s="40"/>
      <c r="F90" s="40"/>
      <c r="G90" s="40"/>
      <c r="H90" s="40"/>
      <c r="I90" s="40"/>
      <c r="J90" s="14"/>
      <c r="K90" s="14"/>
      <c r="L90" s="14"/>
    </row>
    <row r="91" spans="1:12" x14ac:dyDescent="0.25">
      <c r="A91" s="46" t="s">
        <v>237</v>
      </c>
      <c r="B91" s="41"/>
      <c r="C91" s="40"/>
      <c r="D91" s="40"/>
      <c r="E91" s="40"/>
      <c r="F91" s="40"/>
      <c r="G91" s="40"/>
      <c r="H91" s="40"/>
      <c r="I91" s="40"/>
      <c r="J91" s="14"/>
      <c r="K91" s="14"/>
      <c r="L91" s="14"/>
    </row>
    <row r="92" spans="1:12" x14ac:dyDescent="0.25">
      <c r="B92" s="14"/>
      <c r="C92" s="14"/>
      <c r="D92" s="14"/>
      <c r="E92" s="14"/>
      <c r="F92" s="14"/>
      <c r="G92" s="14"/>
      <c r="H92" s="14"/>
      <c r="I92" s="14"/>
      <c r="J92" s="14"/>
      <c r="K92" s="14"/>
      <c r="L92" s="14"/>
    </row>
    <row r="93" spans="1:12" ht="23.25" x14ac:dyDescent="0.3">
      <c r="A93" s="58">
        <v>4</v>
      </c>
      <c r="B93" s="49" t="s">
        <v>460</v>
      </c>
      <c r="C93" s="10"/>
      <c r="D93" s="10"/>
      <c r="E93" s="10"/>
      <c r="F93" s="10"/>
      <c r="G93" s="10"/>
      <c r="H93" s="10"/>
      <c r="I93" s="10"/>
      <c r="J93" s="10"/>
      <c r="K93" s="10"/>
      <c r="L93" s="58">
        <v>4</v>
      </c>
    </row>
    <row r="94" spans="1:12" x14ac:dyDescent="0.25">
      <c r="B94" s="44" t="s">
        <v>116</v>
      </c>
      <c r="C94" s="43"/>
      <c r="D94" s="14"/>
      <c r="E94" s="14"/>
      <c r="F94" s="14"/>
      <c r="G94" s="14"/>
      <c r="H94" s="14"/>
      <c r="I94" s="14"/>
      <c r="J94" s="14"/>
      <c r="K94" s="14"/>
    </row>
    <row r="95" spans="1:12" x14ac:dyDescent="0.25">
      <c r="B95" s="14"/>
      <c r="C95" s="14"/>
      <c r="D95" s="14"/>
      <c r="E95" s="14"/>
      <c r="F95" s="14"/>
      <c r="G95" s="14"/>
      <c r="H95" s="14"/>
      <c r="I95" s="14"/>
      <c r="J95" s="14"/>
      <c r="K95" s="14"/>
    </row>
    <row r="96" spans="1:12" x14ac:dyDescent="0.25">
      <c r="B96" s="8" t="s">
        <v>60</v>
      </c>
      <c r="C96" s="46" t="s">
        <v>228</v>
      </c>
      <c r="D96" s="46" t="s">
        <v>229</v>
      </c>
      <c r="E96" s="46" t="s">
        <v>230</v>
      </c>
      <c r="F96" s="46" t="s">
        <v>231</v>
      </c>
      <c r="G96" s="46" t="s">
        <v>232</v>
      </c>
      <c r="H96" s="46" t="s">
        <v>233</v>
      </c>
      <c r="I96" s="46" t="s">
        <v>234</v>
      </c>
      <c r="J96" s="46" t="s">
        <v>235</v>
      </c>
      <c r="K96" s="46" t="s">
        <v>236</v>
      </c>
      <c r="L96" s="46" t="s">
        <v>237</v>
      </c>
    </row>
    <row r="97" spans="1:12" x14ac:dyDescent="0.25">
      <c r="A97" s="46" t="s">
        <v>222</v>
      </c>
      <c r="B97" s="41" t="s">
        <v>380</v>
      </c>
      <c r="C97" s="40" t="s">
        <v>385</v>
      </c>
      <c r="D97" s="40" t="s">
        <v>463</v>
      </c>
      <c r="E97" s="40"/>
      <c r="F97" s="40"/>
      <c r="G97" s="40"/>
      <c r="H97" s="40"/>
      <c r="I97" s="40"/>
      <c r="J97" s="40"/>
      <c r="K97" s="40"/>
      <c r="L97" s="40"/>
    </row>
    <row r="98" spans="1:12" x14ac:dyDescent="0.25">
      <c r="A98" s="46" t="s">
        <v>223</v>
      </c>
      <c r="B98" s="41" t="s">
        <v>381</v>
      </c>
      <c r="C98" s="40" t="s">
        <v>464</v>
      </c>
      <c r="D98" s="40"/>
      <c r="E98" s="40"/>
      <c r="F98" s="40"/>
      <c r="G98" s="40"/>
      <c r="H98" s="40"/>
      <c r="I98" s="40"/>
      <c r="J98" s="40"/>
      <c r="K98" s="40"/>
      <c r="L98" s="40"/>
    </row>
    <row r="99" spans="1:12" x14ac:dyDescent="0.25">
      <c r="A99" s="46" t="s">
        <v>224</v>
      </c>
      <c r="B99" s="41" t="s">
        <v>461</v>
      </c>
      <c r="C99" s="40" t="s">
        <v>465</v>
      </c>
      <c r="D99" s="40"/>
      <c r="E99" s="40"/>
      <c r="F99" s="40"/>
      <c r="G99" s="40"/>
      <c r="H99" s="40"/>
      <c r="I99" s="40"/>
      <c r="J99" s="40"/>
      <c r="K99" s="40"/>
      <c r="L99" s="40"/>
    </row>
    <row r="100" spans="1:12" x14ac:dyDescent="0.25">
      <c r="A100" s="46" t="s">
        <v>225</v>
      </c>
      <c r="B100" s="41" t="s">
        <v>462</v>
      </c>
      <c r="C100" s="40"/>
      <c r="D100" s="40"/>
      <c r="E100" s="40"/>
      <c r="F100" s="40"/>
      <c r="G100" s="40"/>
      <c r="H100" s="40"/>
      <c r="I100" s="40"/>
      <c r="J100" s="40"/>
      <c r="K100" s="40"/>
      <c r="L100" s="40"/>
    </row>
    <row r="101" spans="1:12" x14ac:dyDescent="0.25">
      <c r="A101" s="46" t="s">
        <v>226</v>
      </c>
      <c r="B101" s="41"/>
      <c r="C101" s="40"/>
      <c r="D101" s="40"/>
      <c r="E101" s="40"/>
      <c r="F101" s="40"/>
      <c r="G101" s="40"/>
      <c r="H101" s="40"/>
      <c r="I101" s="40"/>
      <c r="J101" s="40"/>
      <c r="K101" s="40"/>
      <c r="L101" s="40"/>
    </row>
    <row r="102" spans="1:12" x14ac:dyDescent="0.25">
      <c r="A102" s="46" t="s">
        <v>227</v>
      </c>
      <c r="B102" s="41"/>
      <c r="C102" s="40"/>
      <c r="D102" s="40"/>
      <c r="E102" s="40"/>
      <c r="F102" s="40"/>
      <c r="G102" s="40"/>
      <c r="H102" s="40"/>
      <c r="I102" s="40"/>
      <c r="J102" s="40"/>
      <c r="K102" s="40"/>
      <c r="L102" s="40"/>
    </row>
    <row r="103" spans="1:12" x14ac:dyDescent="0.25">
      <c r="C103" s="14"/>
      <c r="D103" s="14"/>
      <c r="E103" s="14"/>
      <c r="F103" s="14"/>
      <c r="G103" s="14"/>
      <c r="H103" s="14"/>
      <c r="I103" s="14"/>
      <c r="J103" s="14"/>
      <c r="K103" s="14"/>
      <c r="L103" s="14"/>
    </row>
    <row r="104" spans="1:12" x14ac:dyDescent="0.25">
      <c r="B104" s="8"/>
      <c r="C104" s="46" t="s">
        <v>238</v>
      </c>
      <c r="D104" s="46" t="s">
        <v>239</v>
      </c>
      <c r="E104" s="46" t="s">
        <v>240</v>
      </c>
      <c r="F104" s="46" t="s">
        <v>241</v>
      </c>
      <c r="G104" s="46" t="s">
        <v>242</v>
      </c>
      <c r="H104" s="46" t="s">
        <v>243</v>
      </c>
      <c r="I104" s="46" t="s">
        <v>244</v>
      </c>
      <c r="J104" s="14"/>
      <c r="K104" s="14"/>
      <c r="L104" s="14"/>
    </row>
    <row r="105" spans="1:12" x14ac:dyDescent="0.25">
      <c r="A105" s="46" t="s">
        <v>228</v>
      </c>
      <c r="B105" s="41" t="s">
        <v>385</v>
      </c>
      <c r="C105" s="40" t="s">
        <v>271</v>
      </c>
      <c r="D105" s="40"/>
      <c r="E105" s="40"/>
      <c r="F105" s="40"/>
      <c r="G105" s="40"/>
      <c r="H105" s="40"/>
      <c r="I105" s="40"/>
      <c r="J105" s="14"/>
      <c r="K105" s="14"/>
      <c r="L105" s="14"/>
    </row>
    <row r="106" spans="1:12" x14ac:dyDescent="0.25">
      <c r="A106" s="46" t="s">
        <v>229</v>
      </c>
      <c r="B106" s="41" t="s">
        <v>463</v>
      </c>
      <c r="C106" s="40" t="s">
        <v>466</v>
      </c>
      <c r="D106" s="40"/>
      <c r="E106" s="40"/>
      <c r="F106" s="40"/>
      <c r="G106" s="40"/>
      <c r="H106" s="40"/>
      <c r="I106" s="40"/>
      <c r="J106" s="14"/>
      <c r="K106" s="14"/>
      <c r="L106" s="14"/>
    </row>
    <row r="107" spans="1:12" x14ac:dyDescent="0.25">
      <c r="A107" s="46" t="s">
        <v>230</v>
      </c>
      <c r="B107" s="41" t="s">
        <v>464</v>
      </c>
      <c r="C107" s="40" t="s">
        <v>467</v>
      </c>
      <c r="D107" s="40"/>
      <c r="E107" s="40"/>
      <c r="F107" s="40"/>
      <c r="G107" s="40"/>
      <c r="H107" s="40"/>
      <c r="I107" s="40"/>
      <c r="J107" s="14"/>
      <c r="K107" s="14"/>
      <c r="L107" s="14"/>
    </row>
    <row r="108" spans="1:12" x14ac:dyDescent="0.25">
      <c r="A108" s="46" t="s">
        <v>231</v>
      </c>
      <c r="B108" s="41" t="s">
        <v>465</v>
      </c>
      <c r="C108" s="40" t="s">
        <v>468</v>
      </c>
      <c r="D108" s="40"/>
      <c r="E108" s="40"/>
      <c r="F108" s="40"/>
      <c r="G108" s="40"/>
      <c r="H108" s="40"/>
      <c r="I108" s="40"/>
      <c r="J108" s="14"/>
      <c r="K108" s="14"/>
      <c r="L108" s="14"/>
    </row>
    <row r="109" spans="1:12" x14ac:dyDescent="0.25">
      <c r="A109" s="46" t="s">
        <v>232</v>
      </c>
      <c r="B109" s="41" t="s">
        <v>462</v>
      </c>
      <c r="C109" s="40" t="s">
        <v>469</v>
      </c>
      <c r="D109" s="40"/>
      <c r="E109" s="40"/>
      <c r="F109" s="40"/>
      <c r="G109" s="40"/>
      <c r="H109" s="40"/>
      <c r="I109" s="40"/>
      <c r="J109" s="14"/>
      <c r="K109" s="14"/>
      <c r="L109" s="14"/>
    </row>
    <row r="110" spans="1:12" x14ac:dyDescent="0.25">
      <c r="A110" s="46" t="s">
        <v>233</v>
      </c>
      <c r="B110" s="41"/>
      <c r="C110" s="40"/>
      <c r="D110" s="40"/>
      <c r="E110" s="40"/>
      <c r="F110" s="40"/>
      <c r="G110" s="40"/>
      <c r="H110" s="40"/>
      <c r="I110" s="40"/>
      <c r="J110" s="14"/>
      <c r="K110" s="14"/>
      <c r="L110" s="14"/>
    </row>
    <row r="111" spans="1:12" x14ac:dyDescent="0.25">
      <c r="A111" s="46" t="s">
        <v>234</v>
      </c>
      <c r="B111" s="41"/>
      <c r="C111" s="40"/>
      <c r="D111" s="40"/>
      <c r="E111" s="40"/>
      <c r="F111" s="40"/>
      <c r="G111" s="40"/>
      <c r="H111" s="40"/>
      <c r="I111" s="40"/>
      <c r="J111" s="14"/>
      <c r="K111" s="14"/>
      <c r="L111" s="14"/>
    </row>
    <row r="112" spans="1:12" x14ac:dyDescent="0.25">
      <c r="A112" s="46" t="s">
        <v>235</v>
      </c>
      <c r="B112" s="41"/>
      <c r="C112" s="40"/>
      <c r="D112" s="40"/>
      <c r="E112" s="40"/>
      <c r="F112" s="40"/>
      <c r="G112" s="40"/>
      <c r="H112" s="40"/>
      <c r="I112" s="40"/>
      <c r="J112" s="14"/>
      <c r="K112" s="14"/>
      <c r="L112" s="14"/>
    </row>
    <row r="113" spans="1:12" x14ac:dyDescent="0.25">
      <c r="A113" s="46" t="s">
        <v>236</v>
      </c>
      <c r="B113" s="41"/>
      <c r="C113" s="40"/>
      <c r="D113" s="40"/>
      <c r="E113" s="40"/>
      <c r="F113" s="40"/>
      <c r="G113" s="40"/>
      <c r="H113" s="40"/>
      <c r="I113" s="40"/>
      <c r="J113" s="14"/>
      <c r="K113" s="14"/>
      <c r="L113" s="14"/>
    </row>
    <row r="114" spans="1:12" x14ac:dyDescent="0.25">
      <c r="A114" s="46" t="s">
        <v>237</v>
      </c>
      <c r="B114" s="41"/>
      <c r="C114" s="40"/>
      <c r="D114" s="40"/>
      <c r="E114" s="40"/>
      <c r="F114" s="40"/>
      <c r="G114" s="40"/>
      <c r="H114" s="40"/>
      <c r="I114" s="40"/>
      <c r="J114" s="14"/>
      <c r="K114" s="14"/>
      <c r="L114" s="14"/>
    </row>
    <row r="115" spans="1:12" x14ac:dyDescent="0.25">
      <c r="B115" s="14"/>
      <c r="C115" s="14"/>
      <c r="D115" s="14"/>
      <c r="E115" s="14"/>
      <c r="F115" s="14"/>
      <c r="G115" s="14"/>
      <c r="H115" s="14"/>
      <c r="I115" s="14"/>
      <c r="J115" s="14"/>
      <c r="K115" s="14"/>
      <c r="L115" s="14"/>
    </row>
    <row r="116" spans="1:12" ht="23.25" x14ac:dyDescent="0.3">
      <c r="A116" s="58">
        <v>5</v>
      </c>
      <c r="B116" s="49" t="s">
        <v>470</v>
      </c>
      <c r="C116" s="10"/>
      <c r="D116" s="10"/>
      <c r="E116" s="10"/>
      <c r="F116" s="10"/>
      <c r="G116" s="10"/>
      <c r="H116" s="10"/>
      <c r="I116" s="10"/>
      <c r="J116" s="10"/>
      <c r="K116" s="10"/>
      <c r="L116" s="58">
        <v>5</v>
      </c>
    </row>
    <row r="117" spans="1:12" x14ac:dyDescent="0.25">
      <c r="B117" s="44" t="s">
        <v>116</v>
      </c>
      <c r="C117" s="43"/>
      <c r="D117" s="14"/>
      <c r="E117" s="14"/>
      <c r="F117" s="14"/>
      <c r="G117" s="14"/>
      <c r="H117" s="14"/>
      <c r="I117" s="14"/>
      <c r="J117" s="14"/>
      <c r="K117" s="14"/>
    </row>
    <row r="118" spans="1:12" x14ac:dyDescent="0.25">
      <c r="B118" s="14"/>
      <c r="C118" s="14"/>
      <c r="D118" s="14"/>
      <c r="E118" s="14"/>
      <c r="F118" s="14"/>
      <c r="G118" s="14"/>
      <c r="H118" s="14"/>
      <c r="I118" s="14"/>
      <c r="J118" s="14"/>
      <c r="K118" s="14"/>
    </row>
    <row r="119" spans="1:12" x14ac:dyDescent="0.25">
      <c r="B119" s="8" t="s">
        <v>60</v>
      </c>
      <c r="C119" s="46" t="s">
        <v>228</v>
      </c>
      <c r="D119" s="46" t="s">
        <v>229</v>
      </c>
      <c r="E119" s="46" t="s">
        <v>230</v>
      </c>
      <c r="F119" s="46" t="s">
        <v>231</v>
      </c>
      <c r="G119" s="46" t="s">
        <v>232</v>
      </c>
      <c r="H119" s="46" t="s">
        <v>233</v>
      </c>
      <c r="I119" s="46" t="s">
        <v>234</v>
      </c>
      <c r="J119" s="46" t="s">
        <v>235</v>
      </c>
      <c r="K119" s="46" t="s">
        <v>236</v>
      </c>
      <c r="L119" s="46" t="s">
        <v>237</v>
      </c>
    </row>
    <row r="120" spans="1:12" x14ac:dyDescent="0.25">
      <c r="A120" s="46" t="s">
        <v>222</v>
      </c>
      <c r="B120" s="41" t="s">
        <v>471</v>
      </c>
      <c r="C120" s="40" t="s">
        <v>473</v>
      </c>
      <c r="D120" s="40" t="s">
        <v>463</v>
      </c>
      <c r="E120" s="40"/>
      <c r="F120" s="40"/>
      <c r="G120" s="40"/>
      <c r="H120" s="40"/>
      <c r="I120" s="40"/>
      <c r="J120" s="40"/>
      <c r="K120" s="40"/>
      <c r="L120" s="40"/>
    </row>
    <row r="121" spans="1:12" x14ac:dyDescent="0.25">
      <c r="A121" s="46" t="s">
        <v>223</v>
      </c>
      <c r="B121" s="41" t="s">
        <v>380</v>
      </c>
      <c r="C121" s="40" t="s">
        <v>474</v>
      </c>
      <c r="D121" s="40" t="s">
        <v>475</v>
      </c>
      <c r="E121" s="40" t="s">
        <v>385</v>
      </c>
      <c r="F121" s="40"/>
      <c r="G121" s="40"/>
      <c r="H121" s="40"/>
      <c r="I121" s="40"/>
      <c r="J121" s="40"/>
      <c r="K121" s="40"/>
      <c r="L121" s="40"/>
    </row>
    <row r="122" spans="1:12" x14ac:dyDescent="0.25">
      <c r="A122" s="46" t="s">
        <v>224</v>
      </c>
      <c r="B122" s="41" t="s">
        <v>472</v>
      </c>
      <c r="C122" s="40" t="s">
        <v>476</v>
      </c>
      <c r="D122" s="40" t="s">
        <v>477</v>
      </c>
      <c r="E122" s="40" t="s">
        <v>478</v>
      </c>
      <c r="F122" s="40" t="s">
        <v>479</v>
      </c>
      <c r="G122" s="40"/>
      <c r="H122" s="40"/>
      <c r="I122" s="40"/>
      <c r="J122" s="40"/>
      <c r="K122" s="40"/>
      <c r="L122" s="40"/>
    </row>
    <row r="123" spans="1:12" x14ac:dyDescent="0.25">
      <c r="A123" s="46" t="s">
        <v>225</v>
      </c>
      <c r="B123" s="41" t="s">
        <v>462</v>
      </c>
      <c r="C123" s="40" t="s">
        <v>481</v>
      </c>
      <c r="D123" s="40" t="s">
        <v>482</v>
      </c>
      <c r="E123" s="40"/>
      <c r="F123" s="40"/>
      <c r="G123" s="40"/>
      <c r="H123" s="40"/>
      <c r="I123" s="40"/>
      <c r="J123" s="40"/>
      <c r="K123" s="40"/>
      <c r="L123" s="40"/>
    </row>
    <row r="124" spans="1:12" x14ac:dyDescent="0.25">
      <c r="A124" s="46" t="s">
        <v>226</v>
      </c>
      <c r="B124" s="41"/>
      <c r="C124" s="40"/>
      <c r="D124" s="40"/>
      <c r="E124" s="40"/>
      <c r="F124" s="40"/>
      <c r="G124" s="40"/>
      <c r="H124" s="40"/>
      <c r="I124" s="40"/>
      <c r="J124" s="40"/>
      <c r="K124" s="40"/>
      <c r="L124" s="40"/>
    </row>
    <row r="125" spans="1:12" x14ac:dyDescent="0.25">
      <c r="A125" s="46" t="s">
        <v>227</v>
      </c>
      <c r="B125" s="41"/>
      <c r="C125" s="40"/>
      <c r="D125" s="40"/>
      <c r="E125" s="40"/>
      <c r="F125" s="40"/>
      <c r="G125" s="40"/>
      <c r="H125" s="40"/>
      <c r="I125" s="40"/>
      <c r="J125" s="40"/>
      <c r="K125" s="40"/>
      <c r="L125" s="40"/>
    </row>
    <row r="126" spans="1:12" x14ac:dyDescent="0.25">
      <c r="D126" s="14"/>
      <c r="E126" s="14"/>
      <c r="F126" s="14"/>
      <c r="G126" s="14"/>
      <c r="H126" s="14"/>
      <c r="I126" s="14"/>
      <c r="J126" s="14"/>
      <c r="K126" s="14"/>
      <c r="L126" s="14"/>
    </row>
    <row r="127" spans="1:12" x14ac:dyDescent="0.25">
      <c r="B127" s="8"/>
      <c r="C127" s="46" t="s">
        <v>238</v>
      </c>
      <c r="D127" s="46" t="s">
        <v>239</v>
      </c>
      <c r="E127" s="46" t="s">
        <v>240</v>
      </c>
      <c r="F127" s="46" t="s">
        <v>241</v>
      </c>
      <c r="G127" s="46" t="s">
        <v>242</v>
      </c>
      <c r="H127" s="46" t="s">
        <v>243</v>
      </c>
      <c r="I127" s="46" t="s">
        <v>244</v>
      </c>
      <c r="J127" s="14"/>
      <c r="K127" s="14"/>
      <c r="L127" s="14"/>
    </row>
    <row r="128" spans="1:12" x14ac:dyDescent="0.25">
      <c r="A128" s="46" t="s">
        <v>228</v>
      </c>
      <c r="B128" s="41" t="s">
        <v>473</v>
      </c>
      <c r="C128" s="40" t="s">
        <v>277</v>
      </c>
      <c r="D128" s="40"/>
      <c r="E128" s="40"/>
      <c r="F128" s="40"/>
      <c r="G128" s="40"/>
      <c r="H128" s="40"/>
      <c r="I128" s="40"/>
      <c r="J128" s="14"/>
      <c r="K128" s="14"/>
      <c r="L128" s="14"/>
    </row>
    <row r="129" spans="1:12" x14ac:dyDescent="0.25">
      <c r="A129" s="46" t="s">
        <v>229</v>
      </c>
      <c r="B129" s="41" t="s">
        <v>463</v>
      </c>
      <c r="C129" s="40" t="s">
        <v>466</v>
      </c>
      <c r="D129" s="40" t="s">
        <v>480</v>
      </c>
      <c r="E129" s="40"/>
      <c r="F129" s="40"/>
      <c r="G129" s="40"/>
      <c r="H129" s="40"/>
      <c r="I129" s="40"/>
      <c r="J129" s="14"/>
      <c r="K129" s="14"/>
      <c r="L129" s="14"/>
    </row>
    <row r="130" spans="1:12" x14ac:dyDescent="0.25">
      <c r="A130" s="46" t="s">
        <v>230</v>
      </c>
      <c r="B130" s="41" t="s">
        <v>474</v>
      </c>
      <c r="C130" s="40" t="s">
        <v>279</v>
      </c>
      <c r="D130" s="40"/>
      <c r="E130" s="40"/>
      <c r="F130" s="40"/>
      <c r="G130" s="40"/>
      <c r="H130" s="40"/>
      <c r="I130" s="40"/>
      <c r="J130" s="14"/>
      <c r="K130" s="14"/>
      <c r="L130" s="14"/>
    </row>
    <row r="131" spans="1:12" x14ac:dyDescent="0.25">
      <c r="A131" s="46" t="s">
        <v>231</v>
      </c>
      <c r="B131" s="41" t="s">
        <v>475</v>
      </c>
      <c r="C131" s="40" t="s">
        <v>280</v>
      </c>
      <c r="D131" s="40"/>
      <c r="E131" s="40"/>
      <c r="F131" s="40"/>
      <c r="G131" s="40"/>
      <c r="H131" s="40"/>
      <c r="I131" s="40"/>
      <c r="J131" s="14"/>
      <c r="K131" s="14"/>
      <c r="L131" s="14"/>
    </row>
    <row r="132" spans="1:12" x14ac:dyDescent="0.25">
      <c r="A132" s="46" t="s">
        <v>232</v>
      </c>
      <c r="B132" s="41" t="s">
        <v>385</v>
      </c>
      <c r="C132" s="40" t="s">
        <v>271</v>
      </c>
      <c r="D132" s="40"/>
      <c r="E132" s="40"/>
      <c r="F132" s="40"/>
      <c r="G132" s="40"/>
      <c r="H132" s="40"/>
      <c r="I132" s="40"/>
      <c r="J132" s="14"/>
      <c r="K132" s="14"/>
      <c r="L132" s="14"/>
    </row>
    <row r="133" spans="1:12" x14ac:dyDescent="0.25">
      <c r="A133" s="46" t="s">
        <v>233</v>
      </c>
      <c r="B133" s="41" t="s">
        <v>476</v>
      </c>
      <c r="C133" s="40" t="s">
        <v>483</v>
      </c>
      <c r="D133" s="40"/>
      <c r="E133" s="40"/>
      <c r="F133" s="40"/>
      <c r="G133" s="40"/>
      <c r="H133" s="40"/>
      <c r="I133" s="40"/>
      <c r="J133" s="14"/>
      <c r="K133" s="14"/>
      <c r="L133" s="14"/>
    </row>
    <row r="134" spans="1:12" x14ac:dyDescent="0.25">
      <c r="A134" s="46" t="s">
        <v>234</v>
      </c>
      <c r="B134" s="41" t="s">
        <v>477</v>
      </c>
      <c r="C134" s="40" t="s">
        <v>467</v>
      </c>
      <c r="D134" s="40"/>
      <c r="E134" s="40"/>
      <c r="F134" s="40"/>
      <c r="G134" s="40"/>
      <c r="H134" s="40"/>
      <c r="I134" s="40"/>
      <c r="J134" s="14"/>
      <c r="K134" s="14"/>
      <c r="L134" s="14"/>
    </row>
    <row r="135" spans="1:12" x14ac:dyDescent="0.25">
      <c r="A135" s="46" t="s">
        <v>235</v>
      </c>
      <c r="B135" s="41" t="s">
        <v>478</v>
      </c>
      <c r="C135" s="40" t="s">
        <v>484</v>
      </c>
      <c r="D135" s="40"/>
      <c r="E135" s="40"/>
      <c r="F135" s="40"/>
      <c r="G135" s="40"/>
      <c r="H135" s="40"/>
      <c r="I135" s="40"/>
      <c r="J135" s="14"/>
      <c r="K135" s="14"/>
      <c r="L135" s="14"/>
    </row>
    <row r="136" spans="1:12" x14ac:dyDescent="0.25">
      <c r="A136" s="46" t="s">
        <v>236</v>
      </c>
      <c r="B136" s="41" t="s">
        <v>479</v>
      </c>
      <c r="C136" s="40" t="s">
        <v>468</v>
      </c>
      <c r="D136" s="40"/>
      <c r="E136" s="40"/>
      <c r="F136" s="40"/>
      <c r="G136" s="40"/>
      <c r="H136" s="40"/>
      <c r="I136" s="40"/>
      <c r="J136" s="14"/>
      <c r="K136" s="14"/>
      <c r="L136" s="14"/>
    </row>
    <row r="137" spans="1:12" x14ac:dyDescent="0.25">
      <c r="A137" s="46" t="s">
        <v>237</v>
      </c>
      <c r="B137" s="41" t="s">
        <v>481</v>
      </c>
      <c r="C137" s="40" t="s">
        <v>485</v>
      </c>
      <c r="D137" s="40"/>
      <c r="E137" s="40"/>
      <c r="F137" s="40"/>
      <c r="G137" s="40"/>
      <c r="H137" s="40"/>
      <c r="I137" s="40"/>
      <c r="J137" s="14"/>
      <c r="K137" s="14"/>
      <c r="L137" s="14"/>
    </row>
    <row r="138" spans="1:12" x14ac:dyDescent="0.25">
      <c r="A138" s="46" t="s">
        <v>487</v>
      </c>
      <c r="B138" s="41" t="s">
        <v>482</v>
      </c>
      <c r="C138" s="40" t="s">
        <v>486</v>
      </c>
      <c r="D138" s="40"/>
      <c r="E138" s="40"/>
      <c r="F138" s="40"/>
      <c r="G138" s="40"/>
      <c r="H138" s="40"/>
      <c r="I138" s="40"/>
      <c r="J138" s="14"/>
      <c r="K138" s="14"/>
      <c r="L138" s="14"/>
    </row>
    <row r="140" spans="1:12" ht="23.25" x14ac:dyDescent="0.3">
      <c r="A140" s="58">
        <v>6</v>
      </c>
      <c r="B140" s="49" t="s">
        <v>563</v>
      </c>
      <c r="C140" s="10"/>
      <c r="D140" s="10"/>
      <c r="E140" s="10"/>
      <c r="F140" s="10"/>
      <c r="G140" s="10"/>
      <c r="H140" s="10"/>
      <c r="I140" s="10"/>
      <c r="J140" s="10"/>
      <c r="K140" s="10"/>
      <c r="L140" s="58">
        <v>6</v>
      </c>
    </row>
    <row r="141" spans="1:12" x14ac:dyDescent="0.25">
      <c r="B141" s="44" t="s">
        <v>116</v>
      </c>
      <c r="C141" s="43"/>
      <c r="D141" s="14"/>
      <c r="E141" s="14"/>
      <c r="F141" s="14"/>
      <c r="G141" s="14"/>
      <c r="H141" s="14"/>
      <c r="I141" s="14"/>
      <c r="J141" s="14"/>
      <c r="K141" s="14"/>
    </row>
    <row r="142" spans="1:12" x14ac:dyDescent="0.25">
      <c r="B142" s="14"/>
      <c r="C142" s="14"/>
      <c r="D142" s="14"/>
      <c r="E142" s="14"/>
      <c r="F142" s="14"/>
      <c r="G142" s="14"/>
      <c r="H142" s="14"/>
      <c r="I142" s="14"/>
      <c r="J142" s="14"/>
      <c r="K142" s="14"/>
    </row>
    <row r="143" spans="1:12" x14ac:dyDescent="0.25">
      <c r="B143" s="8" t="s">
        <v>60</v>
      </c>
      <c r="C143" s="46" t="s">
        <v>228</v>
      </c>
      <c r="D143" s="46" t="s">
        <v>229</v>
      </c>
      <c r="E143" s="46" t="s">
        <v>230</v>
      </c>
      <c r="F143" s="46" t="s">
        <v>231</v>
      </c>
      <c r="G143" s="46" t="s">
        <v>232</v>
      </c>
      <c r="H143" s="46" t="s">
        <v>233</v>
      </c>
      <c r="I143" s="46" t="s">
        <v>234</v>
      </c>
      <c r="J143" s="46" t="s">
        <v>235</v>
      </c>
      <c r="K143" s="46" t="s">
        <v>236</v>
      </c>
      <c r="L143" s="46" t="s">
        <v>237</v>
      </c>
    </row>
    <row r="144" spans="1:12" x14ac:dyDescent="0.25">
      <c r="A144" s="46" t="s">
        <v>222</v>
      </c>
      <c r="B144" s="41" t="s">
        <v>380</v>
      </c>
      <c r="C144" s="40" t="s">
        <v>463</v>
      </c>
      <c r="D144" s="40" t="s">
        <v>385</v>
      </c>
      <c r="E144" s="40" t="s">
        <v>564</v>
      </c>
      <c r="F144" s="40" t="s">
        <v>565</v>
      </c>
      <c r="G144" s="40"/>
      <c r="H144" s="40"/>
      <c r="I144" s="40"/>
      <c r="J144" s="40"/>
      <c r="K144" s="40"/>
      <c r="L144" s="40"/>
    </row>
    <row r="145" spans="1:12" x14ac:dyDescent="0.25">
      <c r="A145" s="46" t="s">
        <v>223</v>
      </c>
      <c r="B145" s="41" t="s">
        <v>12</v>
      </c>
      <c r="C145" s="40" t="s">
        <v>566</v>
      </c>
      <c r="D145" s="40" t="s">
        <v>567</v>
      </c>
      <c r="E145" s="40"/>
      <c r="F145" s="40"/>
      <c r="G145" s="40"/>
      <c r="H145" s="40"/>
      <c r="I145" s="40"/>
      <c r="J145" s="40"/>
      <c r="K145" s="40"/>
      <c r="L145" s="40"/>
    </row>
    <row r="146" spans="1:12" x14ac:dyDescent="0.25">
      <c r="A146" s="46" t="s">
        <v>224</v>
      </c>
      <c r="B146" s="41" t="s">
        <v>472</v>
      </c>
      <c r="C146" s="40" t="s">
        <v>478</v>
      </c>
      <c r="D146" s="40" t="s">
        <v>465</v>
      </c>
      <c r="E146" s="40"/>
      <c r="F146" s="40"/>
      <c r="G146" s="40"/>
      <c r="H146" s="40"/>
      <c r="I146" s="40"/>
      <c r="J146" s="40"/>
      <c r="K146" s="40"/>
      <c r="L146" s="40"/>
    </row>
    <row r="147" spans="1:12" x14ac:dyDescent="0.25">
      <c r="A147" s="46" t="s">
        <v>225</v>
      </c>
      <c r="B147" s="41" t="s">
        <v>462</v>
      </c>
      <c r="C147" s="40" t="s">
        <v>568</v>
      </c>
      <c r="D147" s="40" t="s">
        <v>569</v>
      </c>
      <c r="E147" s="40"/>
      <c r="F147" s="40"/>
      <c r="G147" s="40"/>
      <c r="H147" s="40"/>
      <c r="I147" s="40"/>
      <c r="J147" s="40"/>
      <c r="K147" s="40"/>
      <c r="L147" s="40"/>
    </row>
    <row r="148" spans="1:12" x14ac:dyDescent="0.25">
      <c r="A148" s="46" t="s">
        <v>226</v>
      </c>
      <c r="B148" s="41"/>
      <c r="C148" s="40"/>
      <c r="D148" s="40"/>
      <c r="E148" s="40"/>
      <c r="F148" s="40"/>
      <c r="G148" s="40"/>
      <c r="H148" s="40"/>
      <c r="I148" s="40"/>
      <c r="J148" s="40"/>
      <c r="K148" s="40"/>
      <c r="L148" s="40"/>
    </row>
    <row r="149" spans="1:12" x14ac:dyDescent="0.25">
      <c r="A149" s="46" t="s">
        <v>227</v>
      </c>
      <c r="B149" s="41"/>
      <c r="C149" s="40"/>
      <c r="D149" s="40"/>
      <c r="E149" s="40"/>
      <c r="F149" s="40"/>
      <c r="G149" s="40"/>
      <c r="H149" s="40"/>
      <c r="I149" s="40"/>
      <c r="J149" s="40"/>
      <c r="K149" s="40"/>
      <c r="L149" s="40"/>
    </row>
    <row r="150" spans="1:12" x14ac:dyDescent="0.25">
      <c r="B150" s="14"/>
      <c r="C150" s="14"/>
      <c r="D150" s="14"/>
      <c r="E150" s="14"/>
      <c r="F150" s="14"/>
      <c r="G150" s="14"/>
      <c r="H150" s="14"/>
      <c r="I150" s="14"/>
      <c r="J150" s="14"/>
      <c r="K150" s="14"/>
      <c r="L150" s="14"/>
    </row>
    <row r="151" spans="1:12" x14ac:dyDescent="0.25">
      <c r="B151" s="8"/>
      <c r="C151" s="46" t="s">
        <v>238</v>
      </c>
      <c r="D151" s="46" t="s">
        <v>239</v>
      </c>
      <c r="E151" s="46" t="s">
        <v>240</v>
      </c>
      <c r="F151" s="46" t="s">
        <v>241</v>
      </c>
      <c r="G151" s="46" t="s">
        <v>242</v>
      </c>
      <c r="H151" s="46" t="s">
        <v>243</v>
      </c>
      <c r="I151" s="46" t="s">
        <v>244</v>
      </c>
      <c r="J151" s="14"/>
      <c r="K151" s="14"/>
      <c r="L151" s="14"/>
    </row>
    <row r="152" spans="1:12" x14ac:dyDescent="0.25">
      <c r="A152" s="46" t="s">
        <v>228</v>
      </c>
      <c r="B152" s="41" t="s">
        <v>463</v>
      </c>
      <c r="C152" s="40" t="s">
        <v>466</v>
      </c>
      <c r="D152" s="40"/>
      <c r="E152" s="40"/>
      <c r="F152" s="40"/>
      <c r="G152" s="40"/>
      <c r="H152" s="40"/>
      <c r="I152" s="40"/>
      <c r="J152" s="14"/>
      <c r="K152" s="14"/>
      <c r="L152" s="14"/>
    </row>
    <row r="153" spans="1:12" x14ac:dyDescent="0.25">
      <c r="A153" s="46" t="s">
        <v>229</v>
      </c>
      <c r="B153" s="41" t="s">
        <v>385</v>
      </c>
      <c r="C153" s="40" t="s">
        <v>271</v>
      </c>
      <c r="D153" s="40"/>
      <c r="E153" s="40"/>
      <c r="F153" s="40"/>
      <c r="G153" s="40"/>
      <c r="H153" s="40"/>
      <c r="I153" s="40"/>
      <c r="J153" s="14"/>
      <c r="K153" s="14"/>
      <c r="L153" s="14"/>
    </row>
    <row r="154" spans="1:12" x14ac:dyDescent="0.25">
      <c r="A154" s="46" t="s">
        <v>230</v>
      </c>
      <c r="B154" s="41" t="s">
        <v>564</v>
      </c>
      <c r="C154" s="40" t="s">
        <v>283</v>
      </c>
      <c r="D154" s="40"/>
      <c r="E154" s="40"/>
      <c r="F154" s="40"/>
      <c r="G154" s="40"/>
      <c r="H154" s="40"/>
      <c r="I154" s="40"/>
      <c r="J154" s="14"/>
      <c r="K154" s="14"/>
      <c r="L154" s="14"/>
    </row>
    <row r="155" spans="1:12" x14ac:dyDescent="0.25">
      <c r="A155" s="46" t="s">
        <v>231</v>
      </c>
      <c r="B155" s="41" t="s">
        <v>565</v>
      </c>
      <c r="C155" s="40" t="s">
        <v>480</v>
      </c>
      <c r="D155" s="40"/>
      <c r="E155" s="40"/>
      <c r="F155" s="40"/>
      <c r="G155" s="40"/>
      <c r="H155" s="40"/>
      <c r="I155" s="40"/>
      <c r="J155" s="14"/>
      <c r="K155" s="14"/>
      <c r="L155" s="14"/>
    </row>
    <row r="156" spans="1:12" x14ac:dyDescent="0.25">
      <c r="A156" s="46" t="s">
        <v>232</v>
      </c>
      <c r="B156" s="41" t="s">
        <v>566</v>
      </c>
      <c r="C156" s="40" t="s">
        <v>509</v>
      </c>
      <c r="D156" s="40"/>
      <c r="E156" s="40"/>
      <c r="F156" s="40"/>
      <c r="G156" s="40"/>
      <c r="H156" s="40"/>
      <c r="I156" s="40"/>
      <c r="J156" s="14"/>
      <c r="K156" s="14"/>
      <c r="L156" s="14"/>
    </row>
    <row r="157" spans="1:12" x14ac:dyDescent="0.25">
      <c r="A157" s="46" t="s">
        <v>233</v>
      </c>
      <c r="B157" s="41" t="s">
        <v>567</v>
      </c>
      <c r="C157" s="40" t="s">
        <v>467</v>
      </c>
      <c r="D157" s="40"/>
      <c r="E157" s="40"/>
      <c r="F157" s="40"/>
      <c r="G157" s="40"/>
      <c r="H157" s="40"/>
      <c r="I157" s="40"/>
      <c r="J157" s="14"/>
      <c r="K157" s="14"/>
      <c r="L157" s="14"/>
    </row>
    <row r="158" spans="1:12" x14ac:dyDescent="0.25">
      <c r="A158" s="46" t="s">
        <v>234</v>
      </c>
      <c r="B158" s="41" t="s">
        <v>478</v>
      </c>
      <c r="C158" s="40" t="s">
        <v>484</v>
      </c>
      <c r="D158" s="40"/>
      <c r="E158" s="40"/>
      <c r="F158" s="40"/>
      <c r="G158" s="40"/>
      <c r="H158" s="40"/>
      <c r="I158" s="40"/>
      <c r="J158" s="14"/>
      <c r="K158" s="14"/>
      <c r="L158" s="14"/>
    </row>
    <row r="159" spans="1:12" x14ac:dyDescent="0.25">
      <c r="A159" s="46" t="s">
        <v>235</v>
      </c>
      <c r="B159" s="41" t="s">
        <v>465</v>
      </c>
      <c r="C159" s="40" t="s">
        <v>468</v>
      </c>
      <c r="D159" s="40"/>
      <c r="E159" s="40"/>
      <c r="F159" s="40"/>
      <c r="G159" s="40"/>
      <c r="H159" s="40"/>
      <c r="I159" s="40"/>
      <c r="J159" s="14"/>
      <c r="K159" s="14"/>
      <c r="L159" s="14"/>
    </row>
    <row r="160" spans="1:12" x14ac:dyDescent="0.25">
      <c r="A160" s="46" t="s">
        <v>236</v>
      </c>
      <c r="B160" s="41" t="s">
        <v>568</v>
      </c>
      <c r="C160" s="40" t="s">
        <v>485</v>
      </c>
      <c r="D160" s="40"/>
      <c r="E160" s="40"/>
      <c r="F160" s="40"/>
      <c r="G160" s="40"/>
      <c r="H160" s="40"/>
      <c r="I160" s="40"/>
      <c r="J160" s="14"/>
      <c r="K160" s="14"/>
      <c r="L160" s="14"/>
    </row>
    <row r="161" spans="1:12" x14ac:dyDescent="0.25">
      <c r="A161" s="46" t="s">
        <v>237</v>
      </c>
      <c r="B161" s="41" t="s">
        <v>569</v>
      </c>
      <c r="C161" s="40" t="s">
        <v>486</v>
      </c>
      <c r="D161" s="40"/>
      <c r="E161" s="40"/>
      <c r="F161" s="40"/>
      <c r="G161" s="40"/>
      <c r="H161" s="40"/>
      <c r="I161" s="40"/>
      <c r="J161" s="14"/>
      <c r="K161" s="14"/>
      <c r="L161" s="14"/>
    </row>
    <row r="163" spans="1:12" ht="23.25" x14ac:dyDescent="0.3">
      <c r="A163" s="58">
        <v>7</v>
      </c>
      <c r="B163" s="49" t="s">
        <v>577</v>
      </c>
      <c r="C163" s="10"/>
      <c r="D163" s="10"/>
      <c r="E163" s="10"/>
      <c r="F163" s="10"/>
      <c r="G163" s="10"/>
      <c r="H163" s="10"/>
      <c r="I163" s="10"/>
      <c r="J163" s="10"/>
      <c r="K163" s="10"/>
      <c r="L163" s="58">
        <v>7</v>
      </c>
    </row>
    <row r="164" spans="1:12" x14ac:dyDescent="0.25">
      <c r="B164" s="44" t="s">
        <v>116</v>
      </c>
      <c r="C164" s="43"/>
      <c r="D164" s="14"/>
      <c r="E164" s="14"/>
      <c r="F164" s="14"/>
      <c r="G164" s="14"/>
      <c r="H164" s="14"/>
      <c r="I164" s="14"/>
      <c r="J164" s="14"/>
      <c r="K164" s="14"/>
    </row>
    <row r="165" spans="1:12" x14ac:dyDescent="0.25">
      <c r="B165" s="14"/>
      <c r="C165" s="14"/>
      <c r="D165" s="14"/>
      <c r="E165" s="14"/>
      <c r="F165" s="14"/>
      <c r="G165" s="14"/>
      <c r="H165" s="14"/>
      <c r="I165" s="14"/>
      <c r="J165" s="14"/>
      <c r="K165" s="14"/>
    </row>
    <row r="166" spans="1:12" x14ac:dyDescent="0.25">
      <c r="B166" s="8" t="s">
        <v>60</v>
      </c>
      <c r="C166" s="46" t="s">
        <v>228</v>
      </c>
      <c r="D166" s="46" t="s">
        <v>229</v>
      </c>
      <c r="E166" s="46" t="s">
        <v>230</v>
      </c>
      <c r="F166" s="46" t="s">
        <v>231</v>
      </c>
      <c r="G166" s="46" t="s">
        <v>232</v>
      </c>
      <c r="H166" s="46" t="s">
        <v>233</v>
      </c>
      <c r="I166" s="46" t="s">
        <v>234</v>
      </c>
      <c r="J166" s="46" t="s">
        <v>235</v>
      </c>
      <c r="K166" s="46" t="s">
        <v>236</v>
      </c>
      <c r="L166" s="46" t="s">
        <v>237</v>
      </c>
    </row>
    <row r="167" spans="1:12" x14ac:dyDescent="0.25">
      <c r="A167" s="46" t="s">
        <v>222</v>
      </c>
      <c r="B167" s="41" t="s">
        <v>472</v>
      </c>
      <c r="C167" s="40" t="s">
        <v>580</v>
      </c>
      <c r="D167" s="40" t="s">
        <v>581</v>
      </c>
      <c r="E167" s="40" t="s">
        <v>582</v>
      </c>
      <c r="F167" s="40" t="s">
        <v>478</v>
      </c>
      <c r="G167" s="40"/>
      <c r="H167" s="40"/>
      <c r="I167" s="40"/>
      <c r="J167" s="40"/>
      <c r="K167" s="40"/>
      <c r="L167" s="40"/>
    </row>
    <row r="168" spans="1:12" x14ac:dyDescent="0.25">
      <c r="A168" s="46" t="s">
        <v>223</v>
      </c>
      <c r="B168" s="41" t="s">
        <v>471</v>
      </c>
      <c r="C168" s="40" t="s">
        <v>473</v>
      </c>
      <c r="D168" s="40"/>
      <c r="E168" s="40"/>
      <c r="F168" s="40"/>
      <c r="G168" s="40"/>
      <c r="H168" s="40"/>
      <c r="I168" s="40"/>
      <c r="J168" s="40"/>
      <c r="K168" s="40"/>
      <c r="L168" s="40"/>
    </row>
    <row r="169" spans="1:12" x14ac:dyDescent="0.25">
      <c r="A169" s="46" t="s">
        <v>224</v>
      </c>
      <c r="B169" s="41" t="s">
        <v>380</v>
      </c>
      <c r="C169" s="40" t="s">
        <v>474</v>
      </c>
      <c r="D169" s="40" t="s">
        <v>385</v>
      </c>
      <c r="E169" s="40" t="s">
        <v>565</v>
      </c>
      <c r="F169" s="40"/>
      <c r="G169" s="40"/>
      <c r="H169" s="40"/>
      <c r="I169" s="40"/>
      <c r="J169" s="40"/>
      <c r="K169" s="40"/>
      <c r="L169" s="40"/>
    </row>
    <row r="170" spans="1:12" x14ac:dyDescent="0.25">
      <c r="A170" s="46" t="s">
        <v>225</v>
      </c>
      <c r="B170" s="41" t="s">
        <v>12</v>
      </c>
      <c r="C170" s="40" t="s">
        <v>583</v>
      </c>
      <c r="D170" s="40"/>
      <c r="E170" s="40"/>
      <c r="F170" s="40"/>
      <c r="G170" s="40"/>
      <c r="H170" s="40"/>
      <c r="I170" s="40"/>
      <c r="J170" s="40"/>
      <c r="K170" s="40"/>
      <c r="L170" s="40"/>
    </row>
    <row r="171" spans="1:12" x14ac:dyDescent="0.25">
      <c r="A171" s="46" t="s">
        <v>226</v>
      </c>
      <c r="B171" s="41" t="s">
        <v>578</v>
      </c>
      <c r="C171" s="40" t="s">
        <v>584</v>
      </c>
      <c r="D171" s="40"/>
      <c r="E171" s="40"/>
      <c r="F171" s="40"/>
      <c r="G171" s="40"/>
      <c r="H171" s="40"/>
      <c r="I171" s="40"/>
      <c r="J171" s="40"/>
      <c r="K171" s="40"/>
      <c r="L171" s="40"/>
    </row>
    <row r="172" spans="1:12" x14ac:dyDescent="0.25">
      <c r="A172" s="46" t="s">
        <v>227</v>
      </c>
      <c r="B172" s="41" t="s">
        <v>579</v>
      </c>
      <c r="C172" s="40" t="s">
        <v>585</v>
      </c>
      <c r="D172" s="40" t="s">
        <v>586</v>
      </c>
      <c r="E172" s="40"/>
      <c r="F172" s="40"/>
      <c r="G172" s="40"/>
      <c r="H172" s="40"/>
      <c r="I172" s="40"/>
      <c r="J172" s="40"/>
      <c r="K172" s="40"/>
      <c r="L172" s="40"/>
    </row>
    <row r="173" spans="1:12" x14ac:dyDescent="0.25">
      <c r="B173" s="14"/>
      <c r="C173" s="14"/>
      <c r="D173" s="14"/>
      <c r="E173" s="14"/>
      <c r="F173" s="14"/>
      <c r="G173" s="14"/>
      <c r="H173" s="14"/>
      <c r="I173" s="14"/>
      <c r="J173" s="14"/>
      <c r="K173" s="14"/>
      <c r="L173" s="14"/>
    </row>
    <row r="174" spans="1:12" x14ac:dyDescent="0.25">
      <c r="B174" s="8"/>
      <c r="C174" s="46" t="s">
        <v>238</v>
      </c>
      <c r="D174" s="46" t="s">
        <v>239</v>
      </c>
      <c r="E174" s="46" t="s">
        <v>240</v>
      </c>
      <c r="F174" s="46" t="s">
        <v>241</v>
      </c>
      <c r="G174" s="46" t="s">
        <v>242</v>
      </c>
      <c r="H174" s="46" t="s">
        <v>243</v>
      </c>
      <c r="I174" s="46" t="s">
        <v>244</v>
      </c>
      <c r="J174" s="14"/>
      <c r="K174" s="14"/>
      <c r="L174" s="14"/>
    </row>
    <row r="175" spans="1:12" x14ac:dyDescent="0.25">
      <c r="A175" s="46" t="s">
        <v>228</v>
      </c>
      <c r="B175" s="41" t="s">
        <v>580</v>
      </c>
      <c r="C175" s="40" t="s">
        <v>483</v>
      </c>
      <c r="D175" s="40"/>
      <c r="E175" s="40"/>
      <c r="F175" s="40"/>
      <c r="G175" s="40"/>
      <c r="H175" s="40"/>
      <c r="I175" s="40"/>
      <c r="J175" s="14"/>
      <c r="K175" s="14"/>
      <c r="L175" s="14"/>
    </row>
    <row r="176" spans="1:12" x14ac:dyDescent="0.25">
      <c r="A176" s="46" t="s">
        <v>229</v>
      </c>
      <c r="B176" s="41" t="s">
        <v>581</v>
      </c>
      <c r="C176" s="40" t="s">
        <v>510</v>
      </c>
      <c r="D176" s="40"/>
      <c r="E176" s="40"/>
      <c r="F176" s="40"/>
      <c r="G176" s="40"/>
      <c r="H176" s="40"/>
      <c r="I176" s="40"/>
      <c r="J176" s="14"/>
      <c r="K176" s="14"/>
      <c r="L176" s="14"/>
    </row>
    <row r="177" spans="1:12" x14ac:dyDescent="0.25">
      <c r="A177" s="46" t="s">
        <v>230</v>
      </c>
      <c r="B177" s="41" t="s">
        <v>582</v>
      </c>
      <c r="C177" s="40" t="s">
        <v>511</v>
      </c>
      <c r="D177" s="40"/>
      <c r="E177" s="40"/>
      <c r="F177" s="40"/>
      <c r="G177" s="40"/>
      <c r="H177" s="40"/>
      <c r="I177" s="40"/>
      <c r="J177" s="14"/>
      <c r="K177" s="14"/>
      <c r="L177" s="14"/>
    </row>
    <row r="178" spans="1:12" x14ac:dyDescent="0.25">
      <c r="A178" s="46" t="s">
        <v>231</v>
      </c>
      <c r="B178" s="41" t="s">
        <v>478</v>
      </c>
      <c r="C178" s="40" t="s">
        <v>484</v>
      </c>
      <c r="D178" s="40"/>
      <c r="E178" s="40"/>
      <c r="F178" s="40"/>
      <c r="G178" s="40"/>
      <c r="H178" s="40"/>
      <c r="I178" s="40"/>
      <c r="J178" s="14"/>
      <c r="K178" s="14"/>
      <c r="L178" s="14"/>
    </row>
    <row r="179" spans="1:12" x14ac:dyDescent="0.25">
      <c r="A179" s="46" t="s">
        <v>232</v>
      </c>
      <c r="B179" s="41" t="s">
        <v>473</v>
      </c>
      <c r="C179" s="40" t="s">
        <v>277</v>
      </c>
      <c r="D179" s="40"/>
      <c r="E179" s="40"/>
      <c r="F179" s="40"/>
      <c r="G179" s="40"/>
      <c r="H179" s="40"/>
      <c r="I179" s="40"/>
      <c r="J179" s="14"/>
      <c r="K179" s="14"/>
      <c r="L179" s="14"/>
    </row>
    <row r="180" spans="1:12" x14ac:dyDescent="0.25">
      <c r="A180" s="46" t="s">
        <v>233</v>
      </c>
      <c r="B180" s="41" t="s">
        <v>474</v>
      </c>
      <c r="C180" s="40" t="s">
        <v>279</v>
      </c>
      <c r="D180" s="40"/>
      <c r="E180" s="40"/>
      <c r="F180" s="40"/>
      <c r="G180" s="40"/>
      <c r="H180" s="40"/>
      <c r="I180" s="40"/>
      <c r="J180" s="14"/>
      <c r="K180" s="14"/>
      <c r="L180" s="14"/>
    </row>
    <row r="181" spans="1:12" x14ac:dyDescent="0.25">
      <c r="A181" s="46" t="s">
        <v>234</v>
      </c>
      <c r="B181" s="41" t="s">
        <v>385</v>
      </c>
      <c r="C181" s="40" t="s">
        <v>271</v>
      </c>
      <c r="D181" s="40"/>
      <c r="E181" s="40"/>
      <c r="F181" s="40"/>
      <c r="G181" s="40"/>
      <c r="H181" s="40"/>
      <c r="I181" s="40"/>
      <c r="J181" s="14"/>
      <c r="K181" s="14"/>
      <c r="L181" s="14"/>
    </row>
    <row r="182" spans="1:12" x14ac:dyDescent="0.25">
      <c r="A182" s="46" t="s">
        <v>235</v>
      </c>
      <c r="B182" s="41" t="s">
        <v>565</v>
      </c>
      <c r="C182" s="40" t="s">
        <v>480</v>
      </c>
      <c r="D182" s="40"/>
      <c r="E182" s="40"/>
      <c r="F182" s="40"/>
      <c r="G182" s="40"/>
      <c r="H182" s="40"/>
      <c r="I182" s="40"/>
      <c r="J182" s="14"/>
      <c r="K182" s="14"/>
      <c r="L182" s="14"/>
    </row>
    <row r="183" spans="1:12" x14ac:dyDescent="0.25">
      <c r="A183" s="46" t="s">
        <v>236</v>
      </c>
      <c r="B183" s="41" t="s">
        <v>583</v>
      </c>
      <c r="C183" s="40" t="s">
        <v>512</v>
      </c>
      <c r="D183" s="40"/>
      <c r="E183" s="40"/>
      <c r="F183" s="40"/>
      <c r="G183" s="40"/>
      <c r="H183" s="40"/>
      <c r="I183" s="40"/>
      <c r="J183" s="14"/>
      <c r="K183" s="14"/>
      <c r="L183" s="14"/>
    </row>
    <row r="184" spans="1:12" x14ac:dyDescent="0.25">
      <c r="A184" s="46" t="s">
        <v>237</v>
      </c>
      <c r="B184" s="41" t="s">
        <v>584</v>
      </c>
      <c r="C184" s="40" t="s">
        <v>513</v>
      </c>
      <c r="D184" s="40"/>
      <c r="E184" s="40"/>
      <c r="F184" s="40"/>
      <c r="G184" s="40"/>
      <c r="H184" s="40"/>
      <c r="I184" s="40"/>
      <c r="J184" s="14"/>
      <c r="K184" s="14"/>
      <c r="L184" s="14"/>
    </row>
    <row r="185" spans="1:12" x14ac:dyDescent="0.25">
      <c r="A185" s="46" t="s">
        <v>487</v>
      </c>
      <c r="B185" s="41" t="s">
        <v>585</v>
      </c>
      <c r="C185" s="40" t="s">
        <v>514</v>
      </c>
      <c r="D185" s="40"/>
      <c r="E185" s="40"/>
      <c r="F185" s="40"/>
      <c r="G185" s="40"/>
      <c r="H185" s="40"/>
      <c r="I185" s="40"/>
      <c r="J185" s="14"/>
      <c r="K185" s="14"/>
      <c r="L185" s="14"/>
    </row>
    <row r="186" spans="1:12" x14ac:dyDescent="0.25">
      <c r="A186" s="46" t="s">
        <v>587</v>
      </c>
      <c r="B186" s="41" t="s">
        <v>586</v>
      </c>
      <c r="C186" s="40" t="s">
        <v>515</v>
      </c>
      <c r="D186" s="40"/>
      <c r="E186" s="40"/>
      <c r="F186" s="40"/>
      <c r="G186" s="40"/>
      <c r="H186" s="40"/>
      <c r="I186" s="40"/>
      <c r="J186" s="14"/>
      <c r="K186" s="14"/>
      <c r="L186" s="14"/>
    </row>
    <row r="188" spans="1:12" ht="23.25" x14ac:dyDescent="0.3">
      <c r="A188" s="58">
        <v>8</v>
      </c>
      <c r="B188" s="49"/>
      <c r="C188" s="49"/>
      <c r="D188" s="10"/>
      <c r="E188" s="10"/>
      <c r="F188" s="10"/>
      <c r="G188" s="10"/>
      <c r="H188" s="10"/>
      <c r="I188" s="10"/>
      <c r="J188" s="10"/>
      <c r="K188" s="10"/>
      <c r="L188" s="58">
        <v>8</v>
      </c>
    </row>
    <row r="189" spans="1:12" x14ac:dyDescent="0.25">
      <c r="B189" s="44" t="s">
        <v>116</v>
      </c>
      <c r="C189" s="43"/>
      <c r="D189" s="14"/>
      <c r="E189" s="14"/>
      <c r="F189" s="14"/>
      <c r="G189" s="14"/>
      <c r="H189" s="14"/>
      <c r="I189" s="14"/>
      <c r="J189" s="14"/>
      <c r="K189" s="14"/>
    </row>
    <row r="190" spans="1:12" x14ac:dyDescent="0.25">
      <c r="B190" s="14"/>
      <c r="C190" s="14"/>
      <c r="D190" s="14"/>
      <c r="E190" s="14"/>
      <c r="F190" s="14"/>
      <c r="G190" s="14"/>
      <c r="H190" s="14"/>
      <c r="I190" s="14"/>
      <c r="J190" s="14"/>
      <c r="K190" s="14"/>
    </row>
    <row r="191" spans="1:12" x14ac:dyDescent="0.25">
      <c r="B191" s="8" t="s">
        <v>60</v>
      </c>
      <c r="C191" s="46" t="s">
        <v>228</v>
      </c>
      <c r="D191" s="46" t="s">
        <v>229</v>
      </c>
      <c r="E191" s="46" t="s">
        <v>230</v>
      </c>
      <c r="F191" s="46" t="s">
        <v>231</v>
      </c>
      <c r="G191" s="46" t="s">
        <v>232</v>
      </c>
      <c r="H191" s="46" t="s">
        <v>233</v>
      </c>
      <c r="I191" s="46" t="s">
        <v>234</v>
      </c>
      <c r="J191" s="46" t="s">
        <v>235</v>
      </c>
      <c r="K191" s="46" t="s">
        <v>236</v>
      </c>
      <c r="L191" s="46" t="s">
        <v>237</v>
      </c>
    </row>
    <row r="192" spans="1:12" x14ac:dyDescent="0.25">
      <c r="A192" s="46" t="s">
        <v>222</v>
      </c>
      <c r="B192" s="41"/>
      <c r="C192" s="40"/>
      <c r="D192" s="40"/>
      <c r="E192" s="40"/>
      <c r="F192" s="40"/>
      <c r="G192" s="40"/>
      <c r="H192" s="40"/>
      <c r="I192" s="40"/>
      <c r="J192" s="40"/>
      <c r="K192" s="40"/>
      <c r="L192" s="40"/>
    </row>
    <row r="193" spans="1:12" x14ac:dyDescent="0.25">
      <c r="A193" s="46" t="s">
        <v>223</v>
      </c>
      <c r="B193" s="41"/>
      <c r="C193" s="40"/>
      <c r="D193" s="40"/>
      <c r="E193" s="40"/>
      <c r="F193" s="40"/>
      <c r="G193" s="40"/>
      <c r="H193" s="40"/>
      <c r="I193" s="40"/>
      <c r="J193" s="40"/>
      <c r="K193" s="40"/>
      <c r="L193" s="40"/>
    </row>
    <row r="194" spans="1:12" x14ac:dyDescent="0.25">
      <c r="A194" s="46" t="s">
        <v>224</v>
      </c>
      <c r="B194" s="41"/>
      <c r="C194" s="40"/>
      <c r="D194" s="40"/>
      <c r="E194" s="40"/>
      <c r="F194" s="40"/>
      <c r="G194" s="40"/>
      <c r="H194" s="40"/>
      <c r="I194" s="40"/>
      <c r="J194" s="40"/>
      <c r="K194" s="40"/>
      <c r="L194" s="40"/>
    </row>
    <row r="195" spans="1:12" x14ac:dyDescent="0.25">
      <c r="A195" s="46" t="s">
        <v>225</v>
      </c>
      <c r="B195" s="41"/>
      <c r="C195" s="40"/>
      <c r="D195" s="40"/>
      <c r="E195" s="40"/>
      <c r="F195" s="40"/>
      <c r="G195" s="40"/>
      <c r="H195" s="40"/>
      <c r="I195" s="40"/>
      <c r="J195" s="40"/>
      <c r="K195" s="40"/>
      <c r="L195" s="40"/>
    </row>
    <row r="196" spans="1:12" x14ac:dyDescent="0.25">
      <c r="A196" s="46" t="s">
        <v>226</v>
      </c>
      <c r="B196" s="41"/>
      <c r="C196" s="40"/>
      <c r="D196" s="40"/>
      <c r="E196" s="40"/>
      <c r="F196" s="40"/>
      <c r="G196" s="40"/>
      <c r="H196" s="40"/>
      <c r="I196" s="40"/>
      <c r="J196" s="40"/>
      <c r="K196" s="40"/>
      <c r="L196" s="40"/>
    </row>
    <row r="197" spans="1:12" x14ac:dyDescent="0.25">
      <c r="A197" s="46" t="s">
        <v>227</v>
      </c>
      <c r="B197" s="41"/>
      <c r="C197" s="40"/>
      <c r="D197" s="40"/>
      <c r="E197" s="40"/>
      <c r="F197" s="40"/>
      <c r="G197" s="40"/>
      <c r="H197" s="40"/>
      <c r="I197" s="40"/>
      <c r="J197" s="40"/>
      <c r="K197" s="40"/>
      <c r="L197" s="40"/>
    </row>
    <row r="198" spans="1:12" x14ac:dyDescent="0.25">
      <c r="B198" s="14"/>
      <c r="C198" s="14"/>
      <c r="D198" s="14"/>
      <c r="E198" s="14"/>
      <c r="F198" s="14"/>
      <c r="G198" s="14"/>
      <c r="H198" s="14"/>
      <c r="I198" s="14"/>
      <c r="J198" s="14"/>
      <c r="K198" s="14"/>
      <c r="L198" s="14"/>
    </row>
    <row r="199" spans="1:12" x14ac:dyDescent="0.25">
      <c r="B199" s="8"/>
      <c r="C199" s="46" t="s">
        <v>238</v>
      </c>
      <c r="D199" s="46" t="s">
        <v>239</v>
      </c>
      <c r="E199" s="46" t="s">
        <v>240</v>
      </c>
      <c r="F199" s="46" t="s">
        <v>241</v>
      </c>
      <c r="G199" s="46" t="s">
        <v>242</v>
      </c>
      <c r="H199" s="46" t="s">
        <v>243</v>
      </c>
      <c r="I199" s="46" t="s">
        <v>244</v>
      </c>
      <c r="J199" s="14"/>
      <c r="K199" s="14"/>
      <c r="L199" s="14"/>
    </row>
    <row r="200" spans="1:12" x14ac:dyDescent="0.25">
      <c r="A200" s="46" t="s">
        <v>228</v>
      </c>
      <c r="B200" s="41"/>
      <c r="C200" s="40"/>
      <c r="D200" s="40"/>
      <c r="E200" s="40"/>
      <c r="F200" s="40"/>
      <c r="G200" s="40"/>
      <c r="H200" s="40"/>
      <c r="I200" s="40"/>
      <c r="J200" s="14"/>
      <c r="K200" s="14"/>
      <c r="L200" s="14"/>
    </row>
    <row r="201" spans="1:12" x14ac:dyDescent="0.25">
      <c r="A201" s="46" t="s">
        <v>229</v>
      </c>
      <c r="B201" s="41"/>
      <c r="C201" s="40"/>
      <c r="D201" s="40"/>
      <c r="E201" s="40"/>
      <c r="F201" s="40"/>
      <c r="G201" s="40"/>
      <c r="H201" s="40"/>
      <c r="I201" s="40"/>
      <c r="J201" s="14"/>
      <c r="K201" s="14"/>
      <c r="L201" s="14"/>
    </row>
    <row r="202" spans="1:12" x14ac:dyDescent="0.25">
      <c r="A202" s="46" t="s">
        <v>230</v>
      </c>
      <c r="B202" s="41"/>
      <c r="C202" s="40"/>
      <c r="D202" s="40"/>
      <c r="E202" s="40"/>
      <c r="F202" s="40"/>
      <c r="G202" s="40"/>
      <c r="H202" s="40"/>
      <c r="I202" s="40"/>
      <c r="J202" s="14"/>
      <c r="K202" s="14"/>
      <c r="L202" s="14"/>
    </row>
    <row r="203" spans="1:12" x14ac:dyDescent="0.25">
      <c r="A203" s="46" t="s">
        <v>231</v>
      </c>
      <c r="B203" s="41"/>
      <c r="C203" s="40"/>
      <c r="D203" s="40"/>
      <c r="E203" s="40"/>
      <c r="F203" s="40"/>
      <c r="G203" s="40"/>
      <c r="H203" s="40"/>
      <c r="I203" s="40"/>
      <c r="J203" s="14"/>
      <c r="K203" s="14"/>
      <c r="L203" s="14"/>
    </row>
    <row r="204" spans="1:12" x14ac:dyDescent="0.25">
      <c r="A204" s="46" t="s">
        <v>232</v>
      </c>
      <c r="B204" s="41"/>
      <c r="C204" s="40"/>
      <c r="D204" s="40"/>
      <c r="E204" s="40"/>
      <c r="F204" s="40"/>
      <c r="G204" s="40"/>
      <c r="H204" s="40"/>
      <c r="I204" s="40"/>
      <c r="J204" s="14"/>
      <c r="K204" s="14"/>
      <c r="L204" s="14"/>
    </row>
    <row r="205" spans="1:12" x14ac:dyDescent="0.25">
      <c r="A205" s="46" t="s">
        <v>233</v>
      </c>
      <c r="B205" s="41"/>
      <c r="C205" s="40"/>
      <c r="D205" s="40"/>
      <c r="E205" s="40"/>
      <c r="F205" s="40"/>
      <c r="G205" s="40"/>
      <c r="H205" s="40"/>
      <c r="I205" s="40"/>
      <c r="J205" s="14"/>
      <c r="K205" s="14"/>
      <c r="L205" s="14"/>
    </row>
    <row r="206" spans="1:12" x14ac:dyDescent="0.25">
      <c r="A206" s="46" t="s">
        <v>234</v>
      </c>
      <c r="B206" s="41"/>
      <c r="C206" s="40"/>
      <c r="D206" s="40"/>
      <c r="E206" s="40"/>
      <c r="F206" s="40"/>
      <c r="G206" s="40"/>
      <c r="H206" s="40"/>
      <c r="I206" s="40"/>
      <c r="J206" s="14"/>
      <c r="K206" s="14"/>
      <c r="L206" s="14"/>
    </row>
    <row r="207" spans="1:12" x14ac:dyDescent="0.25">
      <c r="A207" s="46" t="s">
        <v>235</v>
      </c>
      <c r="B207" s="41"/>
      <c r="C207" s="40"/>
      <c r="D207" s="40"/>
      <c r="E207" s="40"/>
      <c r="F207" s="40"/>
      <c r="G207" s="40"/>
      <c r="H207" s="40"/>
      <c r="I207" s="40"/>
      <c r="J207" s="14"/>
      <c r="K207" s="14"/>
      <c r="L207" s="14"/>
    </row>
    <row r="208" spans="1:12" x14ac:dyDescent="0.25">
      <c r="A208" s="46" t="s">
        <v>236</v>
      </c>
      <c r="B208" s="41"/>
      <c r="C208" s="40"/>
      <c r="D208" s="40"/>
      <c r="E208" s="40"/>
      <c r="F208" s="40"/>
      <c r="G208" s="40"/>
      <c r="H208" s="40"/>
      <c r="I208" s="40"/>
      <c r="J208" s="14"/>
      <c r="K208" s="14"/>
      <c r="L208" s="14"/>
    </row>
    <row r="209" spans="1:12" x14ac:dyDescent="0.25">
      <c r="A209" s="46" t="s">
        <v>237</v>
      </c>
      <c r="B209" s="41"/>
      <c r="C209" s="40"/>
      <c r="D209" s="40"/>
      <c r="E209" s="40"/>
      <c r="F209" s="40"/>
      <c r="G209" s="40"/>
      <c r="H209" s="40"/>
      <c r="I209" s="40"/>
      <c r="J209" s="14"/>
      <c r="K209" s="14"/>
      <c r="L209" s="14"/>
    </row>
  </sheetData>
  <sortState ref="B107:C111">
    <sortCondition ref="B107:B111"/>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145"/>
  <sheetViews>
    <sheetView workbookViewId="0">
      <selection activeCell="I12" sqref="I12"/>
    </sheetView>
  </sheetViews>
  <sheetFormatPr defaultRowHeight="15" x14ac:dyDescent="0.25"/>
  <cols>
    <col min="3" max="4" width="22.28515625" customWidth="1"/>
  </cols>
  <sheetData>
    <row r="3" spans="3:11" x14ac:dyDescent="0.25">
      <c r="C3" s="63" t="s">
        <v>253</v>
      </c>
      <c r="D3" s="63" t="s">
        <v>254</v>
      </c>
      <c r="G3" s="92" t="s">
        <v>533</v>
      </c>
      <c r="H3" s="92"/>
      <c r="I3" s="92"/>
      <c r="J3" s="92"/>
      <c r="K3" s="92"/>
    </row>
    <row r="4" spans="3:11" x14ac:dyDescent="0.25">
      <c r="C4" s="8" t="s">
        <v>523</v>
      </c>
      <c r="D4" s="42">
        <v>86.09</v>
      </c>
      <c r="G4" s="92"/>
      <c r="H4" s="92"/>
      <c r="I4" s="92"/>
      <c r="J4" s="92"/>
      <c r="K4" s="92"/>
    </row>
    <row r="5" spans="3:11" x14ac:dyDescent="0.25">
      <c r="C5" s="8" t="s">
        <v>287</v>
      </c>
      <c r="D5" s="42">
        <v>245.3</v>
      </c>
      <c r="G5" s="92"/>
      <c r="H5" s="92"/>
      <c r="I5" s="92"/>
      <c r="J5" s="92"/>
      <c r="K5" s="92"/>
    </row>
    <row r="6" spans="3:11" x14ac:dyDescent="0.25">
      <c r="C6" s="8" t="s">
        <v>510</v>
      </c>
      <c r="D6" s="42">
        <v>254.58</v>
      </c>
      <c r="G6" s="92"/>
      <c r="H6" s="92"/>
      <c r="I6" s="92"/>
      <c r="J6" s="92"/>
      <c r="K6" s="92"/>
    </row>
    <row r="7" spans="3:11" x14ac:dyDescent="0.25">
      <c r="C7" s="8" t="s">
        <v>187</v>
      </c>
      <c r="D7" s="42">
        <v>2183.7199999999998</v>
      </c>
      <c r="G7" s="92"/>
      <c r="H7" s="92"/>
      <c r="I7" s="92"/>
      <c r="J7" s="92"/>
      <c r="K7" s="92"/>
    </row>
    <row r="8" spans="3:11" x14ac:dyDescent="0.25">
      <c r="C8" s="8" t="s">
        <v>311</v>
      </c>
      <c r="D8" s="42">
        <v>66.5</v>
      </c>
      <c r="G8" s="92"/>
      <c r="H8" s="92"/>
      <c r="I8" s="92"/>
      <c r="J8" s="92"/>
      <c r="K8" s="92"/>
    </row>
    <row r="9" spans="3:11" x14ac:dyDescent="0.25">
      <c r="C9" s="8" t="s">
        <v>190</v>
      </c>
      <c r="D9" s="42">
        <v>115.73</v>
      </c>
      <c r="G9" s="92"/>
      <c r="H9" s="92"/>
      <c r="I9" s="92"/>
      <c r="J9" s="92"/>
      <c r="K9" s="92"/>
    </row>
    <row r="10" spans="3:11" x14ac:dyDescent="0.25">
      <c r="C10" s="8" t="s">
        <v>276</v>
      </c>
      <c r="D10" s="42">
        <v>4013</v>
      </c>
      <c r="G10" s="92"/>
      <c r="H10" s="92"/>
      <c r="I10" s="92"/>
      <c r="J10" s="92"/>
      <c r="K10" s="92"/>
    </row>
    <row r="11" spans="3:11" x14ac:dyDescent="0.25">
      <c r="C11" s="8" t="s">
        <v>312</v>
      </c>
      <c r="D11" s="42">
        <v>78.290000000000006</v>
      </c>
      <c r="G11" s="92"/>
      <c r="H11" s="92"/>
      <c r="I11" s="92"/>
      <c r="J11" s="92"/>
      <c r="K11" s="92"/>
    </row>
    <row r="12" spans="3:11" x14ac:dyDescent="0.25">
      <c r="C12" s="8" t="s">
        <v>309</v>
      </c>
      <c r="D12" s="42">
        <v>529.84</v>
      </c>
    </row>
    <row r="13" spans="3:11" x14ac:dyDescent="0.25">
      <c r="C13" s="8" t="s">
        <v>282</v>
      </c>
      <c r="D13" s="42">
        <v>37</v>
      </c>
    </row>
    <row r="14" spans="3:11" x14ac:dyDescent="0.25">
      <c r="C14" s="8" t="s">
        <v>290</v>
      </c>
      <c r="D14" s="42">
        <v>49.9</v>
      </c>
    </row>
    <row r="15" spans="3:11" x14ac:dyDescent="0.25">
      <c r="C15" s="8" t="s">
        <v>513</v>
      </c>
      <c r="D15" s="42">
        <v>1724.28</v>
      </c>
    </row>
    <row r="16" spans="3:11" x14ac:dyDescent="0.25">
      <c r="C16" s="8" t="s">
        <v>313</v>
      </c>
      <c r="D16" s="42">
        <v>34.5</v>
      </c>
    </row>
    <row r="17" spans="3:4" x14ac:dyDescent="0.25">
      <c r="C17" s="8" t="s">
        <v>314</v>
      </c>
      <c r="D17" s="42">
        <v>26.29</v>
      </c>
    </row>
    <row r="18" spans="3:4" x14ac:dyDescent="0.25">
      <c r="C18" s="8" t="s">
        <v>279</v>
      </c>
      <c r="D18" s="42">
        <v>1139</v>
      </c>
    </row>
    <row r="19" spans="3:4" x14ac:dyDescent="0.25">
      <c r="C19" s="8" t="s">
        <v>189</v>
      </c>
      <c r="D19" s="42">
        <v>706.29</v>
      </c>
    </row>
    <row r="20" spans="3:4" x14ac:dyDescent="0.25">
      <c r="C20" s="8" t="s">
        <v>529</v>
      </c>
      <c r="D20" s="42">
        <v>20.12</v>
      </c>
    </row>
    <row r="21" spans="3:4" x14ac:dyDescent="0.25">
      <c r="C21" s="8" t="s">
        <v>315</v>
      </c>
      <c r="D21" s="42">
        <v>24</v>
      </c>
    </row>
    <row r="22" spans="3:4" x14ac:dyDescent="0.25">
      <c r="C22" s="8" t="s">
        <v>483</v>
      </c>
      <c r="D22" s="42">
        <v>120.53</v>
      </c>
    </row>
    <row r="23" spans="3:4" x14ac:dyDescent="0.25">
      <c r="C23" s="8" t="s">
        <v>532</v>
      </c>
      <c r="D23" s="42">
        <v>122.7</v>
      </c>
    </row>
    <row r="24" spans="3:4" x14ac:dyDescent="0.25">
      <c r="C24" s="8" t="s">
        <v>316</v>
      </c>
      <c r="D24" s="42">
        <v>71.25</v>
      </c>
    </row>
    <row r="25" spans="3:4" x14ac:dyDescent="0.25">
      <c r="C25" s="8" t="s">
        <v>293</v>
      </c>
      <c r="D25" s="42">
        <v>3986.78</v>
      </c>
    </row>
    <row r="26" spans="3:4" x14ac:dyDescent="0.25">
      <c r="C26" s="8" t="s">
        <v>304</v>
      </c>
      <c r="D26" s="42">
        <v>87.85</v>
      </c>
    </row>
    <row r="27" spans="3:4" x14ac:dyDescent="0.25">
      <c r="C27" s="8" t="s">
        <v>525</v>
      </c>
      <c r="D27" s="42">
        <v>86.09</v>
      </c>
    </row>
    <row r="28" spans="3:4" x14ac:dyDescent="0.25">
      <c r="C28" s="8" t="s">
        <v>317</v>
      </c>
      <c r="D28" s="42">
        <v>185.64</v>
      </c>
    </row>
    <row r="29" spans="3:4" x14ac:dyDescent="0.25">
      <c r="C29" s="8" t="s">
        <v>318</v>
      </c>
      <c r="D29" s="42">
        <v>71.25</v>
      </c>
    </row>
    <row r="30" spans="3:4" x14ac:dyDescent="0.25">
      <c r="C30" s="8" t="s">
        <v>319</v>
      </c>
      <c r="D30" s="42">
        <v>76.25</v>
      </c>
    </row>
    <row r="31" spans="3:4" x14ac:dyDescent="0.25">
      <c r="C31" s="8" t="s">
        <v>286</v>
      </c>
      <c r="D31" s="42">
        <v>8.5</v>
      </c>
    </row>
    <row r="32" spans="3:4" x14ac:dyDescent="0.25">
      <c r="C32" s="8" t="s">
        <v>320</v>
      </c>
      <c r="D32" s="42">
        <v>167.62</v>
      </c>
    </row>
    <row r="33" spans="3:4" x14ac:dyDescent="0.25">
      <c r="C33" s="8" t="s">
        <v>295</v>
      </c>
      <c r="D33" s="42">
        <v>74.900000000000006</v>
      </c>
    </row>
    <row r="34" spans="3:4" x14ac:dyDescent="0.25">
      <c r="C34" s="8" t="s">
        <v>469</v>
      </c>
      <c r="D34" s="42">
        <v>109.1</v>
      </c>
    </row>
    <row r="35" spans="3:4" x14ac:dyDescent="0.25">
      <c r="C35" s="8" t="s">
        <v>522</v>
      </c>
      <c r="D35" s="42">
        <v>45.02</v>
      </c>
    </row>
    <row r="36" spans="3:4" x14ac:dyDescent="0.25">
      <c r="C36" s="8" t="s">
        <v>515</v>
      </c>
      <c r="D36" s="42">
        <v>79.87</v>
      </c>
    </row>
    <row r="37" spans="3:4" x14ac:dyDescent="0.25">
      <c r="C37" s="8" t="s">
        <v>524</v>
      </c>
      <c r="D37" s="42">
        <v>37.51</v>
      </c>
    </row>
    <row r="38" spans="3:4" x14ac:dyDescent="0.25">
      <c r="C38" s="8" t="s">
        <v>303</v>
      </c>
      <c r="D38" s="42">
        <v>1441.09</v>
      </c>
    </row>
    <row r="39" spans="3:4" x14ac:dyDescent="0.25">
      <c r="C39" s="8" t="s">
        <v>308</v>
      </c>
      <c r="D39" s="42">
        <v>71.36</v>
      </c>
    </row>
    <row r="40" spans="3:4" x14ac:dyDescent="0.25">
      <c r="C40" s="8" t="s">
        <v>302</v>
      </c>
      <c r="D40" s="42">
        <v>554.95000000000005</v>
      </c>
    </row>
    <row r="41" spans="3:4" x14ac:dyDescent="0.25">
      <c r="C41" s="8" t="s">
        <v>298</v>
      </c>
      <c r="D41" s="42">
        <v>554.95000000000005</v>
      </c>
    </row>
    <row r="42" spans="3:4" x14ac:dyDescent="0.25">
      <c r="C42" s="8" t="s">
        <v>273</v>
      </c>
      <c r="D42" s="42">
        <v>265.77</v>
      </c>
    </row>
    <row r="43" spans="3:4" x14ac:dyDescent="0.25">
      <c r="C43" s="8" t="s">
        <v>283</v>
      </c>
      <c r="D43" s="42">
        <v>1149.6400000000001</v>
      </c>
    </row>
    <row r="44" spans="3:4" x14ac:dyDescent="0.25">
      <c r="C44" s="8" t="s">
        <v>192</v>
      </c>
      <c r="D44" s="42">
        <v>97.16</v>
      </c>
    </row>
    <row r="45" spans="3:4" x14ac:dyDescent="0.25">
      <c r="C45" s="8" t="s">
        <v>321</v>
      </c>
      <c r="D45" s="42">
        <v>77.89</v>
      </c>
    </row>
    <row r="46" spans="3:4" x14ac:dyDescent="0.25">
      <c r="C46" s="8" t="s">
        <v>281</v>
      </c>
      <c r="D46" s="42">
        <v>165</v>
      </c>
    </row>
    <row r="47" spans="3:4" x14ac:dyDescent="0.25">
      <c r="C47" s="8" t="s">
        <v>484</v>
      </c>
      <c r="D47" s="42">
        <v>196.78</v>
      </c>
    </row>
    <row r="48" spans="3:4" x14ac:dyDescent="0.25">
      <c r="C48" s="8" t="s">
        <v>289</v>
      </c>
      <c r="D48" s="42">
        <v>79.099999999999994</v>
      </c>
    </row>
    <row r="49" spans="3:4" x14ac:dyDescent="0.25">
      <c r="C49" s="8" t="s">
        <v>468</v>
      </c>
      <c r="D49" s="42">
        <v>25.83</v>
      </c>
    </row>
    <row r="50" spans="3:4" x14ac:dyDescent="0.25">
      <c r="C50" s="8" t="s">
        <v>280</v>
      </c>
      <c r="D50" s="42">
        <v>312.5</v>
      </c>
    </row>
    <row r="51" spans="3:4" x14ac:dyDescent="0.25">
      <c r="C51" s="8" t="s">
        <v>270</v>
      </c>
      <c r="D51" s="42">
        <v>143.22560000000001</v>
      </c>
    </row>
    <row r="52" spans="3:4" x14ac:dyDescent="0.25">
      <c r="C52" s="8" t="s">
        <v>188</v>
      </c>
      <c r="D52" s="42">
        <v>243.51</v>
      </c>
    </row>
    <row r="53" spans="3:4" x14ac:dyDescent="0.25">
      <c r="C53" s="8" t="s">
        <v>306</v>
      </c>
      <c r="D53" s="42">
        <v>20.66</v>
      </c>
    </row>
    <row r="54" spans="3:4" x14ac:dyDescent="0.25">
      <c r="C54" s="8" t="s">
        <v>310</v>
      </c>
      <c r="D54" s="42">
        <v>23.25</v>
      </c>
    </row>
    <row r="55" spans="3:4" x14ac:dyDescent="0.25">
      <c r="C55" s="8" t="s">
        <v>299</v>
      </c>
      <c r="D55" s="42">
        <v>3333</v>
      </c>
    </row>
    <row r="56" spans="3:4" x14ac:dyDescent="0.25">
      <c r="C56" s="8" t="s">
        <v>516</v>
      </c>
      <c r="D56" s="42">
        <v>4255.04</v>
      </c>
    </row>
    <row r="57" spans="3:4" x14ac:dyDescent="0.25">
      <c r="C57" s="8" t="s">
        <v>322</v>
      </c>
      <c r="D57" s="42">
        <v>122.56</v>
      </c>
    </row>
    <row r="58" spans="3:4" x14ac:dyDescent="0.25">
      <c r="C58" s="8" t="s">
        <v>76</v>
      </c>
      <c r="D58" s="42">
        <v>236.78</v>
      </c>
    </row>
    <row r="59" spans="3:4" x14ac:dyDescent="0.25">
      <c r="C59" s="8" t="s">
        <v>274</v>
      </c>
      <c r="D59" s="42">
        <v>19.3</v>
      </c>
    </row>
    <row r="60" spans="3:4" x14ac:dyDescent="0.25">
      <c r="C60" s="8" t="s">
        <v>285</v>
      </c>
      <c r="D60" s="42">
        <v>1816</v>
      </c>
    </row>
    <row r="61" spans="3:4" x14ac:dyDescent="0.25">
      <c r="C61" s="8" t="s">
        <v>509</v>
      </c>
      <c r="D61" s="42">
        <v>1884.91</v>
      </c>
    </row>
    <row r="62" spans="3:4" x14ac:dyDescent="0.25">
      <c r="C62" s="8" t="s">
        <v>512</v>
      </c>
      <c r="D62" s="42"/>
    </row>
    <row r="63" spans="3:4" x14ac:dyDescent="0.25">
      <c r="C63" s="8" t="s">
        <v>323</v>
      </c>
      <c r="D63" s="42">
        <v>44.6</v>
      </c>
    </row>
    <row r="64" spans="3:4" x14ac:dyDescent="0.25">
      <c r="C64" s="8" t="s">
        <v>288</v>
      </c>
      <c r="D64" s="42">
        <v>22</v>
      </c>
    </row>
    <row r="65" spans="3:4" x14ac:dyDescent="0.25">
      <c r="C65" s="8" t="s">
        <v>324</v>
      </c>
      <c r="D65" s="42">
        <v>97.14</v>
      </c>
    </row>
    <row r="66" spans="3:4" x14ac:dyDescent="0.25">
      <c r="C66" s="8" t="s">
        <v>511</v>
      </c>
      <c r="D66" s="42">
        <v>733</v>
      </c>
    </row>
    <row r="67" spans="3:4" x14ac:dyDescent="0.25">
      <c r="C67" s="8" t="s">
        <v>511</v>
      </c>
      <c r="D67" s="42">
        <v>733</v>
      </c>
    </row>
    <row r="68" spans="3:4" x14ac:dyDescent="0.25">
      <c r="C68" s="8" t="s">
        <v>528</v>
      </c>
      <c r="D68" s="42">
        <v>503.16</v>
      </c>
    </row>
    <row r="69" spans="3:4" x14ac:dyDescent="0.25">
      <c r="C69" s="8" t="s">
        <v>275</v>
      </c>
      <c r="D69" s="42">
        <v>55</v>
      </c>
    </row>
    <row r="70" spans="3:4" x14ac:dyDescent="0.25">
      <c r="C70" s="8" t="s">
        <v>325</v>
      </c>
      <c r="D70" s="42">
        <v>113.56</v>
      </c>
    </row>
    <row r="71" spans="3:4" x14ac:dyDescent="0.25">
      <c r="C71" s="8" t="s">
        <v>301</v>
      </c>
      <c r="D71" s="42">
        <v>31.2</v>
      </c>
    </row>
    <row r="72" spans="3:4" x14ac:dyDescent="0.25">
      <c r="C72" s="8" t="s">
        <v>326</v>
      </c>
      <c r="D72" s="42">
        <v>122.99</v>
      </c>
    </row>
    <row r="73" spans="3:4" x14ac:dyDescent="0.25">
      <c r="C73" s="8" t="s">
        <v>305</v>
      </c>
      <c r="D73" s="42">
        <v>67.95</v>
      </c>
    </row>
    <row r="74" spans="3:4" x14ac:dyDescent="0.25">
      <c r="C74" s="8" t="s">
        <v>277</v>
      </c>
      <c r="D74" s="42">
        <v>944.67</v>
      </c>
    </row>
    <row r="75" spans="3:4" x14ac:dyDescent="0.25">
      <c r="C75" s="8" t="s">
        <v>519</v>
      </c>
      <c r="D75" s="42">
        <v>412.51</v>
      </c>
    </row>
    <row r="76" spans="3:4" x14ac:dyDescent="0.25">
      <c r="C76" s="8" t="s">
        <v>294</v>
      </c>
      <c r="D76" s="42">
        <v>597</v>
      </c>
    </row>
    <row r="77" spans="3:4" x14ac:dyDescent="0.25">
      <c r="C77" s="8" t="s">
        <v>327</v>
      </c>
      <c r="D77" s="42">
        <v>537.41999999999996</v>
      </c>
    </row>
    <row r="78" spans="3:4" x14ac:dyDescent="0.25">
      <c r="C78" s="8" t="s">
        <v>521</v>
      </c>
      <c r="D78" s="42">
        <v>5893.55</v>
      </c>
    </row>
    <row r="79" spans="3:4" x14ac:dyDescent="0.25">
      <c r="C79" s="8" t="s">
        <v>278</v>
      </c>
      <c r="D79" s="42">
        <v>348</v>
      </c>
    </row>
    <row r="80" spans="3:4" x14ac:dyDescent="0.25">
      <c r="C80" s="8" t="s">
        <v>466</v>
      </c>
      <c r="D80" s="42">
        <v>338.24</v>
      </c>
    </row>
    <row r="81" spans="3:4" x14ac:dyDescent="0.25">
      <c r="C81" s="8" t="s">
        <v>292</v>
      </c>
      <c r="D81" s="42">
        <v>265.06</v>
      </c>
    </row>
    <row r="82" spans="3:4" x14ac:dyDescent="0.25">
      <c r="C82" s="8" t="s">
        <v>518</v>
      </c>
      <c r="D82" s="42">
        <v>221.38</v>
      </c>
    </row>
    <row r="83" spans="3:4" x14ac:dyDescent="0.25">
      <c r="C83" s="8" t="s">
        <v>307</v>
      </c>
      <c r="D83" s="42">
        <v>4627.5200000000004</v>
      </c>
    </row>
    <row r="84" spans="3:4" x14ac:dyDescent="0.25">
      <c r="C84" s="8" t="s">
        <v>328</v>
      </c>
      <c r="D84" s="42">
        <v>564.9</v>
      </c>
    </row>
    <row r="85" spans="3:4" x14ac:dyDescent="0.25">
      <c r="C85" s="8" t="s">
        <v>272</v>
      </c>
      <c r="D85" s="42">
        <v>59.341324000000007</v>
      </c>
    </row>
    <row r="86" spans="3:4" x14ac:dyDescent="0.25">
      <c r="C86" s="8" t="s">
        <v>329</v>
      </c>
      <c r="D86" s="42">
        <v>114.38</v>
      </c>
    </row>
    <row r="87" spans="3:4" x14ac:dyDescent="0.25">
      <c r="C87" s="8" t="s">
        <v>330</v>
      </c>
      <c r="D87" s="42">
        <v>182.29</v>
      </c>
    </row>
    <row r="88" spans="3:4" x14ac:dyDescent="0.25">
      <c r="C88" s="8" t="s">
        <v>271</v>
      </c>
      <c r="D88" s="42">
        <v>23.04</v>
      </c>
    </row>
    <row r="89" spans="3:4" x14ac:dyDescent="0.25">
      <c r="C89" s="8" t="s">
        <v>297</v>
      </c>
      <c r="D89" s="42">
        <v>2486.6</v>
      </c>
    </row>
    <row r="90" spans="3:4" x14ac:dyDescent="0.25">
      <c r="C90" s="8" t="s">
        <v>527</v>
      </c>
      <c r="D90" s="42">
        <v>3162.7</v>
      </c>
    </row>
    <row r="91" spans="3:4" x14ac:dyDescent="0.25">
      <c r="C91" s="8" t="s">
        <v>517</v>
      </c>
      <c r="D91" s="42">
        <v>922.4</v>
      </c>
    </row>
    <row r="92" spans="3:4" x14ac:dyDescent="0.25">
      <c r="C92" s="8" t="s">
        <v>296</v>
      </c>
      <c r="D92" s="42">
        <v>1372.9</v>
      </c>
    </row>
    <row r="93" spans="3:4" x14ac:dyDescent="0.25">
      <c r="C93" s="8" t="s">
        <v>526</v>
      </c>
      <c r="D93" s="42">
        <v>1375.78</v>
      </c>
    </row>
    <row r="94" spans="3:4" x14ac:dyDescent="0.25">
      <c r="C94" s="8" t="s">
        <v>331</v>
      </c>
      <c r="D94" s="42">
        <v>0</v>
      </c>
    </row>
    <row r="95" spans="3:4" x14ac:dyDescent="0.25">
      <c r="C95" s="8" t="s">
        <v>332</v>
      </c>
      <c r="D95" s="42">
        <v>226.9</v>
      </c>
    </row>
    <row r="96" spans="3:4" x14ac:dyDescent="0.25">
      <c r="C96" s="8" t="s">
        <v>520</v>
      </c>
      <c r="D96" s="42">
        <v>4058.58</v>
      </c>
    </row>
    <row r="97" spans="3:4" x14ac:dyDescent="0.25">
      <c r="C97" s="8" t="s">
        <v>467</v>
      </c>
      <c r="D97" s="42">
        <v>50.71</v>
      </c>
    </row>
    <row r="98" spans="3:4" x14ac:dyDescent="0.25">
      <c r="C98" s="8" t="s">
        <v>514</v>
      </c>
      <c r="D98" s="42">
        <v>50.88</v>
      </c>
    </row>
    <row r="99" spans="3:4" x14ac:dyDescent="0.25">
      <c r="C99" s="8" t="s">
        <v>300</v>
      </c>
      <c r="D99" s="42">
        <v>79.040000000000006</v>
      </c>
    </row>
    <row r="100" spans="3:4" x14ac:dyDescent="0.25">
      <c r="C100" s="8" t="s">
        <v>530</v>
      </c>
      <c r="D100" s="42">
        <v>29.77</v>
      </c>
    </row>
    <row r="101" spans="3:4" x14ac:dyDescent="0.25">
      <c r="C101" s="8" t="s">
        <v>531</v>
      </c>
      <c r="D101" s="42">
        <v>68.5</v>
      </c>
    </row>
    <row r="102" spans="3:4" x14ac:dyDescent="0.25">
      <c r="C102" s="8" t="s">
        <v>291</v>
      </c>
      <c r="D102" s="42">
        <v>86.6</v>
      </c>
    </row>
    <row r="103" spans="3:4" x14ac:dyDescent="0.25">
      <c r="C103" s="8" t="s">
        <v>284</v>
      </c>
      <c r="D103" s="42">
        <v>1184.2</v>
      </c>
    </row>
    <row r="104" spans="3:4" x14ac:dyDescent="0.25">
      <c r="C104" s="8" t="s">
        <v>480</v>
      </c>
      <c r="D104" s="42">
        <v>1221.26</v>
      </c>
    </row>
    <row r="105" spans="3:4" x14ac:dyDescent="0.25">
      <c r="C105" s="8" t="s">
        <v>486</v>
      </c>
      <c r="D105" s="42">
        <v>122.55</v>
      </c>
    </row>
    <row r="106" spans="3:4" x14ac:dyDescent="0.25">
      <c r="C106" s="8" t="s">
        <v>485</v>
      </c>
      <c r="D106" s="42">
        <v>126.54</v>
      </c>
    </row>
    <row r="110" spans="3:4" x14ac:dyDescent="0.25">
      <c r="C110" s="8"/>
      <c r="D110" s="42"/>
    </row>
    <row r="113" spans="3:4" x14ac:dyDescent="0.25">
      <c r="C113" s="8"/>
      <c r="D113" s="42"/>
    </row>
    <row r="118" spans="3:4" x14ac:dyDescent="0.25">
      <c r="C118" s="8"/>
      <c r="D118" s="42"/>
    </row>
    <row r="122" spans="3:4" x14ac:dyDescent="0.25">
      <c r="C122" s="8"/>
      <c r="D122" s="42"/>
    </row>
    <row r="128" spans="3:4" x14ac:dyDescent="0.25">
      <c r="C128" s="8"/>
      <c r="D128" s="42"/>
    </row>
    <row r="130" spans="3:4" x14ac:dyDescent="0.25">
      <c r="C130" s="8"/>
      <c r="D130" s="42"/>
    </row>
    <row r="132" spans="3:4" x14ac:dyDescent="0.25">
      <c r="C132" s="8"/>
      <c r="D132" s="42"/>
    </row>
    <row r="133" spans="3:4" x14ac:dyDescent="0.25">
      <c r="C133" s="8"/>
      <c r="D133" s="42"/>
    </row>
    <row r="134" spans="3:4" x14ac:dyDescent="0.25">
      <c r="C134" s="8"/>
      <c r="D134" s="42"/>
    </row>
    <row r="135" spans="3:4" x14ac:dyDescent="0.25">
      <c r="C135" s="8"/>
      <c r="D135" s="42"/>
    </row>
    <row r="136" spans="3:4" x14ac:dyDescent="0.25">
      <c r="C136" s="8"/>
      <c r="D136" s="42"/>
    </row>
    <row r="137" spans="3:4" x14ac:dyDescent="0.25">
      <c r="C137" s="8"/>
      <c r="D137" s="42"/>
    </row>
    <row r="138" spans="3:4" x14ac:dyDescent="0.25">
      <c r="C138" s="8"/>
      <c r="D138" s="42"/>
    </row>
    <row r="139" spans="3:4" x14ac:dyDescent="0.25">
      <c r="C139" s="8"/>
      <c r="D139" s="42"/>
    </row>
    <row r="140" spans="3:4" x14ac:dyDescent="0.25">
      <c r="C140" s="8"/>
      <c r="D140" s="42"/>
    </row>
    <row r="145" spans="3:4" x14ac:dyDescent="0.25">
      <c r="C145" s="8"/>
      <c r="D145" s="42"/>
    </row>
  </sheetData>
  <sortState ref="C4:D134">
    <sortCondition ref="C4:C134"/>
  </sortState>
  <mergeCells count="1">
    <mergeCell ref="G3:K1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workbookViewId="0"/>
  </sheetViews>
  <sheetFormatPr defaultRowHeight="15" x14ac:dyDescent="0.25"/>
  <sheetData>
    <row r="1" spans="1:5" x14ac:dyDescent="0.25">
      <c r="A1" t="s">
        <v>45</v>
      </c>
      <c r="C1" t="s">
        <v>126</v>
      </c>
      <c r="D1" t="s">
        <v>176</v>
      </c>
      <c r="E1" t="s">
        <v>391</v>
      </c>
    </row>
    <row r="2" spans="1:5" x14ac:dyDescent="0.25">
      <c r="A2" t="s">
        <v>53</v>
      </c>
      <c r="C2" t="s">
        <v>27</v>
      </c>
    </row>
    <row r="3" spans="1:5" x14ac:dyDescent="0.25">
      <c r="A3" t="s">
        <v>55</v>
      </c>
      <c r="C3" t="s">
        <v>44</v>
      </c>
    </row>
    <row r="4" spans="1:5" x14ac:dyDescent="0.25">
      <c r="A4" t="s">
        <v>57</v>
      </c>
      <c r="C4" t="s">
        <v>204</v>
      </c>
    </row>
    <row r="5" spans="1:5" x14ac:dyDescent="0.25">
      <c r="A5" t="s">
        <v>58</v>
      </c>
      <c r="C5" t="s">
        <v>392</v>
      </c>
    </row>
    <row r="6" spans="1:5" x14ac:dyDescent="0.25">
      <c r="A6" t="s">
        <v>59</v>
      </c>
      <c r="C6" t="s">
        <v>494</v>
      </c>
    </row>
    <row r="7" spans="1:5" x14ac:dyDescent="0.25">
      <c r="A7" t="s">
        <v>61</v>
      </c>
      <c r="C7" t="s">
        <v>594</v>
      </c>
    </row>
    <row r="8" spans="1:5" x14ac:dyDescent="0.25">
      <c r="A8" t="s">
        <v>62</v>
      </c>
      <c r="C8" t="s">
        <v>595</v>
      </c>
    </row>
    <row r="9" spans="1:5" x14ac:dyDescent="0.25">
      <c r="A9" t="s">
        <v>63</v>
      </c>
      <c r="C9" t="s">
        <v>596</v>
      </c>
    </row>
    <row r="10" spans="1:5" x14ac:dyDescent="0.25">
      <c r="A10" t="s">
        <v>64</v>
      </c>
      <c r="C10" t="s">
        <v>125</v>
      </c>
    </row>
    <row r="11" spans="1:5" x14ac:dyDescent="0.25">
      <c r="A11" t="s">
        <v>67</v>
      </c>
      <c r="C11" t="s">
        <v>255</v>
      </c>
    </row>
    <row r="12" spans="1:5" x14ac:dyDescent="0.25">
      <c r="A12" t="s">
        <v>68</v>
      </c>
      <c r="B12" t="s">
        <v>69</v>
      </c>
    </row>
    <row r="13" spans="1:5" x14ac:dyDescent="0.25">
      <c r="A13" t="s">
        <v>70</v>
      </c>
      <c r="B13" t="s">
        <v>71</v>
      </c>
    </row>
    <row r="14" spans="1:5" x14ac:dyDescent="0.25">
      <c r="A14" t="s">
        <v>77</v>
      </c>
      <c r="B14" t="s">
        <v>78</v>
      </c>
    </row>
    <row r="15" spans="1:5" x14ac:dyDescent="0.25">
      <c r="A15" t="s">
        <v>80</v>
      </c>
      <c r="B15" t="s">
        <v>81</v>
      </c>
    </row>
    <row r="16" spans="1:5" x14ac:dyDescent="0.25">
      <c r="A16" t="s">
        <v>82</v>
      </c>
      <c r="B16" t="s">
        <v>83</v>
      </c>
    </row>
    <row r="17" spans="1:2" x14ac:dyDescent="0.25">
      <c r="A17" t="s">
        <v>84</v>
      </c>
      <c r="B17" t="s">
        <v>85</v>
      </c>
    </row>
    <row r="18" spans="1:2" x14ac:dyDescent="0.25">
      <c r="A18" t="s">
        <v>89</v>
      </c>
      <c r="B18" t="s">
        <v>90</v>
      </c>
    </row>
    <row r="19" spans="1:2" x14ac:dyDescent="0.25">
      <c r="A19" t="s">
        <v>91</v>
      </c>
      <c r="B19" t="s">
        <v>92</v>
      </c>
    </row>
    <row r="20" spans="1:2" x14ac:dyDescent="0.25">
      <c r="A20" t="s">
        <v>93</v>
      </c>
      <c r="B20" t="s">
        <v>94</v>
      </c>
    </row>
    <row r="21" spans="1:2" x14ac:dyDescent="0.25">
      <c r="A21" t="s">
        <v>95</v>
      </c>
      <c r="B21" t="s">
        <v>96</v>
      </c>
    </row>
    <row r="22" spans="1:2" x14ac:dyDescent="0.25">
      <c r="A22" t="s">
        <v>97</v>
      </c>
      <c r="B22" t="s">
        <v>98</v>
      </c>
    </row>
    <row r="23" spans="1:2" x14ac:dyDescent="0.25">
      <c r="A23" t="s">
        <v>99</v>
      </c>
      <c r="B23" t="s">
        <v>100</v>
      </c>
    </row>
    <row r="24" spans="1:2" x14ac:dyDescent="0.25">
      <c r="A24" t="s">
        <v>101</v>
      </c>
      <c r="B24" t="s">
        <v>102</v>
      </c>
    </row>
    <row r="25" spans="1:2" x14ac:dyDescent="0.25">
      <c r="A25" t="s">
        <v>103</v>
      </c>
      <c r="B25" t="s">
        <v>104</v>
      </c>
    </row>
    <row r="26" spans="1:2" x14ac:dyDescent="0.25">
      <c r="A26" t="s">
        <v>105</v>
      </c>
      <c r="B26" t="s">
        <v>106</v>
      </c>
    </row>
    <row r="27" spans="1:2" x14ac:dyDescent="0.25">
      <c r="A27" t="s">
        <v>107</v>
      </c>
      <c r="B27" t="s">
        <v>108</v>
      </c>
    </row>
    <row r="28" spans="1:2" x14ac:dyDescent="0.25">
      <c r="A28" t="s">
        <v>109</v>
      </c>
      <c r="B28" t="s">
        <v>110</v>
      </c>
    </row>
    <row r="29" spans="1:2" x14ac:dyDescent="0.25">
      <c r="A29" t="s">
        <v>111</v>
      </c>
      <c r="B29" t="s">
        <v>112</v>
      </c>
    </row>
    <row r="30" spans="1:2" x14ac:dyDescent="0.25">
      <c r="A30" t="s">
        <v>137</v>
      </c>
      <c r="B30" t="s">
        <v>138</v>
      </c>
    </row>
    <row r="31" spans="1:2" x14ac:dyDescent="0.25">
      <c r="A31" t="s">
        <v>139</v>
      </c>
      <c r="B31" t="s">
        <v>140</v>
      </c>
    </row>
    <row r="32" spans="1:2" x14ac:dyDescent="0.25">
      <c r="A32" t="s">
        <v>141</v>
      </c>
      <c r="B32" t="s">
        <v>142</v>
      </c>
    </row>
    <row r="33" spans="1:2" x14ac:dyDescent="0.25">
      <c r="A33" t="s">
        <v>144</v>
      </c>
      <c r="B33" t="s">
        <v>145</v>
      </c>
    </row>
    <row r="34" spans="1:2" x14ac:dyDescent="0.25">
      <c r="A34" t="s">
        <v>146</v>
      </c>
      <c r="B34" t="s">
        <v>147</v>
      </c>
    </row>
    <row r="35" spans="1:2" x14ac:dyDescent="0.25">
      <c r="A35" t="s">
        <v>148</v>
      </c>
      <c r="B35" t="s">
        <v>149</v>
      </c>
    </row>
    <row r="36" spans="1:2" x14ac:dyDescent="0.25">
      <c r="A36" t="s">
        <v>151</v>
      </c>
      <c r="B36" t="s">
        <v>152</v>
      </c>
    </row>
    <row r="37" spans="1:2" x14ac:dyDescent="0.25">
      <c r="A37" t="s">
        <v>153</v>
      </c>
      <c r="B37" t="s">
        <v>154</v>
      </c>
    </row>
    <row r="38" spans="1:2" x14ac:dyDescent="0.25">
      <c r="A38" t="s">
        <v>155</v>
      </c>
      <c r="B38" t="s">
        <v>156</v>
      </c>
    </row>
    <row r="39" spans="1:2" x14ac:dyDescent="0.25">
      <c r="A39" t="s">
        <v>157</v>
      </c>
      <c r="B39" t="s">
        <v>158</v>
      </c>
    </row>
    <row r="40" spans="1:2" x14ac:dyDescent="0.25">
      <c r="A40" t="s">
        <v>159</v>
      </c>
      <c r="B40" t="s">
        <v>160</v>
      </c>
    </row>
    <row r="41" spans="1:2" x14ac:dyDescent="0.25">
      <c r="A41" t="s">
        <v>161</v>
      </c>
      <c r="B41" t="s">
        <v>162</v>
      </c>
    </row>
    <row r="42" spans="1:2" x14ac:dyDescent="0.25">
      <c r="A42" t="s">
        <v>163</v>
      </c>
      <c r="B42" t="s">
        <v>164</v>
      </c>
    </row>
    <row r="43" spans="1:2" x14ac:dyDescent="0.25">
      <c r="A43" t="s">
        <v>165</v>
      </c>
      <c r="B43" t="s">
        <v>166</v>
      </c>
    </row>
    <row r="44" spans="1:2" x14ac:dyDescent="0.25">
      <c r="A44" t="s">
        <v>167</v>
      </c>
      <c r="B44" t="s">
        <v>168</v>
      </c>
    </row>
    <row r="45" spans="1:2" x14ac:dyDescent="0.25">
      <c r="A45" t="s">
        <v>169</v>
      </c>
      <c r="B45" t="s">
        <v>170</v>
      </c>
    </row>
    <row r="46" spans="1:2" x14ac:dyDescent="0.25">
      <c r="A46" t="s">
        <v>171</v>
      </c>
      <c r="B46" t="s">
        <v>172</v>
      </c>
    </row>
    <row r="47" spans="1:2" x14ac:dyDescent="0.25">
      <c r="A47" t="s">
        <v>173</v>
      </c>
      <c r="B47" t="s">
        <v>174</v>
      </c>
    </row>
    <row r="48" spans="1:2" x14ac:dyDescent="0.25">
      <c r="A48" t="s">
        <v>198</v>
      </c>
      <c r="B48" t="s">
        <v>199</v>
      </c>
    </row>
    <row r="49" spans="1:2" x14ac:dyDescent="0.25">
      <c r="A49" t="s">
        <v>200</v>
      </c>
      <c r="B49" t="s">
        <v>201</v>
      </c>
    </row>
    <row r="50" spans="1:2" x14ac:dyDescent="0.25">
      <c r="A50" t="s">
        <v>202</v>
      </c>
      <c r="B50" t="s">
        <v>203</v>
      </c>
    </row>
    <row r="51" spans="1:2" x14ac:dyDescent="0.25">
      <c r="A51" t="s">
        <v>211</v>
      </c>
      <c r="B51" t="s">
        <v>213</v>
      </c>
    </row>
    <row r="52" spans="1:2" x14ac:dyDescent="0.25">
      <c r="A52" t="s">
        <v>256</v>
      </c>
      <c r="B52" t="s">
        <v>257</v>
      </c>
    </row>
    <row r="53" spans="1:2" x14ac:dyDescent="0.25">
      <c r="A53" t="s">
        <v>258</v>
      </c>
      <c r="B53" t="s">
        <v>259</v>
      </c>
    </row>
    <row r="54" spans="1:2" x14ac:dyDescent="0.25">
      <c r="A54" t="s">
        <v>260</v>
      </c>
      <c r="B54" t="s">
        <v>261</v>
      </c>
    </row>
    <row r="55" spans="1:2" x14ac:dyDescent="0.25">
      <c r="A55" t="s">
        <v>262</v>
      </c>
      <c r="B55" t="s">
        <v>263</v>
      </c>
    </row>
    <row r="56" spans="1:2" x14ac:dyDescent="0.25">
      <c r="A56" t="s">
        <v>264</v>
      </c>
    </row>
    <row r="57" spans="1:2" x14ac:dyDescent="0.25">
      <c r="A57" t="s">
        <v>265</v>
      </c>
    </row>
    <row r="58" spans="1:2" x14ac:dyDescent="0.25">
      <c r="A58" t="s">
        <v>266</v>
      </c>
      <c r="B58" t="s">
        <v>267</v>
      </c>
    </row>
    <row r="59" spans="1:2" x14ac:dyDescent="0.25">
      <c r="A59" t="s">
        <v>268</v>
      </c>
      <c r="B59" t="s">
        <v>269</v>
      </c>
    </row>
    <row r="60" spans="1:2" x14ac:dyDescent="0.25">
      <c r="A60" t="s">
        <v>337</v>
      </c>
      <c r="B60" t="s">
        <v>338</v>
      </c>
    </row>
    <row r="61" spans="1:2" x14ac:dyDescent="0.25">
      <c r="A61" t="s">
        <v>339</v>
      </c>
      <c r="B61" t="s">
        <v>340</v>
      </c>
    </row>
    <row r="62" spans="1:2" x14ac:dyDescent="0.25">
      <c r="A62" t="s">
        <v>341</v>
      </c>
      <c r="B62" t="s">
        <v>342</v>
      </c>
    </row>
    <row r="63" spans="1:2" x14ac:dyDescent="0.25">
      <c r="A63" t="s">
        <v>343</v>
      </c>
      <c r="B63" t="s">
        <v>344</v>
      </c>
    </row>
    <row r="64" spans="1:2" x14ac:dyDescent="0.25">
      <c r="A64" t="s">
        <v>345</v>
      </c>
    </row>
    <row r="65" spans="1:2" x14ac:dyDescent="0.25">
      <c r="A65" t="s">
        <v>346</v>
      </c>
    </row>
    <row r="66" spans="1:2" x14ac:dyDescent="0.25">
      <c r="A66" t="s">
        <v>347</v>
      </c>
    </row>
    <row r="67" spans="1:2" x14ac:dyDescent="0.25">
      <c r="A67" t="s">
        <v>348</v>
      </c>
    </row>
    <row r="68" spans="1:2" x14ac:dyDescent="0.25">
      <c r="A68" t="s">
        <v>349</v>
      </c>
      <c r="B68" t="s">
        <v>350</v>
      </c>
    </row>
    <row r="69" spans="1:2" x14ac:dyDescent="0.25">
      <c r="A69" t="s">
        <v>351</v>
      </c>
      <c r="B69" t="s">
        <v>352</v>
      </c>
    </row>
    <row r="70" spans="1:2" x14ac:dyDescent="0.25">
      <c r="A70" t="s">
        <v>353</v>
      </c>
      <c r="B70" t="s">
        <v>354</v>
      </c>
    </row>
    <row r="71" spans="1:2" x14ac:dyDescent="0.25">
      <c r="A71" t="s">
        <v>355</v>
      </c>
      <c r="B71" t="s">
        <v>356</v>
      </c>
    </row>
    <row r="72" spans="1:2" x14ac:dyDescent="0.25">
      <c r="A72" t="s">
        <v>359</v>
      </c>
      <c r="B72" t="s">
        <v>360</v>
      </c>
    </row>
    <row r="73" spans="1:2" x14ac:dyDescent="0.25">
      <c r="A73" t="s">
        <v>367</v>
      </c>
      <c r="B73" t="s">
        <v>368</v>
      </c>
    </row>
    <row r="74" spans="1:2" x14ac:dyDescent="0.25">
      <c r="A74" t="s">
        <v>369</v>
      </c>
      <c r="B74" t="s">
        <v>370</v>
      </c>
    </row>
    <row r="75" spans="1:2" x14ac:dyDescent="0.25">
      <c r="A75" t="s">
        <v>371</v>
      </c>
    </row>
    <row r="76" spans="1:2" x14ac:dyDescent="0.25">
      <c r="A76" t="s">
        <v>372</v>
      </c>
      <c r="B76" t="s">
        <v>373</v>
      </c>
    </row>
    <row r="77" spans="1:2" x14ac:dyDescent="0.25">
      <c r="A77" t="s">
        <v>374</v>
      </c>
      <c r="B77" t="s">
        <v>375</v>
      </c>
    </row>
    <row r="78" spans="1:2" x14ac:dyDescent="0.25">
      <c r="A78" t="s">
        <v>376</v>
      </c>
      <c r="B78" t="s">
        <v>377</v>
      </c>
    </row>
    <row r="79" spans="1:2" x14ac:dyDescent="0.25">
      <c r="A79" t="s">
        <v>393</v>
      </c>
      <c r="B79" t="s">
        <v>394</v>
      </c>
    </row>
    <row r="80" spans="1:2" x14ac:dyDescent="0.25">
      <c r="A80" t="s">
        <v>395</v>
      </c>
      <c r="B80" t="s">
        <v>396</v>
      </c>
    </row>
    <row r="81" spans="1:2" x14ac:dyDescent="0.25">
      <c r="A81" t="s">
        <v>397</v>
      </c>
      <c r="B81" t="s">
        <v>398</v>
      </c>
    </row>
    <row r="82" spans="1:2" x14ac:dyDescent="0.25">
      <c r="A82" t="s">
        <v>399</v>
      </c>
      <c r="B82" t="s">
        <v>400</v>
      </c>
    </row>
    <row r="83" spans="1:2" x14ac:dyDescent="0.25">
      <c r="A83" t="s">
        <v>401</v>
      </c>
      <c r="B83" t="s">
        <v>402</v>
      </c>
    </row>
    <row r="84" spans="1:2" x14ac:dyDescent="0.25">
      <c r="A84" t="s">
        <v>403</v>
      </c>
      <c r="B84" t="s">
        <v>404</v>
      </c>
    </row>
    <row r="85" spans="1:2" x14ac:dyDescent="0.25">
      <c r="A85" t="s">
        <v>405</v>
      </c>
      <c r="B85" t="s">
        <v>406</v>
      </c>
    </row>
    <row r="86" spans="1:2" x14ac:dyDescent="0.25">
      <c r="A86" t="s">
        <v>407</v>
      </c>
      <c r="B86" t="s">
        <v>408</v>
      </c>
    </row>
    <row r="87" spans="1:2" x14ac:dyDescent="0.25">
      <c r="A87" t="s">
        <v>409</v>
      </c>
      <c r="B87" t="s">
        <v>410</v>
      </c>
    </row>
    <row r="88" spans="1:2" x14ac:dyDescent="0.25">
      <c r="A88" t="s">
        <v>411</v>
      </c>
      <c r="B88" t="s">
        <v>412</v>
      </c>
    </row>
    <row r="89" spans="1:2" x14ac:dyDescent="0.25">
      <c r="A89" t="s">
        <v>413</v>
      </c>
      <c r="B89" t="s">
        <v>414</v>
      </c>
    </row>
    <row r="90" spans="1:2" x14ac:dyDescent="0.25">
      <c r="A90" t="s">
        <v>415</v>
      </c>
      <c r="B90" t="s">
        <v>416</v>
      </c>
    </row>
    <row r="91" spans="1:2" x14ac:dyDescent="0.25">
      <c r="A91" t="s">
        <v>417</v>
      </c>
      <c r="B91" t="s">
        <v>418</v>
      </c>
    </row>
    <row r="92" spans="1:2" x14ac:dyDescent="0.25">
      <c r="A92" t="s">
        <v>419</v>
      </c>
      <c r="B92" t="s">
        <v>420</v>
      </c>
    </row>
    <row r="93" spans="1:2" x14ac:dyDescent="0.25">
      <c r="A93" t="s">
        <v>421</v>
      </c>
      <c r="B93" t="s">
        <v>422</v>
      </c>
    </row>
    <row r="94" spans="1:2" x14ac:dyDescent="0.25">
      <c r="A94" t="s">
        <v>423</v>
      </c>
      <c r="B94" t="s">
        <v>424</v>
      </c>
    </row>
    <row r="95" spans="1:2" x14ac:dyDescent="0.25">
      <c r="A95" t="s">
        <v>425</v>
      </c>
      <c r="B95" t="s">
        <v>426</v>
      </c>
    </row>
    <row r="96" spans="1:2" x14ac:dyDescent="0.25">
      <c r="A96" t="s">
        <v>427</v>
      </c>
      <c r="B96" t="s">
        <v>428</v>
      </c>
    </row>
    <row r="97" spans="1:2" x14ac:dyDescent="0.25">
      <c r="A97" t="s">
        <v>429</v>
      </c>
      <c r="B97" t="s">
        <v>430</v>
      </c>
    </row>
    <row r="98" spans="1:2" x14ac:dyDescent="0.25">
      <c r="A98" t="s">
        <v>431</v>
      </c>
      <c r="B98" t="s">
        <v>432</v>
      </c>
    </row>
    <row r="99" spans="1:2" x14ac:dyDescent="0.25">
      <c r="A99" t="s">
        <v>433</v>
      </c>
      <c r="B99" t="s">
        <v>434</v>
      </c>
    </row>
    <row r="100" spans="1:2" x14ac:dyDescent="0.25">
      <c r="A100" t="s">
        <v>435</v>
      </c>
      <c r="B100" t="s">
        <v>436</v>
      </c>
    </row>
    <row r="101" spans="1:2" x14ac:dyDescent="0.25">
      <c r="A101" t="s">
        <v>437</v>
      </c>
      <c r="B101" t="s">
        <v>438</v>
      </c>
    </row>
    <row r="102" spans="1:2" x14ac:dyDescent="0.25">
      <c r="A102" t="s">
        <v>439</v>
      </c>
      <c r="B102" t="s">
        <v>440</v>
      </c>
    </row>
    <row r="103" spans="1:2" x14ac:dyDescent="0.25">
      <c r="A103" t="s">
        <v>441</v>
      </c>
      <c r="B103" t="s">
        <v>442</v>
      </c>
    </row>
    <row r="104" spans="1:2" x14ac:dyDescent="0.25">
      <c r="A104" t="s">
        <v>443</v>
      </c>
      <c r="B104" t="s">
        <v>444</v>
      </c>
    </row>
    <row r="105" spans="1:2" x14ac:dyDescent="0.25">
      <c r="A105" t="s">
        <v>445</v>
      </c>
      <c r="B105" t="s">
        <v>446</v>
      </c>
    </row>
    <row r="106" spans="1:2" x14ac:dyDescent="0.25">
      <c r="A106" t="s">
        <v>447</v>
      </c>
      <c r="B106" t="s">
        <v>448</v>
      </c>
    </row>
    <row r="107" spans="1:2" x14ac:dyDescent="0.25">
      <c r="A107" t="s">
        <v>449</v>
      </c>
      <c r="B107" t="s">
        <v>450</v>
      </c>
    </row>
    <row r="108" spans="1:2" x14ac:dyDescent="0.25">
      <c r="A108" t="s">
        <v>451</v>
      </c>
      <c r="B108" t="s">
        <v>452</v>
      </c>
    </row>
    <row r="109" spans="1:2" x14ac:dyDescent="0.25">
      <c r="A109" t="s">
        <v>453</v>
      </c>
      <c r="B109" t="s">
        <v>454</v>
      </c>
    </row>
    <row r="110" spans="1:2" x14ac:dyDescent="0.25">
      <c r="A110" t="s">
        <v>455</v>
      </c>
      <c r="B110" t="s">
        <v>456</v>
      </c>
    </row>
    <row r="111" spans="1:2" x14ac:dyDescent="0.25">
      <c r="A111" t="s">
        <v>457</v>
      </c>
      <c r="B111" t="s">
        <v>458</v>
      </c>
    </row>
    <row r="112" spans="1:2" x14ac:dyDescent="0.25">
      <c r="A112" t="s">
        <v>488</v>
      </c>
      <c r="B112" t="s">
        <v>489</v>
      </c>
    </row>
    <row r="113" spans="1:2" x14ac:dyDescent="0.25">
      <c r="A113" t="s">
        <v>490</v>
      </c>
      <c r="B113" t="s">
        <v>491</v>
      </c>
    </row>
    <row r="114" spans="1:2" x14ac:dyDescent="0.25">
      <c r="A114" t="s">
        <v>492</v>
      </c>
      <c r="B114" t="s">
        <v>493</v>
      </c>
    </row>
    <row r="115" spans="1:2" x14ac:dyDescent="0.25">
      <c r="A115" t="s">
        <v>497</v>
      </c>
      <c r="B115" t="s">
        <v>498</v>
      </c>
    </row>
    <row r="116" spans="1:2" x14ac:dyDescent="0.25">
      <c r="A116" t="s">
        <v>499</v>
      </c>
      <c r="B116" t="s">
        <v>500</v>
      </c>
    </row>
    <row r="117" spans="1:2" x14ac:dyDescent="0.25">
      <c r="A117" t="s">
        <v>501</v>
      </c>
      <c r="B117" t="s">
        <v>502</v>
      </c>
    </row>
    <row r="118" spans="1:2" x14ac:dyDescent="0.25">
      <c r="A118" t="s">
        <v>503</v>
      </c>
      <c r="B118" t="s">
        <v>504</v>
      </c>
    </row>
    <row r="119" spans="1:2" x14ac:dyDescent="0.25">
      <c r="A119" t="s">
        <v>505</v>
      </c>
      <c r="B119" t="s">
        <v>506</v>
      </c>
    </row>
    <row r="120" spans="1:2" x14ac:dyDescent="0.25">
      <c r="A120" t="s">
        <v>507</v>
      </c>
      <c r="B120" t="s">
        <v>508</v>
      </c>
    </row>
    <row r="121" spans="1:2" x14ac:dyDescent="0.25">
      <c r="A121" t="s">
        <v>534</v>
      </c>
      <c r="B121" t="s">
        <v>535</v>
      </c>
    </row>
    <row r="122" spans="1:2" x14ac:dyDescent="0.25">
      <c r="A122" t="s">
        <v>536</v>
      </c>
      <c r="B122" t="s">
        <v>537</v>
      </c>
    </row>
    <row r="123" spans="1:2" x14ac:dyDescent="0.25">
      <c r="A123" t="s">
        <v>538</v>
      </c>
      <c r="B123" t="s">
        <v>539</v>
      </c>
    </row>
    <row r="124" spans="1:2" x14ac:dyDescent="0.25">
      <c r="A124" t="s">
        <v>540</v>
      </c>
      <c r="B124" t="s">
        <v>541</v>
      </c>
    </row>
    <row r="125" spans="1:2" x14ac:dyDescent="0.25">
      <c r="A125" t="s">
        <v>542</v>
      </c>
      <c r="B125" t="s">
        <v>543</v>
      </c>
    </row>
    <row r="126" spans="1:2" x14ac:dyDescent="0.25">
      <c r="A126" t="s">
        <v>544</v>
      </c>
      <c r="B126" t="s">
        <v>545</v>
      </c>
    </row>
    <row r="127" spans="1:2" x14ac:dyDescent="0.25">
      <c r="A127" t="s">
        <v>546</v>
      </c>
      <c r="B127" t="s">
        <v>547</v>
      </c>
    </row>
    <row r="128" spans="1:2" x14ac:dyDescent="0.25">
      <c r="A128" t="s">
        <v>548</v>
      </c>
      <c r="B128" t="s">
        <v>549</v>
      </c>
    </row>
    <row r="129" spans="1:2" x14ac:dyDescent="0.25">
      <c r="A129" t="s">
        <v>550</v>
      </c>
      <c r="B129" t="s">
        <v>551</v>
      </c>
    </row>
    <row r="130" spans="1:2" x14ac:dyDescent="0.25">
      <c r="A130" t="s">
        <v>555</v>
      </c>
      <c r="B130" t="s">
        <v>556</v>
      </c>
    </row>
    <row r="131" spans="1:2" x14ac:dyDescent="0.25">
      <c r="A131" t="s">
        <v>557</v>
      </c>
      <c r="B131" t="s">
        <v>558</v>
      </c>
    </row>
    <row r="132" spans="1:2" x14ac:dyDescent="0.25">
      <c r="A132" t="s">
        <v>559</v>
      </c>
      <c r="B132" t="s">
        <v>560</v>
      </c>
    </row>
    <row r="133" spans="1:2" x14ac:dyDescent="0.25">
      <c r="A133" t="s">
        <v>571</v>
      </c>
      <c r="B133" t="s">
        <v>572</v>
      </c>
    </row>
    <row r="134" spans="1:2" x14ac:dyDescent="0.25">
      <c r="A134" t="s">
        <v>573</v>
      </c>
      <c r="B134" t="s">
        <v>574</v>
      </c>
    </row>
    <row r="135" spans="1:2" x14ac:dyDescent="0.25">
      <c r="A135" t="s">
        <v>575</v>
      </c>
      <c r="B135" t="s">
        <v>576</v>
      </c>
    </row>
    <row r="136" spans="1:2" x14ac:dyDescent="0.25">
      <c r="A136" t="s">
        <v>588</v>
      </c>
      <c r="B136" t="s">
        <v>589</v>
      </c>
    </row>
    <row r="137" spans="1:2" x14ac:dyDescent="0.25">
      <c r="A137" t="s">
        <v>590</v>
      </c>
      <c r="B137" t="s">
        <v>591</v>
      </c>
    </row>
    <row r="138" spans="1:2" x14ac:dyDescent="0.25">
      <c r="A138" t="s">
        <v>592</v>
      </c>
      <c r="B138" t="s">
        <v>593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3"/>
  <sheetViews>
    <sheetView workbookViewId="0"/>
  </sheetViews>
  <sheetFormatPr defaultRowHeight="15" x14ac:dyDescent="0.25"/>
  <cols>
    <col min="1" max="2" width="12.85546875" bestFit="1" customWidth="1"/>
    <col min="3" max="92" width="20" bestFit="1" customWidth="1"/>
    <col min="93" max="93" width="9.28515625" bestFit="1" customWidth="1"/>
    <col min="94" max="96" width="13.85546875" bestFit="1" customWidth="1"/>
    <col min="97" max="98" width="9.28515625" bestFit="1" customWidth="1"/>
    <col min="99" max="197" width="20" bestFit="1" customWidth="1"/>
  </cols>
  <sheetData>
    <row r="1" spans="1:197" x14ac:dyDescent="0.25">
      <c r="A1" s="22" t="s">
        <v>46</v>
      </c>
      <c r="B1" s="22" t="s">
        <v>46</v>
      </c>
      <c r="C1" s="22" t="s">
        <v>54</v>
      </c>
      <c r="D1" s="22" t="s">
        <v>54</v>
      </c>
      <c r="E1" s="22" t="s">
        <v>54</v>
      </c>
      <c r="F1" s="22" t="s">
        <v>54</v>
      </c>
      <c r="G1" s="22" t="s">
        <v>54</v>
      </c>
      <c r="H1" s="22" t="s">
        <v>54</v>
      </c>
      <c r="I1" s="22" t="s">
        <v>54</v>
      </c>
      <c r="J1" s="22" t="s">
        <v>54</v>
      </c>
      <c r="K1" s="22" t="s">
        <v>54</v>
      </c>
      <c r="L1" s="22" t="s">
        <v>54</v>
      </c>
      <c r="M1" s="22" t="s">
        <v>54</v>
      </c>
      <c r="N1" s="22" t="s">
        <v>54</v>
      </c>
      <c r="O1" s="22" t="s">
        <v>54</v>
      </c>
      <c r="P1" s="22" t="s">
        <v>54</v>
      </c>
      <c r="Q1" s="22" t="s">
        <v>54</v>
      </c>
      <c r="R1" s="22" t="s">
        <v>54</v>
      </c>
      <c r="S1" s="22" t="s">
        <v>54</v>
      </c>
      <c r="T1" s="22" t="s">
        <v>54</v>
      </c>
      <c r="U1" s="22" t="s">
        <v>54</v>
      </c>
      <c r="V1" s="22" t="s">
        <v>54</v>
      </c>
      <c r="W1" s="22" t="s">
        <v>54</v>
      </c>
      <c r="X1" s="22" t="s">
        <v>54</v>
      </c>
      <c r="Y1" s="22" t="s">
        <v>54</v>
      </c>
      <c r="Z1" s="22" t="s">
        <v>54</v>
      </c>
      <c r="AA1" s="22" t="s">
        <v>54</v>
      </c>
      <c r="AB1" s="22" t="s">
        <v>54</v>
      </c>
      <c r="AC1" s="22" t="s">
        <v>54</v>
      </c>
      <c r="AD1" s="22" t="s">
        <v>54</v>
      </c>
      <c r="AE1" s="22" t="s">
        <v>54</v>
      </c>
      <c r="AF1" s="22" t="s">
        <v>54</v>
      </c>
      <c r="AG1" s="22" t="s">
        <v>54</v>
      </c>
      <c r="AH1" s="22" t="s">
        <v>54</v>
      </c>
      <c r="AI1" s="22" t="s">
        <v>54</v>
      </c>
      <c r="AJ1" s="22" t="s">
        <v>54</v>
      </c>
      <c r="AK1" s="22" t="s">
        <v>54</v>
      </c>
      <c r="AL1" s="22" t="s">
        <v>54</v>
      </c>
      <c r="AM1" s="22" t="s">
        <v>54</v>
      </c>
      <c r="AN1" s="22" t="s">
        <v>54</v>
      </c>
      <c r="AO1" s="22" t="s">
        <v>54</v>
      </c>
      <c r="AP1" s="22" t="s">
        <v>54</v>
      </c>
      <c r="AQ1" s="22" t="s">
        <v>54</v>
      </c>
      <c r="AR1" s="22" t="s">
        <v>54</v>
      </c>
      <c r="AS1" s="22" t="s">
        <v>54</v>
      </c>
      <c r="AT1" s="22" t="s">
        <v>54</v>
      </c>
      <c r="AU1" s="22" t="s">
        <v>54</v>
      </c>
      <c r="AV1" s="22" t="s">
        <v>54</v>
      </c>
      <c r="AW1" s="22" t="s">
        <v>54</v>
      </c>
      <c r="AX1" s="22" t="s">
        <v>54</v>
      </c>
      <c r="AY1" s="22" t="s">
        <v>54</v>
      </c>
      <c r="AZ1" s="22" t="s">
        <v>54</v>
      </c>
      <c r="BA1" s="22" t="s">
        <v>54</v>
      </c>
      <c r="BB1" s="22" t="s">
        <v>54</v>
      </c>
      <c r="BC1" s="22" t="s">
        <v>54</v>
      </c>
      <c r="BD1" s="22" t="s">
        <v>54</v>
      </c>
      <c r="BE1" s="22" t="s">
        <v>54</v>
      </c>
      <c r="BF1" s="22" t="s">
        <v>54</v>
      </c>
      <c r="BG1" s="22" t="s">
        <v>54</v>
      </c>
      <c r="BH1" s="22" t="s">
        <v>54</v>
      </c>
      <c r="BI1" s="22" t="s">
        <v>54</v>
      </c>
      <c r="BJ1" s="22" t="s">
        <v>54</v>
      </c>
      <c r="BK1" s="22" t="s">
        <v>54</v>
      </c>
      <c r="BL1" s="22" t="s">
        <v>54</v>
      </c>
      <c r="BM1" s="22" t="s">
        <v>54</v>
      </c>
      <c r="BN1" s="22" t="s">
        <v>54</v>
      </c>
      <c r="BO1" s="22" t="s">
        <v>54</v>
      </c>
      <c r="BP1" s="22" t="s">
        <v>54</v>
      </c>
      <c r="BQ1" s="22" t="s">
        <v>54</v>
      </c>
      <c r="BR1" s="22" t="s">
        <v>54</v>
      </c>
      <c r="BS1" s="22" t="s">
        <v>54</v>
      </c>
      <c r="BT1" s="22" t="s">
        <v>54</v>
      </c>
      <c r="BU1" s="22" t="s">
        <v>54</v>
      </c>
      <c r="BV1" s="22" t="s">
        <v>54</v>
      </c>
      <c r="BW1" s="22" t="s">
        <v>54</v>
      </c>
      <c r="BX1" s="22" t="s">
        <v>54</v>
      </c>
      <c r="BY1" s="22" t="s">
        <v>54</v>
      </c>
      <c r="BZ1" s="22" t="s">
        <v>54</v>
      </c>
      <c r="CA1" s="56" t="s">
        <v>54</v>
      </c>
      <c r="CB1" s="56" t="s">
        <v>54</v>
      </c>
      <c r="CC1" s="22" t="s">
        <v>54</v>
      </c>
      <c r="CD1" s="22" t="s">
        <v>54</v>
      </c>
      <c r="CE1" s="56" t="s">
        <v>54</v>
      </c>
      <c r="CF1" s="22" t="s">
        <v>54</v>
      </c>
      <c r="CG1" s="22" t="s">
        <v>54</v>
      </c>
      <c r="CH1" s="56" t="s">
        <v>54</v>
      </c>
      <c r="CI1" s="56" t="s">
        <v>54</v>
      </c>
      <c r="CJ1" s="22" t="s">
        <v>54</v>
      </c>
      <c r="CK1" s="22" t="s">
        <v>54</v>
      </c>
      <c r="CL1" s="22" t="s">
        <v>54</v>
      </c>
      <c r="CM1" s="22" t="s">
        <v>54</v>
      </c>
      <c r="CN1" s="22" t="s">
        <v>54</v>
      </c>
      <c r="CO1" s="22" t="s">
        <v>209</v>
      </c>
      <c r="CP1" s="22" t="s">
        <v>212</v>
      </c>
      <c r="CQ1" s="22" t="s">
        <v>212</v>
      </c>
      <c r="CR1" s="22" t="s">
        <v>212</v>
      </c>
      <c r="CS1" s="22" t="s">
        <v>214</v>
      </c>
      <c r="CT1" s="22" t="s">
        <v>214</v>
      </c>
      <c r="CU1" s="22" t="s">
        <v>54</v>
      </c>
      <c r="CV1" s="22" t="s">
        <v>54</v>
      </c>
      <c r="CW1" s="22" t="s">
        <v>54</v>
      </c>
      <c r="CX1" s="22" t="s">
        <v>54</v>
      </c>
      <c r="CY1" s="22" t="s">
        <v>54</v>
      </c>
      <c r="CZ1" s="22" t="s">
        <v>54</v>
      </c>
      <c r="DA1" s="22" t="s">
        <v>54</v>
      </c>
      <c r="DB1" s="22" t="s">
        <v>54</v>
      </c>
      <c r="DC1" s="22" t="s">
        <v>54</v>
      </c>
      <c r="DD1" s="22" t="s">
        <v>54</v>
      </c>
      <c r="DE1" s="22" t="s">
        <v>54</v>
      </c>
      <c r="DF1" s="22" t="s">
        <v>54</v>
      </c>
      <c r="DG1" s="22" t="s">
        <v>54</v>
      </c>
      <c r="DH1" s="22" t="s">
        <v>54</v>
      </c>
      <c r="DI1" s="22" t="s">
        <v>54</v>
      </c>
      <c r="DJ1" s="22" t="s">
        <v>54</v>
      </c>
      <c r="DK1" s="56" t="s">
        <v>54</v>
      </c>
      <c r="DL1" s="56" t="s">
        <v>54</v>
      </c>
      <c r="DM1" s="22" t="s">
        <v>54</v>
      </c>
      <c r="DN1" s="22" t="s">
        <v>54</v>
      </c>
      <c r="DO1" s="56" t="s">
        <v>54</v>
      </c>
      <c r="DP1" s="22" t="s">
        <v>54</v>
      </c>
      <c r="DQ1" s="22" t="s">
        <v>54</v>
      </c>
      <c r="DR1" s="56" t="s">
        <v>54</v>
      </c>
      <c r="DS1" s="56" t="s">
        <v>54</v>
      </c>
      <c r="DT1" s="22" t="s">
        <v>54</v>
      </c>
      <c r="DU1" s="22" t="s">
        <v>54</v>
      </c>
      <c r="DV1" s="22" t="s">
        <v>54</v>
      </c>
      <c r="DW1" s="22" t="s">
        <v>54</v>
      </c>
      <c r="DX1" s="22" t="s">
        <v>54</v>
      </c>
      <c r="DY1" s="22" t="s">
        <v>54</v>
      </c>
      <c r="DZ1" s="22" t="s">
        <v>54</v>
      </c>
      <c r="EA1" s="22" t="s">
        <v>54</v>
      </c>
      <c r="EB1" s="22" t="s">
        <v>54</v>
      </c>
      <c r="EC1" s="22" t="s">
        <v>54</v>
      </c>
      <c r="ED1" s="22" t="s">
        <v>54</v>
      </c>
      <c r="EE1" s="22" t="s">
        <v>54</v>
      </c>
      <c r="EF1" s="22" t="s">
        <v>54</v>
      </c>
      <c r="EG1" s="22" t="s">
        <v>54</v>
      </c>
      <c r="EH1" s="22" t="s">
        <v>54</v>
      </c>
      <c r="EI1" s="22" t="s">
        <v>54</v>
      </c>
      <c r="EJ1" s="22" t="s">
        <v>54</v>
      </c>
      <c r="EK1" s="22" t="s">
        <v>54</v>
      </c>
      <c r="EL1" s="22" t="s">
        <v>54</v>
      </c>
      <c r="EM1" s="22" t="s">
        <v>54</v>
      </c>
      <c r="EN1" s="22" t="s">
        <v>54</v>
      </c>
      <c r="EO1" s="56" t="s">
        <v>54</v>
      </c>
      <c r="EP1" s="56" t="s">
        <v>54</v>
      </c>
      <c r="EQ1" s="22" t="s">
        <v>54</v>
      </c>
      <c r="ER1" s="22" t="s">
        <v>54</v>
      </c>
      <c r="ES1" s="56" t="s">
        <v>54</v>
      </c>
      <c r="ET1" s="22" t="s">
        <v>54</v>
      </c>
      <c r="EU1" s="56" t="s">
        <v>54</v>
      </c>
      <c r="EV1" s="56" t="s">
        <v>54</v>
      </c>
      <c r="EW1" s="22" t="s">
        <v>54</v>
      </c>
      <c r="EX1" s="22" t="s">
        <v>54</v>
      </c>
      <c r="EY1" s="22" t="s">
        <v>54</v>
      </c>
      <c r="EZ1" s="22" t="s">
        <v>54</v>
      </c>
      <c r="FA1" s="22" t="s">
        <v>54</v>
      </c>
      <c r="FB1" s="22" t="s">
        <v>54</v>
      </c>
      <c r="FC1" s="22" t="s">
        <v>54</v>
      </c>
      <c r="FD1" s="22" t="s">
        <v>54</v>
      </c>
      <c r="FE1" s="22" t="s">
        <v>54</v>
      </c>
      <c r="FF1" s="22" t="s">
        <v>54</v>
      </c>
      <c r="FG1" s="22" t="s">
        <v>54</v>
      </c>
      <c r="FH1" s="22" t="s">
        <v>54</v>
      </c>
      <c r="FI1" s="22" t="s">
        <v>54</v>
      </c>
      <c r="FJ1" s="22" t="s">
        <v>54</v>
      </c>
      <c r="FK1" s="22" t="s">
        <v>54</v>
      </c>
      <c r="FL1" s="22" t="s">
        <v>54</v>
      </c>
      <c r="FM1" s="22" t="s">
        <v>54</v>
      </c>
      <c r="FN1" s="22" t="s">
        <v>54</v>
      </c>
      <c r="FO1" s="22" t="s">
        <v>54</v>
      </c>
      <c r="FP1" s="22" t="s">
        <v>54</v>
      </c>
      <c r="FQ1" s="22" t="s">
        <v>54</v>
      </c>
      <c r="FR1" s="56" t="s">
        <v>54</v>
      </c>
      <c r="FS1" s="56" t="s">
        <v>54</v>
      </c>
      <c r="FT1" s="22" t="s">
        <v>54</v>
      </c>
      <c r="FU1" s="22" t="s">
        <v>54</v>
      </c>
      <c r="FV1" s="56" t="s">
        <v>54</v>
      </c>
      <c r="FW1" s="22" t="s">
        <v>54</v>
      </c>
      <c r="FX1" s="22" t="s">
        <v>54</v>
      </c>
      <c r="FY1" s="56" t="s">
        <v>54</v>
      </c>
      <c r="FZ1" s="56" t="s">
        <v>54</v>
      </c>
      <c r="GA1" s="22" t="s">
        <v>54</v>
      </c>
      <c r="GB1" s="22" t="s">
        <v>54</v>
      </c>
      <c r="GC1" s="22" t="s">
        <v>54</v>
      </c>
      <c r="GD1" s="22" t="s">
        <v>54</v>
      </c>
      <c r="GE1" s="22" t="s">
        <v>54</v>
      </c>
      <c r="GF1" s="22" t="s">
        <v>54</v>
      </c>
      <c r="GG1" s="22" t="s">
        <v>54</v>
      </c>
      <c r="GH1" s="22" t="s">
        <v>54</v>
      </c>
      <c r="GI1" s="22" t="s">
        <v>54</v>
      </c>
      <c r="GJ1" s="22" t="s">
        <v>54</v>
      </c>
      <c r="GK1" s="22" t="s">
        <v>54</v>
      </c>
      <c r="GL1" s="22" t="s">
        <v>54</v>
      </c>
      <c r="GM1" s="22" t="s">
        <v>54</v>
      </c>
      <c r="GN1" s="22" t="s">
        <v>54</v>
      </c>
      <c r="GO1" s="22" t="s">
        <v>54</v>
      </c>
    </row>
    <row r="2" spans="1:197" x14ac:dyDescent="0.25">
      <c r="A2" s="22" t="s">
        <v>47</v>
      </c>
      <c r="B2" s="22" t="s">
        <v>47</v>
      </c>
      <c r="CO2" s="22" t="s">
        <v>210</v>
      </c>
      <c r="CP2" s="22" t="s">
        <v>209</v>
      </c>
      <c r="CQ2" s="22" t="s">
        <v>209</v>
      </c>
      <c r="CR2" s="22" t="s">
        <v>209</v>
      </c>
      <c r="CS2" s="22" t="s">
        <v>209</v>
      </c>
      <c r="CT2" s="22" t="s">
        <v>209</v>
      </c>
    </row>
    <row r="3" spans="1:197" x14ac:dyDescent="0.25">
      <c r="A3" s="22" t="s">
        <v>48</v>
      </c>
      <c r="B3" s="22" t="s">
        <v>48</v>
      </c>
      <c r="CP3" s="22" t="s">
        <v>210</v>
      </c>
      <c r="CQ3" s="22" t="s">
        <v>210</v>
      </c>
      <c r="CR3" s="22" t="s">
        <v>210</v>
      </c>
      <c r="CS3" s="22" t="s">
        <v>210</v>
      </c>
      <c r="CT3" s="22"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4" workbookViewId="0">
      <selection activeCell="D16" sqref="D16:I16"/>
    </sheetView>
  </sheetViews>
  <sheetFormatPr defaultColWidth="0" defaultRowHeight="15" zeroHeight="1" x14ac:dyDescent="0.25"/>
  <cols>
    <col min="1" max="1" width="3.7109375" customWidth="1"/>
    <col min="2" max="2" width="5.5703125" customWidth="1"/>
    <col min="3" max="3" width="29.28515625" customWidth="1"/>
    <col min="4" max="9" width="18.28515625" customWidth="1"/>
    <col min="10" max="10" width="12.28515625" customWidth="1"/>
    <col min="11" max="11" width="4.85546875" customWidth="1"/>
    <col min="12" max="16384" width="9.140625" hidden="1"/>
  </cols>
  <sheetData>
    <row r="1" spans="1:11" x14ac:dyDescent="0.25">
      <c r="A1" s="14"/>
      <c r="B1" s="14"/>
      <c r="C1" s="14"/>
      <c r="D1" s="14"/>
      <c r="E1" s="14"/>
      <c r="F1" s="14"/>
      <c r="G1" s="14"/>
      <c r="H1" s="14"/>
      <c r="I1" s="14"/>
      <c r="J1" s="14"/>
      <c r="K1" s="14"/>
    </row>
    <row r="2" spans="1:11" ht="18.75" x14ac:dyDescent="0.3">
      <c r="A2" s="14"/>
      <c r="B2" s="67">
        <v>1</v>
      </c>
      <c r="C2" s="61" t="str">
        <f>IF(+$J$2="Afrikaans",invisible!P3,invisible!O3)</f>
        <v>Growth stage</v>
      </c>
      <c r="D2" s="85" t="s">
        <v>7</v>
      </c>
      <c r="E2" s="85"/>
      <c r="F2" s="85"/>
      <c r="G2" s="85"/>
      <c r="H2" s="85"/>
      <c r="I2" s="85"/>
      <c r="J2" s="13" t="s">
        <v>210</v>
      </c>
      <c r="K2" s="14"/>
    </row>
    <row r="3" spans="1:11" x14ac:dyDescent="0.25">
      <c r="A3" s="14"/>
      <c r="B3" s="10"/>
      <c r="C3" s="23" t="str">
        <f>IF(+$J$2="Afrikaans",invisible!P4,invisible!O4)</f>
        <v>Month</v>
      </c>
      <c r="D3" s="87" t="s">
        <v>8</v>
      </c>
      <c r="E3" s="87"/>
      <c r="F3" s="87"/>
      <c r="G3" s="87"/>
      <c r="H3" s="87"/>
      <c r="I3" s="87"/>
      <c r="J3" s="3"/>
      <c r="K3" s="14"/>
    </row>
    <row r="4" spans="1:11" ht="16.5" customHeight="1" x14ac:dyDescent="0.25">
      <c r="A4" s="14"/>
      <c r="B4" s="10"/>
      <c r="C4" s="23" t="str">
        <f>IF(+$J$2="Afrikaans",invisible!P5,invisible!O5)</f>
        <v>Note</v>
      </c>
      <c r="D4" s="86" t="s">
        <v>11</v>
      </c>
      <c r="E4" s="86"/>
      <c r="F4" s="86"/>
      <c r="G4" s="86"/>
      <c r="H4" s="86"/>
      <c r="I4" s="86"/>
      <c r="J4" s="3"/>
      <c r="K4" s="14"/>
    </row>
    <row r="5" spans="1:11" x14ac:dyDescent="0.25">
      <c r="A5" s="14"/>
      <c r="B5" s="10"/>
      <c r="C5" s="62" t="str">
        <f>IF(+$J$2="Afrikaans",invisible!P6,invisible!O6)</f>
        <v>First Select a Target</v>
      </c>
      <c r="D5" s="35" t="s">
        <v>54</v>
      </c>
      <c r="E5" s="36" t="s">
        <v>54</v>
      </c>
      <c r="F5" s="35" t="s">
        <v>54</v>
      </c>
      <c r="G5" s="36" t="s">
        <v>54</v>
      </c>
      <c r="H5" s="35" t="s">
        <v>54</v>
      </c>
      <c r="I5" s="36" t="s">
        <v>54</v>
      </c>
      <c r="J5" s="31"/>
      <c r="K5" s="14"/>
    </row>
    <row r="6" spans="1:11" x14ac:dyDescent="0.25">
      <c r="A6" s="14"/>
      <c r="B6" s="10"/>
      <c r="C6" s="62" t="str">
        <f>IF(+$J$2="Afrikaans",invisible!P7,invisible!O7)</f>
        <v>Active ingredient</v>
      </c>
      <c r="D6" s="36" t="s">
        <v>54</v>
      </c>
      <c r="E6" s="35" t="s">
        <v>54</v>
      </c>
      <c r="F6" s="36" t="s">
        <v>54</v>
      </c>
      <c r="G6" s="35" t="s">
        <v>54</v>
      </c>
      <c r="H6" s="36" t="s">
        <v>54</v>
      </c>
      <c r="I6" s="35" t="s">
        <v>54</v>
      </c>
      <c r="J6" s="31"/>
      <c r="K6" s="14"/>
    </row>
    <row r="7" spans="1:11" ht="15.75" customHeight="1" x14ac:dyDescent="0.25">
      <c r="A7" s="14"/>
      <c r="B7" s="84" t="s">
        <v>2</v>
      </c>
      <c r="C7" s="62" t="str">
        <f>IF(+$J$2="Afrikaans",invisible!P8,invisible!O8)</f>
        <v>Trade name of products</v>
      </c>
      <c r="D7" s="35" t="s">
        <v>54</v>
      </c>
      <c r="E7" s="36" t="s">
        <v>54</v>
      </c>
      <c r="F7" s="35" t="s">
        <v>54</v>
      </c>
      <c r="G7" s="36" t="s">
        <v>54</v>
      </c>
      <c r="H7" s="35" t="s">
        <v>54</v>
      </c>
      <c r="I7" s="36" t="s">
        <v>54</v>
      </c>
      <c r="J7" s="31"/>
      <c r="K7" s="14"/>
    </row>
    <row r="8" spans="1:11" x14ac:dyDescent="0.25">
      <c r="A8" s="14"/>
      <c r="B8" s="84"/>
      <c r="C8" s="62" t="str">
        <f>IF(+$J$2="Afrikaans",invisible!P12,invisible!O12)</f>
        <v>Price/L or kg</v>
      </c>
      <c r="D8" s="36" t="str">
        <f>IFERROR(VLOOKUP(D7,[0]!Pri,2,0),"")</f>
        <v/>
      </c>
      <c r="E8" s="35" t="str">
        <f>IFERROR(VLOOKUP(E7,[0]!Pri,2,0),"")</f>
        <v/>
      </c>
      <c r="F8" s="36" t="str">
        <f>IFERROR(VLOOKUP(F7,[0]!Pri,2,0),"")</f>
        <v/>
      </c>
      <c r="G8" s="35" t="str">
        <f>IFERROR(VLOOKUP(G7,[0]!Pri,2,0),"")</f>
        <v/>
      </c>
      <c r="H8" s="36" t="str">
        <f>IFERROR(VLOOKUP(H7,[0]!Pri,2,0),"")</f>
        <v/>
      </c>
      <c r="I8" s="35" t="str">
        <f>IFERROR(VLOOKUP(I7,[0]!Pri,2,0),"")</f>
        <v/>
      </c>
      <c r="J8" s="31"/>
      <c r="K8" s="14"/>
    </row>
    <row r="9" spans="1:11" x14ac:dyDescent="0.25">
      <c r="A9" s="14"/>
      <c r="B9" s="84"/>
      <c r="C9" s="62" t="str">
        <f>IF(+$J$2="Afrikaans",invisible!P13,invisible!O13)</f>
        <v>Rate/100 L (ml of g)</v>
      </c>
      <c r="D9" s="64">
        <v>200</v>
      </c>
      <c r="E9" s="65">
        <v>50</v>
      </c>
      <c r="F9" s="35">
        <v>50</v>
      </c>
      <c r="G9" s="36">
        <v>100</v>
      </c>
      <c r="H9" s="35">
        <v>100</v>
      </c>
      <c r="I9" s="36"/>
      <c r="J9" s="31"/>
      <c r="K9" s="14"/>
    </row>
    <row r="10" spans="1:11" x14ac:dyDescent="0.25">
      <c r="A10" s="14"/>
      <c r="B10" s="84"/>
      <c r="C10" s="62" t="str">
        <f>IF(+$J$2="Afrikaans",invisible!P14,invisible!O14)</f>
        <v>Water-volume (L/ha)</v>
      </c>
      <c r="D10" s="65">
        <v>3000</v>
      </c>
      <c r="E10" s="64">
        <v>3000</v>
      </c>
      <c r="F10" s="65">
        <v>3000</v>
      </c>
      <c r="G10" s="64">
        <v>3000</v>
      </c>
      <c r="H10" s="65">
        <v>3000</v>
      </c>
      <c r="I10" s="64"/>
      <c r="J10" s="31"/>
      <c r="K10" s="14"/>
    </row>
    <row r="11" spans="1:11" x14ac:dyDescent="0.25">
      <c r="A11" s="14"/>
      <c r="B11" s="84"/>
      <c r="C11" s="62" t="str">
        <f>IF(+$J$2="Afrikaans",invisible!P15,invisible!O15)</f>
        <v>Product/ha (ml of g)</v>
      </c>
      <c r="D11" s="64">
        <f t="shared" ref="D11:I11" si="0">D9/100*D10</f>
        <v>6000</v>
      </c>
      <c r="E11" s="65">
        <f t="shared" si="0"/>
        <v>1500</v>
      </c>
      <c r="F11" s="64">
        <f t="shared" si="0"/>
        <v>1500</v>
      </c>
      <c r="G11" s="65">
        <f t="shared" si="0"/>
        <v>3000</v>
      </c>
      <c r="H11" s="64">
        <f t="shared" si="0"/>
        <v>3000</v>
      </c>
      <c r="I11" s="65">
        <f t="shared" si="0"/>
        <v>0</v>
      </c>
      <c r="J11" s="31"/>
      <c r="K11" s="14"/>
    </row>
    <row r="12" spans="1:11" x14ac:dyDescent="0.25">
      <c r="A12" s="14"/>
      <c r="B12" s="84"/>
      <c r="C12" s="62" t="str">
        <f>IF(+$J$2="Afrikaans",invisible!P16,invisible!O16)</f>
        <v>Rate/ha (ml of g)</v>
      </c>
      <c r="D12" s="36"/>
      <c r="E12" s="35"/>
      <c r="F12" s="36"/>
      <c r="G12" s="35"/>
      <c r="H12" s="36"/>
      <c r="I12" s="64">
        <v>82500</v>
      </c>
      <c r="J12" s="31"/>
      <c r="K12" s="14"/>
    </row>
    <row r="13" spans="1:11" x14ac:dyDescent="0.25">
      <c r="A13" s="14"/>
      <c r="B13" s="84"/>
      <c r="C13" s="70" t="str">
        <f>IF(+$J$2="Afrikaans",invisible!P17,invisible!O17)</f>
        <v>Number of applications</v>
      </c>
      <c r="D13" s="66">
        <v>1</v>
      </c>
      <c r="E13" s="66">
        <v>1</v>
      </c>
      <c r="F13" s="66">
        <v>1</v>
      </c>
      <c r="G13" s="66">
        <v>1</v>
      </c>
      <c r="H13" s="66">
        <v>1</v>
      </c>
      <c r="I13" s="66">
        <v>1</v>
      </c>
      <c r="J13" s="31"/>
      <c r="K13" s="14"/>
    </row>
    <row r="14" spans="1:11" ht="4.5" customHeight="1" x14ac:dyDescent="0.25">
      <c r="A14" s="14"/>
      <c r="B14" s="10"/>
      <c r="C14" s="10"/>
      <c r="D14" s="37"/>
      <c r="E14" s="37"/>
      <c r="F14" s="37"/>
      <c r="G14" s="37"/>
      <c r="H14" s="37"/>
      <c r="I14" s="37"/>
      <c r="J14" s="31"/>
      <c r="K14" s="14"/>
    </row>
    <row r="15" spans="1:11" ht="25.5" customHeight="1" x14ac:dyDescent="0.25">
      <c r="A15" s="14"/>
      <c r="B15" s="84" t="s">
        <v>17</v>
      </c>
      <c r="C15" s="62" t="str">
        <f>IF(+$J$2="Afrikaans",invisible!P19,invisible!O19)</f>
        <v>Cost/ha (per 100 L)</v>
      </c>
      <c r="D15" s="38" t="str">
        <f>IFERROR((D8*D11*D13)/1000,"")</f>
        <v/>
      </c>
      <c r="E15" s="38" t="str">
        <f t="shared" ref="E15:H15" si="1">IFERROR((E8*E11*E13)/1000,"")</f>
        <v/>
      </c>
      <c r="F15" s="38" t="str">
        <f t="shared" si="1"/>
        <v/>
      </c>
      <c r="G15" s="38" t="str">
        <f t="shared" si="1"/>
        <v/>
      </c>
      <c r="H15" s="38" t="str">
        <f t="shared" si="1"/>
        <v/>
      </c>
      <c r="I15" s="38" t="str">
        <f>IFERROR((I8*I12*I13)/1000,"")</f>
        <v/>
      </c>
      <c r="J15" s="32">
        <f>SUM(D15:I15)</f>
        <v>0</v>
      </c>
      <c r="K15" s="14"/>
    </row>
    <row r="16" spans="1:11" x14ac:dyDescent="0.25">
      <c r="A16" s="14"/>
      <c r="B16" s="84"/>
      <c r="C16" s="62" t="str">
        <f>IF(+$J$2="Afrikaans",invisible!P20,invisible!O20)</f>
        <v>Cost/ha (per ha)</v>
      </c>
      <c r="D16" s="82" t="str">
        <f>IFERROR((D8*D9*D13)/1000,"")</f>
        <v/>
      </c>
      <c r="E16" s="82" t="str">
        <f t="shared" ref="E16:I16" si="2">IFERROR((E8*E9*E13)/1000,"")</f>
        <v/>
      </c>
      <c r="F16" s="82" t="str">
        <f t="shared" si="2"/>
        <v/>
      </c>
      <c r="G16" s="82" t="str">
        <f t="shared" si="2"/>
        <v/>
      </c>
      <c r="H16" s="82" t="str">
        <f t="shared" si="2"/>
        <v/>
      </c>
      <c r="I16" s="82" t="str">
        <f t="shared" si="2"/>
        <v/>
      </c>
      <c r="J16" s="33">
        <f>SUM(D16:I16)</f>
        <v>0</v>
      </c>
      <c r="K16" s="14"/>
    </row>
    <row r="17" spans="1:11" x14ac:dyDescent="0.25">
      <c r="A17" s="14"/>
      <c r="B17" s="84"/>
      <c r="C17" s="62" t="str">
        <f>IF(+$J$2="Afrikaans",invisible!P21,invisible!O21)</f>
        <v>Total cost/ha (total of all ha)</v>
      </c>
      <c r="D17" s="38" t="str">
        <f>IFERROR((D15*D18),"")</f>
        <v/>
      </c>
      <c r="E17" s="38" t="str">
        <f t="shared" ref="E17:I17" si="3">IFERROR((E15*E18),"")</f>
        <v/>
      </c>
      <c r="F17" s="38" t="str">
        <f t="shared" si="3"/>
        <v/>
      </c>
      <c r="G17" s="38" t="str">
        <f t="shared" si="3"/>
        <v/>
      </c>
      <c r="H17" s="38" t="str">
        <f t="shared" si="3"/>
        <v/>
      </c>
      <c r="I17" s="38" t="str">
        <f t="shared" si="3"/>
        <v/>
      </c>
      <c r="J17" s="33">
        <f t="shared" ref="J17" si="4">SUM(D17:I17)</f>
        <v>0</v>
      </c>
      <c r="K17" s="14"/>
    </row>
    <row r="18" spans="1:11" x14ac:dyDescent="0.25">
      <c r="A18" s="14"/>
      <c r="B18" s="84"/>
      <c r="C18" s="62" t="str">
        <f>IF(+$J$2="Afrikaans",invisible!P22,invisible!O22)</f>
        <v>Total number of ha treated</v>
      </c>
      <c r="D18" s="36">
        <v>1</v>
      </c>
      <c r="E18" s="36">
        <v>1</v>
      </c>
      <c r="F18" s="36">
        <v>1</v>
      </c>
      <c r="G18" s="36">
        <v>1</v>
      </c>
      <c r="H18" s="36">
        <v>1</v>
      </c>
      <c r="I18" s="36">
        <v>1</v>
      </c>
      <c r="J18" s="34"/>
      <c r="K18" s="14"/>
    </row>
    <row r="19" spans="1:11" x14ac:dyDescent="0.25">
      <c r="A19" s="14"/>
      <c r="B19" s="62" t="str">
        <f>IF(+$J$2="Afrikaans",invisible!P23,invisible!O23)</f>
        <v>Product required (L or kg)</v>
      </c>
      <c r="C19" s="1"/>
      <c r="D19" s="39" t="str">
        <f>IFERROR(+D17/D8,"")</f>
        <v/>
      </c>
      <c r="E19" s="39" t="str">
        <f t="shared" ref="E19:I19" si="5">IFERROR(+E17/E8,"")</f>
        <v/>
      </c>
      <c r="F19" s="39" t="str">
        <f t="shared" si="5"/>
        <v/>
      </c>
      <c r="G19" s="39" t="str">
        <f t="shared" si="5"/>
        <v/>
      </c>
      <c r="H19" s="39" t="str">
        <f t="shared" si="5"/>
        <v/>
      </c>
      <c r="I19" s="39" t="str">
        <f t="shared" si="5"/>
        <v/>
      </c>
      <c r="J19" s="31"/>
      <c r="K19" s="14"/>
    </row>
    <row r="20" spans="1:11" ht="5.25" customHeight="1" x14ac:dyDescent="0.25">
      <c r="A20" s="14"/>
      <c r="B20" s="4"/>
      <c r="C20" s="4"/>
      <c r="D20" s="16"/>
      <c r="E20" s="16"/>
      <c r="F20" s="16"/>
      <c r="G20" s="16"/>
      <c r="H20" s="16"/>
      <c r="I20" s="16"/>
      <c r="J20" s="3"/>
      <c r="K20" s="14"/>
    </row>
    <row r="21" spans="1:11" ht="30.75" customHeight="1" x14ac:dyDescent="0.25">
      <c r="A21" s="14"/>
      <c r="B21" s="5"/>
      <c r="C21" s="89" t="s">
        <v>24</v>
      </c>
      <c r="D21" s="89"/>
      <c r="E21" s="89"/>
      <c r="F21" s="89"/>
      <c r="G21" s="89"/>
      <c r="H21" s="89"/>
      <c r="I21" s="89"/>
      <c r="J21" s="15"/>
      <c r="K21" s="14"/>
    </row>
    <row r="22" spans="1:11" ht="15" customHeight="1" x14ac:dyDescent="0.25">
      <c r="A22" s="14"/>
      <c r="B22" s="5"/>
      <c r="C22" s="89" t="s">
        <v>25</v>
      </c>
      <c r="D22" s="89"/>
      <c r="E22" s="89"/>
      <c r="F22" s="89"/>
      <c r="G22" s="89"/>
      <c r="H22" s="89"/>
      <c r="I22" s="89"/>
      <c r="J22" s="15"/>
      <c r="K22" s="14"/>
    </row>
    <row r="23" spans="1:11" ht="27.75" customHeight="1" x14ac:dyDescent="0.25">
      <c r="B23" s="5"/>
      <c r="C23" s="89" t="s">
        <v>26</v>
      </c>
      <c r="D23" s="89"/>
      <c r="E23" s="89"/>
      <c r="F23" s="89"/>
      <c r="G23" s="89"/>
      <c r="H23" s="89"/>
      <c r="I23" s="89"/>
      <c r="J23" s="15"/>
      <c r="K23" s="14"/>
    </row>
    <row r="24" spans="1:11" x14ac:dyDescent="0.25">
      <c r="A24" s="14"/>
      <c r="B24" s="5"/>
      <c r="C24" s="90" t="s">
        <v>79</v>
      </c>
      <c r="D24" s="90"/>
      <c r="E24" s="90"/>
      <c r="F24" s="90"/>
      <c r="G24" s="90"/>
      <c r="H24" s="90"/>
      <c r="I24" s="90"/>
      <c r="J24" s="15"/>
      <c r="K24" s="14"/>
    </row>
    <row r="25" spans="1:11" x14ac:dyDescent="0.25">
      <c r="A25" s="14"/>
      <c r="B25" s="14"/>
      <c r="C25" s="6" t="s">
        <v>86</v>
      </c>
      <c r="D25" s="45">
        <v>0</v>
      </c>
      <c r="E25" s="14"/>
      <c r="F25" s="14"/>
      <c r="G25" s="14"/>
      <c r="H25" s="14"/>
      <c r="I25" s="14"/>
      <c r="J25" s="14"/>
      <c r="K25" s="14"/>
    </row>
    <row r="26" spans="1:11" x14ac:dyDescent="0.25">
      <c r="A26" s="14"/>
      <c r="B26" s="5"/>
      <c r="C26" s="88" t="s">
        <v>40</v>
      </c>
      <c r="D26" s="88"/>
      <c r="E26" s="88"/>
      <c r="F26" s="88"/>
      <c r="G26" s="88"/>
      <c r="H26" s="88"/>
      <c r="I26" s="88"/>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t="s">
        <v>88</v>
      </c>
      <c r="H35" s="8" t="s">
        <v>88</v>
      </c>
      <c r="I35" s="8" t="s">
        <v>88</v>
      </c>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hidden="1" x14ac:dyDescent="0.25">
      <c r="A43" s="14"/>
      <c r="B43" s="14"/>
      <c r="C43" s="14"/>
      <c r="D43" s="14"/>
      <c r="E43" s="14"/>
      <c r="F43" s="14"/>
      <c r="G43" s="14"/>
      <c r="H43" s="14"/>
      <c r="I43" s="14"/>
      <c r="J43" s="14"/>
      <c r="K43" s="14"/>
    </row>
    <row r="44" spans="1:11" hidden="1" x14ac:dyDescent="0.25">
      <c r="A44" s="14"/>
      <c r="B44" s="14"/>
      <c r="C44" s="14"/>
      <c r="D44" s="14"/>
      <c r="E44" s="14"/>
      <c r="F44" s="14"/>
      <c r="G44" s="14"/>
      <c r="H44" s="14"/>
      <c r="I44" s="14"/>
      <c r="J44" s="14"/>
      <c r="K44" s="14"/>
    </row>
    <row r="45" spans="1:11" hidden="1" x14ac:dyDescent="0.25">
      <c r="A45" s="14"/>
      <c r="B45" s="14"/>
      <c r="C45" s="14"/>
      <c r="D45" s="14"/>
      <c r="E45" s="14"/>
      <c r="F45" s="14"/>
      <c r="G45" s="14"/>
      <c r="H45" s="14"/>
      <c r="I45" s="14"/>
      <c r="J45" s="14"/>
      <c r="K45" s="14"/>
    </row>
    <row r="46" spans="1:11" hidden="1" x14ac:dyDescent="0.25">
      <c r="A46" s="14"/>
      <c r="B46" s="14"/>
      <c r="C46" s="14"/>
      <c r="D46" s="14"/>
      <c r="E46" s="14"/>
      <c r="F46" s="14"/>
      <c r="G46" s="14"/>
      <c r="H46" s="14"/>
      <c r="I46" s="14"/>
      <c r="J46" s="14"/>
      <c r="K46" s="14"/>
    </row>
    <row r="47" spans="1:11" hidden="1" x14ac:dyDescent="0.25">
      <c r="A47" s="14"/>
      <c r="B47" s="14"/>
      <c r="C47" s="14"/>
      <c r="D47" s="14"/>
      <c r="E47" s="14"/>
      <c r="F47" s="14"/>
      <c r="G47" s="14"/>
      <c r="H47" s="14"/>
      <c r="I47" s="14"/>
      <c r="J47" s="14"/>
      <c r="K47" s="14"/>
    </row>
    <row r="48" spans="1:11" hidden="1" x14ac:dyDescent="0.25">
      <c r="A48" s="14"/>
      <c r="B48" s="14"/>
      <c r="C48" s="14"/>
      <c r="D48" s="14"/>
      <c r="E48" s="14"/>
      <c r="F48" s="14"/>
      <c r="G48" s="14"/>
      <c r="H48" s="14"/>
      <c r="I48" s="14"/>
      <c r="J48" s="14"/>
      <c r="K48" s="14"/>
    </row>
    <row r="49" spans="1:11" hidden="1" x14ac:dyDescent="0.25">
      <c r="A49" s="14"/>
      <c r="B49" s="14"/>
      <c r="C49" s="14"/>
      <c r="D49" s="14"/>
      <c r="E49" s="14"/>
      <c r="F49" s="14"/>
      <c r="G49" s="14"/>
      <c r="H49" s="14"/>
      <c r="I49" s="14"/>
      <c r="J49" s="14"/>
      <c r="K49" s="14"/>
    </row>
    <row r="50" spans="1:11" hidden="1" x14ac:dyDescent="0.25">
      <c r="A50" s="14"/>
      <c r="B50" s="14"/>
      <c r="C50" s="14"/>
      <c r="D50" s="14"/>
      <c r="E50" s="14"/>
      <c r="F50" s="14"/>
      <c r="G50" s="14"/>
      <c r="H50" s="14"/>
      <c r="I50" s="14"/>
      <c r="J50" s="14"/>
      <c r="K50" s="14"/>
    </row>
  </sheetData>
  <mergeCells count="10">
    <mergeCell ref="B7:B13"/>
    <mergeCell ref="D2:I2"/>
    <mergeCell ref="D4:I4"/>
    <mergeCell ref="D3:I3"/>
    <mergeCell ref="C26:I26"/>
    <mergeCell ref="B15:B18"/>
    <mergeCell ref="C21:I21"/>
    <mergeCell ref="C23:I23"/>
    <mergeCell ref="C24:I24"/>
    <mergeCell ref="C22:I22"/>
  </mergeCells>
  <dataValidations count="18">
    <dataValidation type="list" allowBlank="1" showInputMessage="1" showErrorMessage="1" sqref="D5:E5">
      <formula1>_options26</formula1>
    </dataValidation>
    <dataValidation type="list" allowBlank="1" showInputMessage="1" showErrorMessage="1" sqref="D6">
      <formula1>_options28</formula1>
    </dataValidation>
    <dataValidation type="list" allowBlank="1" showInputMessage="1" showErrorMessage="1" sqref="D7">
      <formula1>_options30</formula1>
    </dataValidation>
    <dataValidation type="list" allowBlank="1" showInputMessage="1" showErrorMessage="1" sqref="E6">
      <formula1>_options33</formula1>
    </dataValidation>
    <dataValidation type="list" allowBlank="1" showInputMessage="1" showErrorMessage="1" sqref="E7">
      <formula1>_options35</formula1>
    </dataValidation>
    <dataValidation type="list" allowBlank="1" showInputMessage="1" showErrorMessage="1" sqref="F5">
      <formula1>_options36</formula1>
    </dataValidation>
    <dataValidation type="list" allowBlank="1" showInputMessage="1" showErrorMessage="1" sqref="G5">
      <formula1>_options37</formula1>
    </dataValidation>
    <dataValidation type="list" allowBlank="1" showInputMessage="1" showErrorMessage="1" sqref="H5">
      <formula1>_options38</formula1>
    </dataValidation>
    <dataValidation type="list" allowBlank="1" showInputMessage="1" showErrorMessage="1" sqref="I5">
      <formula1>_options39</formula1>
    </dataValidation>
    <dataValidation type="list" allowBlank="1" showInputMessage="1" showErrorMessage="1" sqref="F6">
      <formula1>_options41</formula1>
    </dataValidation>
    <dataValidation type="list" allowBlank="1" showInputMessage="1" showErrorMessage="1" sqref="G6">
      <formula1>_options43</formula1>
    </dataValidation>
    <dataValidation type="list" allowBlank="1" showInputMessage="1" showErrorMessage="1" sqref="H6">
      <formula1>_options45</formula1>
    </dataValidation>
    <dataValidation type="list" allowBlank="1" showInputMessage="1" showErrorMessage="1" sqref="I6">
      <formula1>_options47</formula1>
    </dataValidation>
    <dataValidation type="list" allowBlank="1" showInputMessage="1" showErrorMessage="1" sqref="F7">
      <formula1>_options49</formula1>
    </dataValidation>
    <dataValidation type="list" allowBlank="1" showInputMessage="1" showErrorMessage="1" sqref="G7">
      <formula1>_options51</formula1>
    </dataValidation>
    <dataValidation type="list" allowBlank="1" showInputMessage="1" showErrorMessage="1" sqref="H7">
      <formula1>_options53</formula1>
    </dataValidation>
    <dataValidation type="list" allowBlank="1" showInputMessage="1" showErrorMessage="1" sqref="I7">
      <formula1>_options55</formula1>
    </dataValidation>
    <dataValidation type="list" allowBlank="1" showInputMessage="1" showErrorMessage="1" sqref="J2">
      <formula1>_options97</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50"/>
  <sheetViews>
    <sheetView workbookViewId="0">
      <selection activeCell="D16" sqref="D16:I16"/>
    </sheetView>
  </sheetViews>
  <sheetFormatPr defaultColWidth="0" defaultRowHeight="15" zeroHeight="1" x14ac:dyDescent="0.25"/>
  <cols>
    <col min="1" max="1" width="3.28515625" customWidth="1"/>
    <col min="2" max="2" width="5.140625" customWidth="1"/>
    <col min="3" max="3" width="24.7109375" customWidth="1"/>
    <col min="4" max="9" width="18.28515625" customWidth="1"/>
    <col min="10" max="10" width="12.7109375" customWidth="1"/>
    <col min="11" max="11" width="4.42578125" customWidth="1"/>
    <col min="12" max="16382" width="9.140625" hidden="1"/>
    <col min="16383" max="16383" width="9.140625" hidden="1" customWidth="1"/>
    <col min="16384" max="16384" width="0.140625" hidden="1"/>
  </cols>
  <sheetData>
    <row r="1" spans="1:11" x14ac:dyDescent="0.25">
      <c r="A1" s="14"/>
      <c r="B1" s="14"/>
      <c r="C1" s="14"/>
      <c r="D1" s="14"/>
      <c r="E1" s="14"/>
      <c r="F1" s="14"/>
      <c r="G1" s="14"/>
      <c r="H1" s="14"/>
      <c r="I1" s="14"/>
      <c r="J1" s="14"/>
      <c r="K1" s="14"/>
    </row>
    <row r="2" spans="1:11" ht="18.75" x14ac:dyDescent="0.3">
      <c r="A2" s="14"/>
      <c r="B2" s="67">
        <v>2</v>
      </c>
      <c r="C2" s="24" t="str">
        <f>IF(+$J$2="Afrikaans",invisible!P3,invisible!O3)</f>
        <v>Groei stadium</v>
      </c>
      <c r="D2" s="85" t="s">
        <v>28</v>
      </c>
      <c r="E2" s="85"/>
      <c r="F2" s="85"/>
      <c r="G2" s="85"/>
      <c r="H2" s="85"/>
      <c r="I2" s="26"/>
      <c r="J2" s="13" t="s">
        <v>209</v>
      </c>
      <c r="K2" s="14"/>
    </row>
    <row r="3" spans="1:11" x14ac:dyDescent="0.25">
      <c r="A3" s="14"/>
      <c r="B3" s="27"/>
      <c r="C3" s="23" t="str">
        <f>IF(+$J$2="Afrikaans",invisible!P4,invisible!O4)</f>
        <v>Maand</v>
      </c>
      <c r="D3" s="87" t="s">
        <v>29</v>
      </c>
      <c r="E3" s="87"/>
      <c r="F3" s="87"/>
      <c r="G3" s="87"/>
      <c r="H3" s="87"/>
      <c r="I3" s="87"/>
      <c r="J3" s="3"/>
      <c r="K3" s="14"/>
    </row>
    <row r="4" spans="1:11" ht="16.5" customHeight="1" x14ac:dyDescent="0.25">
      <c r="A4" s="14"/>
      <c r="B4" s="27"/>
      <c r="C4" s="23" t="str">
        <f>IF(+$J$2="Afrikaans",invisible!P5,invisible!O5)</f>
        <v>Notas</v>
      </c>
      <c r="D4" s="86"/>
      <c r="E4" s="86"/>
      <c r="F4" s="86"/>
      <c r="G4" s="86"/>
      <c r="H4" s="86"/>
      <c r="I4" s="86"/>
      <c r="J4" s="3"/>
      <c r="K4" s="14"/>
    </row>
    <row r="5" spans="1:11" x14ac:dyDescent="0.25">
      <c r="A5" s="14"/>
      <c r="B5" s="27"/>
      <c r="C5" s="23" t="str">
        <f>IF(+$J$2="Afrikaans",invisible!P6,invisible!O6)</f>
        <v>Kies 'n Teiken</v>
      </c>
      <c r="D5" s="50" t="s">
        <v>54</v>
      </c>
      <c r="E5" s="51" t="s">
        <v>54</v>
      </c>
      <c r="F5" s="50" t="s">
        <v>54</v>
      </c>
      <c r="G5" s="51" t="s">
        <v>54</v>
      </c>
      <c r="H5" s="52" t="s">
        <v>54</v>
      </c>
      <c r="I5" s="53" t="s">
        <v>54</v>
      </c>
      <c r="J5" s="3"/>
      <c r="K5" s="14"/>
    </row>
    <row r="6" spans="1:11" x14ac:dyDescent="0.25">
      <c r="A6" s="14"/>
      <c r="B6" s="27"/>
      <c r="C6" s="2" t="str">
        <f>IF(+$J$2="Afrikaans",invisible!P7,invisible!O7)</f>
        <v>Aktiewe bestanddeel</v>
      </c>
      <c r="D6" s="51" t="s">
        <v>54</v>
      </c>
      <c r="E6" s="50" t="s">
        <v>54</v>
      </c>
      <c r="F6" s="51" t="s">
        <v>54</v>
      </c>
      <c r="G6" s="50" t="s">
        <v>54</v>
      </c>
      <c r="H6" s="54" t="s">
        <v>54</v>
      </c>
      <c r="I6" s="55" t="s">
        <v>54</v>
      </c>
      <c r="J6" s="3"/>
      <c r="K6" s="14"/>
    </row>
    <row r="7" spans="1:11" ht="15.75" customHeight="1" x14ac:dyDescent="0.25">
      <c r="A7" s="14"/>
      <c r="B7" s="84" t="s">
        <v>2</v>
      </c>
      <c r="C7" s="2" t="str">
        <f>IF(+$J$2="Afrikaans",invisible!P8,invisible!O8)</f>
        <v>Handelsnaam</v>
      </c>
      <c r="D7" s="50" t="s">
        <v>54</v>
      </c>
      <c r="E7" s="51" t="s">
        <v>54</v>
      </c>
      <c r="F7" s="50" t="s">
        <v>54</v>
      </c>
      <c r="G7" s="51" t="s">
        <v>54</v>
      </c>
      <c r="H7" s="52" t="s">
        <v>54</v>
      </c>
      <c r="I7" s="53" t="s">
        <v>54</v>
      </c>
      <c r="J7" s="3"/>
      <c r="K7" s="14"/>
    </row>
    <row r="8" spans="1:11" x14ac:dyDescent="0.25">
      <c r="A8" s="14"/>
      <c r="B8" s="84"/>
      <c r="C8" s="2" t="str">
        <f>IF(+$J$2="Afrikaans",invisible!P12,invisible!O12)</f>
        <v>Prys/L of kg</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tr">
        <f>IF(+$J$2="Afrikaans",invisible!P13,invisible!O13)</f>
        <v>Toediening 100L (ml of g)</v>
      </c>
      <c r="D9" s="64">
        <v>200</v>
      </c>
      <c r="E9" s="65">
        <v>50</v>
      </c>
      <c r="F9" s="35">
        <v>50</v>
      </c>
      <c r="G9" s="36">
        <v>100</v>
      </c>
      <c r="H9" s="35">
        <v>100</v>
      </c>
      <c r="I9" s="36"/>
      <c r="J9" s="3"/>
      <c r="K9" s="14"/>
    </row>
    <row r="10" spans="1:11" x14ac:dyDescent="0.25">
      <c r="A10" s="14"/>
      <c r="B10" s="84"/>
      <c r="C10" s="2" t="str">
        <f>IF(+$J$2="Afrikaans",invisible!P14,invisible!O14)</f>
        <v>Water volume (L/Ha)</v>
      </c>
      <c r="D10" s="65">
        <v>3000</v>
      </c>
      <c r="E10" s="64">
        <v>3000</v>
      </c>
      <c r="F10" s="65">
        <v>3000</v>
      </c>
      <c r="G10" s="64">
        <v>3000</v>
      </c>
      <c r="H10" s="65">
        <v>3000</v>
      </c>
      <c r="I10" s="64"/>
      <c r="J10" s="3"/>
      <c r="K10" s="14"/>
    </row>
    <row r="11" spans="1:11" x14ac:dyDescent="0.25">
      <c r="A11" s="14"/>
      <c r="B11" s="84"/>
      <c r="C11" s="2" t="str">
        <f>IF(+$J$2="Afrikaans",invisible!P15,invisible!O15)</f>
        <v>Produk (ml of g)</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tr">
        <f>IF(+$J$2="Afrikaans",invisible!P16,invisible!O16)</f>
        <v>Toediening/ha (ml of g)</v>
      </c>
      <c r="D12" s="36"/>
      <c r="E12" s="35"/>
      <c r="F12" s="36"/>
      <c r="G12" s="35"/>
      <c r="H12" s="36"/>
      <c r="I12" s="64">
        <v>82500</v>
      </c>
      <c r="J12" s="3"/>
      <c r="K12" s="14"/>
    </row>
    <row r="13" spans="1:11" x14ac:dyDescent="0.25">
      <c r="A13" s="14"/>
      <c r="B13" s="84"/>
      <c r="C13" s="7" t="str">
        <f>IF(+$J$2="Afrikaans",invisible!P17,invisible!O17)</f>
        <v>Aantal Toedienings</v>
      </c>
      <c r="D13" s="66">
        <v>1</v>
      </c>
      <c r="E13" s="66">
        <v>1</v>
      </c>
      <c r="F13" s="66">
        <v>1</v>
      </c>
      <c r="G13" s="66">
        <v>1</v>
      </c>
      <c r="H13" s="66">
        <v>1</v>
      </c>
      <c r="I13" s="66">
        <v>1</v>
      </c>
      <c r="J13" s="3"/>
      <c r="K13" s="14"/>
    </row>
    <row r="14" spans="1:11" ht="4.5" customHeight="1" x14ac:dyDescent="0.25">
      <c r="A14" s="14"/>
      <c r="B14" s="10"/>
      <c r="C14" s="10"/>
      <c r="D14" s="37"/>
      <c r="E14" s="37"/>
      <c r="F14" s="37"/>
      <c r="G14" s="37"/>
      <c r="H14" s="37"/>
      <c r="I14" s="37"/>
      <c r="J14" s="3"/>
      <c r="K14" s="14"/>
    </row>
    <row r="15" spans="1:11" ht="25.5" customHeight="1" x14ac:dyDescent="0.25">
      <c r="A15" s="14"/>
      <c r="B15" s="84" t="s">
        <v>17</v>
      </c>
      <c r="C15" s="2" t="str">
        <f>IF(+$J$2="Afrikaans",invisible!P19,invisible!O19)</f>
        <v>Koste/ha(per 100L)</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tr">
        <f>IF(+$J$2="Afrikaans",invisible!P20,invisible!O20)</f>
        <v>Koste/ha (per ha)</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tr">
        <f>IF(+$J$2="Afrikaans",invisible!P21,invisible!O21)</f>
        <v>Total koste/ha</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tr">
        <f>IF(+$J$2="Afrikaans",invisible!P22,invisible!O22)</f>
        <v>Aantal ha behandel</v>
      </c>
      <c r="D18" s="36">
        <v>1</v>
      </c>
      <c r="E18" s="36">
        <v>1</v>
      </c>
      <c r="F18" s="36">
        <v>1</v>
      </c>
      <c r="G18" s="36">
        <v>1</v>
      </c>
      <c r="H18" s="36">
        <v>1</v>
      </c>
      <c r="I18" s="36">
        <v>1</v>
      </c>
      <c r="J18" s="13"/>
      <c r="K18" s="14"/>
    </row>
    <row r="19" spans="1:11" x14ac:dyDescent="0.25">
      <c r="A19" s="14"/>
      <c r="B19" s="1" t="str">
        <f>IF(+$J$2="Afrikaans",invisible!P23,invisible!O23)</f>
        <v>Produk benodig (L/Kg)</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ht="7.5" customHeight="1" x14ac:dyDescent="0.25">
      <c r="A20" s="14"/>
      <c r="B20" s="4"/>
      <c r="C20" s="4"/>
      <c r="D20" s="16"/>
      <c r="E20" s="16"/>
      <c r="F20" s="16"/>
      <c r="G20" s="16"/>
      <c r="H20" s="16"/>
      <c r="I20" s="16"/>
      <c r="J20" s="3"/>
      <c r="K20" s="14"/>
    </row>
    <row r="21" spans="1:11" ht="17.25" customHeight="1" x14ac:dyDescent="0.25">
      <c r="A21" s="14"/>
      <c r="B21" s="5"/>
      <c r="C21" s="89" t="s">
        <v>37</v>
      </c>
      <c r="D21" s="89"/>
      <c r="E21" s="89"/>
      <c r="F21" s="89"/>
      <c r="G21" s="89"/>
      <c r="H21" s="89"/>
      <c r="I21" s="89"/>
      <c r="J21" s="15"/>
      <c r="K21" s="14"/>
    </row>
    <row r="22" spans="1:11" ht="36" customHeight="1" x14ac:dyDescent="0.25">
      <c r="A22" s="14"/>
      <c r="B22" s="5"/>
      <c r="C22" s="89" t="s">
        <v>38</v>
      </c>
      <c r="D22" s="89"/>
      <c r="E22" s="89"/>
      <c r="F22" s="89"/>
      <c r="G22" s="89"/>
      <c r="H22" s="89"/>
      <c r="I22" s="89"/>
      <c r="J22" s="15"/>
      <c r="K22" s="14"/>
    </row>
    <row r="23" spans="1:11" ht="17.25" customHeight="1" x14ac:dyDescent="0.25">
      <c r="B23" s="5"/>
      <c r="C23" s="89" t="s">
        <v>39</v>
      </c>
      <c r="D23" s="89"/>
      <c r="E23" s="89"/>
      <c r="F23" s="89"/>
      <c r="G23" s="89"/>
      <c r="H23" s="89"/>
      <c r="I23" s="89"/>
      <c r="J23" s="15"/>
      <c r="K23" s="14"/>
    </row>
    <row r="24" spans="1:11" ht="17.25" customHeight="1" x14ac:dyDescent="0.25">
      <c r="A24" s="14"/>
      <c r="B24" s="5"/>
      <c r="C24" s="89" t="s">
        <v>175</v>
      </c>
      <c r="D24" s="89"/>
      <c r="E24" s="89"/>
      <c r="F24" s="89"/>
      <c r="G24" s="89"/>
      <c r="H24" s="89"/>
      <c r="I24" s="89"/>
      <c r="J24" s="15"/>
      <c r="K24" s="14"/>
    </row>
    <row r="25" spans="1:11" ht="17.25" customHeight="1" x14ac:dyDescent="0.25">
      <c r="A25" s="14"/>
      <c r="B25" s="14"/>
      <c r="C25" s="14"/>
      <c r="D25" s="14"/>
      <c r="E25" s="14"/>
      <c r="F25" s="14"/>
      <c r="G25" s="14"/>
      <c r="H25" s="14"/>
      <c r="I25" s="14"/>
      <c r="J25" s="14"/>
      <c r="K25" s="14"/>
    </row>
    <row r="26" spans="1:11" x14ac:dyDescent="0.25">
      <c r="A26" s="14"/>
      <c r="B26" s="5"/>
      <c r="C26" s="88" t="s">
        <v>40</v>
      </c>
      <c r="D26" s="88"/>
      <c r="E26" s="88"/>
      <c r="F26" s="88"/>
      <c r="G26" s="88"/>
      <c r="H26" s="88"/>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Koste/ha (per ha)</v>
      </c>
      <c r="E30" s="17" t="str">
        <f>+C17</f>
        <v>Total koste/ha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hidden="1" x14ac:dyDescent="0.25">
      <c r="A43" s="14"/>
      <c r="B43" s="14"/>
      <c r="C43" s="14"/>
      <c r="D43" s="14"/>
      <c r="E43" s="14"/>
      <c r="F43" s="14"/>
      <c r="G43" s="14"/>
      <c r="H43" s="14"/>
      <c r="I43" s="14"/>
      <c r="J43" s="14"/>
      <c r="K43" s="14"/>
    </row>
    <row r="44" spans="1:11" hidden="1" x14ac:dyDescent="0.25">
      <c r="A44" s="14"/>
      <c r="B44" s="14"/>
      <c r="C44" s="14"/>
      <c r="D44" s="14"/>
      <c r="E44" s="14"/>
      <c r="F44" s="14"/>
      <c r="G44" s="14"/>
      <c r="H44" s="14"/>
      <c r="I44" s="14"/>
      <c r="J44" s="14"/>
      <c r="K44" s="14"/>
    </row>
    <row r="45" spans="1:11" hidden="1" x14ac:dyDescent="0.25">
      <c r="A45" s="14"/>
      <c r="B45" s="14"/>
      <c r="C45" s="14"/>
      <c r="D45" s="14"/>
      <c r="E45" s="14"/>
      <c r="F45" s="14"/>
      <c r="G45" s="14"/>
      <c r="H45" s="14"/>
      <c r="I45" s="14"/>
      <c r="J45" s="14"/>
      <c r="K45" s="14"/>
    </row>
    <row r="46" spans="1:11" hidden="1" x14ac:dyDescent="0.25">
      <c r="A46" s="14"/>
      <c r="B46" s="14"/>
      <c r="C46" s="14"/>
      <c r="D46" s="14"/>
      <c r="E46" s="14"/>
      <c r="F46" s="14"/>
      <c r="G46" s="14"/>
      <c r="H46" s="14"/>
      <c r="I46" s="14"/>
      <c r="J46" s="14"/>
      <c r="K46" s="14"/>
    </row>
    <row r="47" spans="1:11" hidden="1" x14ac:dyDescent="0.25">
      <c r="A47" s="14"/>
      <c r="B47" s="14"/>
      <c r="C47" s="14"/>
      <c r="D47" s="14"/>
      <c r="E47" s="14"/>
      <c r="F47" s="14"/>
      <c r="G47" s="14"/>
      <c r="H47" s="14"/>
      <c r="I47" s="14"/>
      <c r="J47" s="14"/>
      <c r="K47" s="14"/>
    </row>
    <row r="48" spans="1:11" hidden="1" x14ac:dyDescent="0.25">
      <c r="A48" s="14"/>
      <c r="B48" s="14"/>
      <c r="C48" s="14"/>
      <c r="D48" s="14"/>
      <c r="E48" s="14"/>
      <c r="F48" s="14"/>
      <c r="G48" s="14"/>
      <c r="H48" s="14"/>
      <c r="I48" s="14"/>
      <c r="J48" s="14"/>
      <c r="K48" s="14"/>
    </row>
    <row r="49" spans="1:11" hidden="1" x14ac:dyDescent="0.25">
      <c r="A49" s="14"/>
      <c r="B49" s="14"/>
      <c r="C49" s="14"/>
      <c r="D49" s="14"/>
      <c r="E49" s="14"/>
      <c r="F49" s="14"/>
      <c r="G49" s="14"/>
      <c r="H49" s="14"/>
      <c r="I49" s="14"/>
      <c r="J49" s="14"/>
      <c r="K49" s="14"/>
    </row>
    <row r="50" spans="1:11" hidden="1" x14ac:dyDescent="0.25">
      <c r="A50" s="14"/>
      <c r="B50" s="14"/>
      <c r="C50" s="14"/>
      <c r="D50" s="14"/>
      <c r="E50" s="14"/>
      <c r="F50" s="14"/>
      <c r="G50" s="14"/>
      <c r="H50" s="14"/>
      <c r="I50" s="14"/>
      <c r="J50" s="14"/>
      <c r="K50" s="14"/>
    </row>
  </sheetData>
  <mergeCells count="10">
    <mergeCell ref="D2:H2"/>
    <mergeCell ref="B15:B18"/>
    <mergeCell ref="D3:I3"/>
    <mergeCell ref="D4:I4"/>
    <mergeCell ref="B7:B13"/>
    <mergeCell ref="C21:I21"/>
    <mergeCell ref="C22:I22"/>
    <mergeCell ref="C23:I23"/>
    <mergeCell ref="C24:I24"/>
    <mergeCell ref="C26:H26"/>
  </mergeCells>
  <dataValidations disablePrompts="1" count="19">
    <dataValidation type="list" allowBlank="1" showInputMessage="1" showErrorMessage="1" sqref="D5">
      <formula1>_options56</formula1>
    </dataValidation>
    <dataValidation type="list" allowBlank="1" showInputMessage="1" showErrorMessage="1" sqref="D6">
      <formula1>_options58</formula1>
    </dataValidation>
    <dataValidation type="list" allowBlank="1" showInputMessage="1" showErrorMessage="1" sqref="D7">
      <formula1>_options62</formula1>
    </dataValidation>
    <dataValidation type="list" allowBlank="1" showInputMessage="1" showErrorMessage="1" sqref="E5">
      <formula1>_options63</formula1>
    </dataValidation>
    <dataValidation type="list" allowBlank="1" showInputMessage="1" showErrorMessage="1" sqref="E6">
      <formula1>_options65</formula1>
    </dataValidation>
    <dataValidation type="list" allowBlank="1" showInputMessage="1" showErrorMessage="1" sqref="E7">
      <formula1>_options67</formula1>
    </dataValidation>
    <dataValidation type="list" allowBlank="1" showInputMessage="1" showErrorMessage="1" sqref="F5">
      <formula1>_options68</formula1>
    </dataValidation>
    <dataValidation type="list" allowBlank="1" showInputMessage="1" showErrorMessage="1" sqref="F6">
      <formula1>_options70</formula1>
    </dataValidation>
    <dataValidation type="list" allowBlank="1" showInputMessage="1" showErrorMessage="1" sqref="F7">
      <formula1>_options72</formula1>
    </dataValidation>
    <dataValidation type="list" allowBlank="1" showInputMessage="1" showErrorMessage="1" sqref="G5">
      <formula1>_options73</formula1>
    </dataValidation>
    <dataValidation type="list" allowBlank="1" showInputMessage="1" showErrorMessage="1" sqref="G6">
      <formula1>_options75</formula1>
    </dataValidation>
    <dataValidation type="list" allowBlank="1" showInputMessage="1" showErrorMessage="1" sqref="G7">
      <formula1>_options77</formula1>
    </dataValidation>
    <dataValidation type="list" allowBlank="1" showInputMessage="1" showErrorMessage="1" sqref="H5">
      <formula1>_options78</formula1>
    </dataValidation>
    <dataValidation type="list" allowBlank="1" showInputMessage="1" showErrorMessage="1" sqref="H6">
      <formula1>_options80</formula1>
    </dataValidation>
    <dataValidation type="list" allowBlank="1" showInputMessage="1" showErrorMessage="1" sqref="H7">
      <formula1>_options82</formula1>
    </dataValidation>
    <dataValidation type="list" allowBlank="1" showInputMessage="1" showErrorMessage="1" sqref="I5">
      <formula1>_options83</formula1>
    </dataValidation>
    <dataValidation type="list" allowBlank="1" showInputMessage="1" showErrorMessage="1" sqref="I6">
      <formula1>_options85</formula1>
    </dataValidation>
    <dataValidation type="list" allowBlank="1" showInputMessage="1" showErrorMessage="1" sqref="I7">
      <formula1>_options87</formula1>
    </dataValidation>
    <dataValidation type="list" allowBlank="1" showInputMessage="1" showErrorMessage="1" sqref="J2">
      <formula1>_options98</formula1>
    </dataValidation>
  </dataValidations>
  <hyperlinks>
    <hyperlink ref="C24:I24" r:id="rId1" display="Bud Break on Grapes | www.my-grape-vine.com 20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D16" sqref="D16:I16"/>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x14ac:dyDescent="0.3">
      <c r="A2" s="14"/>
      <c r="B2" s="67">
        <v>3</v>
      </c>
      <c r="C2" s="24" t="s">
        <v>0</v>
      </c>
      <c r="D2" s="85" t="s">
        <v>177</v>
      </c>
      <c r="E2" s="85"/>
      <c r="F2" s="85"/>
      <c r="G2" s="85"/>
      <c r="H2" s="85"/>
      <c r="I2" s="28"/>
      <c r="J2" s="3"/>
      <c r="K2" s="14"/>
    </row>
    <row r="3" spans="1:11" x14ac:dyDescent="0.25">
      <c r="A3" s="14"/>
      <c r="B3" s="27"/>
      <c r="C3" s="23" t="s">
        <v>9</v>
      </c>
      <c r="D3" s="87" t="s">
        <v>29</v>
      </c>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t="s">
        <v>178</v>
      </c>
      <c r="D21" s="89"/>
      <c r="E21" s="89"/>
      <c r="F21" s="89"/>
      <c r="G21" s="89"/>
      <c r="H21" s="89"/>
      <c r="I21" s="89"/>
      <c r="J21" s="15"/>
      <c r="K21" s="14"/>
    </row>
    <row r="22" spans="1:11" ht="54.75" customHeight="1" x14ac:dyDescent="0.25">
      <c r="A22" s="14"/>
      <c r="B22" s="5"/>
      <c r="C22" s="89" t="s">
        <v>179</v>
      </c>
      <c r="D22" s="89"/>
      <c r="E22" s="89"/>
      <c r="F22" s="89"/>
      <c r="G22" s="89"/>
      <c r="H22" s="89"/>
      <c r="I22" s="89"/>
      <c r="J22" s="15"/>
      <c r="K22" s="14"/>
    </row>
    <row r="23" spans="1:11" ht="28.5" customHeight="1" x14ac:dyDescent="0.25">
      <c r="B23" s="5"/>
      <c r="C23" s="89" t="s">
        <v>180</v>
      </c>
      <c r="D23" s="89"/>
      <c r="E23" s="89"/>
      <c r="F23" s="89"/>
      <c r="G23" s="89"/>
      <c r="H23" s="89"/>
      <c r="I23" s="89"/>
      <c r="J23" s="15"/>
      <c r="K23" s="14"/>
    </row>
    <row r="24" spans="1:11" ht="45" customHeight="1" x14ac:dyDescent="0.25">
      <c r="A24" s="14"/>
      <c r="B24" s="5"/>
      <c r="C24" s="91" t="s">
        <v>181</v>
      </c>
      <c r="D24" s="91"/>
      <c r="E24" s="91"/>
      <c r="F24" s="91"/>
      <c r="G24" s="91"/>
      <c r="H24" s="91"/>
      <c r="I24" s="91"/>
      <c r="J24" s="15"/>
      <c r="K24" s="14"/>
    </row>
    <row r="25" spans="1:11" ht="45.75" customHeight="1" x14ac:dyDescent="0.25">
      <c r="A25" s="14"/>
      <c r="B25" s="5"/>
      <c r="C25" s="89" t="s">
        <v>182</v>
      </c>
      <c r="D25" s="89"/>
      <c r="E25" s="89"/>
      <c r="F25" s="89"/>
      <c r="G25" s="89"/>
      <c r="H25" s="89"/>
      <c r="I25" s="89"/>
      <c r="J25" s="15"/>
      <c r="K25" s="14"/>
    </row>
    <row r="26" spans="1:11" x14ac:dyDescent="0.25">
      <c r="A26" s="14"/>
      <c r="B26" s="5"/>
      <c r="C26" s="29"/>
      <c r="D26" s="29"/>
      <c r="E26" s="29"/>
      <c r="F26" s="29"/>
      <c r="G26" s="29"/>
      <c r="H26" s="29"/>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10">
    <mergeCell ref="C24:I24"/>
    <mergeCell ref="C25:I25"/>
    <mergeCell ref="D2:H2"/>
    <mergeCell ref="D3:I3"/>
    <mergeCell ref="D4:I4"/>
    <mergeCell ref="B7:B13"/>
    <mergeCell ref="B15:B18"/>
    <mergeCell ref="C21:I21"/>
    <mergeCell ref="C22:I22"/>
    <mergeCell ref="C23:I23"/>
  </mergeCells>
  <dataValidations count="18">
    <dataValidation type="list" allowBlank="1" showInputMessage="1" showErrorMessage="1" sqref="D5">
      <formula1>_options88</formula1>
    </dataValidation>
    <dataValidation type="list" allowBlank="1" showInputMessage="1" showErrorMessage="1" sqref="D6">
      <formula1>_options90</formula1>
    </dataValidation>
    <dataValidation type="list" allowBlank="1" showInputMessage="1" showErrorMessage="1" sqref="D7">
      <formula1>_options92</formula1>
    </dataValidation>
    <dataValidation type="list" allowBlank="1" showInputMessage="1" showErrorMessage="1" sqref="E5">
      <formula1>_options99</formula1>
    </dataValidation>
    <dataValidation type="list" allowBlank="1" showInputMessage="1" showErrorMessage="1" sqref="E6">
      <formula1>_options101</formula1>
    </dataValidation>
    <dataValidation type="list" allowBlank="1" showInputMessage="1" showErrorMessage="1" sqref="E7">
      <formula1>_options103</formula1>
    </dataValidation>
    <dataValidation type="list" allowBlank="1" showInputMessage="1" showErrorMessage="1" sqref="F5">
      <formula1>_options104</formula1>
    </dataValidation>
    <dataValidation type="list" allowBlank="1" showInputMessage="1" showErrorMessage="1" sqref="F6">
      <formula1>_options106</formula1>
    </dataValidation>
    <dataValidation type="list" allowBlank="1" showInputMessage="1" showErrorMessage="1" sqref="F7">
      <formula1>_options108</formula1>
    </dataValidation>
    <dataValidation type="list" allowBlank="1" showInputMessage="1" showErrorMessage="1" sqref="G5">
      <formula1>_options109</formula1>
    </dataValidation>
    <dataValidation type="list" allowBlank="1" showInputMessage="1" showErrorMessage="1" sqref="G6">
      <formula1>_options111</formula1>
    </dataValidation>
    <dataValidation type="list" allowBlank="1" showInputMessage="1" showErrorMessage="1" sqref="G7">
      <formula1>_options113</formula1>
    </dataValidation>
    <dataValidation type="list" allowBlank="1" showInputMessage="1" showErrorMessage="1" sqref="H5">
      <formula1>_options114</formula1>
    </dataValidation>
    <dataValidation type="list" allowBlank="1" showInputMessage="1" showErrorMessage="1" sqref="H6">
      <formula1>_options116</formula1>
    </dataValidation>
    <dataValidation type="list" allowBlank="1" showInputMessage="1" showErrorMessage="1" sqref="H7">
      <formula1>_options118</formula1>
    </dataValidation>
    <dataValidation type="list" allowBlank="1" showInputMessage="1" showErrorMessage="1" sqref="I5">
      <formula1>_options119</formula1>
    </dataValidation>
    <dataValidation type="list" allowBlank="1" showInputMessage="1" showErrorMessage="1" sqref="I6">
      <formula1>_options121</formula1>
    </dataValidation>
    <dataValidation type="list" allowBlank="1" showInputMessage="1" showErrorMessage="1" sqref="I7">
      <formula1>_options123</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D16" sqref="D16:I16"/>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x14ac:dyDescent="0.3">
      <c r="A2" s="14"/>
      <c r="B2" s="67">
        <v>3</v>
      </c>
      <c r="C2" s="24" t="s">
        <v>0</v>
      </c>
      <c r="D2" s="85" t="s">
        <v>379</v>
      </c>
      <c r="E2" s="85"/>
      <c r="F2" s="85"/>
      <c r="G2" s="85"/>
      <c r="H2" s="85"/>
      <c r="I2" s="68"/>
      <c r="J2" s="3"/>
      <c r="K2" s="14"/>
    </row>
    <row r="3" spans="1:11" x14ac:dyDescent="0.25">
      <c r="A3" s="14"/>
      <c r="B3" s="27"/>
      <c r="C3" s="23" t="s">
        <v>9</v>
      </c>
      <c r="D3" s="87" t="s">
        <v>29</v>
      </c>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c r="D21" s="89"/>
      <c r="E21" s="89"/>
      <c r="F21" s="89"/>
      <c r="G21" s="89"/>
      <c r="H21" s="89"/>
      <c r="I21" s="89"/>
      <c r="J21" s="15"/>
      <c r="K21" s="14"/>
    </row>
    <row r="22" spans="1:11" ht="54.75" customHeight="1" x14ac:dyDescent="0.25">
      <c r="A22" s="14"/>
      <c r="B22" s="5"/>
      <c r="C22" s="89"/>
      <c r="D22" s="89"/>
      <c r="E22" s="89"/>
      <c r="F22" s="89"/>
      <c r="G22" s="89"/>
      <c r="H22" s="89"/>
      <c r="I22" s="89"/>
      <c r="J22" s="15"/>
      <c r="K22" s="14"/>
    </row>
    <row r="23" spans="1:11" ht="28.5" customHeight="1" x14ac:dyDescent="0.25">
      <c r="B23" s="5"/>
      <c r="C23" s="89"/>
      <c r="D23" s="89"/>
      <c r="E23" s="89"/>
      <c r="F23" s="89"/>
      <c r="G23" s="89"/>
      <c r="H23" s="89"/>
      <c r="I23" s="89"/>
      <c r="J23" s="15"/>
      <c r="K23" s="14"/>
    </row>
    <row r="24" spans="1:11" ht="45" customHeight="1" x14ac:dyDescent="0.25">
      <c r="A24" s="14"/>
      <c r="B24" s="5"/>
      <c r="C24" s="91"/>
      <c r="D24" s="91"/>
      <c r="E24" s="91"/>
      <c r="F24" s="91"/>
      <c r="G24" s="91"/>
      <c r="H24" s="91"/>
      <c r="I24" s="91"/>
      <c r="J24" s="15"/>
      <c r="K24" s="14"/>
    </row>
    <row r="25" spans="1:11" ht="45.75" customHeight="1" x14ac:dyDescent="0.25">
      <c r="A25" s="14"/>
      <c r="B25" s="5"/>
      <c r="C25" s="89"/>
      <c r="D25" s="89"/>
      <c r="E25" s="89"/>
      <c r="F25" s="89"/>
      <c r="G25" s="89"/>
      <c r="H25" s="89"/>
      <c r="I25" s="89"/>
      <c r="J25" s="15"/>
      <c r="K25" s="14"/>
    </row>
    <row r="26" spans="1:11" x14ac:dyDescent="0.25">
      <c r="A26" s="14"/>
      <c r="B26" s="5"/>
      <c r="C26" s="69"/>
      <c r="D26" s="69"/>
      <c r="E26" s="69"/>
      <c r="F26" s="69"/>
      <c r="G26" s="69"/>
      <c r="H26" s="69"/>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10">
    <mergeCell ref="C24:I24"/>
    <mergeCell ref="C25:I25"/>
    <mergeCell ref="D2:H2"/>
    <mergeCell ref="D3:I3"/>
    <mergeCell ref="D4:I4"/>
    <mergeCell ref="B7:B13"/>
    <mergeCell ref="B15:B18"/>
    <mergeCell ref="C21:I21"/>
    <mergeCell ref="C22:I22"/>
    <mergeCell ref="C23:I23"/>
  </mergeCells>
  <dataValidations count="18">
    <dataValidation type="list" allowBlank="1" showInputMessage="1" showErrorMessage="1" sqref="D5">
      <formula1>_options124</formula1>
    </dataValidation>
    <dataValidation type="list" allowBlank="1" showInputMessage="1" showErrorMessage="1" sqref="D6">
      <formula1>_options126</formula1>
    </dataValidation>
    <dataValidation type="list" allowBlank="1" showInputMessage="1" showErrorMessage="1" sqref="D7">
      <formula1>_options128</formula1>
    </dataValidation>
    <dataValidation type="list" allowBlank="1" showInputMessage="1" showErrorMessage="1" sqref="E5">
      <formula1>_options129</formula1>
    </dataValidation>
    <dataValidation type="list" allowBlank="1" showInputMessage="1" showErrorMessage="1" sqref="E6">
      <formula1>_options131</formula1>
    </dataValidation>
    <dataValidation type="list" allowBlank="1" showInputMessage="1" showErrorMessage="1" sqref="E7">
      <formula1>_options133</formula1>
    </dataValidation>
    <dataValidation type="list" allowBlank="1" showInputMessage="1" showErrorMessage="1" sqref="F5">
      <formula1>_options134</formula1>
    </dataValidation>
    <dataValidation type="list" allowBlank="1" showInputMessage="1" showErrorMessage="1" sqref="F6">
      <formula1>_options136</formula1>
    </dataValidation>
    <dataValidation type="list" allowBlank="1" showInputMessage="1" showErrorMessage="1" sqref="F7">
      <formula1>_options138</formula1>
    </dataValidation>
    <dataValidation type="list" allowBlank="1" showInputMessage="1" showErrorMessage="1" sqref="G5">
      <formula1>_options139</formula1>
    </dataValidation>
    <dataValidation type="list" allowBlank="1" showInputMessage="1" showErrorMessage="1" sqref="G6">
      <formula1>_options141</formula1>
    </dataValidation>
    <dataValidation type="list" allowBlank="1" showInputMessage="1" showErrorMessage="1" sqref="G7">
      <formula1>_options143</formula1>
    </dataValidation>
    <dataValidation type="list" allowBlank="1" showInputMessage="1" showErrorMessage="1" sqref="H5">
      <formula1>_options144</formula1>
    </dataValidation>
    <dataValidation type="list" allowBlank="1" showInputMessage="1" showErrorMessage="1" sqref="H6">
      <formula1>_options146</formula1>
    </dataValidation>
    <dataValidation type="list" allowBlank="1" showInputMessage="1" showErrorMessage="1" sqref="H7">
      <formula1>_options148</formula1>
    </dataValidation>
    <dataValidation type="list" allowBlank="1" showInputMessage="1" showErrorMessage="1" sqref="I5">
      <formula1>_options149</formula1>
    </dataValidation>
    <dataValidation type="list" allowBlank="1" showInputMessage="1" showErrorMessage="1" sqref="I6">
      <formula1>_options150</formula1>
    </dataValidation>
    <dataValidation type="list" allowBlank="1" showInputMessage="1" showErrorMessage="1" sqref="I7">
      <formula1>_options152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B1" workbookViewId="0">
      <selection activeCell="D7" sqref="D7"/>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x14ac:dyDescent="0.3">
      <c r="A2" s="14"/>
      <c r="B2" s="67">
        <v>3</v>
      </c>
      <c r="C2" s="24" t="s">
        <v>0</v>
      </c>
      <c r="D2" s="85" t="s">
        <v>459</v>
      </c>
      <c r="E2" s="85"/>
      <c r="F2" s="85"/>
      <c r="G2" s="85"/>
      <c r="H2" s="85"/>
      <c r="I2" s="68"/>
      <c r="J2" s="3"/>
      <c r="K2" s="14"/>
    </row>
    <row r="3" spans="1:11" x14ac:dyDescent="0.25">
      <c r="A3" s="14"/>
      <c r="B3" s="27"/>
      <c r="C3" s="23" t="s">
        <v>9</v>
      </c>
      <c r="D3" s="87"/>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t="s">
        <v>495</v>
      </c>
      <c r="D21" s="89"/>
      <c r="E21" s="89"/>
      <c r="F21" s="89"/>
      <c r="G21" s="89"/>
      <c r="H21" s="89"/>
      <c r="I21" s="89"/>
      <c r="J21" s="15"/>
      <c r="K21" s="14"/>
    </row>
    <row r="22" spans="1:11" ht="54.75" customHeight="1" x14ac:dyDescent="0.25">
      <c r="A22" s="14"/>
      <c r="B22" s="5"/>
      <c r="C22" s="89" t="s">
        <v>496</v>
      </c>
      <c r="D22" s="89"/>
      <c r="E22" s="89"/>
      <c r="F22" s="89"/>
      <c r="G22" s="89"/>
      <c r="H22" s="89"/>
      <c r="I22" s="89"/>
      <c r="J22" s="15"/>
      <c r="K22" s="14"/>
    </row>
    <row r="23" spans="1:11" ht="28.5" customHeight="1" x14ac:dyDescent="0.25">
      <c r="B23" s="5"/>
      <c r="C23" s="8"/>
      <c r="D23" s="8"/>
      <c r="E23" s="8"/>
      <c r="F23" s="8"/>
      <c r="G23" s="8"/>
      <c r="H23" s="8"/>
      <c r="I23" s="8"/>
      <c r="J23" s="15"/>
      <c r="K23" s="14"/>
    </row>
    <row r="24" spans="1:11" ht="45" customHeight="1" x14ac:dyDescent="0.25">
      <c r="A24" s="14"/>
      <c r="B24" s="5"/>
      <c r="C24" s="8"/>
      <c r="D24" s="8"/>
      <c r="E24" s="8"/>
      <c r="F24" s="8"/>
      <c r="G24" s="8"/>
      <c r="H24" s="8"/>
      <c r="I24" s="8"/>
      <c r="J24" s="15"/>
      <c r="K24" s="14"/>
    </row>
    <row r="25" spans="1:11" ht="45.75" customHeight="1" x14ac:dyDescent="0.25">
      <c r="A25" s="14"/>
      <c r="B25" s="5"/>
      <c r="C25" s="8"/>
      <c r="D25" s="8"/>
      <c r="E25" s="8"/>
      <c r="F25" s="8"/>
      <c r="G25" s="8"/>
      <c r="H25" s="8"/>
      <c r="I25" s="8"/>
      <c r="J25" s="15"/>
      <c r="K25" s="14"/>
    </row>
    <row r="26" spans="1:11" x14ac:dyDescent="0.25">
      <c r="A26" s="14"/>
      <c r="B26" s="5"/>
      <c r="C26" s="69"/>
      <c r="D26" s="69"/>
      <c r="E26" s="69"/>
      <c r="F26" s="69"/>
      <c r="G26" s="69"/>
      <c r="H26" s="69"/>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7">
    <mergeCell ref="C22:I22"/>
    <mergeCell ref="D2:H2"/>
    <mergeCell ref="D3:I3"/>
    <mergeCell ref="D4:I4"/>
    <mergeCell ref="B7:B13"/>
    <mergeCell ref="B15:B18"/>
    <mergeCell ref="C21:I21"/>
  </mergeCells>
  <dataValidations count="18">
    <dataValidation type="list" allowBlank="1" showInputMessage="1" showErrorMessage="1" sqref="D5">
      <formula1>_options153</formula1>
    </dataValidation>
    <dataValidation type="list" allowBlank="1" showInputMessage="1" showErrorMessage="1" sqref="D6">
      <formula1>_options155</formula1>
    </dataValidation>
    <dataValidation type="list" allowBlank="1" showInputMessage="1" showErrorMessage="1" sqref="D7">
      <formula1>_options157</formula1>
    </dataValidation>
    <dataValidation type="list" allowBlank="1" showInputMessage="1" showErrorMessage="1" sqref="E5">
      <formula1>_options158</formula1>
    </dataValidation>
    <dataValidation type="list" allowBlank="1" showInputMessage="1" showErrorMessage="1" sqref="E6">
      <formula1>_options160</formula1>
    </dataValidation>
    <dataValidation type="list" allowBlank="1" showInputMessage="1" showErrorMessage="1" sqref="E7">
      <formula1>_options162</formula1>
    </dataValidation>
    <dataValidation type="list" allowBlank="1" showInputMessage="1" showErrorMessage="1" sqref="F5">
      <formula1>_options163</formula1>
    </dataValidation>
    <dataValidation type="list" allowBlank="1" showInputMessage="1" showErrorMessage="1" sqref="F6">
      <formula1>_options165</formula1>
    </dataValidation>
    <dataValidation type="list" allowBlank="1" showInputMessage="1" showErrorMessage="1" sqref="F7">
      <formula1>_options167</formula1>
    </dataValidation>
    <dataValidation type="list" allowBlank="1" showInputMessage="1" showErrorMessage="1" sqref="G5">
      <formula1>_options168</formula1>
    </dataValidation>
    <dataValidation type="list" allowBlank="1" showInputMessage="1" showErrorMessage="1" sqref="G6">
      <formula1>_options170</formula1>
    </dataValidation>
    <dataValidation type="list" allowBlank="1" showInputMessage="1" showErrorMessage="1" sqref="G7">
      <formula1>_options172</formula1>
    </dataValidation>
    <dataValidation type="list" allowBlank="1" showInputMessage="1" showErrorMessage="1" sqref="H5">
      <formula1>_options173</formula1>
    </dataValidation>
    <dataValidation type="list" allowBlank="1" showInputMessage="1" showErrorMessage="1" sqref="H6">
      <formula1>_options175</formula1>
    </dataValidation>
    <dataValidation type="list" allowBlank="1" showInputMessage="1" showErrorMessage="1" sqref="H7">
      <formula1>_options177</formula1>
    </dataValidation>
    <dataValidation type="list" allowBlank="1" showInputMessage="1" showErrorMessage="1" sqref="I5">
      <formula1>_options178</formula1>
    </dataValidation>
    <dataValidation type="list" allowBlank="1" showInputMessage="1" showErrorMessage="1" sqref="I6">
      <formula1>_options180</formula1>
    </dataValidation>
    <dataValidation type="list" allowBlank="1" showInputMessage="1" showErrorMessage="1" sqref="I7">
      <formula1>_options182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D2" sqref="D2:H2"/>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x14ac:dyDescent="0.3">
      <c r="A2" s="14"/>
      <c r="B2" s="67">
        <v>3</v>
      </c>
      <c r="C2" s="24" t="s">
        <v>0</v>
      </c>
      <c r="D2" s="85" t="s">
        <v>470</v>
      </c>
      <c r="E2" s="85"/>
      <c r="F2" s="85"/>
      <c r="G2" s="85"/>
      <c r="H2" s="85"/>
      <c r="I2" s="71"/>
      <c r="J2" s="3"/>
      <c r="K2" s="14"/>
    </row>
    <row r="3" spans="1:11" x14ac:dyDescent="0.25">
      <c r="A3" s="14"/>
      <c r="B3" s="27"/>
      <c r="C3" s="23" t="s">
        <v>9</v>
      </c>
      <c r="D3" s="87"/>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t="s">
        <v>495</v>
      </c>
      <c r="D21" s="89"/>
      <c r="E21" s="89"/>
      <c r="F21" s="89"/>
      <c r="G21" s="89"/>
      <c r="H21" s="89"/>
      <c r="I21" s="89"/>
      <c r="J21" s="15"/>
      <c r="K21" s="14"/>
    </row>
    <row r="22" spans="1:11" ht="54.75" customHeight="1" x14ac:dyDescent="0.25">
      <c r="A22" s="14"/>
      <c r="B22" s="5"/>
      <c r="C22" s="89" t="s">
        <v>496</v>
      </c>
      <c r="D22" s="89"/>
      <c r="E22" s="89"/>
      <c r="F22" s="89"/>
      <c r="G22" s="89"/>
      <c r="H22" s="89"/>
      <c r="I22" s="89"/>
      <c r="J22" s="15"/>
      <c r="K22" s="14"/>
    </row>
    <row r="23" spans="1:11" ht="28.5" customHeight="1" x14ac:dyDescent="0.25">
      <c r="B23" s="5"/>
      <c r="C23" s="8"/>
      <c r="D23" s="8"/>
      <c r="E23" s="8"/>
      <c r="F23" s="8"/>
      <c r="G23" s="8"/>
      <c r="H23" s="8"/>
      <c r="I23" s="8"/>
      <c r="J23" s="15"/>
      <c r="K23" s="14"/>
    </row>
    <row r="24" spans="1:11" ht="45" customHeight="1" x14ac:dyDescent="0.25">
      <c r="A24" s="14"/>
      <c r="B24" s="5"/>
      <c r="C24" s="8"/>
      <c r="D24" s="8"/>
      <c r="E24" s="8"/>
      <c r="F24" s="8"/>
      <c r="G24" s="8"/>
      <c r="H24" s="8"/>
      <c r="I24" s="8"/>
      <c r="J24" s="15"/>
      <c r="K24" s="14"/>
    </row>
    <row r="25" spans="1:11" ht="45.75" customHeight="1" x14ac:dyDescent="0.25">
      <c r="A25" s="14"/>
      <c r="B25" s="5"/>
      <c r="C25" s="8"/>
      <c r="D25" s="8"/>
      <c r="E25" s="8"/>
      <c r="F25" s="8"/>
      <c r="G25" s="8"/>
      <c r="H25" s="8"/>
      <c r="I25" s="8"/>
      <c r="J25" s="15"/>
      <c r="K25" s="14"/>
    </row>
    <row r="26" spans="1:11" x14ac:dyDescent="0.25">
      <c r="A26" s="14"/>
      <c r="B26" s="5"/>
      <c r="C26" s="72"/>
      <c r="D26" s="72"/>
      <c r="E26" s="72"/>
      <c r="F26" s="72"/>
      <c r="G26" s="72"/>
      <c r="H26" s="72"/>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7">
    <mergeCell ref="C22:I22"/>
    <mergeCell ref="D2:H2"/>
    <mergeCell ref="D3:I3"/>
    <mergeCell ref="D4:I4"/>
    <mergeCell ref="B7:B13"/>
    <mergeCell ref="B15:B18"/>
    <mergeCell ref="C21:I21"/>
  </mergeCells>
  <dataValidations count="18">
    <dataValidation type="list" allowBlank="1" showInputMessage="1" showErrorMessage="1" sqref="I7">
      <formula1>_options182</formula1>
    </dataValidation>
    <dataValidation type="list" allowBlank="1" showInputMessage="1" showErrorMessage="1" sqref="I6">
      <formula1>_options180</formula1>
    </dataValidation>
    <dataValidation type="list" allowBlank="1" showInputMessage="1" showErrorMessage="1" sqref="I5">
      <formula1>_options178</formula1>
    </dataValidation>
    <dataValidation type="list" allowBlank="1" showInputMessage="1" showErrorMessage="1" sqref="H7">
      <formula1>_options177</formula1>
    </dataValidation>
    <dataValidation type="list" allowBlank="1" showInputMessage="1" showErrorMessage="1" sqref="H6">
      <formula1>_options175</formula1>
    </dataValidation>
    <dataValidation type="list" allowBlank="1" showInputMessage="1" showErrorMessage="1" sqref="H5">
      <formula1>_options173</formula1>
    </dataValidation>
    <dataValidation type="list" allowBlank="1" showInputMessage="1" showErrorMessage="1" sqref="G7">
      <formula1>_options172</formula1>
    </dataValidation>
    <dataValidation type="list" allowBlank="1" showInputMessage="1" showErrorMessage="1" sqref="G6">
      <formula1>_options170</formula1>
    </dataValidation>
    <dataValidation type="list" allowBlank="1" showInputMessage="1" showErrorMessage="1" sqref="G5">
      <formula1>_options168</formula1>
    </dataValidation>
    <dataValidation type="list" allowBlank="1" showInputMessage="1" showErrorMessage="1" sqref="F7">
      <formula1>_options167</formula1>
    </dataValidation>
    <dataValidation type="list" allowBlank="1" showInputMessage="1" showErrorMessage="1" sqref="F6">
      <formula1>_options165</formula1>
    </dataValidation>
    <dataValidation type="list" allowBlank="1" showInputMessage="1" showErrorMessage="1" sqref="F5">
      <formula1>_options163</formula1>
    </dataValidation>
    <dataValidation type="list" allowBlank="1" showInputMessage="1" showErrorMessage="1" sqref="E7">
      <formula1>_options162</formula1>
    </dataValidation>
    <dataValidation type="list" allowBlank="1" showInputMessage="1" showErrorMessage="1" sqref="E6">
      <formula1>_options160</formula1>
    </dataValidation>
    <dataValidation type="list" allowBlank="1" showInputMessage="1" showErrorMessage="1" sqref="E5">
      <formula1>_options158</formula1>
    </dataValidation>
    <dataValidation type="list" allowBlank="1" showInputMessage="1" showErrorMessage="1" sqref="D5">
      <formula1>_options183</formula1>
    </dataValidation>
    <dataValidation type="list" allowBlank="1" showInputMessage="1" showErrorMessage="1" sqref="D6">
      <formula1>_options185</formula1>
    </dataValidation>
    <dataValidation type="list" allowBlank="1" showInputMessage="1" showErrorMessage="1" sqref="D7">
      <formula1>_options187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sqref="A1:XFD1048576"/>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customHeight="1" x14ac:dyDescent="0.3">
      <c r="A2" s="14"/>
      <c r="B2" s="67">
        <v>3</v>
      </c>
      <c r="C2" s="24" t="s">
        <v>0</v>
      </c>
      <c r="D2" s="85" t="s">
        <v>561</v>
      </c>
      <c r="E2" s="85"/>
      <c r="F2" s="85"/>
      <c r="G2" s="85"/>
      <c r="H2" s="85"/>
      <c r="I2" s="71"/>
      <c r="J2" s="3"/>
      <c r="K2" s="14"/>
    </row>
    <row r="3" spans="1:11" x14ac:dyDescent="0.25">
      <c r="A3" s="14"/>
      <c r="B3" s="27"/>
      <c r="C3" s="23" t="s">
        <v>9</v>
      </c>
      <c r="D3" s="87" t="s">
        <v>562</v>
      </c>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t="s">
        <v>570</v>
      </c>
      <c r="D21" s="89"/>
      <c r="E21" s="89"/>
      <c r="F21" s="89"/>
      <c r="G21" s="89"/>
      <c r="H21" s="89"/>
      <c r="I21" s="89"/>
      <c r="J21" s="15"/>
      <c r="K21" s="14"/>
    </row>
    <row r="22" spans="1:11" ht="54.75" customHeight="1" x14ac:dyDescent="0.25">
      <c r="A22" s="14"/>
      <c r="B22" s="5"/>
      <c r="C22" s="89"/>
      <c r="D22" s="89"/>
      <c r="E22" s="89"/>
      <c r="F22" s="89"/>
      <c r="G22" s="89"/>
      <c r="H22" s="89"/>
      <c r="I22" s="89"/>
      <c r="J22" s="15"/>
      <c r="K22" s="14"/>
    </row>
    <row r="23" spans="1:11" ht="28.5" customHeight="1" x14ac:dyDescent="0.25">
      <c r="B23" s="5"/>
      <c r="C23" s="8"/>
      <c r="D23" s="8"/>
      <c r="E23" s="8"/>
      <c r="F23" s="8"/>
      <c r="G23" s="8"/>
      <c r="H23" s="8"/>
      <c r="I23" s="8"/>
      <c r="J23" s="15"/>
      <c r="K23" s="14"/>
    </row>
    <row r="24" spans="1:11" ht="45" customHeight="1" x14ac:dyDescent="0.25">
      <c r="A24" s="14"/>
      <c r="B24" s="5"/>
      <c r="C24" s="8"/>
      <c r="D24" s="8"/>
      <c r="E24" s="8"/>
      <c r="F24" s="8"/>
      <c r="G24" s="8"/>
      <c r="H24" s="8"/>
      <c r="I24" s="8"/>
      <c r="J24" s="15"/>
      <c r="K24" s="14"/>
    </row>
    <row r="25" spans="1:11" ht="45.75" customHeight="1" x14ac:dyDescent="0.25">
      <c r="A25" s="14"/>
      <c r="B25" s="5"/>
      <c r="C25" s="8"/>
      <c r="D25" s="8"/>
      <c r="E25" s="8"/>
      <c r="F25" s="8"/>
      <c r="G25" s="8"/>
      <c r="H25" s="8"/>
      <c r="I25" s="8"/>
      <c r="J25" s="15"/>
      <c r="K25" s="14"/>
    </row>
    <row r="26" spans="1:11" x14ac:dyDescent="0.25">
      <c r="A26" s="14"/>
      <c r="B26" s="5"/>
      <c r="C26" s="72"/>
      <c r="D26" s="72"/>
      <c r="E26" s="72"/>
      <c r="F26" s="72"/>
      <c r="G26" s="72"/>
      <c r="H26" s="72"/>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7">
    <mergeCell ref="C22:I22"/>
    <mergeCell ref="D2:H2"/>
    <mergeCell ref="D3:I3"/>
    <mergeCell ref="D4:I4"/>
    <mergeCell ref="B7:B13"/>
    <mergeCell ref="B15:B18"/>
    <mergeCell ref="C21:I21"/>
  </mergeCells>
  <dataValidations count="18">
    <dataValidation type="list" allowBlank="1" showInputMessage="1" showErrorMessage="1" sqref="E5">
      <formula1>_options158</formula1>
    </dataValidation>
    <dataValidation type="list" allowBlank="1" showInputMessage="1" showErrorMessage="1" sqref="E6">
      <formula1>_options160</formula1>
    </dataValidation>
    <dataValidation type="list" allowBlank="1" showInputMessage="1" showErrorMessage="1" sqref="E7">
      <formula1>_options162</formula1>
    </dataValidation>
    <dataValidation type="list" allowBlank="1" showInputMessage="1" showErrorMessage="1" sqref="F5">
      <formula1>_options163</formula1>
    </dataValidation>
    <dataValidation type="list" allowBlank="1" showInputMessage="1" showErrorMessage="1" sqref="F6">
      <formula1>_options165</formula1>
    </dataValidation>
    <dataValidation type="list" allowBlank="1" showInputMessage="1" showErrorMessage="1" sqref="F7">
      <formula1>_options167</formula1>
    </dataValidation>
    <dataValidation type="list" allowBlank="1" showInputMessage="1" showErrorMessage="1" sqref="G5">
      <formula1>_options168</formula1>
    </dataValidation>
    <dataValidation type="list" allowBlank="1" showInputMessage="1" showErrorMessage="1" sqref="G6">
      <formula1>_options170</formula1>
    </dataValidation>
    <dataValidation type="list" allowBlank="1" showInputMessage="1" showErrorMessage="1" sqref="G7">
      <formula1>_options172</formula1>
    </dataValidation>
    <dataValidation type="list" allowBlank="1" showInputMessage="1" showErrorMessage="1" sqref="H5">
      <formula1>_options173</formula1>
    </dataValidation>
    <dataValidation type="list" allowBlank="1" showInputMessage="1" showErrorMessage="1" sqref="H6">
      <formula1>_options175</formula1>
    </dataValidation>
    <dataValidation type="list" allowBlank="1" showInputMessage="1" showErrorMessage="1" sqref="H7">
      <formula1>_options177</formula1>
    </dataValidation>
    <dataValidation type="list" allowBlank="1" showInputMessage="1" showErrorMessage="1" sqref="I5">
      <formula1>_options178</formula1>
    </dataValidation>
    <dataValidation type="list" allowBlank="1" showInputMessage="1" showErrorMessage="1" sqref="I6">
      <formula1>_options180</formula1>
    </dataValidation>
    <dataValidation type="list" allowBlank="1" showInputMessage="1" showErrorMessage="1" sqref="I7">
      <formula1>_options182</formula1>
    </dataValidation>
    <dataValidation type="list" allowBlank="1" showInputMessage="1" showErrorMessage="1" sqref="D5">
      <formula1>_options188</formula1>
    </dataValidation>
    <dataValidation type="list" allowBlank="1" showInputMessage="1" showErrorMessage="1" sqref="D6">
      <formula1>_options190</formula1>
    </dataValidation>
    <dataValidation type="list" allowBlank="1" showInputMessage="1" showErrorMessage="1" sqref="D7">
      <formula1>_options192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workbookViewId="0">
      <selection activeCell="D15" sqref="D15"/>
    </sheetView>
  </sheetViews>
  <sheetFormatPr defaultColWidth="0" defaultRowHeight="15" zeroHeight="1" x14ac:dyDescent="0.25"/>
  <cols>
    <col min="1" max="1" width="3.28515625" customWidth="1"/>
    <col min="2" max="2" width="5.5703125" customWidth="1"/>
    <col min="3" max="3" width="24.7109375" customWidth="1"/>
    <col min="4" max="9" width="18.28515625" customWidth="1"/>
    <col min="10" max="10" width="12.7109375" customWidth="1"/>
    <col min="11" max="11" width="4.42578125" customWidth="1"/>
    <col min="12" max="16384" width="9.140625" hidden="1"/>
  </cols>
  <sheetData>
    <row r="1" spans="1:11" x14ac:dyDescent="0.25">
      <c r="A1" s="14"/>
      <c r="B1" s="14"/>
      <c r="C1" s="14"/>
      <c r="D1" s="14"/>
      <c r="E1" s="14"/>
      <c r="F1" s="14"/>
      <c r="G1" s="14"/>
      <c r="H1" s="14"/>
      <c r="I1" s="14"/>
      <c r="J1" s="14"/>
      <c r="K1" s="14"/>
    </row>
    <row r="2" spans="1:11" ht="18.75" customHeight="1" x14ac:dyDescent="0.3">
      <c r="A2" s="14"/>
      <c r="B2" s="67">
        <v>3</v>
      </c>
      <c r="C2" s="24" t="s">
        <v>0</v>
      </c>
      <c r="D2" s="85" t="s">
        <v>577</v>
      </c>
      <c r="E2" s="85"/>
      <c r="F2" s="85"/>
      <c r="G2" s="85"/>
      <c r="H2" s="85"/>
      <c r="I2" s="71"/>
      <c r="J2" s="3"/>
      <c r="K2" s="14"/>
    </row>
    <row r="3" spans="1:11" x14ac:dyDescent="0.25">
      <c r="A3" s="14"/>
      <c r="B3" s="27"/>
      <c r="C3" s="23" t="s">
        <v>9</v>
      </c>
      <c r="D3" s="87"/>
      <c r="E3" s="87"/>
      <c r="F3" s="87"/>
      <c r="G3" s="87"/>
      <c r="H3" s="87"/>
      <c r="I3" s="87"/>
      <c r="J3" s="3"/>
      <c r="K3" s="14"/>
    </row>
    <row r="4" spans="1:11" x14ac:dyDescent="0.25">
      <c r="A4" s="14"/>
      <c r="B4" s="27"/>
      <c r="C4" s="23" t="s">
        <v>143</v>
      </c>
      <c r="D4" s="86"/>
      <c r="E4" s="86"/>
      <c r="F4" s="86"/>
      <c r="G4" s="86"/>
      <c r="H4" s="86"/>
      <c r="I4" s="86"/>
      <c r="J4" s="3"/>
      <c r="K4" s="14"/>
    </row>
    <row r="5" spans="1:11" x14ac:dyDescent="0.25">
      <c r="A5" s="14"/>
      <c r="B5" s="27"/>
      <c r="C5" s="23" t="s">
        <v>87</v>
      </c>
      <c r="D5" s="50" t="s">
        <v>54</v>
      </c>
      <c r="E5" s="51" t="s">
        <v>54</v>
      </c>
      <c r="F5" s="50" t="s">
        <v>54</v>
      </c>
      <c r="G5" s="51" t="s">
        <v>54</v>
      </c>
      <c r="H5" s="52" t="s">
        <v>54</v>
      </c>
      <c r="I5" s="53" t="s">
        <v>54</v>
      </c>
      <c r="J5" s="3"/>
      <c r="K5" s="14"/>
    </row>
    <row r="6" spans="1:11" x14ac:dyDescent="0.25">
      <c r="A6" s="14"/>
      <c r="B6" s="27"/>
      <c r="C6" s="2" t="s">
        <v>1</v>
      </c>
      <c r="D6" s="51" t="s">
        <v>54</v>
      </c>
      <c r="E6" s="50" t="s">
        <v>54</v>
      </c>
      <c r="F6" s="51" t="s">
        <v>54</v>
      </c>
      <c r="G6" s="50" t="s">
        <v>54</v>
      </c>
      <c r="H6" s="54" t="s">
        <v>54</v>
      </c>
      <c r="I6" s="55" t="s">
        <v>54</v>
      </c>
      <c r="J6" s="3"/>
      <c r="K6" s="14"/>
    </row>
    <row r="7" spans="1:11" x14ac:dyDescent="0.25">
      <c r="A7" s="14"/>
      <c r="B7" s="84" t="s">
        <v>2</v>
      </c>
      <c r="C7" s="2" t="s">
        <v>3</v>
      </c>
      <c r="D7" s="50" t="s">
        <v>54</v>
      </c>
      <c r="E7" s="51" t="s">
        <v>54</v>
      </c>
      <c r="F7" s="50" t="s">
        <v>54</v>
      </c>
      <c r="G7" s="51" t="s">
        <v>54</v>
      </c>
      <c r="H7" s="52" t="s">
        <v>54</v>
      </c>
      <c r="I7" s="53" t="s">
        <v>54</v>
      </c>
      <c r="J7" s="3"/>
      <c r="K7" s="14"/>
    </row>
    <row r="8" spans="1:11" x14ac:dyDescent="0.25">
      <c r="A8" s="14"/>
      <c r="B8" s="84"/>
      <c r="C8" s="2" t="s">
        <v>4</v>
      </c>
      <c r="D8" s="36" t="str">
        <f>IFERROR(VLOOKUP(D7,[0]!Pri,2,0),"")</f>
        <v/>
      </c>
      <c r="E8" s="35" t="str">
        <f>IFERROR(VLOOKUP(E7,[0]!Pri,2,0),"")</f>
        <v/>
      </c>
      <c r="F8" s="36" t="str">
        <f>IFERROR(VLOOKUP(F7,[0]!Pri,2,0),"")</f>
        <v/>
      </c>
      <c r="G8" s="35" t="str">
        <f>IFERROR(VLOOKUP(G7,[0]!Pri,2,0),"")</f>
        <v/>
      </c>
      <c r="H8" s="36" t="str">
        <f>IFERROR(VLOOKUP(H7,[0]!Pri,2,0),"")</f>
        <v/>
      </c>
      <c r="I8" s="35" t="str">
        <f>IFERROR(VLOOKUP(I7,[0]!Pri,2,0),"")</f>
        <v/>
      </c>
      <c r="J8" s="3"/>
      <c r="K8" s="14"/>
    </row>
    <row r="9" spans="1:11" x14ac:dyDescent="0.25">
      <c r="A9" s="14"/>
      <c r="B9" s="84"/>
      <c r="C9" s="2" t="s">
        <v>43</v>
      </c>
      <c r="D9" s="64">
        <v>200</v>
      </c>
      <c r="E9" s="65">
        <v>50</v>
      </c>
      <c r="F9" s="35">
        <v>50</v>
      </c>
      <c r="G9" s="36">
        <v>100</v>
      </c>
      <c r="H9" s="35">
        <v>100</v>
      </c>
      <c r="I9" s="36"/>
      <c r="J9" s="3"/>
      <c r="K9" s="14"/>
    </row>
    <row r="10" spans="1:11" x14ac:dyDescent="0.25">
      <c r="A10" s="14"/>
      <c r="B10" s="84"/>
      <c r="C10" s="2" t="s">
        <v>5</v>
      </c>
      <c r="D10" s="65">
        <v>3000</v>
      </c>
      <c r="E10" s="64">
        <v>3000</v>
      </c>
      <c r="F10" s="65">
        <v>3000</v>
      </c>
      <c r="G10" s="64">
        <v>3000</v>
      </c>
      <c r="H10" s="65">
        <v>3000</v>
      </c>
      <c r="I10" s="64"/>
      <c r="J10" s="3"/>
      <c r="K10" s="14"/>
    </row>
    <row r="11" spans="1:11" x14ac:dyDescent="0.25">
      <c r="A11" s="14"/>
      <c r="B11" s="84"/>
      <c r="C11" s="2" t="s">
        <v>150</v>
      </c>
      <c r="D11" s="64">
        <f t="shared" ref="D11:I11" si="0">D9/100*D10</f>
        <v>6000</v>
      </c>
      <c r="E11" s="65">
        <f t="shared" si="0"/>
        <v>1500</v>
      </c>
      <c r="F11" s="64">
        <f t="shared" si="0"/>
        <v>1500</v>
      </c>
      <c r="G11" s="65">
        <f t="shared" si="0"/>
        <v>3000</v>
      </c>
      <c r="H11" s="64">
        <f t="shared" si="0"/>
        <v>3000</v>
      </c>
      <c r="I11" s="65">
        <f t="shared" si="0"/>
        <v>0</v>
      </c>
      <c r="J11" s="3"/>
      <c r="K11" s="14"/>
    </row>
    <row r="12" spans="1:11" x14ac:dyDescent="0.25">
      <c r="A12" s="14"/>
      <c r="B12" s="84"/>
      <c r="C12" s="2" t="s">
        <v>88</v>
      </c>
      <c r="D12" s="36"/>
      <c r="E12" s="35"/>
      <c r="F12" s="36"/>
      <c r="G12" s="35"/>
      <c r="H12" s="36"/>
      <c r="I12" s="64">
        <v>82500</v>
      </c>
      <c r="J12" s="3"/>
      <c r="K12" s="14"/>
    </row>
    <row r="13" spans="1:11" x14ac:dyDescent="0.25">
      <c r="A13" s="14"/>
      <c r="B13" s="84"/>
      <c r="C13" s="7" t="s">
        <v>23</v>
      </c>
      <c r="D13" s="66">
        <v>1</v>
      </c>
      <c r="E13" s="66">
        <v>1</v>
      </c>
      <c r="F13" s="66">
        <v>1</v>
      </c>
      <c r="G13" s="66">
        <v>1</v>
      </c>
      <c r="H13" s="66">
        <v>1</v>
      </c>
      <c r="I13" s="66">
        <v>1</v>
      </c>
      <c r="J13" s="3"/>
      <c r="K13" s="14"/>
    </row>
    <row r="14" spans="1:11" x14ac:dyDescent="0.25">
      <c r="A14" s="14"/>
      <c r="B14" s="10"/>
      <c r="C14" s="10"/>
      <c r="D14" s="37"/>
      <c r="E14" s="37"/>
      <c r="F14" s="37"/>
      <c r="G14" s="37"/>
      <c r="H14" s="37"/>
      <c r="I14" s="37"/>
      <c r="J14" s="3"/>
      <c r="K14" s="14"/>
    </row>
    <row r="15" spans="1:11" x14ac:dyDescent="0.25">
      <c r="A15" s="14"/>
      <c r="B15" s="84" t="s">
        <v>17</v>
      </c>
      <c r="C15" s="2" t="s">
        <v>18</v>
      </c>
      <c r="D15" s="38" t="str">
        <f>IFERROR((D8*D11*D13)/1000,"")</f>
        <v/>
      </c>
      <c r="E15" s="38" t="str">
        <f t="shared" ref="E15:H15" si="1">IFERROR((E8*E11*E13)/1000,"")</f>
        <v/>
      </c>
      <c r="F15" s="38" t="str">
        <f t="shared" si="1"/>
        <v/>
      </c>
      <c r="G15" s="38" t="str">
        <f t="shared" si="1"/>
        <v/>
      </c>
      <c r="H15" s="38" t="str">
        <f t="shared" si="1"/>
        <v/>
      </c>
      <c r="I15" s="38" t="str">
        <f>IFERROR((I8*I12*I13)/1000,"")</f>
        <v/>
      </c>
      <c r="J15" s="11">
        <f>SUM(D15:I15)</f>
        <v>0</v>
      </c>
      <c r="K15" s="14"/>
    </row>
    <row r="16" spans="1:11" x14ac:dyDescent="0.25">
      <c r="A16" s="14"/>
      <c r="B16" s="84"/>
      <c r="C16" s="2" t="s">
        <v>19</v>
      </c>
      <c r="D16" s="82" t="str">
        <f>IFERROR((D8*D9*D13)/1000,"")</f>
        <v/>
      </c>
      <c r="E16" s="82" t="str">
        <f t="shared" ref="E16:I16" si="2">IFERROR((E8*E9*E13)/1000,"")</f>
        <v/>
      </c>
      <c r="F16" s="82" t="str">
        <f t="shared" si="2"/>
        <v/>
      </c>
      <c r="G16" s="82" t="str">
        <f t="shared" si="2"/>
        <v/>
      </c>
      <c r="H16" s="82" t="str">
        <f t="shared" si="2"/>
        <v/>
      </c>
      <c r="I16" s="82" t="str">
        <f t="shared" si="2"/>
        <v/>
      </c>
      <c r="J16" s="12">
        <f>SUM(D16:I16)</f>
        <v>0</v>
      </c>
      <c r="K16" s="14"/>
    </row>
    <row r="17" spans="1:11" x14ac:dyDescent="0.25">
      <c r="A17" s="14"/>
      <c r="B17" s="84"/>
      <c r="C17" s="2" t="s">
        <v>20</v>
      </c>
      <c r="D17" s="38" t="str">
        <f>IFERROR((D15*D18),"")</f>
        <v/>
      </c>
      <c r="E17" s="38" t="str">
        <f t="shared" ref="E17:I17" si="3">IFERROR((E15*E18),"")</f>
        <v/>
      </c>
      <c r="F17" s="38" t="str">
        <f t="shared" si="3"/>
        <v/>
      </c>
      <c r="G17" s="38" t="str">
        <f t="shared" si="3"/>
        <v/>
      </c>
      <c r="H17" s="38" t="str">
        <f t="shared" si="3"/>
        <v/>
      </c>
      <c r="I17" s="38" t="str">
        <f t="shared" si="3"/>
        <v/>
      </c>
      <c r="J17" s="57">
        <f>SUM(D17:I17)</f>
        <v>0</v>
      </c>
      <c r="K17" s="14"/>
    </row>
    <row r="18" spans="1:11" x14ac:dyDescent="0.25">
      <c r="A18" s="14"/>
      <c r="B18" s="84"/>
      <c r="C18" s="2" t="s">
        <v>21</v>
      </c>
      <c r="D18" s="36">
        <v>1</v>
      </c>
      <c r="E18" s="36">
        <v>1</v>
      </c>
      <c r="F18" s="36">
        <v>1</v>
      </c>
      <c r="G18" s="36">
        <v>1</v>
      </c>
      <c r="H18" s="36">
        <v>1</v>
      </c>
      <c r="I18" s="36">
        <v>1</v>
      </c>
      <c r="J18" s="13"/>
      <c r="K18" s="14"/>
    </row>
    <row r="19" spans="1:11" x14ac:dyDescent="0.25">
      <c r="A19" s="14"/>
      <c r="B19" s="1" t="s">
        <v>22</v>
      </c>
      <c r="C19" s="1"/>
      <c r="D19" s="39" t="str">
        <f>IFERROR(+D17/D8,"")</f>
        <v/>
      </c>
      <c r="E19" s="39" t="str">
        <f t="shared" ref="E19:I19" si="4">IFERROR(+E17/E8,"")</f>
        <v/>
      </c>
      <c r="F19" s="39" t="str">
        <f t="shared" si="4"/>
        <v/>
      </c>
      <c r="G19" s="39" t="str">
        <f t="shared" si="4"/>
        <v/>
      </c>
      <c r="H19" s="39" t="str">
        <f t="shared" si="4"/>
        <v/>
      </c>
      <c r="I19" s="39" t="str">
        <f t="shared" si="4"/>
        <v/>
      </c>
      <c r="J19" s="3"/>
      <c r="K19" s="14"/>
    </row>
    <row r="20" spans="1:11" x14ac:dyDescent="0.25">
      <c r="A20" s="14"/>
      <c r="B20" s="4"/>
      <c r="C20" s="4"/>
      <c r="D20" s="16"/>
      <c r="E20" s="16"/>
      <c r="F20" s="16"/>
      <c r="G20" s="16"/>
      <c r="H20" s="16"/>
      <c r="I20" s="16"/>
      <c r="J20" s="3"/>
      <c r="K20" s="14"/>
    </row>
    <row r="21" spans="1:11" ht="28.5" customHeight="1" x14ac:dyDescent="0.25">
      <c r="A21" s="14"/>
      <c r="B21" s="5"/>
      <c r="C21" s="89"/>
      <c r="D21" s="89"/>
      <c r="E21" s="89"/>
      <c r="F21" s="89"/>
      <c r="G21" s="89"/>
      <c r="H21" s="89"/>
      <c r="I21" s="89"/>
      <c r="J21" s="15"/>
      <c r="K21" s="14"/>
    </row>
    <row r="22" spans="1:11" ht="54.75" customHeight="1" x14ac:dyDescent="0.25">
      <c r="A22" s="14"/>
      <c r="B22" s="5"/>
      <c r="C22" s="89"/>
      <c r="D22" s="89"/>
      <c r="E22" s="89"/>
      <c r="F22" s="89"/>
      <c r="G22" s="89"/>
      <c r="H22" s="89"/>
      <c r="I22" s="89"/>
      <c r="J22" s="15"/>
      <c r="K22" s="14"/>
    </row>
    <row r="23" spans="1:11" ht="28.5" customHeight="1" x14ac:dyDescent="0.25">
      <c r="B23" s="5"/>
      <c r="C23" s="8"/>
      <c r="D23" s="8"/>
      <c r="E23" s="8"/>
      <c r="F23" s="8"/>
      <c r="G23" s="8"/>
      <c r="H23" s="8"/>
      <c r="I23" s="8"/>
      <c r="J23" s="15"/>
      <c r="K23" s="14"/>
    </row>
    <row r="24" spans="1:11" ht="45" customHeight="1" x14ac:dyDescent="0.25">
      <c r="A24" s="14"/>
      <c r="B24" s="5"/>
      <c r="C24" s="8"/>
      <c r="D24" s="8"/>
      <c r="E24" s="8"/>
      <c r="F24" s="8"/>
      <c r="G24" s="8"/>
      <c r="H24" s="8"/>
      <c r="I24" s="8"/>
      <c r="J24" s="15"/>
      <c r="K24" s="14"/>
    </row>
    <row r="25" spans="1:11" ht="45.75" customHeight="1" x14ac:dyDescent="0.25">
      <c r="A25" s="14"/>
      <c r="B25" s="5"/>
      <c r="C25" s="8"/>
      <c r="D25" s="8"/>
      <c r="E25" s="8"/>
      <c r="F25" s="8"/>
      <c r="G25" s="8"/>
      <c r="H25" s="8"/>
      <c r="I25" s="8"/>
      <c r="J25" s="15"/>
      <c r="K25" s="14"/>
    </row>
    <row r="26" spans="1:11" x14ac:dyDescent="0.25">
      <c r="A26" s="14"/>
      <c r="B26" s="5"/>
      <c r="C26" s="72"/>
      <c r="D26" s="72"/>
      <c r="E26" s="72"/>
      <c r="F26" s="72"/>
      <c r="G26" s="72"/>
      <c r="H26" s="72"/>
      <c r="I26" s="10"/>
      <c r="J26" s="20"/>
      <c r="K26" s="14"/>
    </row>
    <row r="27" spans="1:11" x14ac:dyDescent="0.25">
      <c r="A27" s="14"/>
      <c r="B27" s="5"/>
      <c r="C27" s="8"/>
      <c r="D27" s="8"/>
      <c r="E27" s="8"/>
      <c r="F27" s="8"/>
      <c r="G27" s="8"/>
      <c r="H27" s="8"/>
      <c r="I27" s="8"/>
      <c r="J27" s="20"/>
      <c r="K27" s="14"/>
    </row>
    <row r="28" spans="1:11" x14ac:dyDescent="0.25">
      <c r="A28" s="14"/>
      <c r="B28" s="5"/>
      <c r="C28" s="8"/>
      <c r="D28" s="8"/>
      <c r="E28" s="8"/>
      <c r="F28" s="8"/>
      <c r="G28" s="8"/>
      <c r="H28" s="8"/>
      <c r="I28" s="8"/>
      <c r="J28" s="20"/>
      <c r="K28" s="14"/>
    </row>
    <row r="29" spans="1:11" x14ac:dyDescent="0.25">
      <c r="A29" s="14"/>
      <c r="B29" s="5"/>
      <c r="C29" s="8"/>
      <c r="D29" s="8"/>
      <c r="E29" s="8"/>
      <c r="F29" s="8"/>
      <c r="G29" s="8"/>
      <c r="H29" s="8"/>
      <c r="I29" s="8"/>
      <c r="J29" s="20"/>
      <c r="K29" s="14"/>
    </row>
    <row r="30" spans="1:11" x14ac:dyDescent="0.25">
      <c r="A30" s="14"/>
      <c r="B30" s="5"/>
      <c r="C30" s="59" t="s">
        <v>49</v>
      </c>
      <c r="D30" s="18" t="str">
        <f>+C16</f>
        <v>Cost/ha (per ha)</v>
      </c>
      <c r="E30" s="17" t="str">
        <f>+C17</f>
        <v>Total cost/ha (total of all ha)</v>
      </c>
      <c r="F30" s="17"/>
      <c r="G30" s="8"/>
      <c r="H30" s="8"/>
      <c r="I30" s="8"/>
      <c r="J30" s="20"/>
      <c r="K30" s="14"/>
    </row>
    <row r="31" spans="1:11" x14ac:dyDescent="0.25">
      <c r="A31" s="14"/>
      <c r="B31" s="5"/>
      <c r="C31" s="10" t="s">
        <v>196</v>
      </c>
      <c r="D31" s="9">
        <f>+Dormant!J16</f>
        <v>0</v>
      </c>
      <c r="E31" s="19">
        <f>+Dormant!J17</f>
        <v>0</v>
      </c>
      <c r="F31" s="19"/>
      <c r="G31" s="8"/>
      <c r="H31" s="8"/>
      <c r="I31" s="8"/>
      <c r="J31" s="20"/>
      <c r="K31" s="14"/>
    </row>
    <row r="32" spans="1:11" x14ac:dyDescent="0.25">
      <c r="A32" s="14"/>
      <c r="B32" s="5"/>
      <c r="C32" s="10" t="s">
        <v>195</v>
      </c>
      <c r="D32" s="9">
        <f>+'Dormancy Breaking'!J16</f>
        <v>0</v>
      </c>
      <c r="E32" s="19">
        <f>+'Dormancy Breaking'!J17</f>
        <v>0</v>
      </c>
      <c r="F32" s="19"/>
      <c r="G32" s="8"/>
      <c r="H32" s="8"/>
      <c r="I32" s="8"/>
      <c r="J32" s="20"/>
      <c r="K32" s="14"/>
    </row>
    <row r="33" spans="1:11" x14ac:dyDescent="0.25">
      <c r="A33" s="14"/>
      <c r="B33" s="5"/>
      <c r="C33" s="10" t="s">
        <v>197</v>
      </c>
      <c r="D33" s="9">
        <f>+'Bud Swell'!J16</f>
        <v>0</v>
      </c>
      <c r="E33" s="19">
        <f>+'Bud Swell'!J17</f>
        <v>0</v>
      </c>
      <c r="F33" s="19"/>
      <c r="G33" s="8"/>
      <c r="H33" s="8"/>
      <c r="I33" s="8"/>
      <c r="J33" s="20"/>
      <c r="K33" s="14"/>
    </row>
    <row r="34" spans="1:11" x14ac:dyDescent="0.25">
      <c r="A34" s="14"/>
      <c r="B34" s="5"/>
      <c r="C34" s="10" t="s">
        <v>554</v>
      </c>
      <c r="D34" s="9">
        <f>+'S2-5cm Shoot Length'!J16</f>
        <v>0</v>
      </c>
      <c r="E34" s="9">
        <f>+'S2-5cm Shoot Length'!J17</f>
        <v>0</v>
      </c>
      <c r="F34" s="19"/>
      <c r="G34" s="8"/>
      <c r="H34" s="8"/>
      <c r="I34" s="8"/>
      <c r="J34" s="20"/>
      <c r="K34" s="14"/>
    </row>
    <row r="35" spans="1:11" x14ac:dyDescent="0.25">
      <c r="A35" s="14"/>
      <c r="B35" s="5"/>
      <c r="C35" s="10" t="s">
        <v>553</v>
      </c>
      <c r="D35" s="9">
        <f>+'S5-10 cm Shoot Length'!J17</f>
        <v>0</v>
      </c>
      <c r="E35" s="9">
        <f>+'S5-10 cm Shoot Length'!J16</f>
        <v>0</v>
      </c>
      <c r="F35" s="19"/>
      <c r="G35" s="8"/>
      <c r="H35" s="8"/>
      <c r="I35" s="8"/>
      <c r="J35" s="20"/>
      <c r="K35" s="14"/>
    </row>
    <row r="36" spans="1:11" x14ac:dyDescent="0.25">
      <c r="A36" s="14"/>
      <c r="B36" s="5"/>
      <c r="C36" s="8"/>
      <c r="D36" s="8"/>
      <c r="E36" s="8"/>
      <c r="F36" s="8"/>
      <c r="G36" s="8"/>
      <c r="H36" s="8"/>
      <c r="I36" s="8"/>
      <c r="J36" s="20"/>
      <c r="K36" s="14"/>
    </row>
    <row r="37" spans="1:11" x14ac:dyDescent="0.25">
      <c r="A37" s="14"/>
      <c r="B37" s="5"/>
      <c r="C37" s="8"/>
      <c r="D37" s="8"/>
      <c r="E37" s="8"/>
      <c r="F37" s="8"/>
      <c r="G37" s="8"/>
      <c r="H37" s="8"/>
      <c r="I37" s="8"/>
      <c r="J37" s="20"/>
      <c r="K37" s="14"/>
    </row>
    <row r="38" spans="1:11" x14ac:dyDescent="0.25">
      <c r="A38" s="14"/>
      <c r="B38" s="5"/>
      <c r="C38" s="8"/>
      <c r="D38" s="8"/>
      <c r="E38" s="8"/>
      <c r="F38" s="8"/>
      <c r="G38" s="8"/>
      <c r="H38" s="8"/>
      <c r="I38" s="8"/>
      <c r="J38" s="20"/>
      <c r="K38" s="14"/>
    </row>
    <row r="39" spans="1:11" x14ac:dyDescent="0.25">
      <c r="A39" s="14"/>
      <c r="B39" s="5"/>
      <c r="C39" s="8"/>
      <c r="D39" s="8"/>
      <c r="E39" s="8"/>
      <c r="F39" s="8"/>
      <c r="G39" s="8"/>
      <c r="H39" s="8"/>
      <c r="I39" s="8"/>
      <c r="J39" s="20"/>
      <c r="K39" s="14"/>
    </row>
    <row r="40" spans="1:11" x14ac:dyDescent="0.25">
      <c r="A40" s="14"/>
      <c r="B40" s="5"/>
      <c r="C40" s="8"/>
      <c r="D40" s="8"/>
      <c r="E40" s="8"/>
      <c r="F40" s="8"/>
      <c r="G40" s="8"/>
      <c r="H40" s="8"/>
      <c r="I40" s="8"/>
      <c r="J40" s="20"/>
      <c r="K40" s="14"/>
    </row>
    <row r="41" spans="1:11" x14ac:dyDescent="0.25">
      <c r="A41" s="14"/>
      <c r="B41" s="5"/>
      <c r="C41" s="8"/>
      <c r="D41" s="8"/>
      <c r="E41" s="8"/>
      <c r="F41" s="8"/>
      <c r="G41" s="8"/>
      <c r="H41" s="8"/>
      <c r="I41" s="8"/>
      <c r="J41" s="20"/>
      <c r="K41" s="14"/>
    </row>
    <row r="42" spans="1:11" x14ac:dyDescent="0.25">
      <c r="A42" s="14"/>
      <c r="B42" s="14"/>
      <c r="C42" s="14"/>
      <c r="D42" s="14"/>
      <c r="E42" s="14"/>
      <c r="F42" s="14"/>
      <c r="G42" s="14"/>
      <c r="H42" s="14"/>
      <c r="I42" s="14"/>
      <c r="J42" s="14"/>
      <c r="K42" s="14"/>
    </row>
    <row r="43" spans="1:11" x14ac:dyDescent="0.25">
      <c r="A43" s="14"/>
      <c r="B43" s="14"/>
      <c r="C43" s="14"/>
      <c r="D43" s="14"/>
      <c r="E43" s="14"/>
      <c r="F43" s="14"/>
      <c r="G43" s="14"/>
      <c r="H43" s="14"/>
      <c r="I43" s="14"/>
      <c r="J43" s="14"/>
      <c r="K43" s="14"/>
    </row>
    <row r="44" spans="1:11" x14ac:dyDescent="0.25">
      <c r="A44" s="14"/>
      <c r="B44" s="14"/>
      <c r="C44" s="14"/>
      <c r="D44" s="14"/>
      <c r="E44" s="14"/>
      <c r="F44" s="14"/>
      <c r="G44" s="14"/>
      <c r="H44" s="14"/>
      <c r="I44" s="14"/>
      <c r="J44" s="14"/>
      <c r="K44" s="14"/>
    </row>
    <row r="45" spans="1:11" x14ac:dyDescent="0.25">
      <c r="A45" s="14"/>
      <c r="B45" s="14"/>
      <c r="C45" s="14"/>
      <c r="D45" s="14"/>
      <c r="E45" s="14"/>
      <c r="F45" s="14"/>
      <c r="G45" s="14"/>
      <c r="H45" s="14"/>
      <c r="I45" s="14"/>
      <c r="J45" s="14"/>
      <c r="K45" s="14"/>
    </row>
    <row r="46" spans="1:11" x14ac:dyDescent="0.25">
      <c r="A46" s="14"/>
      <c r="B46" s="14"/>
      <c r="C46" s="14"/>
      <c r="D46" s="14"/>
      <c r="E46" s="14"/>
      <c r="F46" s="14"/>
      <c r="G46" s="14"/>
      <c r="H46" s="14"/>
      <c r="I46" s="14"/>
      <c r="J46" s="14"/>
      <c r="K46" s="14"/>
    </row>
    <row r="47" spans="1:11" x14ac:dyDescent="0.25">
      <c r="A47" s="14"/>
      <c r="B47" s="14"/>
      <c r="C47" s="14"/>
      <c r="D47" s="14"/>
      <c r="E47" s="14"/>
      <c r="F47" s="14"/>
      <c r="G47" s="14"/>
      <c r="H47" s="14"/>
      <c r="I47" s="14"/>
      <c r="J47" s="14"/>
      <c r="K47" s="14"/>
    </row>
    <row r="48" spans="1:11" x14ac:dyDescent="0.25">
      <c r="A48" s="14"/>
      <c r="B48" s="14"/>
      <c r="C48" s="14"/>
      <c r="D48" s="14"/>
      <c r="E48" s="14"/>
      <c r="F48" s="14"/>
      <c r="G48" s="14"/>
      <c r="H48" s="14"/>
      <c r="I48" s="14"/>
      <c r="J48" s="14"/>
      <c r="K48" s="14"/>
    </row>
    <row r="49" spans="1:11" x14ac:dyDescent="0.25">
      <c r="A49" s="14"/>
      <c r="B49" s="14"/>
      <c r="C49" s="14"/>
      <c r="D49" s="14"/>
      <c r="E49" s="14"/>
      <c r="F49" s="14"/>
      <c r="G49" s="14"/>
      <c r="H49" s="14"/>
      <c r="I49" s="14"/>
      <c r="J49" s="14"/>
      <c r="K49" s="14"/>
    </row>
    <row r="50" spans="1:11" x14ac:dyDescent="0.25">
      <c r="A50" s="14"/>
      <c r="B50" s="14"/>
      <c r="C50" s="14"/>
      <c r="D50" s="14"/>
      <c r="E50" s="14"/>
      <c r="F50" s="14"/>
      <c r="G50" s="14"/>
      <c r="H50" s="14"/>
      <c r="I50" s="14"/>
      <c r="J50" s="14"/>
      <c r="K50" s="14"/>
    </row>
  </sheetData>
  <mergeCells count="7">
    <mergeCell ref="C22:I22"/>
    <mergeCell ref="D2:H2"/>
    <mergeCell ref="D3:I3"/>
    <mergeCell ref="D4:I4"/>
    <mergeCell ref="B7:B13"/>
    <mergeCell ref="B15:B18"/>
    <mergeCell ref="C21:I21"/>
  </mergeCells>
  <dataValidations count="18">
    <dataValidation type="list" allowBlank="1" showInputMessage="1" showErrorMessage="1" sqref="I7">
      <formula1>_options182</formula1>
    </dataValidation>
    <dataValidation type="list" allowBlank="1" showInputMessage="1" showErrorMessage="1" sqref="I6">
      <formula1>_options180</formula1>
    </dataValidation>
    <dataValidation type="list" allowBlank="1" showInputMessage="1" showErrorMessage="1" sqref="I5">
      <formula1>_options178</formula1>
    </dataValidation>
    <dataValidation type="list" allowBlank="1" showInputMessage="1" showErrorMessage="1" sqref="H7">
      <formula1>_options177</formula1>
    </dataValidation>
    <dataValidation type="list" allowBlank="1" showInputMessage="1" showErrorMessage="1" sqref="H6">
      <formula1>_options175</formula1>
    </dataValidation>
    <dataValidation type="list" allowBlank="1" showInputMessage="1" showErrorMessage="1" sqref="H5">
      <formula1>_options173</formula1>
    </dataValidation>
    <dataValidation type="list" allowBlank="1" showInputMessage="1" showErrorMessage="1" sqref="G7">
      <formula1>_options172</formula1>
    </dataValidation>
    <dataValidation type="list" allowBlank="1" showInputMessage="1" showErrorMessage="1" sqref="G6">
      <formula1>_options170</formula1>
    </dataValidation>
    <dataValidation type="list" allowBlank="1" showInputMessage="1" showErrorMessage="1" sqref="G5">
      <formula1>_options168</formula1>
    </dataValidation>
    <dataValidation type="list" allowBlank="1" showInputMessage="1" showErrorMessage="1" sqref="F7">
      <formula1>_options167</formula1>
    </dataValidation>
    <dataValidation type="list" allowBlank="1" showInputMessage="1" showErrorMessage="1" sqref="F6">
      <formula1>_options165</formula1>
    </dataValidation>
    <dataValidation type="list" allowBlank="1" showInputMessage="1" showErrorMessage="1" sqref="F5">
      <formula1>_options163</formula1>
    </dataValidation>
    <dataValidation type="list" allowBlank="1" showInputMessage="1" showErrorMessage="1" sqref="E7">
      <formula1>_options162</formula1>
    </dataValidation>
    <dataValidation type="list" allowBlank="1" showInputMessage="1" showErrorMessage="1" sqref="E6">
      <formula1>_options160</formula1>
    </dataValidation>
    <dataValidation type="list" allowBlank="1" showInputMessage="1" showErrorMessage="1" sqref="E5">
      <formula1>_options158</formula1>
    </dataValidation>
    <dataValidation type="list" allowBlank="1" showInputMessage="1" showErrorMessage="1" sqref="D5">
      <formula1>_options193</formula1>
    </dataValidation>
    <dataValidation type="list" allowBlank="1" showInputMessage="1" showErrorMessage="1" sqref="D6">
      <formula1>_options195</formula1>
    </dataValidation>
    <dataValidation type="list" allowBlank="1" showInputMessage="1" showErrorMessage="1" sqref="D7">
      <formula1>_options197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209</vt:i4>
      </vt:variant>
    </vt:vector>
  </HeadingPairs>
  <TitlesOfParts>
    <vt:vector size="220" baseType="lpstr">
      <vt:lpstr>Read Me First</vt:lpstr>
      <vt:lpstr>Dormant</vt:lpstr>
      <vt:lpstr>Dormancy Breaking</vt:lpstr>
      <vt:lpstr>Bud Swell</vt:lpstr>
      <vt:lpstr>S2-5cm Shoot Length</vt:lpstr>
      <vt:lpstr>S5-10 cm Shoot Length</vt:lpstr>
      <vt:lpstr>S10-15 cm Shoot Length</vt:lpstr>
      <vt:lpstr>S15-20 cm Shoot Length</vt:lpstr>
      <vt:lpstr>Voorblom</vt:lpstr>
      <vt:lpstr>invisible</vt:lpstr>
      <vt:lpstr>Pricing</vt:lpstr>
      <vt:lpstr>_options1</vt:lpstr>
      <vt:lpstr>_options10</vt:lpstr>
      <vt:lpstr>_options100</vt:lpstr>
      <vt:lpstr>_options101</vt:lpstr>
      <vt:lpstr>_options102</vt:lpstr>
      <vt:lpstr>_options103</vt:lpstr>
      <vt:lpstr>_options104</vt:lpstr>
      <vt:lpstr>_options105</vt:lpstr>
      <vt:lpstr>_options106</vt:lpstr>
      <vt:lpstr>_options107</vt:lpstr>
      <vt:lpstr>_options108</vt:lpstr>
      <vt:lpstr>_options109</vt:lpstr>
      <vt:lpstr>_options11</vt:lpstr>
      <vt:lpstr>_options110</vt:lpstr>
      <vt:lpstr>_options111</vt:lpstr>
      <vt:lpstr>_options112</vt:lpstr>
      <vt:lpstr>_options113</vt:lpstr>
      <vt:lpstr>_options114</vt:lpstr>
      <vt:lpstr>_options115</vt:lpstr>
      <vt:lpstr>_options116</vt:lpstr>
      <vt:lpstr>_options117</vt:lpstr>
      <vt:lpstr>_options118</vt:lpstr>
      <vt:lpstr>_options119</vt:lpstr>
      <vt:lpstr>_options12</vt:lpstr>
      <vt:lpstr>_options120</vt:lpstr>
      <vt:lpstr>_options121</vt:lpstr>
      <vt:lpstr>_options122</vt:lpstr>
      <vt:lpstr>_options123</vt:lpstr>
      <vt:lpstr>_options124</vt:lpstr>
      <vt:lpstr>_options125</vt:lpstr>
      <vt:lpstr>_options126</vt:lpstr>
      <vt:lpstr>_options127</vt:lpstr>
      <vt:lpstr>_options128</vt:lpstr>
      <vt:lpstr>_options129</vt:lpstr>
      <vt:lpstr>_options13</vt:lpstr>
      <vt:lpstr>_options130</vt:lpstr>
      <vt:lpstr>_options131</vt:lpstr>
      <vt:lpstr>_options132</vt:lpstr>
      <vt:lpstr>_options133</vt:lpstr>
      <vt:lpstr>_options134</vt:lpstr>
      <vt:lpstr>_options135</vt:lpstr>
      <vt:lpstr>_options136</vt:lpstr>
      <vt:lpstr>_options137</vt:lpstr>
      <vt:lpstr>_options138</vt:lpstr>
      <vt:lpstr>_options139</vt:lpstr>
      <vt:lpstr>_options14</vt:lpstr>
      <vt:lpstr>_options140</vt:lpstr>
      <vt:lpstr>_options141</vt:lpstr>
      <vt:lpstr>_options142</vt:lpstr>
      <vt:lpstr>_options143</vt:lpstr>
      <vt:lpstr>_options144</vt:lpstr>
      <vt:lpstr>_options145</vt:lpstr>
      <vt:lpstr>_options146</vt:lpstr>
      <vt:lpstr>_options147</vt:lpstr>
      <vt:lpstr>_options148</vt:lpstr>
      <vt:lpstr>_options149</vt:lpstr>
      <vt:lpstr>_options15</vt:lpstr>
      <vt:lpstr>_options150</vt:lpstr>
      <vt:lpstr>_options151</vt:lpstr>
      <vt:lpstr>_options152</vt:lpstr>
      <vt:lpstr>_options153</vt:lpstr>
      <vt:lpstr>_options154</vt:lpstr>
      <vt:lpstr>_options155</vt:lpstr>
      <vt:lpstr>_options156</vt:lpstr>
      <vt:lpstr>_options157</vt:lpstr>
      <vt:lpstr>_options158</vt:lpstr>
      <vt:lpstr>_options159</vt:lpstr>
      <vt:lpstr>_options16</vt:lpstr>
      <vt:lpstr>_options160</vt:lpstr>
      <vt:lpstr>_options161</vt:lpstr>
      <vt:lpstr>_options162</vt:lpstr>
      <vt:lpstr>_options163</vt:lpstr>
      <vt:lpstr>_options164</vt:lpstr>
      <vt:lpstr>_options165</vt:lpstr>
      <vt:lpstr>_options166</vt:lpstr>
      <vt:lpstr>_options167</vt:lpstr>
      <vt:lpstr>_options168</vt:lpstr>
      <vt:lpstr>_options169</vt:lpstr>
      <vt:lpstr>_options17</vt:lpstr>
      <vt:lpstr>_options170</vt:lpstr>
      <vt:lpstr>_options171</vt:lpstr>
      <vt:lpstr>_options172</vt:lpstr>
      <vt:lpstr>_options173</vt:lpstr>
      <vt:lpstr>_options174</vt:lpstr>
      <vt:lpstr>_options175</vt:lpstr>
      <vt:lpstr>_options176</vt:lpstr>
      <vt:lpstr>_options177</vt:lpstr>
      <vt:lpstr>_options178</vt:lpstr>
      <vt:lpstr>_options179</vt:lpstr>
      <vt:lpstr>_options18</vt:lpstr>
      <vt:lpstr>_options180</vt:lpstr>
      <vt:lpstr>_options181</vt:lpstr>
      <vt:lpstr>_options182</vt:lpstr>
      <vt:lpstr>_options183</vt:lpstr>
      <vt:lpstr>_options184</vt:lpstr>
      <vt:lpstr>_options185</vt:lpstr>
      <vt:lpstr>_options186</vt:lpstr>
      <vt:lpstr>_options187</vt:lpstr>
      <vt:lpstr>_options188</vt:lpstr>
      <vt:lpstr>_options189</vt:lpstr>
      <vt:lpstr>_options19</vt:lpstr>
      <vt:lpstr>_options190</vt:lpstr>
      <vt:lpstr>_options191</vt:lpstr>
      <vt:lpstr>_options192</vt:lpstr>
      <vt:lpstr>_options193</vt:lpstr>
      <vt:lpstr>_options194</vt:lpstr>
      <vt:lpstr>_options195</vt:lpstr>
      <vt:lpstr>_options196</vt:lpstr>
      <vt:lpstr>_options197</vt:lpstr>
      <vt:lpstr>_options2</vt:lpstr>
      <vt:lpstr>_options20</vt:lpstr>
      <vt:lpstr>_options21</vt:lpstr>
      <vt:lpstr>_options22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_options76</vt:lpstr>
      <vt:lpstr>_options77</vt:lpstr>
      <vt:lpstr>_options78</vt:lpstr>
      <vt:lpstr>_options79</vt:lpstr>
      <vt:lpstr>_options8</vt:lpstr>
      <vt:lpstr>_options80</vt:lpstr>
      <vt:lpstr>_options81</vt:lpstr>
      <vt:lpstr>_options82</vt:lpstr>
      <vt:lpstr>_options83</vt:lpstr>
      <vt:lpstr>_options84</vt:lpstr>
      <vt:lpstr>_options85</vt:lpstr>
      <vt:lpstr>_options86</vt:lpstr>
      <vt:lpstr>_options87</vt:lpstr>
      <vt:lpstr>_options88</vt:lpstr>
      <vt:lpstr>_options89</vt:lpstr>
      <vt:lpstr>_options9</vt:lpstr>
      <vt:lpstr>_options90</vt:lpstr>
      <vt:lpstr>_options91</vt:lpstr>
      <vt:lpstr>_options92</vt:lpstr>
      <vt:lpstr>_options93</vt:lpstr>
      <vt:lpstr>_options94</vt:lpstr>
      <vt:lpstr>_options95</vt:lpstr>
      <vt:lpstr>_options96</vt:lpstr>
      <vt:lpstr>_options97</vt:lpstr>
      <vt:lpstr>_options98</vt:lpstr>
      <vt:lpstr>_options99</vt:lpstr>
      <vt:lpstr>BreA</vt:lpstr>
      <vt:lpstr>BreAI</vt:lpstr>
      <vt:lpstr>BreT</vt:lpstr>
      <vt:lpstr>BreTr</vt:lpstr>
      <vt:lpstr>DorA</vt:lpstr>
      <vt:lpstr>Dormant_AI</vt:lpstr>
      <vt:lpstr>Dormant_Target</vt:lpstr>
      <vt:lpstr>Dormant_Trade</vt:lpstr>
      <vt:lpstr>DorT</vt:lpstr>
      <vt:lpstr>DorTa</vt:lpstr>
      <vt:lpstr>DorTr</vt:lpstr>
      <vt:lpstr>Pri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2016-02-19T13:46:54Z</dcterms:created>
  <dcterms:modified xsi:type="dcterms:W3CDTF">2016-05-13T12:56:21Z</dcterms:modified>
</cp:coreProperties>
</file>