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5780" yWindow="1380" windowWidth="25360" windowHeight="15820" tabRatio="500" activeTab="2"/>
  </bookViews>
  <sheets>
    <sheet name="Wheatsone Bridge" sheetId="1" r:id="rId1"/>
    <sheet name="Placement" sheetId="2" r:id="rId2"/>
    <sheet name="TI Circui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3" l="1"/>
  <c r="B10" i="3"/>
  <c r="B35" i="2"/>
  <c r="B32" i="2"/>
  <c r="B28" i="2"/>
  <c r="B25" i="2"/>
  <c r="L18" i="2"/>
  <c r="K18" i="2"/>
  <c r="L17" i="2"/>
  <c r="K17" i="2"/>
  <c r="L16" i="2"/>
  <c r="K16" i="2"/>
  <c r="L15" i="2"/>
  <c r="K15" i="2"/>
  <c r="L13" i="2"/>
  <c r="K13" i="2"/>
  <c r="L11" i="2"/>
  <c r="K11" i="2"/>
  <c r="L10" i="2"/>
  <c r="K10" i="2"/>
  <c r="L8" i="2"/>
  <c r="K8" i="2"/>
  <c r="L7" i="2"/>
  <c r="K7" i="2"/>
  <c r="L6" i="2"/>
  <c r="K6" i="2"/>
  <c r="L5" i="2"/>
  <c r="K5" i="2"/>
  <c r="I18" i="2"/>
  <c r="H18" i="2"/>
  <c r="I17" i="2"/>
  <c r="H17" i="2"/>
  <c r="I16" i="2"/>
  <c r="H16" i="2"/>
  <c r="I15" i="2"/>
  <c r="H15" i="2"/>
  <c r="I13" i="2"/>
  <c r="H13" i="2"/>
  <c r="I11" i="2"/>
  <c r="H11" i="2"/>
  <c r="I10" i="2"/>
  <c r="H10" i="2"/>
  <c r="I8" i="2"/>
  <c r="H8" i="2"/>
  <c r="I7" i="2"/>
  <c r="H7" i="2"/>
  <c r="I6" i="2"/>
  <c r="H6" i="2"/>
  <c r="I5" i="2"/>
  <c r="H5" i="2"/>
  <c r="F6" i="2"/>
  <c r="F7" i="2"/>
  <c r="F8" i="2"/>
  <c r="F10" i="2"/>
  <c r="F11" i="2"/>
  <c r="F13" i="2"/>
  <c r="F15" i="2"/>
  <c r="F16" i="2"/>
  <c r="F17" i="2"/>
  <c r="F18" i="2"/>
  <c r="F5" i="2"/>
  <c r="E6" i="2"/>
  <c r="E7" i="2"/>
  <c r="E8" i="2"/>
  <c r="E10" i="2"/>
  <c r="E11" i="2"/>
  <c r="E13" i="2"/>
  <c r="E15" i="2"/>
  <c r="E16" i="2"/>
  <c r="E17" i="2"/>
  <c r="E18" i="2"/>
  <c r="E5" i="2"/>
  <c r="C22" i="1"/>
  <c r="C24" i="1"/>
  <c r="C23" i="1"/>
</calcChain>
</file>

<file path=xl/sharedStrings.xml><?xml version="1.0" encoding="utf-8"?>
<sst xmlns="http://schemas.openxmlformats.org/spreadsheetml/2006/main" count="74" uniqueCount="46">
  <si>
    <t>Wheatstone bridge like so:</t>
  </si>
  <si>
    <t>R1</t>
  </si>
  <si>
    <t>R2</t>
  </si>
  <si>
    <t>R3</t>
  </si>
  <si>
    <t>R4</t>
  </si>
  <si>
    <t>R1 = (R2*R3)/R4</t>
  </si>
  <si>
    <t>Vin</t>
  </si>
  <si>
    <t>GND</t>
  </si>
  <si>
    <t>VoL</t>
  </si>
  <si>
    <t>VoR</t>
  </si>
  <si>
    <t>Balance</t>
  </si>
  <si>
    <t>Vin * R2/(R1+R2)</t>
  </si>
  <si>
    <t>Vin * R4/(R3+R4)</t>
  </si>
  <si>
    <t>Vdelta</t>
  </si>
  <si>
    <t>Vin * ((R2/(R1+R2)) - (R4/R3+R4))</t>
  </si>
  <si>
    <t>X</t>
  </si>
  <si>
    <t>Y</t>
  </si>
  <si>
    <t>Load Cell Plug</t>
  </si>
  <si>
    <t>Board Placement</t>
  </si>
  <si>
    <t>UNIT 1</t>
  </si>
  <si>
    <t>Regulator</t>
  </si>
  <si>
    <t>OpAmp</t>
  </si>
  <si>
    <t>Host Plug</t>
  </si>
  <si>
    <t>C1</t>
  </si>
  <si>
    <t>C2</t>
  </si>
  <si>
    <t>D1</t>
  </si>
  <si>
    <t>UNIT 2</t>
  </si>
  <si>
    <t>UNIT 3</t>
  </si>
  <si>
    <t>UNIT 4</t>
  </si>
  <si>
    <t>(Offset)</t>
  </si>
  <si>
    <t>mm</t>
  </si>
  <si>
    <t>inches</t>
  </si>
  <si>
    <t>Mousebites</t>
  </si>
  <si>
    <t>TI OP2277 Load Cell Termination circuit</t>
  </si>
  <si>
    <t>Vout = (V1-V2)(1+R2/R1)</t>
  </si>
  <si>
    <t>V1</t>
  </si>
  <si>
    <t>Vout</t>
  </si>
  <si>
    <t>V2</t>
  </si>
  <si>
    <t>http://www.ti.com/product/OPA2277-EP/datasheet/abstract#SBOS7002207</t>
  </si>
  <si>
    <t>Dropping resistor</t>
  </si>
  <si>
    <t>Current</t>
  </si>
  <si>
    <t>amps</t>
  </si>
  <si>
    <t>Resistance</t>
  </si>
  <si>
    <t>Power</t>
  </si>
  <si>
    <t>ohms</t>
  </si>
  <si>
    <t>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</si>
</sst>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6</xdr:row>
      <xdr:rowOff>96520</xdr:rowOff>
    </xdr:from>
    <xdr:to>
      <xdr:col>2</xdr:col>
      <xdr:colOff>812800</xdr:colOff>
      <xdr:row>8</xdr:row>
      <xdr:rowOff>25400</xdr:rowOff>
    </xdr:to>
    <xdr:cxnSp macro="">
      <xdr:nvCxnSpPr>
        <xdr:cNvPr id="2" name="Straight Connector 1"/>
        <xdr:cNvCxnSpPr/>
      </xdr:nvCxnSpPr>
      <xdr:spPr>
        <a:xfrm>
          <a:off x="1925320" y="1239520"/>
          <a:ext cx="538480" cy="30988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6</xdr:row>
      <xdr:rowOff>101600</xdr:rowOff>
    </xdr:from>
    <xdr:to>
      <xdr:col>3</xdr:col>
      <xdr:colOff>533400</xdr:colOff>
      <xdr:row>8</xdr:row>
      <xdr:rowOff>38100</xdr:rowOff>
    </xdr:to>
    <xdr:cxnSp macro="">
      <xdr:nvCxnSpPr>
        <xdr:cNvPr id="4" name="Straight Connector 3"/>
        <xdr:cNvCxnSpPr/>
      </xdr:nvCxnSpPr>
      <xdr:spPr>
        <a:xfrm flipV="1">
          <a:off x="2501900" y="1244600"/>
          <a:ext cx="508000" cy="317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114300</xdr:rowOff>
    </xdr:from>
    <xdr:to>
      <xdr:col>3</xdr:col>
      <xdr:colOff>546100</xdr:colOff>
      <xdr:row>6</xdr:row>
      <xdr:rowOff>88900</xdr:rowOff>
    </xdr:to>
    <xdr:cxnSp macro="">
      <xdr:nvCxnSpPr>
        <xdr:cNvPr id="6" name="Straight Connector 5"/>
        <xdr:cNvCxnSpPr/>
      </xdr:nvCxnSpPr>
      <xdr:spPr>
        <a:xfrm>
          <a:off x="2476500" y="876300"/>
          <a:ext cx="546100" cy="355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</xdr:row>
      <xdr:rowOff>152400</xdr:rowOff>
    </xdr:from>
    <xdr:to>
      <xdr:col>2</xdr:col>
      <xdr:colOff>812800</xdr:colOff>
      <xdr:row>6</xdr:row>
      <xdr:rowOff>101600</xdr:rowOff>
    </xdr:to>
    <xdr:cxnSp macro="">
      <xdr:nvCxnSpPr>
        <xdr:cNvPr id="8" name="Straight Connector 7"/>
        <xdr:cNvCxnSpPr/>
      </xdr:nvCxnSpPr>
      <xdr:spPr>
        <a:xfrm flipH="1">
          <a:off x="1955800" y="914400"/>
          <a:ext cx="508000" cy="330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4"/>
  <sheetViews>
    <sheetView workbookViewId="0">
      <selection activeCell="E18" sqref="E18"/>
    </sheetView>
  </sheetViews>
  <sheetFormatPr baseColWidth="10" defaultRowHeight="15" x14ac:dyDescent="0"/>
  <sheetData>
    <row r="3" spans="2:4">
      <c r="B3" t="s">
        <v>0</v>
      </c>
    </row>
    <row r="5" spans="2:4">
      <c r="C5" s="9" t="s">
        <v>6</v>
      </c>
      <c r="D5" s="9"/>
    </row>
    <row r="6" spans="2:4">
      <c r="C6" s="3" t="s">
        <v>1</v>
      </c>
      <c r="D6" s="3" t="s">
        <v>3</v>
      </c>
    </row>
    <row r="7" spans="2:4">
      <c r="C7" s="2" t="s">
        <v>8</v>
      </c>
      <c r="D7" s="1" t="s">
        <v>9</v>
      </c>
    </row>
    <row r="8" spans="2:4">
      <c r="C8" s="3" t="s">
        <v>2</v>
      </c>
      <c r="D8" s="3" t="s">
        <v>4</v>
      </c>
    </row>
    <row r="9" spans="2:4">
      <c r="C9" s="9" t="s">
        <v>7</v>
      </c>
      <c r="D9" s="9"/>
    </row>
    <row r="11" spans="2:4">
      <c r="B11" t="s">
        <v>10</v>
      </c>
      <c r="C11" t="s">
        <v>5</v>
      </c>
    </row>
    <row r="12" spans="2:4">
      <c r="B12" t="s">
        <v>8</v>
      </c>
      <c r="C12" t="s">
        <v>11</v>
      </c>
    </row>
    <row r="13" spans="2:4">
      <c r="B13" t="s">
        <v>9</v>
      </c>
      <c r="C13" t="s">
        <v>12</v>
      </c>
    </row>
    <row r="14" spans="2:4">
      <c r="B14" t="s">
        <v>13</v>
      </c>
      <c r="C14" t="s">
        <v>14</v>
      </c>
    </row>
    <row r="16" spans="2:4">
      <c r="B16" t="s">
        <v>6</v>
      </c>
      <c r="C16">
        <v>12</v>
      </c>
    </row>
    <row r="17" spans="2:3">
      <c r="B17" t="s">
        <v>1</v>
      </c>
      <c r="C17">
        <v>995</v>
      </c>
    </row>
    <row r="18" spans="2:3">
      <c r="B18" t="s">
        <v>2</v>
      </c>
      <c r="C18">
        <v>1000</v>
      </c>
    </row>
    <row r="19" spans="2:3">
      <c r="B19" t="s">
        <v>3</v>
      </c>
      <c r="C19">
        <v>1000</v>
      </c>
    </row>
    <row r="20" spans="2:3">
      <c r="B20" t="s">
        <v>4</v>
      </c>
      <c r="C20">
        <v>1000</v>
      </c>
    </row>
    <row r="22" spans="2:3">
      <c r="B22" t="s">
        <v>8</v>
      </c>
      <c r="C22" s="4">
        <f>C16*(C18/(C17+C18))</f>
        <v>6.0150375939849621</v>
      </c>
    </row>
    <row r="23" spans="2:3">
      <c r="B23" t="s">
        <v>9</v>
      </c>
      <c r="C23" s="4">
        <f>C16*(C20/(C19+C20))</f>
        <v>6</v>
      </c>
    </row>
    <row r="24" spans="2:3">
      <c r="B24" t="s">
        <v>13</v>
      </c>
      <c r="C24" s="4">
        <f>C22-C23</f>
        <v>1.5037593984962072E-2</v>
      </c>
    </row>
  </sheetData>
  <mergeCells count="2">
    <mergeCell ref="C5:D5"/>
    <mergeCell ref="C9:D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B33" sqref="B33"/>
    </sheetView>
  </sheetViews>
  <sheetFormatPr baseColWidth="10" defaultRowHeight="15" x14ac:dyDescent="0"/>
  <cols>
    <col min="1" max="1" width="15.5" customWidth="1"/>
    <col min="4" max="4" width="3.5" customWidth="1"/>
    <col min="7" max="7" width="3.33203125" customWidth="1"/>
    <col min="10" max="10" width="3.83203125" customWidth="1"/>
  </cols>
  <sheetData>
    <row r="1" spans="1:12">
      <c r="A1" t="s">
        <v>18</v>
      </c>
    </row>
    <row r="2" spans="1:12">
      <c r="B2" s="1" t="s">
        <v>19</v>
      </c>
      <c r="E2" s="1" t="s">
        <v>26</v>
      </c>
      <c r="H2" s="1" t="s">
        <v>27</v>
      </c>
      <c r="K2" s="1" t="s">
        <v>28</v>
      </c>
    </row>
    <row r="3" spans="1:12">
      <c r="B3" s="1" t="s">
        <v>15</v>
      </c>
      <c r="C3" s="1" t="s">
        <v>16</v>
      </c>
      <c r="E3" s="1" t="s">
        <v>15</v>
      </c>
      <c r="F3" s="1" t="s">
        <v>16</v>
      </c>
      <c r="H3" s="1" t="s">
        <v>15</v>
      </c>
      <c r="I3" s="1" t="s">
        <v>16</v>
      </c>
      <c r="K3" s="1" t="s">
        <v>15</v>
      </c>
      <c r="L3" s="1" t="s">
        <v>16</v>
      </c>
    </row>
    <row r="4" spans="1:12">
      <c r="A4" s="1" t="s">
        <v>29</v>
      </c>
      <c r="B4" s="1"/>
      <c r="C4" s="1"/>
      <c r="E4" s="5">
        <v>0.52</v>
      </c>
      <c r="F4" s="1"/>
      <c r="H4" s="5">
        <v>0.52</v>
      </c>
      <c r="I4" s="1"/>
      <c r="K4" s="5">
        <v>0.52</v>
      </c>
      <c r="L4" s="1"/>
    </row>
    <row r="5" spans="1:12">
      <c r="A5" s="1" t="s">
        <v>17</v>
      </c>
      <c r="B5" s="5">
        <v>4.22</v>
      </c>
      <c r="C5" s="5">
        <v>3.93</v>
      </c>
      <c r="E5" s="4">
        <f>B5+E$4</f>
        <v>4.74</v>
      </c>
      <c r="F5" s="4">
        <f>C5</f>
        <v>3.93</v>
      </c>
      <c r="H5" s="4">
        <f>E5+H$4</f>
        <v>5.26</v>
      </c>
      <c r="I5" s="4">
        <f>F5</f>
        <v>3.93</v>
      </c>
      <c r="K5" s="4">
        <f>H5+K$4</f>
        <v>5.7799999999999994</v>
      </c>
      <c r="L5" s="4">
        <f>I5</f>
        <v>3.93</v>
      </c>
    </row>
    <row r="6" spans="1:12">
      <c r="A6" s="1" t="s">
        <v>20</v>
      </c>
      <c r="B6" s="5">
        <v>4.1100000000000003</v>
      </c>
      <c r="C6" s="5">
        <v>3.74</v>
      </c>
      <c r="E6" s="4">
        <f t="shared" ref="E6:E18" si="0">B6+E$4</f>
        <v>4.6300000000000008</v>
      </c>
      <c r="F6" s="4">
        <f t="shared" ref="F6:F18" si="1">C6</f>
        <v>3.74</v>
      </c>
      <c r="H6" s="4">
        <f t="shared" ref="H6:H18" si="2">E6+H$4</f>
        <v>5.15</v>
      </c>
      <c r="I6" s="4">
        <f t="shared" ref="I6:I18" si="3">F6</f>
        <v>3.74</v>
      </c>
      <c r="K6" s="4">
        <f t="shared" ref="K6:K18" si="4">H6+K$4</f>
        <v>5.67</v>
      </c>
      <c r="L6" s="4">
        <f t="shared" ref="L6:L18" si="5">I6</f>
        <v>3.74</v>
      </c>
    </row>
    <row r="7" spans="1:12">
      <c r="A7" s="1" t="s">
        <v>21</v>
      </c>
      <c r="B7" s="5">
        <v>4.3470000000000004</v>
      </c>
      <c r="C7" s="5">
        <v>3.7229999999999999</v>
      </c>
      <c r="E7" s="4">
        <f t="shared" si="0"/>
        <v>4.8670000000000009</v>
      </c>
      <c r="F7" s="4">
        <f t="shared" si="1"/>
        <v>3.7229999999999999</v>
      </c>
      <c r="H7" s="4">
        <f t="shared" si="2"/>
        <v>5.3870000000000005</v>
      </c>
      <c r="I7" s="4">
        <f t="shared" si="3"/>
        <v>3.7229999999999999</v>
      </c>
      <c r="K7" s="4">
        <f t="shared" si="4"/>
        <v>5.907</v>
      </c>
      <c r="L7" s="4">
        <f t="shared" si="5"/>
        <v>3.7229999999999999</v>
      </c>
    </row>
    <row r="8" spans="1:12">
      <c r="A8" s="1" t="s">
        <v>22</v>
      </c>
      <c r="B8" s="5">
        <v>4.2249999999999996</v>
      </c>
      <c r="C8" s="5">
        <v>3.4</v>
      </c>
      <c r="E8" s="4">
        <f t="shared" si="0"/>
        <v>4.7449999999999992</v>
      </c>
      <c r="F8" s="4">
        <f t="shared" si="1"/>
        <v>3.4</v>
      </c>
      <c r="H8" s="4">
        <f t="shared" si="2"/>
        <v>5.2649999999999988</v>
      </c>
      <c r="I8" s="4">
        <f t="shared" si="3"/>
        <v>3.4</v>
      </c>
      <c r="K8" s="4">
        <f t="shared" si="4"/>
        <v>5.7849999999999984</v>
      </c>
      <c r="L8" s="4">
        <f t="shared" si="5"/>
        <v>3.4</v>
      </c>
    </row>
    <row r="9" spans="1:12" ht="6" customHeight="1">
      <c r="A9" s="1"/>
      <c r="B9" s="5"/>
      <c r="C9" s="5"/>
      <c r="E9" s="4"/>
      <c r="F9" s="4"/>
      <c r="H9" s="4"/>
      <c r="I9" s="4"/>
      <c r="K9" s="4"/>
      <c r="L9" s="4"/>
    </row>
    <row r="10" spans="1:12">
      <c r="A10" s="1" t="s">
        <v>23</v>
      </c>
      <c r="B10" s="5">
        <v>4.1100000000000003</v>
      </c>
      <c r="C10" s="5">
        <v>3.5760000000000001</v>
      </c>
      <c r="E10" s="4">
        <f t="shared" si="0"/>
        <v>4.6300000000000008</v>
      </c>
      <c r="F10" s="4">
        <f t="shared" si="1"/>
        <v>3.5760000000000001</v>
      </c>
      <c r="H10" s="4">
        <f t="shared" si="2"/>
        <v>5.15</v>
      </c>
      <c r="I10" s="4">
        <f t="shared" si="3"/>
        <v>3.5760000000000001</v>
      </c>
      <c r="K10" s="4">
        <f t="shared" si="4"/>
        <v>5.67</v>
      </c>
      <c r="L10" s="4">
        <f t="shared" si="5"/>
        <v>3.5760000000000001</v>
      </c>
    </row>
    <row r="11" spans="1:12">
      <c r="A11" s="1" t="s">
        <v>24</v>
      </c>
      <c r="B11" s="5">
        <v>4.2389999999999999</v>
      </c>
      <c r="C11" s="5">
        <v>3.7309999999999999</v>
      </c>
      <c r="E11" s="4">
        <f t="shared" si="0"/>
        <v>4.7590000000000003</v>
      </c>
      <c r="F11" s="4">
        <f t="shared" si="1"/>
        <v>3.7309999999999999</v>
      </c>
      <c r="H11" s="4">
        <f t="shared" si="2"/>
        <v>5.2789999999999999</v>
      </c>
      <c r="I11" s="4">
        <f t="shared" si="3"/>
        <v>3.7309999999999999</v>
      </c>
      <c r="K11" s="4">
        <f t="shared" si="4"/>
        <v>5.7989999999999995</v>
      </c>
      <c r="L11" s="4">
        <f t="shared" si="5"/>
        <v>3.7309999999999999</v>
      </c>
    </row>
    <row r="12" spans="1:12" ht="6" customHeight="1">
      <c r="A12" s="1"/>
      <c r="B12" s="5"/>
      <c r="C12" s="5"/>
      <c r="E12" s="4"/>
      <c r="F12" s="4"/>
      <c r="H12" s="4"/>
      <c r="I12" s="4"/>
      <c r="K12" s="4"/>
      <c r="L12" s="4"/>
    </row>
    <row r="13" spans="1:12">
      <c r="A13" s="1" t="s">
        <v>25</v>
      </c>
      <c r="B13" s="5">
        <v>4.2389999999999999</v>
      </c>
      <c r="C13" s="6">
        <v>3.5960000000000001</v>
      </c>
      <c r="E13" s="4">
        <f t="shared" si="0"/>
        <v>4.7590000000000003</v>
      </c>
      <c r="F13" s="4">
        <f t="shared" si="1"/>
        <v>3.5960000000000001</v>
      </c>
      <c r="H13" s="4">
        <f t="shared" si="2"/>
        <v>5.2789999999999999</v>
      </c>
      <c r="I13" s="4">
        <f t="shared" si="3"/>
        <v>3.5960000000000001</v>
      </c>
      <c r="K13" s="4">
        <f t="shared" si="4"/>
        <v>5.7989999999999995</v>
      </c>
      <c r="L13" s="4">
        <f t="shared" si="5"/>
        <v>3.5960000000000001</v>
      </c>
    </row>
    <row r="14" spans="1:12" ht="6" customHeight="1">
      <c r="A14" s="1"/>
      <c r="B14" s="5"/>
      <c r="C14" s="6"/>
      <c r="E14" s="4"/>
      <c r="F14" s="4"/>
      <c r="H14" s="4"/>
      <c r="I14" s="4"/>
      <c r="K14" s="4"/>
      <c r="L14" s="4"/>
    </row>
    <row r="15" spans="1:12">
      <c r="A15" s="1" t="s">
        <v>1</v>
      </c>
      <c r="B15" s="5">
        <v>4.3949999999999996</v>
      </c>
      <c r="C15" s="5">
        <v>3.831</v>
      </c>
      <c r="E15" s="4">
        <f t="shared" si="0"/>
        <v>4.9149999999999991</v>
      </c>
      <c r="F15" s="4">
        <f t="shared" si="1"/>
        <v>3.831</v>
      </c>
      <c r="H15" s="4">
        <f t="shared" si="2"/>
        <v>5.4349999999999987</v>
      </c>
      <c r="I15" s="4">
        <f t="shared" si="3"/>
        <v>3.831</v>
      </c>
      <c r="K15" s="4">
        <f t="shared" si="4"/>
        <v>5.9549999999999983</v>
      </c>
      <c r="L15" s="4">
        <f t="shared" si="5"/>
        <v>3.831</v>
      </c>
    </row>
    <row r="16" spans="1:12">
      <c r="A16" s="1" t="s">
        <v>2</v>
      </c>
      <c r="B16" s="6">
        <v>4.3</v>
      </c>
      <c r="C16" s="6">
        <v>3.831</v>
      </c>
      <c r="E16" s="4">
        <f t="shared" si="0"/>
        <v>4.82</v>
      </c>
      <c r="F16" s="4">
        <f t="shared" si="1"/>
        <v>3.831</v>
      </c>
      <c r="H16" s="4">
        <f t="shared" si="2"/>
        <v>5.34</v>
      </c>
      <c r="I16" s="4">
        <f t="shared" si="3"/>
        <v>3.831</v>
      </c>
      <c r="K16" s="4">
        <f t="shared" si="4"/>
        <v>5.8599999999999994</v>
      </c>
      <c r="L16" s="4">
        <f t="shared" si="5"/>
        <v>3.831</v>
      </c>
    </row>
    <row r="17" spans="1:12">
      <c r="A17" s="1" t="s">
        <v>3</v>
      </c>
      <c r="B17" s="5">
        <v>4.3470000000000004</v>
      </c>
      <c r="C17" s="5">
        <v>3.6139999999999999</v>
      </c>
      <c r="E17" s="4">
        <f t="shared" si="0"/>
        <v>4.8670000000000009</v>
      </c>
      <c r="F17" s="4">
        <f t="shared" si="1"/>
        <v>3.6139999999999999</v>
      </c>
      <c r="H17" s="4">
        <f t="shared" si="2"/>
        <v>5.3870000000000005</v>
      </c>
      <c r="I17" s="4">
        <f t="shared" si="3"/>
        <v>3.6139999999999999</v>
      </c>
      <c r="K17" s="4">
        <f t="shared" si="4"/>
        <v>5.907</v>
      </c>
      <c r="L17" s="4">
        <f t="shared" si="5"/>
        <v>3.6139999999999999</v>
      </c>
    </row>
    <row r="18" spans="1:12">
      <c r="A18" s="1" t="s">
        <v>4</v>
      </c>
      <c r="B18" s="5">
        <v>4.3470000000000004</v>
      </c>
      <c r="C18" s="6">
        <v>3.5649999999999999</v>
      </c>
      <c r="E18" s="4">
        <f t="shared" si="0"/>
        <v>4.8670000000000009</v>
      </c>
      <c r="F18" s="4">
        <f t="shared" si="1"/>
        <v>3.5649999999999999</v>
      </c>
      <c r="H18" s="4">
        <f t="shared" si="2"/>
        <v>5.3870000000000005</v>
      </c>
      <c r="I18" s="4">
        <f t="shared" si="3"/>
        <v>3.5649999999999999</v>
      </c>
      <c r="K18" s="4">
        <f t="shared" si="4"/>
        <v>5.907</v>
      </c>
      <c r="L18" s="4">
        <f t="shared" si="5"/>
        <v>3.5649999999999999</v>
      </c>
    </row>
    <row r="23" spans="1:12">
      <c r="B23" t="s">
        <v>32</v>
      </c>
    </row>
    <row r="24" spans="1:12">
      <c r="B24">
        <v>0.5</v>
      </c>
      <c r="C24" t="s">
        <v>30</v>
      </c>
    </row>
    <row r="25" spans="1:12">
      <c r="B25" s="4">
        <f>B24/25.4</f>
        <v>1.968503937007874E-2</v>
      </c>
      <c r="C25" t="s">
        <v>31</v>
      </c>
    </row>
    <row r="27" spans="1:12">
      <c r="B27">
        <v>1</v>
      </c>
      <c r="C27" t="s">
        <v>30</v>
      </c>
    </row>
    <row r="28" spans="1:12">
      <c r="B28" s="4">
        <f>B27/25.4</f>
        <v>3.937007874015748E-2</v>
      </c>
      <c r="C28" t="s">
        <v>31</v>
      </c>
    </row>
    <row r="31" spans="1:12">
      <c r="B31">
        <v>90</v>
      </c>
      <c r="C31" t="s">
        <v>30</v>
      </c>
    </row>
    <row r="32" spans="1:12">
      <c r="B32" s="4">
        <f>B31/25.4</f>
        <v>3.5433070866141736</v>
      </c>
      <c r="C32" t="s">
        <v>31</v>
      </c>
    </row>
    <row r="34" spans="2:3">
      <c r="B34">
        <v>40</v>
      </c>
      <c r="C34" t="s">
        <v>30</v>
      </c>
    </row>
    <row r="35" spans="2:3">
      <c r="B35" s="4">
        <f>B34/25.4</f>
        <v>1.5748031496062993</v>
      </c>
      <c r="C35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10" sqref="E10"/>
    </sheetView>
  </sheetViews>
  <sheetFormatPr baseColWidth="10" defaultRowHeight="15" x14ac:dyDescent="0"/>
  <sheetData>
    <row r="1" spans="1:5">
      <c r="A1" t="s">
        <v>33</v>
      </c>
    </row>
    <row r="2" spans="1:5">
      <c r="A2" t="s">
        <v>38</v>
      </c>
    </row>
    <row r="4" spans="1:5">
      <c r="B4" t="s">
        <v>34</v>
      </c>
    </row>
    <row r="6" spans="1:5">
      <c r="A6" t="s">
        <v>35</v>
      </c>
      <c r="B6" s="4">
        <v>6.0119999999999996</v>
      </c>
      <c r="C6" s="7"/>
      <c r="D6" s="7"/>
      <c r="E6" s="7"/>
    </row>
    <row r="7" spans="1:5">
      <c r="A7" t="s">
        <v>37</v>
      </c>
      <c r="B7" s="4">
        <v>6</v>
      </c>
      <c r="C7" s="7"/>
      <c r="D7" s="7"/>
      <c r="E7" s="7"/>
    </row>
    <row r="8" spans="1:5">
      <c r="A8" t="s">
        <v>1</v>
      </c>
      <c r="B8" s="8">
        <v>470</v>
      </c>
      <c r="C8" s="7"/>
      <c r="D8" s="7"/>
      <c r="E8" s="7"/>
    </row>
    <row r="9" spans="1:5">
      <c r="A9" t="s">
        <v>2</v>
      </c>
      <c r="B9" s="8">
        <v>100000</v>
      </c>
      <c r="C9" s="7"/>
      <c r="D9" s="7"/>
      <c r="E9" s="7"/>
    </row>
    <row r="10" spans="1:5">
      <c r="A10" t="s">
        <v>36</v>
      </c>
      <c r="B10" s="7">
        <f>(B6-B7)*(1+(B9/B8))</f>
        <v>2.5651914893616095</v>
      </c>
      <c r="C10" s="7"/>
      <c r="D10" s="7"/>
      <c r="E10" s="7"/>
    </row>
    <row r="11" spans="1:5">
      <c r="B11" s="7"/>
      <c r="C11" s="7"/>
      <c r="D11" s="7"/>
      <c r="E11" s="7"/>
    </row>
    <row r="12" spans="1:5">
      <c r="B12" s="7"/>
      <c r="C12" s="7"/>
      <c r="D12" s="7"/>
      <c r="E12" s="7"/>
    </row>
    <row r="13" spans="1:5">
      <c r="A13" t="s">
        <v>39</v>
      </c>
      <c r="B13" s="7"/>
      <c r="C13" s="7"/>
      <c r="D13" s="7"/>
      <c r="E13" s="7"/>
    </row>
    <row r="14" spans="1:5">
      <c r="A14" t="s">
        <v>40</v>
      </c>
      <c r="B14" s="4">
        <v>1.2E-2</v>
      </c>
      <c r="C14" s="7" t="s">
        <v>41</v>
      </c>
      <c r="D14" s="7"/>
      <c r="E14" s="7"/>
    </row>
    <row r="15" spans="1:5">
      <c r="A15" t="s">
        <v>42</v>
      </c>
      <c r="B15" s="7">
        <v>1000</v>
      </c>
      <c r="C15" s="7" t="s">
        <v>44</v>
      </c>
      <c r="D15" s="7"/>
      <c r="E15" s="7"/>
    </row>
    <row r="16" spans="1:5">
      <c r="A16" t="s">
        <v>43</v>
      </c>
      <c r="B16" s="7">
        <f>B14*B14*B15</f>
        <v>0.14400000000000002</v>
      </c>
      <c r="C16" s="7" t="s">
        <v>45</v>
      </c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  <row r="19" spans="2:5">
      <c r="B19" s="7"/>
      <c r="C19" s="7"/>
      <c r="D19" s="7"/>
      <c r="E19" s="7"/>
    </row>
    <row r="20" spans="2:5">
      <c r="B20" s="7"/>
      <c r="C20" s="7"/>
      <c r="D20" s="7"/>
      <c r="E20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Wheatsone Bridge</vt:lpstr>
      <vt:lpstr>Placement</vt:lpstr>
      <vt:lpstr>TI Circuit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Hart</dc:creator>
  <cp:lastModifiedBy>Alden Hart</cp:lastModifiedBy>
  <dcterms:created xsi:type="dcterms:W3CDTF">2018-02-15T13:42:18Z</dcterms:created>
  <dcterms:modified xsi:type="dcterms:W3CDTF">2018-04-22T20:24:54Z</dcterms:modified>
</cp:coreProperties>
</file>