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H.Mori/GitHub/BULL_data/plan/02_quest_design/"/>
    </mc:Choice>
  </mc:AlternateContent>
  <bookViews>
    <workbookView xWindow="1080" yWindow="1180" windowWidth="30880" windowHeight="1762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F8" i="4"/>
  <c r="O14" i="3"/>
  <c r="O13" i="3"/>
  <c r="O12" i="3"/>
  <c r="C63" i="1"/>
  <c r="C62" i="1"/>
  <c r="C61" i="1"/>
  <c r="C60" i="1"/>
  <c r="E19" i="1"/>
  <c r="E18" i="1"/>
  <c r="E16" i="1"/>
  <c r="E14" i="1"/>
  <c r="E13" i="1"/>
  <c r="E12" i="1"/>
  <c r="E7" i="1"/>
  <c r="E6" i="1"/>
</calcChain>
</file>

<file path=xl/sharedStrings.xml><?xml version="1.0" encoding="utf-8"?>
<sst xmlns="http://schemas.openxmlformats.org/spreadsheetml/2006/main" count="518" uniqueCount="295">
  <si>
    <t>クエスト基礎設計フォーマット</t>
  </si>
  <si>
    <t>ボスユニット画像１</t>
  </si>
  <si>
    <t>ボスユニット画像２</t>
  </si>
  <si>
    <t>認識合わせ</t>
  </si>
  <si>
    <t>クエストの位置づけ（プルダウン選択）</t>
  </si>
  <si>
    <t>ウィザード</t>
  </si>
  <si>
    <t>クエストの存在意義</t>
  </si>
  <si>
    <t>つまり</t>
  </si>
  <si>
    <t>基本情報</t>
  </si>
  <si>
    <t>クエスト名</t>
  </si>
  <si>
    <t>クエストカテゴリー</t>
  </si>
  <si>
    <t>超ウィザード級</t>
  </si>
  <si>
    <t>ウィザード級</t>
  </si>
  <si>
    <t>超絶級</t>
  </si>
  <si>
    <t>ー</t>
  </si>
  <si>
    <t>超級</t>
  </si>
  <si>
    <t>上級</t>
  </si>
  <si>
    <t>○</t>
  </si>
  <si>
    <t>中級</t>
  </si>
  <si>
    <t>初級</t>
  </si>
  <si>
    <t>ボスユニット情報</t>
  </si>
  <si>
    <t>ユニットID</t>
  </si>
  <si>
    <t>対抗ユニット画像１</t>
  </si>
  <si>
    <t>対抗ユニット画像２</t>
  </si>
  <si>
    <t>ユニット名</t>
  </si>
  <si>
    <t>ヨシノ</t>
  </si>
  <si>
    <t>属性（プルダウン選択）</t>
  </si>
  <si>
    <t>青</t>
  </si>
  <si>
    <t>種族A（プルダウン選択）</t>
  </si>
  <si>
    <t>種族B（プルダウン選択）</t>
  </si>
  <si>
    <t>タイプ（プルダウン選択）</t>
  </si>
  <si>
    <t>対抗ユニット情報</t>
  </si>
  <si>
    <t>センコ　コノハナサクヤ</t>
  </si>
  <si>
    <t>ステージ制限
　※超級は必須</t>
  </si>
  <si>
    <t>制限１</t>
  </si>
  <si>
    <t>-</t>
  </si>
  <si>
    <t>制限２</t>
  </si>
  <si>
    <t>ステージギミック</t>
  </si>
  <si>
    <t>ギミック１</t>
  </si>
  <si>
    <t>ギミック２</t>
  </si>
  <si>
    <t>エネミーギミック</t>
  </si>
  <si>
    <t>爆風軽減</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</si>
  <si>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</si>
  <si>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</si>
  <si>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</si>
  <si>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</si>
  <si>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</si>
  <si>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</si>
  <si>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</si>
  <si>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</si>
  <si>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</si>
  <si>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イベントクエスト</t>
  </si>
  <si>
    <t>クエストの難易度</t>
  </si>
  <si>
    <t>※ウィザード級だけど、
実際の難易度は？
といった項目です。</t>
  </si>
  <si>
    <t>イベントウィザードレベル</t>
  </si>
  <si>
    <t>ユーザー体験</t>
  </si>
  <si>
    <t xml:space="preserve">目的
</t>
  </si>
  <si>
    <t xml:space="preserve">季節イベントの一環。限定クエストによるDAU向上
限定ガチャによるARPU、売上向上。
みんなのプレイ状況でどんどんクエストのお花が咲いていく
新しいタイプの協力プレイの促進によるリテンション向上
</t>
  </si>
  <si>
    <t>要件：優先度最高</t>
  </si>
  <si>
    <t>爆風軽減はなくてもクリアできるようにする（黄ユニットの爆風軽減は現状2ユニットのみ）
爆風軽減があるとブッ快感を得れるようなクエスト構成にする。
例：部分変換が使用可能なので部分変換で等間隔にボムパネルを生成し、爆風軽減があると盤面が一気にわれる
部分変換で派手な変換を行う（一直線に時限式ダメージパネル等）
対抗ユニットの大当たりが一番活躍できるようにする。（特攻アビリティがつく予定です）</t>
  </si>
  <si>
    <t>要件：優先度高</t>
  </si>
  <si>
    <t>上級はアビリティが対抗になるようなギミックを実装しない
部分変換で桜をイメージするかのような演出ができればよいです
エネミーがマグネットパネルを使用する。味方側を有利にする行動が多いが難易度ウィザードは保つ</t>
  </si>
  <si>
    <t>要件：優先度中</t>
  </si>
  <si>
    <t>お邪魔部分変換は使用しないでください。鋼とかぶります。</t>
  </si>
  <si>
    <t>要件：優先度低</t>
  </si>
  <si>
    <t>特殊要件：特命
特定ユニットを
止めるなど。</t>
  </si>
  <si>
    <t>専用セリフ</t>
  </si>
  <si>
    <t>ユニット１</t>
  </si>
  <si>
    <t>センコ、コノハナサクヤ</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</si>
  <si>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</si>
  <si>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</si>
  <si>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</si>
  <si>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</si>
  <si>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</si>
  <si>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</si>
  <si>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ヨシノ(青)
サクヤ、センコ(黄色)：イベント特攻持ち(R5に付いてるかは要確認)</t>
  </si>
  <si>
    <t>活躍させたいユニット＝想定パーティ</t>
  </si>
  <si>
    <t>ラベル</t>
  </si>
  <si>
    <t>概要コメント・要件定義時の選定理由など</t>
  </si>
  <si>
    <t>センコ</t>
  </si>
  <si>
    <t>牛若丸(桜)</t>
  </si>
  <si>
    <t>ルピカ</t>
  </si>
  <si>
    <t>コノハナサクヤ</t>
  </si>
  <si>
    <t>パレ</t>
  </si>
  <si>
    <t>トリスタンR5（桜）</t>
  </si>
  <si>
    <t>タマモR5</t>
  </si>
  <si>
    <t>SS Lv80</t>
  </si>
  <si>
    <t>センコ、コノハナサクヤR5</t>
  </si>
  <si>
    <t>フロア１</t>
  </si>
  <si>
    <t>攻撃力・HP・Speed</t>
  </si>
  <si>
    <t>概要・行動パターン</t>
  </si>
  <si>
    <t>フロア２</t>
  </si>
  <si>
    <t>フロア３</t>
  </si>
  <si>
    <t>フロア４</t>
  </si>
  <si>
    <t>フロア５</t>
  </si>
  <si>
    <t>取得方法</t>
  </si>
  <si>
    <t>属性</t>
  </si>
  <si>
    <t>種族A</t>
  </si>
  <si>
    <t>種族B</t>
  </si>
  <si>
    <t>キラーチェック</t>
  </si>
  <si>
    <t>クエストの位置付け</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</si>
  <si>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</si>
  <si>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</si>
  <si>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</si>
  <si>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</si>
  <si>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</si>
  <si>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</si>
  <si>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</si>
  <si>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</si>
  <si>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</si>
  <si>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</si>
  <si>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</si>
  <si>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</si>
  <si>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</si>
  <si>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</si>
  <si>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</si>
  <si>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</si>
  <si>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</si>
  <si>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</si>
  <si>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</si>
  <si>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</si>
  <si>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</si>
  <si>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</si>
  <si>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</si>
  <si>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</si>
  <si>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</si>
  <si>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</si>
  <si>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</si>
  <si>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</si>
  <si>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</si>
  <si>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</si>
  <si>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</si>
  <si>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</si>
  <si>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</si>
  <si>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</si>
  <si>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</si>
  <si>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</si>
  <si>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</si>
  <si>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</si>
  <si>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</si>
  <si>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</si>
  <si>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</si>
  <si>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</si>
  <si>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</si>
  <si>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</si>
  <si>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</si>
  <si>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</si>
  <si>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</si>
  <si>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</si>
  <si>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</si>
  <si>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</si>
  <si>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</si>
  <si>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</si>
  <si>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</si>
  <si>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</si>
  <si>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</si>
  <si>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</si>
  <si>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</si>
  <si>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</si>
  <si>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</si>
  <si>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</si>
  <si>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</si>
  <si>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</si>
  <si>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</si>
  <si>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</si>
  <si>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</si>
  <si>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</si>
  <si>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</si>
  <si>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</si>
  <si>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</si>
  <si>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</si>
  <si>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</si>
  <si>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</si>
  <si>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</si>
  <si>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</si>
  <si>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</si>
  <si>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</si>
  <si>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</si>
  <si>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</si>
  <si>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</si>
  <si>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</si>
  <si>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</si>
  <si>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</si>
  <si>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</si>
  <si>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</si>
  <si>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</si>
  <si>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</si>
  <si>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</si>
  <si>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</si>
  <si>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</si>
  <si>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</si>
  <si>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</si>
  <si>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</si>
  <si>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</si>
  <si>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</si>
  <si>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調整点</t>
  </si>
  <si>
    <t>トモエ</t>
    <phoneticPr fontId="10"/>
  </si>
  <si>
    <t>ヨシノ
(1ゲージ目)</t>
    <phoneticPr fontId="10"/>
  </si>
  <si>
    <t>ヨシノ
(2ゲージ目)</t>
    <phoneticPr fontId="10"/>
  </si>
  <si>
    <t>ヨシノ
(3ゲージ目)</t>
    <phoneticPr fontId="10"/>
  </si>
  <si>
    <t>ヨルムンガンド(桜)
(1ゲージ目)</t>
    <rPh sb="8" eb="9">
      <t>サクラ</t>
    </rPh>
    <phoneticPr fontId="10"/>
  </si>
  <si>
    <t>ヨルムンガンド(桜)
(2ゲージ目)</t>
    <rPh sb="8" eb="9">
      <t>サクラ</t>
    </rPh>
    <phoneticPr fontId="10"/>
  </si>
  <si>
    <t>ゆらら✕2</t>
    <phoneticPr fontId="10"/>
  </si>
  <si>
    <t>　</t>
    <phoneticPr fontId="10"/>
  </si>
  <si>
    <t>3000・50000・2</t>
    <phoneticPr fontId="10"/>
  </si>
  <si>
    <t>5000・100000・1</t>
    <phoneticPr fontId="10"/>
  </si>
  <si>
    <t>7000・400000・1</t>
    <phoneticPr fontId="10"/>
  </si>
  <si>
    <t>8000・500000・1</t>
    <phoneticPr fontId="10"/>
  </si>
  <si>
    <t>8000・750000・1</t>
    <phoneticPr fontId="10"/>
  </si>
  <si>
    <t>9000・750000・1</t>
    <phoneticPr fontId="10"/>
  </si>
  <si>
    <t>10000・750000・1</t>
    <phoneticPr fontId="10"/>
  </si>
  <si>
    <t>開幕：状態異常耐性+永続爆風軽減+赤属性ダメージカット（40％）
確率：4回連続攻撃
確率：ランダムでダメージパネルに3個変換(1個1割)
3ターン毎：2ターンウィルス(1割)</t>
    <rPh sb="0" eb="2">
      <t>カイマク</t>
    </rPh>
    <rPh sb="3" eb="7">
      <t>ジョウタイイジョウ</t>
    </rPh>
    <rPh sb="7" eb="9">
      <t>タイセイ</t>
    </rPh>
    <rPh sb="10" eb="12">
      <t>エイゾク</t>
    </rPh>
    <rPh sb="12" eb="16">
      <t>バクフウケイゲン</t>
    </rPh>
    <rPh sb="17" eb="20">
      <t>アカゾクセイ</t>
    </rPh>
    <rPh sb="33" eb="35">
      <t>カクリツ</t>
    </rPh>
    <rPh sb="37" eb="38">
      <t>カイ</t>
    </rPh>
    <rPh sb="38" eb="42">
      <t>レンゾクコウｇ</t>
    </rPh>
    <rPh sb="43" eb="45">
      <t>カクリツ</t>
    </rPh>
    <rPh sb="65" eb="66">
      <t>コ</t>
    </rPh>
    <rPh sb="67" eb="68">
      <t>ワリ</t>
    </rPh>
    <rPh sb="86" eb="87">
      <t>ワリ</t>
    </rPh>
    <phoneticPr fontId="10"/>
  </si>
  <si>
    <t>赤属性でつい攻撃してしまうと痛い目にあう要員
開幕：自身の防御力UP(2000)
HP：90％以上：なにもしない(ヨシノちゃんを守るゆ！等)
HP：90％以下：行動頻度UP(2→1)+強力な単体攻撃(3000〜4000)
トモエ撃破時：ゆらら撤退</t>
    <rPh sb="0" eb="3">
      <t>アカゾクセイ</t>
    </rPh>
    <rPh sb="6" eb="8">
      <t>コウゲキ</t>
    </rPh>
    <rPh sb="14" eb="15">
      <t>イタイメニアウ</t>
    </rPh>
    <rPh sb="20" eb="22">
      <t>ヨウイン</t>
    </rPh>
    <rPh sb="24" eb="26">
      <t>カイマク</t>
    </rPh>
    <rPh sb="27" eb="29">
      <t>ジシン</t>
    </rPh>
    <rPh sb="30" eb="33">
      <t>ボウギョリョク</t>
    </rPh>
    <rPh sb="48" eb="50">
      <t>イジョウ</t>
    </rPh>
    <rPh sb="65" eb="66">
      <t>マモルユ</t>
    </rPh>
    <rPh sb="69" eb="70">
      <t>ナド</t>
    </rPh>
    <rPh sb="78" eb="80">
      <t>イカ</t>
    </rPh>
    <rPh sb="81" eb="85">
      <t>コウドウヒンド</t>
    </rPh>
    <rPh sb="93" eb="95">
      <t>キョウリョクナ</t>
    </rPh>
    <rPh sb="96" eb="98">
      <t>タンタイ</t>
    </rPh>
    <rPh sb="98" eb="100">
      <t>コウゲキ</t>
    </rPh>
    <rPh sb="115" eb="118">
      <t>ゲキハジ</t>
    </rPh>
    <rPh sb="122" eb="124">
      <t>テッタイ</t>
    </rPh>
    <phoneticPr fontId="10"/>
  </si>
  <si>
    <t>桜の形に盤面に散るように時限式ダメージパネルに変換
センコとサクヤのマグネットパネルで時限式ダメージパネルを集められる
開幕：状態異常耐性+赤属性ダメージカット(50％)+ボム吸収攻撃
1ターン：4ターンCパネル生成延長+永続爆風軽減の全体攻撃
2ターン：桜の形に黄の時限式ダメージパネルに部分変換+単体攻撃
3ターン：桜の形に赤の時限式ダメージパネルに部分変換+単体攻撃
4ターン：桜の形に黄の時限式ダメージパネルに部分変換+全体攻撃
5ターン：桜の形に緑の時限式ダメージパネルに部分変換+全体攻撃
6ターン：2ターンスキルバインド
以降確率
　桜の形にボムパネルに部分変換+単体攻撃
　1ターン全ユニットにCパネル生成延長の全体攻撃
　桜の形に黄の時限式ダメージパネルに部分変換+全体攻撃
　桜の形に緑の時限式ダメージパネルに部分変換+全体攻撃
　ボム吸収攻撃+マグネットパネル作成
HP30％以下
1ターン：即死予告(2ターン後に即死攻撃)
2ターン：桜の木の形に部分変換(木→黄色、桜の花びら→ハート)
3ターン：即死攻撃</t>
    <rPh sb="0" eb="1">
      <t>サクラノカタチ</t>
    </rPh>
    <rPh sb="4" eb="6">
      <t>バンメンニ</t>
    </rPh>
    <rPh sb="7" eb="8">
      <t>チルヨウニ</t>
    </rPh>
    <rPh sb="12" eb="15">
      <t>ジゲンシキ</t>
    </rPh>
    <rPh sb="23" eb="25">
      <t>ヘンカン</t>
    </rPh>
    <rPh sb="112" eb="114">
      <t>エイゾク</t>
    </rPh>
    <rPh sb="114" eb="116">
      <t>バクフウ</t>
    </rPh>
    <rPh sb="116" eb="118">
      <t>ケイゲン</t>
    </rPh>
    <rPh sb="183" eb="187">
      <t>タンタイコウゲキ</t>
    </rPh>
    <rPh sb="247" eb="251">
      <t>ゼンタイコウゲキ</t>
    </rPh>
    <rPh sb="270" eb="272">
      <t>イコウ</t>
    </rPh>
    <rPh sb="272" eb="274">
      <t>カクリツ</t>
    </rPh>
    <rPh sb="301" eb="302">
      <t>ゼンユニットニ</t>
    </rPh>
    <rPh sb="311" eb="313">
      <t>セイセイ</t>
    </rPh>
    <rPh sb="313" eb="315">
      <t>エンチョウ</t>
    </rPh>
    <rPh sb="402" eb="404">
      <t>イカ</t>
    </rPh>
    <rPh sb="410" eb="414">
      <t>ソクシヨコク</t>
    </rPh>
    <rPh sb="421" eb="425">
      <t>ソクシコウゲキ</t>
    </rPh>
    <rPh sb="432" eb="433">
      <t>サクラノ</t>
    </rPh>
    <rPh sb="434" eb="435">
      <t>キ</t>
    </rPh>
    <rPh sb="436" eb="437">
      <t>カタチニ</t>
    </rPh>
    <rPh sb="438" eb="442">
      <t>ブブンヘンカン</t>
    </rPh>
    <rPh sb="443" eb="444">
      <t>キ</t>
    </rPh>
    <rPh sb="445" eb="447">
      <t>キイロ</t>
    </rPh>
    <rPh sb="448" eb="449">
      <t>サクラノハナ</t>
    </rPh>
    <rPh sb="464" eb="468">
      <t>ソクシコウゲキ</t>
    </rPh>
    <phoneticPr fontId="10"/>
  </si>
  <si>
    <t>開幕：状態異常耐性+赤属性ダメージカット（40％）
1ターン：8回連続攻撃+永続爆風軽減
2ターン：2ターンウィルス(1.5〜2割)
3ターン：ランダムでダメージパネルに3個変換(1個1割)+4回連続攻撃(5000)
4ターン：2ターン全ユニットの回復力30％DOWN
5ターン：ダメージパネル吸収攻撃(ロウワー8000、3個吸収10000位)
以降確率
　8回連続攻撃+永続爆風軽減
　ランダムでダメージパネルに3個変換(1個1割)+4回連続攻撃(5000)
　ダメージパネル吸収攻撃(ロウワー8000、3個吸収10000位)</t>
    <rPh sb="32" eb="33">
      <t>カイ</t>
    </rPh>
    <rPh sb="33" eb="37">
      <t>レンゾクコウｇ</t>
    </rPh>
    <rPh sb="38" eb="40">
      <t>エイゾク</t>
    </rPh>
    <rPh sb="40" eb="42">
      <t>バクフウ</t>
    </rPh>
    <rPh sb="42" eb="44">
      <t>ケイゲン</t>
    </rPh>
    <rPh sb="64" eb="65">
      <t>ワリ</t>
    </rPh>
    <rPh sb="97" eb="102">
      <t>カイレンゾクコウゲキ</t>
    </rPh>
    <rPh sb="118" eb="119">
      <t>ゼンユニット</t>
    </rPh>
    <rPh sb="124" eb="127">
      <t>カイフクリョク</t>
    </rPh>
    <rPh sb="147" eb="151">
      <t>キュウシュウコウゲキ</t>
    </rPh>
    <rPh sb="162" eb="163">
      <t>コ</t>
    </rPh>
    <rPh sb="163" eb="165">
      <t>キュウシュウ</t>
    </rPh>
    <rPh sb="170" eb="171">
      <t>クライ</t>
    </rPh>
    <rPh sb="174" eb="176">
      <t>イコウ</t>
    </rPh>
    <rPh sb="176" eb="178">
      <t>カクリツ</t>
    </rPh>
    <rPh sb="187" eb="189">
      <t>エイゾク</t>
    </rPh>
    <phoneticPr fontId="10"/>
  </si>
  <si>
    <r>
      <t xml:space="preserve">赤属性の場合時間がかかるようにする為、全フロアで赤属性ダメージカットを使用しています。
攻撃、回復デバフ解除が想定PTにいませんので、このデバフは使用しておりません。
ヨシノ以外のパネル変換は通常変換にしました。
(ヨシノで部分変換させたい)
</t>
    </r>
    <r>
      <rPr>
        <sz val="12"/>
        <color rgb="FFFF0000"/>
        <rFont val="MS PGothic"/>
        <family val="3"/>
        <charset val="128"/>
      </rPr>
      <t>ヨシノの部分変換はeffectparamの1024文字制限に引っかかる場合、
別の形へ変更致します。</t>
    </r>
    <r>
      <rPr>
        <sz val="12"/>
        <color rgb="FF000000"/>
        <rFont val="MS PGothic"/>
      </rPr>
      <t xml:space="preserve">
開幕：状態異常耐性+赤属性カット(30％)
以降確率
　全体攻撃
　ランダムで時限式ダメージパネルに3個変換</t>
    </r>
    <rPh sb="0" eb="3">
      <t>アカゾクセイ</t>
    </rPh>
    <rPh sb="6" eb="8">
      <t>ジカンガカカルヨウニ</t>
    </rPh>
    <rPh sb="17" eb="18">
      <t>タメ</t>
    </rPh>
    <rPh sb="19" eb="20">
      <t>ゼン</t>
    </rPh>
    <rPh sb="24" eb="27">
      <t>アカゾクセイ</t>
    </rPh>
    <rPh sb="35" eb="37">
      <t>シヨウ</t>
    </rPh>
    <rPh sb="44" eb="46">
      <t>コウゲキ</t>
    </rPh>
    <rPh sb="47" eb="49">
      <t>カイフク</t>
    </rPh>
    <rPh sb="55" eb="57">
      <t>ソウテイニ</t>
    </rPh>
    <rPh sb="73" eb="75">
      <t>シヨウシテオリマセン</t>
    </rPh>
    <rPh sb="88" eb="90">
      <t>イガイノ</t>
    </rPh>
    <rPh sb="97" eb="99">
      <t>ツウジョウ</t>
    </rPh>
    <rPh sb="99" eb="101">
      <t>ヘンカン</t>
    </rPh>
    <rPh sb="113" eb="117">
      <t>ブブンヘンカンサセタイ</t>
    </rPh>
    <rPh sb="128" eb="132">
      <t>ブブンヘンカンハ</t>
    </rPh>
    <rPh sb="149" eb="151">
      <t>モジ</t>
    </rPh>
    <rPh sb="151" eb="153">
      <t>セイゲン</t>
    </rPh>
    <rPh sb="154" eb="155">
      <t>ヒッカカルバアイ</t>
    </rPh>
    <rPh sb="163" eb="164">
      <t>ベツノ</t>
    </rPh>
    <rPh sb="165" eb="166">
      <t>カタチ</t>
    </rPh>
    <rPh sb="167" eb="170">
      <t>ヘンコウイタシマス</t>
    </rPh>
    <rPh sb="176" eb="178">
      <t>カイマク</t>
    </rPh>
    <rPh sb="179" eb="183">
      <t>ジョウタイイジョウ</t>
    </rPh>
    <rPh sb="183" eb="185">
      <t>タイセイ</t>
    </rPh>
    <rPh sb="186" eb="189">
      <t>アカゾクセイカット</t>
    </rPh>
    <rPh sb="199" eb="203">
      <t>イコウカクリツ</t>
    </rPh>
    <rPh sb="205" eb="207">
      <t>ゼンタイ</t>
    </rPh>
    <rPh sb="207" eb="209">
      <t>ゼンタイコウゲキ</t>
    </rPh>
    <rPh sb="216" eb="219">
      <t>ジゲンシキ</t>
    </rPh>
    <rPh sb="228" eb="229">
      <t>コ</t>
    </rPh>
    <rPh sb="229" eb="231">
      <t>ヘンカン</t>
    </rPh>
    <phoneticPr fontId="10"/>
  </si>
  <si>
    <t>1ゲージ目は桜の形になるように部分変換でボムを置きます。
ボムの色はハート以外を予定しています(回復が容易になってしまうので)
開幕：状態異常耐性+赤属性ダメージカット(50％)+永続爆風軽減
1ターン：種族マシンに4ターンスキルバインドの全体攻撃
HP50％以上確率
　桜の形にボムパネルに部分変換+単体攻撃
　ボム吸収攻撃+1ターン全ユニットの攻撃力30％DOWN
　強力な全体攻撃(12000くらい)
HP50％以下確率
　桜の形にボムパネルに部分変換+単体攻撃
　ボム吸収攻撃+1ターン全ユニットにスキルバインド
　強力な全体攻撃(12000くらい)</t>
    <rPh sb="4" eb="5">
      <t>メ</t>
    </rPh>
    <rPh sb="6" eb="7">
      <t>サクラノカタチ</t>
    </rPh>
    <rPh sb="15" eb="19">
      <t>ブブンヘンカンデ</t>
    </rPh>
    <rPh sb="23" eb="24">
      <t>オク</t>
    </rPh>
    <rPh sb="37" eb="39">
      <t>イガイ</t>
    </rPh>
    <rPh sb="40" eb="42">
      <t>ヨテイシテイマス</t>
    </rPh>
    <rPh sb="48" eb="50">
      <t>カイフク</t>
    </rPh>
    <rPh sb="51" eb="53">
      <t>ヨウイ</t>
    </rPh>
    <rPh sb="65" eb="67">
      <t>カイマク</t>
    </rPh>
    <rPh sb="68" eb="72">
      <t>ジョウタイイジョウ</t>
    </rPh>
    <rPh sb="72" eb="74">
      <t>タイセイ</t>
    </rPh>
    <rPh sb="75" eb="78">
      <t>アカゾクセイ</t>
    </rPh>
    <rPh sb="103" eb="105">
      <t>シュゾク</t>
    </rPh>
    <rPh sb="132" eb="134">
      <t>イジョウ</t>
    </rPh>
    <rPh sb="134" eb="136">
      <t>カクリツ</t>
    </rPh>
    <rPh sb="138" eb="139">
      <t>サクラ</t>
    </rPh>
    <rPh sb="140" eb="141">
      <t>カタチニ</t>
    </rPh>
    <rPh sb="148" eb="150">
      <t>ブブン</t>
    </rPh>
    <rPh sb="150" eb="152">
      <t>ヘンカン</t>
    </rPh>
    <rPh sb="153" eb="155">
      <t>タンタイ</t>
    </rPh>
    <rPh sb="170" eb="171">
      <t>ゼンユニット</t>
    </rPh>
    <rPh sb="176" eb="179">
      <t>コウゲキリョク</t>
    </rPh>
    <rPh sb="188" eb="190">
      <t>キョウリョクナ</t>
    </rPh>
    <rPh sb="191" eb="195">
      <t>ゼンタイコウゲキ</t>
    </rPh>
    <rPh sb="212" eb="214">
      <t>イカ</t>
    </rPh>
    <rPh sb="214" eb="216">
      <t>カクリツ</t>
    </rPh>
    <rPh sb="250" eb="251">
      <t>ゼンユニットニ</t>
    </rPh>
    <rPh sb="265" eb="267">
      <t>キョウリョクナ</t>
    </rPh>
    <rPh sb="268" eb="272">
      <t>ゼンタイコウゲキ</t>
    </rPh>
    <phoneticPr fontId="10"/>
  </si>
  <si>
    <t>センコのスキルでタップ数軽減を解除可能
開幕：状態異常耐性+赤属性ダメージカット(50％)+ボム吸収攻撃
1ターン：4ターンタップ数2減少の全体攻撃
2ターン：種族マシンに4ターンスキルバインド+マグネットパネル作成
3ターン：縦に単色属性パネルと時限式ダメージパネルに部分変換+単体攻撃
4ターン：横に単色属性パネルと時限式ダメージパネルに部分変換+単体攻撃
5ターン：ボム吸収攻撃+永続爆風軽減+2ターン全ユニットの回復力30％DOWN
6ターン：強力な全体攻撃(12000くらい)
以降確率
　桜の形にボムパネルに部分変換+単体攻撃
　縦に単色属性パネルと時限式ダメージパネルに部分変換+単体攻撃
　横に単色属性パネルと時限式ダメージパネルに部分変換+単体攻撃
　ボム吸収攻撃+マグネットパネル作成</t>
    <rPh sb="117" eb="119">
      <t>タンショク</t>
    </rPh>
    <rPh sb="136" eb="140">
      <t>ブブンヘンカン</t>
    </rPh>
    <rPh sb="211" eb="214">
      <t>カイフクリョク</t>
    </rPh>
    <rPh sb="246" eb="248">
      <t>イコウ</t>
    </rPh>
    <rPh sb="248" eb="250">
      <t>カクリツ</t>
    </rPh>
    <rPh sb="352" eb="354">
      <t>サクセイ</t>
    </rPh>
    <phoneticPr fontId="10"/>
  </si>
  <si>
    <t>←部分変換予想図</t>
    <rPh sb="1" eb="5">
      <t>ブブンヘンカン</t>
    </rPh>
    <rPh sb="5" eb="8">
      <t>ヨソウズ</t>
    </rPh>
    <phoneticPr fontId="10"/>
  </si>
  <si>
    <t>■スキル
スキルターン6
赤パネルを緑パネルに、青パネルを黄パネルに変換+
3ターン赤パネルの出現率DOWN
■Cスキル
1体に大ダメージ
ゴッドに効果超大
■アビリティ
アビ1　お邪魔ブレイク</t>
    <phoneticPr fontId="10"/>
  </si>
  <si>
    <t>■スキル
スキルターン8
マグネット(ハート→黄→緑)に1個、赤をハート、青を黄に変換+
3ターン全ユニットの生成短縮(特大)、ダメージを15％軽減
■Cスキル
Cスキル　自身の回復力に比例して超大ダメージ+フィーバーゲージ上昇
※ Cパネル1個で、val.20 。シュプールのアビリティでの上昇値は val.50 。
■アビリティ
アビ1　爆風軽減無効
アビ2　クエスト特効　</t>
    <phoneticPr fontId="10"/>
  </si>
  <si>
    <t>■スキル
スキルターン6
1ターン黄属性ユニットの攻撃力をUP(赤・ダメージパネルを吸収し効果UP)、
Cパネル生成短縮(効果超大)
■Cスキル
1体に特大ダメージ
■アビリティ
アビ1　爆風軽減無効</t>
    <phoneticPr fontId="10"/>
  </si>
  <si>
    <t>■スキル
スキルターン8
マグネット(黄→赤→ハート)に1個、緑パネルをCPに変換+
2ターン全ユニットのタップ数1増加、緑パネル出現率大DOWN
■Cスキル
自身のHPに比例して超大ダメージ
■アビリティ
アビ1　爆風軽減無効
アビ2　クエスト特効　</t>
    <phoneticPr fontId="10"/>
  </si>
  <si>
    <t>■スキル
スキルターン9
全体に大ダメージ(お邪魔・ハートパネル吸収で効果UP)+1ターン攻撃タイプの攻撃力をUP
■Cスキル
全体に特大ダメージ</t>
    <phoneticPr fontId="10"/>
  </si>
  <si>
    <t>■スキル
黄パネル以外のパネルを最大1個SCパネル(大)に、
最大6個黄ボムパネルに変換
■Cスキル
1体に特大ダメージ</t>
    <phoneticPr fontId="10"/>
  </si>
  <si>
    <t>■スキル
スキルターン7
青パネルを黄パネルに変換し、2ターン黄属性の防御力大UP+大カウンター
■Cスキル
1体に大ダメージ
青属性に効果特大</t>
    <phoneticPr fontId="10"/>
  </si>
  <si>
    <t>PremiumW Lv80</t>
    <phoneticPr fontId="10"/>
  </si>
  <si>
    <t>PremiumS Lv60</t>
    <phoneticPr fontId="10"/>
  </si>
  <si>
    <t>Drop2N Lv80</t>
    <phoneticPr fontId="10"/>
  </si>
  <si>
    <t>1431 or 1499</t>
    <phoneticPr fontId="10"/>
  </si>
  <si>
    <t>■スキル
センコ：
スキルターン9
マグネット(黄→赤→ハート)1個、緑パネルをCPに変換+
1ターン全ユニットのタップ数を1増やし、緑パネル出現率大DOWN
サクヤ：
スキルターン9
マグネット(ハート→黄→緑)1個、赤をハート、
青を黄パネルに変換+3ターン全ユニットCP生成短縮(特大)
■Cスキル
センコ：自身のHPの最大値に比例して1体に特大ダメージ
サクヤ：自身の回復力に比例して特大ダメージ+フィーバーゲージ上昇</t>
    <phoneticPr fontId="10"/>
  </si>
  <si>
    <t>櫻歌する開華 コノハナサクヤ</t>
    <phoneticPr fontId="10"/>
  </si>
  <si>
    <t>マグネット(ハート→黄→緑)1個、赤をハート、青を黄パネルに変換+3ターン全ユニットCP生成短縮(特大)、ダメージを15％軽減</t>
    <phoneticPr fontId="10"/>
  </si>
  <si>
    <t>自身の回復力に比例して超大ダメージ+フィーバーゲージ上昇</t>
    <phoneticPr fontId="10"/>
  </si>
  <si>
    <t>MAX</t>
    <phoneticPr fontId="10"/>
  </si>
  <si>
    <t>DropWizS</t>
    <phoneticPr fontId="10"/>
  </si>
  <si>
    <t>破築の連創 ルピカ</t>
    <phoneticPr fontId="10"/>
  </si>
  <si>
    <t>赤パネルを緑パネルに、青パネルを黄パネルに変換+3ターン赤パネルの出現率DOWN</t>
    <phoneticPr fontId="10"/>
  </si>
  <si>
    <t>1体に大ダメージ
ゴッドに効果超大</t>
    <phoneticPr fontId="10"/>
  </si>
  <si>
    <t>PremiumSS</t>
    <phoneticPr fontId="10"/>
  </si>
  <si>
    <t>PremiumSS</t>
    <phoneticPr fontId="10"/>
  </si>
  <si>
    <t>華宴の千年狐 センコ</t>
    <phoneticPr fontId="10"/>
  </si>
  <si>
    <t>マグネット(黄→赤→ハート)1個、緑パネルをCPに変換+2ターン全ユニットのタップ数を1増やし、緑パネル出現率大DOWN</t>
    <phoneticPr fontId="10"/>
  </si>
  <si>
    <t>自身のHPの最大値に比例して
1体に超大ダメージ</t>
    <phoneticPr fontId="10"/>
  </si>
  <si>
    <t>桜乱の武奏術 牛若丸PremiumSS</t>
    <phoneticPr fontId="10"/>
  </si>
  <si>
    <t>1ターン黄属性ユニットの攻撃力をUP(赤・ダメージパネルを吸収し効果UP)、Cパネル生成短縮(効果超大)</t>
    <phoneticPr fontId="10"/>
  </si>
  <si>
    <t>1体に特大ダメージ</t>
    <phoneticPr fontId="10"/>
  </si>
  <si>
    <t>電装の烙雷芯 ファラデー</t>
    <phoneticPr fontId="10"/>
  </si>
  <si>
    <t>MAX</t>
    <phoneticPr fontId="10"/>
  </si>
  <si>
    <t>PremiumSSS</t>
    <phoneticPr fontId="10"/>
  </si>
  <si>
    <t>熱解する求波導 フーリエ</t>
    <phoneticPr fontId="10"/>
  </si>
  <si>
    <t>睡醒の令杖 カドゥケウス</t>
    <phoneticPr fontId="10"/>
  </si>
  <si>
    <t>天体の大砲速 ケプラー</t>
    <phoneticPr fontId="10"/>
  </si>
  <si>
    <t>PremiumSSS</t>
    <phoneticPr fontId="10"/>
  </si>
  <si>
    <t>DropWizSSS</t>
    <phoneticPr fontId="10"/>
  </si>
  <si>
    <t>PremiumSSS</t>
    <phoneticPr fontId="10"/>
  </si>
  <si>
    <t>緑パネルを黄ボムパネルに変換+1ターンの間確率で先頭ユニットのCパネルをドロップ</t>
    <phoneticPr fontId="10"/>
  </si>
  <si>
    <t>C・CB・マグネット・ボムパネル以外を全て黄パネルに変換+3ターン黄属性の攻撃力を超大UP+1ターン全ユニットの爆風強化</t>
    <phoneticPr fontId="10"/>
  </si>
  <si>
    <t>ランダムで1つ黄のカラーブレイクパネルに変換し、ウィルス解除+2ターンの間、黄パネルの出現率が特大UP</t>
    <phoneticPr fontId="10"/>
  </si>
  <si>
    <t>ハートパネルをCパネルに、青パネルを黄パネルに変換+1ターン黄属性ユニットのタップ回数を2増やし黄ボムパネルをドロップ</t>
    <phoneticPr fontId="10"/>
  </si>
  <si>
    <t>1体に超大ダメージ</t>
  </si>
  <si>
    <t>1体に超大ダメージ</t>
    <phoneticPr fontId="10"/>
  </si>
  <si>
    <t>青・黄属性で 単体に2連続大ダメージ</t>
    <phoneticPr fontId="10"/>
  </si>
  <si>
    <t>1体に特大ダメージ+ 2ターン黄属性の回復力UP</t>
    <phoneticPr fontId="10"/>
  </si>
  <si>
    <t>1体に特大ダメージ 種族Unknownに効果超大+HP固定回復</t>
    <phoneticPr fontId="10"/>
  </si>
  <si>
    <t>▼未対策パーティー1　：　想定パーティと同じラベルで特攻無し</t>
    <rPh sb="20" eb="21">
      <t>オナジ</t>
    </rPh>
    <rPh sb="26" eb="28">
      <t>トッコウナシ</t>
    </rPh>
    <rPh sb="28" eb="29">
      <t>ナシ</t>
    </rPh>
    <phoneticPr fontId="10"/>
  </si>
  <si>
    <t>PremiumSS</t>
  </si>
  <si>
    <t>命愛の恋劇家 シェイクスピア</t>
    <phoneticPr fontId="10"/>
  </si>
  <si>
    <t>DropWizS</t>
  </si>
  <si>
    <t>DropWizS</t>
    <phoneticPr fontId="10"/>
  </si>
  <si>
    <t>破築の連創 ルピカ</t>
  </si>
  <si>
    <t>破築の連創 ルピカ</t>
    <phoneticPr fontId="10"/>
  </si>
  <si>
    <t>烙雷の全能神 ゼウス</t>
    <phoneticPr fontId="10"/>
  </si>
  <si>
    <t>DropWizSS</t>
    <phoneticPr fontId="10"/>
  </si>
  <si>
    <t>3ターン全ユニットの攻撃力UP(緑パネルとCパネルを吸収して効果UP)+回復力と防御力特大UP</t>
  </si>
  <si>
    <t>赤パネルを緑パネルに、青パネルを黄パネルに変換+3ターン赤パネルの出現率DOWN</t>
  </si>
  <si>
    <t>1体に大ダメージ ゴッドに効果超大</t>
  </si>
  <si>
    <t xml:space="preserve">赤を黄ボム変換+カウンター解除+3ターン全ユニットの攻撃力特大UP+2ターン回復･テクニカル･バランスタイプのタップ数を1増加 </t>
    <phoneticPr fontId="10"/>
  </si>
  <si>
    <t>1体に特大ダメージ+ 1ターン全ユニットの回復力UP</t>
    <phoneticPr fontId="10"/>
  </si>
  <si>
    <t>赤パネルを緑パネルに、青パネルを黄パネルに変換+3ターン赤パネルの出現率DOWN</t>
    <phoneticPr fontId="10"/>
  </si>
  <si>
    <t>1体に大ダメージ ゴッドに効果超大</t>
    <phoneticPr fontId="10"/>
  </si>
  <si>
    <t>▼未対策パーティー2　：　バグマ✕3、特攻ユニット✕1</t>
    <rPh sb="19" eb="21">
      <t>トッコウ</t>
    </rPh>
    <phoneticPr fontId="10"/>
  </si>
  <si>
    <t>▼未対策パーティー3　：　ラベル無視強ユニットPT（特攻無し）</t>
    <rPh sb="16" eb="18">
      <t>ムシ</t>
    </rPh>
    <rPh sb="26" eb="28">
      <t>トッコウ</t>
    </rPh>
    <rPh sb="28" eb="29">
      <t>ナシ</t>
    </rPh>
    <phoneticPr fontId="10"/>
  </si>
  <si>
    <t>王敬の執行者 サンソン</t>
  </si>
  <si>
    <t>1体に超大ダメージ(与えたダメージの30%でHP回復)+4ターン自身の攻撃力UP(ハートパネルを吸収して効果UP)</t>
  </si>
  <si>
    <t>1体に超大ダメージ+ 1ターン黄属性ユニットの攻撃力小UP</t>
  </si>
  <si>
    <t>目醒の鋏牙 ラプンツェル</t>
  </si>
  <si>
    <t>青パネルを黄パネルに変換+3ターンの間黄パネルの出現率を大UP</t>
  </si>
  <si>
    <t>マスター･アラジンと殲滅機兵LAMP</t>
  </si>
  <si>
    <t>3ターン黄属性の防御力UP(青パネルを吸収し効果UP)+超大カウンター+赤パネルを黄パネルに変換</t>
  </si>
  <si>
    <t>自身のHPの最大値に比例して 単体に超大ダメージ</t>
  </si>
  <si>
    <t>■クリアタイム
最速：10分30秒、平均：11分前後
■1〜2フロア目
一気にHPを減らせる場所は確実に対応すれば安定してクリア可能です。
■3フロア目
ヨシノ戦は1ゲージ目のスキルバインドや2ゲージ目のタップ制限、3ゲージ目の生成延長あたりはすぐに対処する必要があるので簡単に速度が出る感じではありませんでした。
スピードを求めすぎると逆に回復が追いつかなくなる場面が所々あり、
想定PTの方がクリア難度は低いので丁度良い難易度だと思います。</t>
    <rPh sb="13" eb="14">
      <t>プン</t>
    </rPh>
    <rPh sb="16" eb="17">
      <t>ビョウ</t>
    </rPh>
    <rPh sb="18" eb="20">
      <t>ヘイキン</t>
    </rPh>
    <rPh sb="23" eb="26">
      <t>プンゼンゴ</t>
    </rPh>
    <rPh sb="38" eb="40">
      <t>イッキニ</t>
    </rPh>
    <rPh sb="44" eb="45">
      <t>ヘラセル</t>
    </rPh>
    <rPh sb="48" eb="50">
      <t>バショハ</t>
    </rPh>
    <rPh sb="51" eb="53">
      <t>カクジツニタイショ</t>
    </rPh>
    <rPh sb="54" eb="56">
      <t>タイオウ</t>
    </rPh>
    <rPh sb="59" eb="61">
      <t>アンテイシテ</t>
    </rPh>
    <rPh sb="66" eb="68">
      <t>カノウ</t>
    </rPh>
    <rPh sb="83" eb="84">
      <t>センハ</t>
    </rPh>
    <rPh sb="189" eb="190">
      <t>トコロドコロ</t>
    </rPh>
    <rPh sb="212" eb="215">
      <t>チョウドヨイ</t>
    </rPh>
    <rPh sb="216" eb="219">
      <t>ナンイド</t>
    </rPh>
    <rPh sb="221" eb="222">
      <t>オモイマス</t>
    </rPh>
    <phoneticPr fontId="10"/>
  </si>
  <si>
    <t xml:space="preserve">■クリアタイム
15分41秒
■全体所感
想定PTよりも回復や整地に気を遣い、堅実に相手のHPを削っていかなければいけない印象を受けた。
特攻がいないため敵が固く、後半はジリ貧になりがち。
全体を通してアラジンのカウンタースキルが大きなダメージソースとなってくれた。
</t>
    <rPh sb="17" eb="19">
      <t>ゼンタイ</t>
    </rPh>
    <rPh sb="19" eb="21">
      <t>ショカン</t>
    </rPh>
    <phoneticPr fontId="10"/>
  </si>
  <si>
    <t>■クリアタイム
13分25秒
■全体所感
非想定1に比べ、特攻1体が加わっただけでもかなりプレイしやすくなった印象。
爆風軽減無効が特攻含め2体いるため、よりダメージが通るように感じた。
全体を通して特に危ない場面もなく、安定してクリアが可能。</t>
    <rPh sb="17" eb="21">
      <t>ゼンタイショカン</t>
    </rPh>
    <phoneticPr fontId="10"/>
  </si>
  <si>
    <t>【フロア1】
トモエをターゲットしてちゃんと整地できていれば特に問題ありません。
早く突破するよりはスキルを溜めてフロア2に移行した方が楽になります。
【フロア2】
1ゲージ目。ルピカ+牛若のスキルで即突破可能。
2ゲージ目。フィーバーとサクヤのスキルで2ターンで突破。この時点でおよそ5分弱程度経過。
【フロア3】
1ゲージ目。ルピカ+牛若のスキルを使用。ワンパンはできなかったものの突破自体は問題なし。
2ゲージ目。タップ数減にセンコのスキルで対応。突破は変わらず問題ありませんが、体力がそれなりに高いため、
漫然とスキルを使用したり、ルピカのターンでパネルを割っているとなかなかダメージを稼げず時間がかかります。
3ゲージ目。2ゲージ目と同様。フィーバーも溜まっていたので特に問題はなし。
【総評】
コラボユニットに特攻がついていることもあり難易度は比較的簡単でした。
逆にコラボユニットがないと厄介なギミックを踏まざるを得ない事も増えるため大分難しくなると思います。
トータル6回ほどプレイしましたが、クリアタイムは最速9分半から12分程度と大分ブレがありました。概ね10分強くらいでクリア可能ですが、上記フロア3、2ゲージ目の通り火力が出せる状況でスキルを使用しないと速度は出ません。
フェス限と同等以上のタイムには十分なっていると思いますが、
差を広げるとしたらやはりクエスト特攻アビの係数をあげるのがよいかもしれません。</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</si>
</sst>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color rgb="FFFFFFFF"/>
      <name val="MS PGothic"/>
    </font>
    <font>
      <sz val="12"/>
      <name val="MS PGothic"/>
    </font>
    <font>
      <sz val="12"/>
      <color rgb="FF000000"/>
      <name val="&quot;MS PGothic&quot;"/>
    </font>
    <font>
      <sz val="12"/>
      <name val="MS PGothic"/>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6">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0" fillId="0" borderId="0" xfId="0" applyFont="1" applyAlignment="1">
      <alignment horizontal="center"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7" borderId="10" xfId="0"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6" borderId="10" xfId="0" applyFont="1" applyFill="1" applyBorder="1" applyAlignment="1">
      <alignment vertical="center" wrapText="1"/>
    </xf>
    <xf numFmtId="0" fontId="0" fillId="4" borderId="2" xfId="0" applyFont="1" applyFill="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wrapText="1"/>
    </xf>
    <xf numFmtId="0" fontId="0" fillId="0" borderId="0" xfId="0" applyFont="1" applyAlignment="1"/>
    <xf numFmtId="0" fontId="0" fillId="0" borderId="10" xfId="0" applyFont="1" applyBorder="1" applyAlignment="1">
      <alignment vertical="center" wrapText="1"/>
    </xf>
    <xf numFmtId="0" fontId="0" fillId="0" borderId="10" xfId="0" applyFont="1" applyBorder="1" applyAlignment="1">
      <alignment vertical="center"/>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0" fillId="0" borderId="10" xfId="0" applyFont="1" applyBorder="1" applyAlignment="1">
      <alignment horizontal="left" vertical="center"/>
    </xf>
    <xf numFmtId="0" fontId="8" fillId="0" borderId="10"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0" borderId="0" xfId="0" applyFont="1" applyAlignment="1">
      <alignment wrapText="1"/>
    </xf>
    <xf numFmtId="0" fontId="5" fillId="0" borderId="2" xfId="0" applyFont="1" applyBorder="1" applyAlignment="1">
      <alignment horizontal="left" vertical="top"/>
    </xf>
    <xf numFmtId="0" fontId="8" fillId="0" borderId="10" xfId="0" applyFont="1" applyBorder="1" applyAlignment="1">
      <alignment vertical="center" wrapText="1"/>
    </xf>
    <xf numFmtId="0" fontId="1" fillId="6" borderId="2" xfId="0" applyFont="1" applyFill="1" applyBorder="1" applyAlignment="1">
      <alignment vertical="center"/>
    </xf>
    <xf numFmtId="0" fontId="2" fillId="0" borderId="4" xfId="0" applyFont="1" applyBorder="1"/>
    <xf numFmtId="0" fontId="0" fillId="7" borderId="2" xfId="0" applyFont="1" applyFill="1" applyBorder="1" applyAlignment="1">
      <alignment vertical="center"/>
    </xf>
    <xf numFmtId="3" fontId="0" fillId="7" borderId="2" xfId="0" applyNumberFormat="1" applyFont="1" applyFill="1" applyBorder="1" applyAlignment="1">
      <alignment vertical="center"/>
    </xf>
    <xf numFmtId="0" fontId="0" fillId="4" borderId="13" xfId="0" applyFont="1" applyFill="1" applyBorder="1" applyAlignment="1">
      <alignment vertical="center"/>
    </xf>
    <xf numFmtId="0" fontId="2" fillId="0" borderId="15" xfId="0" applyFont="1" applyBorder="1"/>
    <xf numFmtId="0" fontId="2" fillId="0" borderId="14" xfId="0" applyFont="1" applyBorder="1"/>
    <xf numFmtId="0" fontId="0" fillId="4" borderId="2" xfId="0" applyFont="1" applyFill="1" applyBorder="1" applyAlignment="1">
      <alignment vertical="center"/>
    </xf>
    <xf numFmtId="0" fontId="2" fillId="0" borderId="3" xfId="0" applyFont="1" applyBorder="1"/>
    <xf numFmtId="0" fontId="4" fillId="4" borderId="2" xfId="0" applyFont="1" applyFill="1" applyBorder="1" applyAlignment="1">
      <alignment vertical="center"/>
    </xf>
    <xf numFmtId="0" fontId="4" fillId="4" borderId="5" xfId="0" applyFont="1" applyFill="1" applyBorder="1" applyAlignment="1">
      <alignment vertical="center"/>
    </xf>
    <xf numFmtId="0" fontId="2" fillId="0" borderId="8" xfId="0" applyFont="1" applyBorder="1"/>
    <xf numFmtId="0" fontId="0" fillId="7" borderId="2" xfId="0" applyFont="1" applyFill="1" applyBorder="1" applyAlignment="1">
      <alignment horizontal="left" vertical="center"/>
    </xf>
    <xf numFmtId="0" fontId="0" fillId="0" borderId="5" xfId="0" applyFont="1" applyBorder="1" applyAlignment="1">
      <alignment horizontal="center" vertical="center"/>
    </xf>
    <xf numFmtId="0" fontId="2" fillId="0" borderId="6" xfId="0" applyFont="1" applyBorder="1"/>
    <xf numFmtId="0" fontId="2" fillId="0" borderId="7" xfId="0" applyFont="1" applyBorder="1"/>
    <xf numFmtId="0" fontId="0" fillId="0" borderId="0" xfId="0" applyFont="1" applyAlignment="1"/>
    <xf numFmtId="0" fontId="2" fillId="0" borderId="9" xfId="0" applyFont="1" applyBorder="1"/>
    <xf numFmtId="0" fontId="2" fillId="0" borderId="11" xfId="0" applyFont="1" applyBorder="1"/>
    <xf numFmtId="0" fontId="2" fillId="0" borderId="1" xfId="0" applyFont="1" applyBorder="1"/>
    <xf numFmtId="0" fontId="2" fillId="0" borderId="12" xfId="0" applyFont="1" applyBorder="1"/>
    <xf numFmtId="0" fontId="0" fillId="4" borderId="8" xfId="0" applyFont="1" applyFill="1" applyBorder="1" applyAlignment="1">
      <alignment vertical="center"/>
    </xf>
    <xf numFmtId="0" fontId="0" fillId="4" borderId="5" xfId="0" applyFont="1" applyFill="1" applyBorder="1" applyAlignment="1">
      <alignment vertical="center"/>
    </xf>
    <xf numFmtId="0" fontId="0" fillId="4" borderId="13" xfId="0" applyFont="1" applyFill="1" applyBorder="1" applyAlignment="1">
      <alignment vertical="center" wrapText="1"/>
    </xf>
    <xf numFmtId="0" fontId="0" fillId="3" borderId="1" xfId="0" applyFont="1" applyFill="1" applyBorder="1"/>
    <xf numFmtId="0" fontId="1" fillId="2" borderId="0" xfId="0" applyFont="1" applyFill="1" applyBorder="1"/>
    <xf numFmtId="0" fontId="2" fillId="0" borderId="0" xfId="0" applyFont="1" applyBorder="1"/>
    <xf numFmtId="0" fontId="3" fillId="5" borderId="2" xfId="0" applyFont="1" applyFill="1" applyBorder="1" applyAlignment="1"/>
    <xf numFmtId="0" fontId="1" fillId="6" borderId="2" xfId="0" applyFont="1" applyFill="1" applyBorder="1" applyAlignment="1">
      <alignment vertical="center" wrapText="1"/>
    </xf>
    <xf numFmtId="0" fontId="0" fillId="7" borderId="2" xfId="0" applyFont="1" applyFill="1" applyBorder="1" applyAlignment="1">
      <alignment vertical="center" wrapText="1"/>
    </xf>
    <xf numFmtId="0" fontId="0" fillId="0" borderId="2" xfId="0" applyFont="1" applyBorder="1" applyAlignment="1">
      <alignment vertical="top" wrapText="1"/>
    </xf>
    <xf numFmtId="0" fontId="0" fillId="4" borderId="2" xfId="0" applyFont="1" applyFill="1" applyBorder="1" applyAlignment="1">
      <alignment vertical="top" wrapText="1"/>
    </xf>
    <xf numFmtId="0" fontId="5" fillId="0" borderId="5" xfId="0" applyFont="1" applyBorder="1" applyAlignment="1">
      <alignment horizontal="left" vertical="top"/>
    </xf>
    <xf numFmtId="0" fontId="5" fillId="0" borderId="2"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5" fillId="0" borderId="5" xfId="0" applyFont="1" applyBorder="1" applyAlignment="1">
      <alignment horizontal="left" vertical="top" wrapText="1"/>
    </xf>
    <xf numFmtId="0" fontId="5" fillId="0" borderId="13"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7" fillId="8" borderId="1"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pn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28575</xdr:colOff>
      <xdr:row>2</xdr:row>
      <xdr:rowOff>123825</xdr:rowOff>
    </xdr:from>
    <xdr:to>
      <xdr:col>14</xdr:col>
      <xdr:colOff>561975</xdr:colOff>
      <xdr:row>16</xdr:row>
      <xdr:rowOff>104775</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0" y="0"/>
          <a:ext cx="5133975" cy="2647950"/>
        </a:xfrm>
        <a:prstGeom prst="rect">
          <a:avLst/>
        </a:prstGeom>
        <a:noFill/>
      </xdr:spPr>
    </xdr:pic>
    <xdr:clientData fLocksWithSheet="0"/>
  </xdr:twoCellAnchor>
  <xdr:twoCellAnchor>
    <xdr:from>
      <xdr:col>6</xdr:col>
      <xdr:colOff>514350</xdr:colOff>
      <xdr:row>20</xdr:row>
      <xdr:rowOff>38100</xdr:rowOff>
    </xdr:from>
    <xdr:to>
      <xdr:col>15</xdr:col>
      <xdr:colOff>114300</xdr:colOff>
      <xdr:row>35</xdr:row>
      <xdr:rowOff>28575</xdr:rowOff>
    </xdr:to>
    <xdr:pic>
      <xdr:nvPicPr>
        <xdr:cNvPr id="3" name="image02.jpg" title="画像"/>
        <xdr:cNvPicPr preferRelativeResize="0"/>
      </xdr:nvPicPr>
      <xdr:blipFill>
        <a:blip xmlns:r="http://schemas.openxmlformats.org/officeDocument/2006/relationships" r:embed="rId2" cstate="print"/>
        <a:stretch>
          <a:fillRect/>
        </a:stretch>
      </xdr:blipFill>
      <xdr:spPr>
        <a:xfrm>
          <a:off x="0" y="0"/>
          <a:ext cx="5514975" cy="2847975"/>
        </a:xfrm>
        <a:prstGeom prst="rect">
          <a:avLst/>
        </a:prstGeom>
        <a:noFill/>
      </xdr:spPr>
    </xdr:pic>
    <xdr:clientData fLocksWithSheet="0"/>
  </xdr:twoCellAnchor>
  <xdr:twoCellAnchor>
    <xdr:from>
      <xdr:col>6</xdr:col>
      <xdr:colOff>190500</xdr:colOff>
      <xdr:row>35</xdr:row>
      <xdr:rowOff>38100</xdr:rowOff>
    </xdr:from>
    <xdr:to>
      <xdr:col>15</xdr:col>
      <xdr:colOff>371475</xdr:colOff>
      <xdr:row>40</xdr:row>
      <xdr:rowOff>933450</xdr:rowOff>
    </xdr:to>
    <xdr:pic>
      <xdr:nvPicPr>
        <xdr:cNvPr id="4" name="image00.jpg" title="画像"/>
        <xdr:cNvPicPr preferRelativeResize="0"/>
      </xdr:nvPicPr>
      <xdr:blipFill>
        <a:blip xmlns:r="http://schemas.openxmlformats.org/officeDocument/2006/relationships" r:embed="rId3" cstate="print"/>
        <a:stretch>
          <a:fillRect/>
        </a:stretch>
      </xdr:blipFill>
      <xdr:spPr>
        <a:xfrm>
          <a:off x="0" y="0"/>
          <a:ext cx="6096000" cy="3152775"/>
        </a:xfrm>
        <a:prstGeom prst="rect">
          <a:avLst/>
        </a:prstGeom>
        <a:noFill/>
      </xdr:spPr>
    </xdr:pic>
    <xdr:clientData fLocksWithSheet="0"/>
  </xdr:twoCellAnchor>
  <xdr:twoCellAnchor editAs="oneCell">
    <xdr:from>
      <xdr:col>10</xdr:col>
      <xdr:colOff>352338</xdr:colOff>
      <xdr:row>83</xdr:row>
      <xdr:rowOff>874539</xdr:rowOff>
    </xdr:from>
    <xdr:to>
      <xdr:col>13</xdr:col>
      <xdr:colOff>355600</xdr:colOff>
      <xdr:row>83</xdr:row>
      <xdr:rowOff>2133600</xdr:rowOff>
    </xdr:to>
    <xdr:pic>
      <xdr:nvPicPr>
        <xdr:cNvPr id="5" name="図 4"/>
        <xdr:cNvPicPr>
          <a:picLocks noChangeAspect="1"/>
        </xdr:cNvPicPr>
      </xdr:nvPicPr>
      <xdr:blipFill>
        <a:blip xmlns:r="http://schemas.openxmlformats.org/officeDocument/2006/relationships" r:embed="rId4"/>
        <a:stretch>
          <a:fillRect/>
        </a:stretch>
      </xdr:blipFill>
      <xdr:spPr>
        <a:xfrm>
          <a:off x="12163338" y="40701739"/>
          <a:ext cx="1755862" cy="1259061"/>
        </a:xfrm>
        <a:prstGeom prst="rect">
          <a:avLst/>
        </a:prstGeom>
      </xdr:spPr>
    </xdr:pic>
    <xdr:clientData/>
  </xdr:twoCellAnchor>
  <xdr:twoCellAnchor editAs="oneCell">
    <xdr:from>
      <xdr:col>6</xdr:col>
      <xdr:colOff>304800</xdr:colOff>
      <xdr:row>83</xdr:row>
      <xdr:rowOff>868322</xdr:rowOff>
    </xdr:from>
    <xdr:to>
      <xdr:col>9</xdr:col>
      <xdr:colOff>431800</xdr:colOff>
      <xdr:row>83</xdr:row>
      <xdr:rowOff>2120899</xdr:rowOff>
    </xdr:to>
    <xdr:pic>
      <xdr:nvPicPr>
        <xdr:cNvPr id="6" name="図 5"/>
        <xdr:cNvPicPr>
          <a:picLocks noChangeAspect="1"/>
        </xdr:cNvPicPr>
      </xdr:nvPicPr>
      <xdr:blipFill>
        <a:blip xmlns:r="http://schemas.openxmlformats.org/officeDocument/2006/relationships" r:embed="rId5"/>
        <a:stretch>
          <a:fillRect/>
        </a:stretch>
      </xdr:blipFill>
      <xdr:spPr>
        <a:xfrm>
          <a:off x="9779000" y="40695522"/>
          <a:ext cx="1879600" cy="1252577"/>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5"/>
  <sheetViews>
    <sheetView topLeftCell="A63" workbookViewId="0">
      <selection activeCell="E68" sqref="E68"/>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5.1640625" customWidth="1"/>
    <col min="7" max="14" width="7.6640625" customWidth="1"/>
    <col min="15" max="15" width="17.5" bestFit="1" customWidth="1"/>
    <col min="16" max="27" width="7.6640625" customWidth="1"/>
  </cols>
  <sheetData>
    <row r="1" spans="1:27" x14ac:dyDescent="0.15">
      <c r="A1" s="69" t="s">
        <v>0</v>
      </c>
      <c r="B1" s="70"/>
      <c r="C1" s="70"/>
      <c r="D1" s="70"/>
      <c r="E1" s="70"/>
      <c r="F1" s="70"/>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68" t="s">
        <v>1</v>
      </c>
      <c r="I2" s="63"/>
      <c r="J2" s="63"/>
      <c r="K2" s="63"/>
      <c r="L2" s="63"/>
      <c r="M2" s="63"/>
      <c r="N2" s="63"/>
      <c r="O2" s="63"/>
      <c r="P2" s="1"/>
      <c r="Q2" s="68" t="s">
        <v>2</v>
      </c>
      <c r="R2" s="63"/>
      <c r="S2" s="63"/>
      <c r="T2" s="63"/>
      <c r="U2" s="63"/>
      <c r="V2" s="63"/>
      <c r="W2" s="63"/>
      <c r="X2" s="63"/>
      <c r="Y2" s="1"/>
      <c r="Z2" s="1"/>
      <c r="AA2" s="1"/>
    </row>
    <row r="3" spans="1:27" x14ac:dyDescent="0.15">
      <c r="A3" s="2"/>
      <c r="B3" s="51" t="s">
        <v>3</v>
      </c>
      <c r="C3" s="52"/>
      <c r="D3" s="52"/>
      <c r="E3" s="52"/>
      <c r="F3" s="45"/>
      <c r="G3" s="1"/>
      <c r="H3" s="57" t="s">
        <v>1</v>
      </c>
      <c r="I3" s="58"/>
      <c r="J3" s="58"/>
      <c r="K3" s="58"/>
      <c r="L3" s="58"/>
      <c r="M3" s="58"/>
      <c r="N3" s="58"/>
      <c r="O3" s="59"/>
      <c r="P3" s="1"/>
      <c r="Q3" s="57" t="s">
        <v>2</v>
      </c>
      <c r="R3" s="58"/>
      <c r="S3" s="58"/>
      <c r="T3" s="58"/>
      <c r="U3" s="58"/>
      <c r="V3" s="58"/>
      <c r="W3" s="58"/>
      <c r="X3" s="59"/>
      <c r="Y3" s="1"/>
      <c r="Z3" s="1"/>
      <c r="AA3" s="1"/>
    </row>
    <row r="4" spans="1:27" x14ac:dyDescent="0.15">
      <c r="A4" s="2"/>
      <c r="B4" s="3"/>
      <c r="C4" s="3"/>
      <c r="D4" s="3"/>
      <c r="E4" s="3"/>
      <c r="F4" s="1"/>
      <c r="G4" s="1"/>
      <c r="H4" s="55"/>
      <c r="I4" s="60"/>
      <c r="J4" s="60"/>
      <c r="K4" s="60"/>
      <c r="L4" s="60"/>
      <c r="M4" s="60"/>
      <c r="N4" s="60"/>
      <c r="O4" s="61"/>
      <c r="P4" s="1"/>
      <c r="Q4" s="55"/>
      <c r="R4" s="60"/>
      <c r="S4" s="60"/>
      <c r="T4" s="60"/>
      <c r="U4" s="60"/>
      <c r="V4" s="60"/>
      <c r="W4" s="60"/>
      <c r="X4" s="61"/>
      <c r="Y4" s="1"/>
      <c r="Z4" s="1"/>
      <c r="AA4" s="1"/>
    </row>
    <row r="5" spans="1:27" ht="16" x14ac:dyDescent="0.2">
      <c r="A5" s="2"/>
      <c r="B5" s="3"/>
      <c r="C5" s="51" t="s">
        <v>4</v>
      </c>
      <c r="D5" s="52"/>
      <c r="E5" s="71" t="s">
        <v>5</v>
      </c>
      <c r="F5" s="45"/>
      <c r="G5" s="1"/>
      <c r="H5" s="55"/>
      <c r="I5" s="60"/>
      <c r="J5" s="60"/>
      <c r="K5" s="60"/>
      <c r="L5" s="60"/>
      <c r="M5" s="60"/>
      <c r="N5" s="60"/>
      <c r="O5" s="61"/>
      <c r="P5" s="1"/>
      <c r="Q5" s="55"/>
      <c r="R5" s="60"/>
      <c r="S5" s="60"/>
      <c r="T5" s="60"/>
      <c r="U5" s="60"/>
      <c r="V5" s="60"/>
      <c r="W5" s="60"/>
      <c r="X5" s="61"/>
      <c r="Y5" s="1"/>
      <c r="Z5" s="1"/>
      <c r="AA5" s="1"/>
    </row>
    <row r="6" spans="1:27" x14ac:dyDescent="0.15">
      <c r="A6" s="2"/>
      <c r="B6" s="3"/>
      <c r="C6" s="51" t="s">
        <v>6</v>
      </c>
      <c r="D6" s="52"/>
      <c r="E6" s="72" t="str">
        <f>VLOOKUP(E5,参照シート!A10:B15,2,FALSE)</f>
        <v>上級者の遊び場。★６まで育つユニットが手に入る。超上級者はここを周回してバグマのユニットを作る。</v>
      </c>
      <c r="F6" s="45"/>
      <c r="G6" s="1"/>
      <c r="H6" s="55"/>
      <c r="I6" s="60"/>
      <c r="J6" s="60"/>
      <c r="K6" s="60"/>
      <c r="L6" s="60"/>
      <c r="M6" s="60"/>
      <c r="N6" s="60"/>
      <c r="O6" s="61"/>
      <c r="P6" s="1"/>
      <c r="Q6" s="55"/>
      <c r="R6" s="60"/>
      <c r="S6" s="60"/>
      <c r="T6" s="60"/>
      <c r="U6" s="60"/>
      <c r="V6" s="60"/>
      <c r="W6" s="60"/>
      <c r="X6" s="61"/>
      <c r="Y6" s="1"/>
      <c r="Z6" s="1"/>
      <c r="AA6" s="1"/>
    </row>
    <row r="7" spans="1:27" x14ac:dyDescent="0.15">
      <c r="A7" s="2"/>
      <c r="B7" s="3"/>
      <c r="C7" s="51" t="s">
        <v>7</v>
      </c>
      <c r="D7" s="52"/>
      <c r="E7" s="44" t="str">
        <f>VLOOKUP(E5,参照シート!A18:B23,2,FALSE)</f>
        <v>ある程度の難易度を持ちながら、周回のしやすさとのバランスを取りましょう</v>
      </c>
      <c r="F7" s="45"/>
      <c r="G7" s="1"/>
      <c r="H7" s="55"/>
      <c r="I7" s="60"/>
      <c r="J7" s="60"/>
      <c r="K7" s="60"/>
      <c r="L7" s="60"/>
      <c r="M7" s="60"/>
      <c r="N7" s="60"/>
      <c r="O7" s="61"/>
      <c r="P7" s="1"/>
      <c r="Q7" s="55"/>
      <c r="R7" s="60"/>
      <c r="S7" s="60"/>
      <c r="T7" s="60"/>
      <c r="U7" s="60"/>
      <c r="V7" s="60"/>
      <c r="W7" s="60"/>
      <c r="X7" s="61"/>
      <c r="Y7" s="1"/>
      <c r="Z7" s="1"/>
      <c r="AA7" s="1"/>
    </row>
    <row r="8" spans="1:27" x14ac:dyDescent="0.15">
      <c r="A8" s="2"/>
      <c r="B8" s="3"/>
      <c r="C8" s="3"/>
      <c r="D8" s="3"/>
      <c r="E8" s="3"/>
      <c r="F8" s="1"/>
      <c r="G8" s="1"/>
      <c r="H8" s="55"/>
      <c r="I8" s="60"/>
      <c r="J8" s="60"/>
      <c r="K8" s="60"/>
      <c r="L8" s="60"/>
      <c r="M8" s="60"/>
      <c r="N8" s="60"/>
      <c r="O8" s="61"/>
      <c r="P8" s="1"/>
      <c r="Q8" s="55"/>
      <c r="R8" s="60"/>
      <c r="S8" s="60"/>
      <c r="T8" s="60"/>
      <c r="U8" s="60"/>
      <c r="V8" s="60"/>
      <c r="W8" s="60"/>
      <c r="X8" s="61"/>
      <c r="Y8" s="1"/>
      <c r="Z8" s="1"/>
      <c r="AA8" s="1"/>
    </row>
    <row r="9" spans="1:27" x14ac:dyDescent="0.15">
      <c r="A9" s="2"/>
      <c r="B9" s="3"/>
      <c r="C9" s="3"/>
      <c r="D9" s="3"/>
      <c r="E9" s="3"/>
      <c r="F9" s="1"/>
      <c r="G9" s="1"/>
      <c r="H9" s="55"/>
      <c r="I9" s="60"/>
      <c r="J9" s="60"/>
      <c r="K9" s="60"/>
      <c r="L9" s="60"/>
      <c r="M9" s="60"/>
      <c r="N9" s="60"/>
      <c r="O9" s="61"/>
      <c r="P9" s="1"/>
      <c r="Q9" s="55"/>
      <c r="R9" s="60"/>
      <c r="S9" s="60"/>
      <c r="T9" s="60"/>
      <c r="U9" s="60"/>
      <c r="V9" s="60"/>
      <c r="W9" s="60"/>
      <c r="X9" s="61"/>
      <c r="Y9" s="1"/>
      <c r="Z9" s="1"/>
      <c r="AA9" s="1"/>
    </row>
    <row r="10" spans="1:27" x14ac:dyDescent="0.15">
      <c r="A10" s="2"/>
      <c r="B10" s="51" t="s">
        <v>8</v>
      </c>
      <c r="C10" s="52"/>
      <c r="D10" s="52"/>
      <c r="E10" s="52"/>
      <c r="F10" s="45"/>
      <c r="G10" s="1"/>
      <c r="H10" s="55"/>
      <c r="I10" s="60"/>
      <c r="J10" s="60"/>
      <c r="K10" s="60"/>
      <c r="L10" s="60"/>
      <c r="M10" s="60"/>
      <c r="N10" s="60"/>
      <c r="O10" s="61"/>
      <c r="P10" s="1"/>
      <c r="Q10" s="55"/>
      <c r="R10" s="60"/>
      <c r="S10" s="60"/>
      <c r="T10" s="60"/>
      <c r="U10" s="60"/>
      <c r="V10" s="60"/>
      <c r="W10" s="60"/>
      <c r="X10" s="61"/>
      <c r="Y10" s="1"/>
      <c r="Z10" s="1"/>
      <c r="AA10" s="1"/>
    </row>
    <row r="11" spans="1:27" x14ac:dyDescent="0.15">
      <c r="A11" s="2"/>
      <c r="B11" s="3"/>
      <c r="C11" s="3"/>
      <c r="D11" s="3"/>
      <c r="E11" s="3"/>
      <c r="F11" s="1"/>
      <c r="G11" s="1"/>
      <c r="H11" s="55"/>
      <c r="I11" s="60"/>
      <c r="J11" s="60"/>
      <c r="K11" s="60"/>
      <c r="L11" s="60"/>
      <c r="M11" s="60"/>
      <c r="N11" s="60"/>
      <c r="O11" s="61"/>
      <c r="P11" s="1"/>
      <c r="Q11" s="55"/>
      <c r="R11" s="60"/>
      <c r="S11" s="60"/>
      <c r="T11" s="60"/>
      <c r="U11" s="60"/>
      <c r="V11" s="60"/>
      <c r="W11" s="60"/>
      <c r="X11" s="61"/>
      <c r="Y11" s="1"/>
      <c r="Z11" s="1"/>
      <c r="AA11" s="1"/>
    </row>
    <row r="12" spans="1:27" x14ac:dyDescent="0.15">
      <c r="A12" s="2"/>
      <c r="B12" s="3"/>
      <c r="C12" s="53" t="s">
        <v>9</v>
      </c>
      <c r="D12" s="52"/>
      <c r="E12" s="44" t="str">
        <f>VLOOKUP($E$5,参照シート!$A$10:$O$15,15,FALSE)</f>
        <v>ヨシノ襲来！</v>
      </c>
      <c r="F12" s="45"/>
      <c r="G12" s="1"/>
      <c r="H12" s="55"/>
      <c r="I12" s="60"/>
      <c r="J12" s="60"/>
      <c r="K12" s="60"/>
      <c r="L12" s="60"/>
      <c r="M12" s="60"/>
      <c r="N12" s="60"/>
      <c r="O12" s="61"/>
      <c r="P12" s="1"/>
      <c r="Q12" s="55"/>
      <c r="R12" s="60"/>
      <c r="S12" s="60"/>
      <c r="T12" s="60"/>
      <c r="U12" s="60"/>
      <c r="V12" s="60"/>
      <c r="W12" s="60"/>
      <c r="X12" s="61"/>
      <c r="Y12" s="1"/>
      <c r="Z12" s="1"/>
      <c r="AA12" s="1"/>
    </row>
    <row r="13" spans="1:27" x14ac:dyDescent="0.15">
      <c r="A13" s="2"/>
      <c r="B13" s="3"/>
      <c r="C13" s="54" t="s">
        <v>10</v>
      </c>
      <c r="D13" s="4" t="s">
        <v>11</v>
      </c>
      <c r="E13" s="44" t="str">
        <f>VLOOKUP($E$5,参照シート!$A$10:$N$15,8,FALSE)</f>
        <v>ー</v>
      </c>
      <c r="F13" s="45"/>
      <c r="G13" s="5"/>
      <c r="H13" s="55"/>
      <c r="I13" s="60"/>
      <c r="J13" s="60"/>
      <c r="K13" s="60"/>
      <c r="L13" s="60"/>
      <c r="M13" s="60"/>
      <c r="N13" s="60"/>
      <c r="O13" s="61"/>
      <c r="P13" s="1"/>
      <c r="Q13" s="55"/>
      <c r="R13" s="60"/>
      <c r="S13" s="60"/>
      <c r="T13" s="60"/>
      <c r="U13" s="60"/>
      <c r="V13" s="60"/>
      <c r="W13" s="60"/>
      <c r="X13" s="61"/>
      <c r="Y13" s="1"/>
      <c r="Z13" s="1"/>
      <c r="AA13" s="1"/>
    </row>
    <row r="14" spans="1:27" x14ac:dyDescent="0.15">
      <c r="A14" s="2"/>
      <c r="B14" s="3"/>
      <c r="C14" s="55"/>
      <c r="D14" s="4" t="s">
        <v>12</v>
      </c>
      <c r="E14" s="44" t="str">
        <f>VLOOKUP($E$5,参照シート!$A$10:$N$15,9,FALSE)</f>
        <v>◯</v>
      </c>
      <c r="F14" s="45"/>
      <c r="G14" s="5"/>
      <c r="H14" s="55"/>
      <c r="I14" s="60"/>
      <c r="J14" s="60"/>
      <c r="K14" s="60"/>
      <c r="L14" s="60"/>
      <c r="M14" s="60"/>
      <c r="N14" s="60"/>
      <c r="O14" s="61"/>
      <c r="P14" s="1"/>
      <c r="Q14" s="55"/>
      <c r="R14" s="60"/>
      <c r="S14" s="60"/>
      <c r="T14" s="60"/>
      <c r="U14" s="60"/>
      <c r="V14" s="60"/>
      <c r="W14" s="60"/>
      <c r="X14" s="61"/>
      <c r="Y14" s="1"/>
      <c r="Z14" s="1"/>
      <c r="AA14" s="1"/>
    </row>
    <row r="15" spans="1:27" x14ac:dyDescent="0.15">
      <c r="A15" s="2"/>
      <c r="B15" s="3"/>
      <c r="C15" s="55"/>
      <c r="D15" s="4" t="s">
        <v>13</v>
      </c>
      <c r="E15" s="44" t="s">
        <v>14</v>
      </c>
      <c r="F15" s="45"/>
      <c r="G15" s="5"/>
      <c r="H15" s="55"/>
      <c r="I15" s="60"/>
      <c r="J15" s="60"/>
      <c r="K15" s="60"/>
      <c r="L15" s="60"/>
      <c r="M15" s="60"/>
      <c r="N15" s="60"/>
      <c r="O15" s="61"/>
      <c r="P15" s="1"/>
      <c r="Q15" s="55"/>
      <c r="R15" s="60"/>
      <c r="S15" s="60"/>
      <c r="T15" s="60"/>
      <c r="U15" s="60"/>
      <c r="V15" s="60"/>
      <c r="W15" s="60"/>
      <c r="X15" s="61"/>
      <c r="Y15" s="1"/>
      <c r="Z15" s="1"/>
      <c r="AA15" s="1"/>
    </row>
    <row r="16" spans="1:27" x14ac:dyDescent="0.15">
      <c r="A16" s="2"/>
      <c r="B16" s="3"/>
      <c r="C16" s="55"/>
      <c r="D16" s="4" t="s">
        <v>15</v>
      </c>
      <c r="E16" s="44" t="str">
        <f>VLOOKUP($E$5,参照シート!$A$10:$N$15,11,FALSE)</f>
        <v>ー</v>
      </c>
      <c r="F16" s="45"/>
      <c r="G16" s="5"/>
      <c r="H16" s="55"/>
      <c r="I16" s="60"/>
      <c r="J16" s="60"/>
      <c r="K16" s="60"/>
      <c r="L16" s="60"/>
      <c r="M16" s="60"/>
      <c r="N16" s="60"/>
      <c r="O16" s="61"/>
      <c r="P16" s="1"/>
      <c r="Q16" s="55"/>
      <c r="R16" s="60"/>
      <c r="S16" s="60"/>
      <c r="T16" s="60"/>
      <c r="U16" s="60"/>
      <c r="V16" s="60"/>
      <c r="W16" s="60"/>
      <c r="X16" s="61"/>
      <c r="Y16" s="1"/>
      <c r="Z16" s="1"/>
      <c r="AA16" s="1"/>
    </row>
    <row r="17" spans="1:27" x14ac:dyDescent="0.15">
      <c r="A17" s="2"/>
      <c r="B17" s="3"/>
      <c r="C17" s="55"/>
      <c r="D17" s="4" t="s">
        <v>16</v>
      </c>
      <c r="E17" s="44" t="s">
        <v>17</v>
      </c>
      <c r="F17" s="45"/>
      <c r="G17" s="5"/>
      <c r="H17" s="55"/>
      <c r="I17" s="60"/>
      <c r="J17" s="60"/>
      <c r="K17" s="60"/>
      <c r="L17" s="60"/>
      <c r="M17" s="60"/>
      <c r="N17" s="60"/>
      <c r="O17" s="61"/>
      <c r="P17" s="1"/>
      <c r="Q17" s="55"/>
      <c r="R17" s="60"/>
      <c r="S17" s="60"/>
      <c r="T17" s="60"/>
      <c r="U17" s="60"/>
      <c r="V17" s="60"/>
      <c r="W17" s="60"/>
      <c r="X17" s="61"/>
      <c r="Y17" s="1"/>
      <c r="Z17" s="1"/>
      <c r="AA17" s="1"/>
    </row>
    <row r="18" spans="1:27" x14ac:dyDescent="0.15">
      <c r="A18" s="2"/>
      <c r="B18" s="3"/>
      <c r="C18" s="55"/>
      <c r="D18" s="4" t="s">
        <v>18</v>
      </c>
      <c r="E18" s="44" t="str">
        <f>VLOOKUP($E$5,参照シート!$A$10:$N$15,13,FALSE)</f>
        <v>ー</v>
      </c>
      <c r="F18" s="45"/>
      <c r="G18" s="5"/>
      <c r="H18" s="62"/>
      <c r="I18" s="63"/>
      <c r="J18" s="63"/>
      <c r="K18" s="63"/>
      <c r="L18" s="63"/>
      <c r="M18" s="63"/>
      <c r="N18" s="63"/>
      <c r="O18" s="64"/>
      <c r="P18" s="1"/>
      <c r="Q18" s="62"/>
      <c r="R18" s="63"/>
      <c r="S18" s="63"/>
      <c r="T18" s="63"/>
      <c r="U18" s="63"/>
      <c r="V18" s="63"/>
      <c r="W18" s="63"/>
      <c r="X18" s="64"/>
      <c r="Y18" s="1"/>
      <c r="Z18" s="1"/>
      <c r="AA18" s="1"/>
    </row>
    <row r="19" spans="1:27" x14ac:dyDescent="0.15">
      <c r="A19" s="2"/>
      <c r="B19" s="3"/>
      <c r="C19" s="55"/>
      <c r="D19" s="4" t="s">
        <v>19</v>
      </c>
      <c r="E19" s="44" t="str">
        <f>VLOOKUP($E$5,参照シート!$A$10:$N$15,14,FALSE)</f>
        <v>ー</v>
      </c>
      <c r="F19" s="45"/>
      <c r="G19" s="5"/>
      <c r="H19" s="1"/>
      <c r="I19" s="1"/>
      <c r="J19" s="1"/>
      <c r="K19" s="1"/>
      <c r="L19" s="1"/>
      <c r="M19" s="1"/>
      <c r="N19" s="1"/>
      <c r="O19" s="1"/>
      <c r="P19" s="1"/>
      <c r="Q19" s="1"/>
      <c r="R19" s="1"/>
      <c r="S19" s="1"/>
      <c r="T19" s="1"/>
      <c r="U19" s="1"/>
      <c r="V19" s="1"/>
      <c r="W19" s="1"/>
      <c r="X19" s="1"/>
      <c r="Y19" s="1"/>
      <c r="Z19" s="1"/>
      <c r="AA19" s="1"/>
    </row>
    <row r="20" spans="1:27" x14ac:dyDescent="0.15">
      <c r="A20" s="2"/>
      <c r="B20" s="3"/>
      <c r="C20" s="48" t="s">
        <v>20</v>
      </c>
      <c r="D20" s="4" t="s">
        <v>21</v>
      </c>
      <c r="E20" s="47"/>
      <c r="F20" s="45"/>
      <c r="G20" s="1"/>
      <c r="H20" s="68" t="s">
        <v>22</v>
      </c>
      <c r="I20" s="63"/>
      <c r="J20" s="63"/>
      <c r="K20" s="63"/>
      <c r="L20" s="63"/>
      <c r="M20" s="63"/>
      <c r="N20" s="63"/>
      <c r="O20" s="63"/>
      <c r="P20" s="1"/>
      <c r="Q20" s="68" t="s">
        <v>23</v>
      </c>
      <c r="R20" s="63"/>
      <c r="S20" s="63"/>
      <c r="T20" s="63"/>
      <c r="U20" s="63"/>
      <c r="V20" s="63"/>
      <c r="W20" s="63"/>
      <c r="X20" s="63"/>
      <c r="Y20" s="1"/>
      <c r="Z20" s="1"/>
      <c r="AA20" s="1"/>
    </row>
    <row r="21" spans="1:27" x14ac:dyDescent="0.15">
      <c r="A21" s="2"/>
      <c r="B21" s="3"/>
      <c r="C21" s="50"/>
      <c r="D21" s="4" t="s">
        <v>24</v>
      </c>
      <c r="E21" s="46" t="s">
        <v>25</v>
      </c>
      <c r="F21" s="45"/>
      <c r="G21" s="2"/>
      <c r="H21" s="57" t="s">
        <v>22</v>
      </c>
      <c r="I21" s="58"/>
      <c r="J21" s="58"/>
      <c r="K21" s="58"/>
      <c r="L21" s="58"/>
      <c r="M21" s="58"/>
      <c r="N21" s="58"/>
      <c r="O21" s="59"/>
      <c r="P21" s="2"/>
      <c r="Q21" s="57" t="s">
        <v>23</v>
      </c>
      <c r="R21" s="58"/>
      <c r="S21" s="58"/>
      <c r="T21" s="58"/>
      <c r="U21" s="58"/>
      <c r="V21" s="58"/>
      <c r="W21" s="58"/>
      <c r="X21" s="59"/>
      <c r="Y21" s="2"/>
      <c r="Z21" s="2"/>
      <c r="AA21" s="2"/>
    </row>
    <row r="22" spans="1:27" x14ac:dyDescent="0.15">
      <c r="A22" s="2"/>
      <c r="B22" s="3"/>
      <c r="C22" s="50"/>
      <c r="D22" s="4" t="s">
        <v>26</v>
      </c>
      <c r="E22" s="46" t="s">
        <v>27</v>
      </c>
      <c r="F22" s="45"/>
      <c r="G22" s="1"/>
      <c r="H22" s="55"/>
      <c r="I22" s="60"/>
      <c r="J22" s="60"/>
      <c r="K22" s="60"/>
      <c r="L22" s="60"/>
      <c r="M22" s="60"/>
      <c r="N22" s="60"/>
      <c r="O22" s="61"/>
      <c r="P22" s="1"/>
      <c r="Q22" s="55"/>
      <c r="R22" s="60"/>
      <c r="S22" s="60"/>
      <c r="T22" s="60"/>
      <c r="U22" s="60"/>
      <c r="V22" s="60"/>
      <c r="W22" s="60"/>
      <c r="X22" s="61"/>
      <c r="Y22" s="1"/>
      <c r="Z22" s="1"/>
      <c r="AA22" s="1"/>
    </row>
    <row r="23" spans="1:27" x14ac:dyDescent="0.15">
      <c r="A23" s="2"/>
      <c r="B23" s="3"/>
      <c r="C23" s="50"/>
      <c r="D23" s="4" t="s">
        <v>28</v>
      </c>
      <c r="E23" s="46"/>
      <c r="F23" s="45"/>
      <c r="G23" s="1"/>
      <c r="H23" s="55"/>
      <c r="I23" s="60"/>
      <c r="J23" s="60"/>
      <c r="K23" s="60"/>
      <c r="L23" s="60"/>
      <c r="M23" s="60"/>
      <c r="N23" s="60"/>
      <c r="O23" s="61"/>
      <c r="P23" s="1"/>
      <c r="Q23" s="55"/>
      <c r="R23" s="60"/>
      <c r="S23" s="60"/>
      <c r="T23" s="60"/>
      <c r="U23" s="60"/>
      <c r="V23" s="60"/>
      <c r="W23" s="60"/>
      <c r="X23" s="61"/>
      <c r="Y23" s="1"/>
      <c r="Z23" s="1"/>
      <c r="AA23" s="1"/>
    </row>
    <row r="24" spans="1:27" x14ac:dyDescent="0.15">
      <c r="A24" s="2"/>
      <c r="B24" s="3"/>
      <c r="C24" s="50"/>
      <c r="D24" s="4" t="s">
        <v>29</v>
      </c>
      <c r="E24" s="46"/>
      <c r="F24" s="45"/>
      <c r="G24" s="1"/>
      <c r="H24" s="55"/>
      <c r="I24" s="60"/>
      <c r="J24" s="60"/>
      <c r="K24" s="60"/>
      <c r="L24" s="60"/>
      <c r="M24" s="60"/>
      <c r="N24" s="60"/>
      <c r="O24" s="61"/>
      <c r="P24" s="1"/>
      <c r="Q24" s="55"/>
      <c r="R24" s="60"/>
      <c r="S24" s="60"/>
      <c r="T24" s="60"/>
      <c r="U24" s="60"/>
      <c r="V24" s="60"/>
      <c r="W24" s="60"/>
      <c r="X24" s="61"/>
      <c r="Y24" s="1"/>
      <c r="Z24" s="1"/>
      <c r="AA24" s="1"/>
    </row>
    <row r="25" spans="1:27" x14ac:dyDescent="0.15">
      <c r="A25" s="2"/>
      <c r="B25" s="3"/>
      <c r="C25" s="49"/>
      <c r="D25" s="4" t="s">
        <v>30</v>
      </c>
      <c r="E25" s="46"/>
      <c r="F25" s="45"/>
      <c r="G25" s="1"/>
      <c r="H25" s="55"/>
      <c r="I25" s="60"/>
      <c r="J25" s="60"/>
      <c r="K25" s="60"/>
      <c r="L25" s="60"/>
      <c r="M25" s="60"/>
      <c r="N25" s="60"/>
      <c r="O25" s="61"/>
      <c r="P25" s="1"/>
      <c r="Q25" s="55"/>
      <c r="R25" s="60"/>
      <c r="S25" s="60"/>
      <c r="T25" s="60"/>
      <c r="U25" s="60"/>
      <c r="V25" s="60"/>
      <c r="W25" s="60"/>
      <c r="X25" s="61"/>
      <c r="Y25" s="1"/>
      <c r="Z25" s="1"/>
      <c r="AA25" s="1"/>
    </row>
    <row r="26" spans="1:27" x14ac:dyDescent="0.15">
      <c r="A26" s="2"/>
      <c r="B26" s="3"/>
      <c r="C26" s="48" t="s">
        <v>31</v>
      </c>
      <c r="D26" s="4" t="s">
        <v>21</v>
      </c>
      <c r="E26" s="46"/>
      <c r="F26" s="52"/>
      <c r="G26" s="1"/>
      <c r="H26" s="55"/>
      <c r="I26" s="60"/>
      <c r="J26" s="60"/>
      <c r="K26" s="60"/>
      <c r="L26" s="60"/>
      <c r="M26" s="60"/>
      <c r="N26" s="60"/>
      <c r="O26" s="61"/>
      <c r="P26" s="1"/>
      <c r="Q26" s="55"/>
      <c r="R26" s="60"/>
      <c r="S26" s="60"/>
      <c r="T26" s="60"/>
      <c r="U26" s="60"/>
      <c r="V26" s="60"/>
      <c r="W26" s="60"/>
      <c r="X26" s="61"/>
      <c r="Y26" s="1"/>
      <c r="Z26" s="1"/>
      <c r="AA26" s="1"/>
    </row>
    <row r="27" spans="1:27" x14ac:dyDescent="0.15">
      <c r="A27" s="2"/>
      <c r="B27" s="3"/>
      <c r="C27" s="49"/>
      <c r="D27" s="4" t="s">
        <v>24</v>
      </c>
      <c r="E27" s="46" t="s">
        <v>32</v>
      </c>
      <c r="F27" s="52"/>
      <c r="G27" s="2"/>
      <c r="H27" s="55"/>
      <c r="I27" s="60"/>
      <c r="J27" s="60"/>
      <c r="K27" s="60"/>
      <c r="L27" s="60"/>
      <c r="M27" s="60"/>
      <c r="N27" s="60"/>
      <c r="O27" s="61"/>
      <c r="P27" s="2"/>
      <c r="Q27" s="55"/>
      <c r="R27" s="60"/>
      <c r="S27" s="60"/>
      <c r="T27" s="60"/>
      <c r="U27" s="60"/>
      <c r="V27" s="60"/>
      <c r="W27" s="60"/>
      <c r="X27" s="61"/>
      <c r="Y27" s="2"/>
      <c r="Z27" s="2"/>
      <c r="AA27" s="2"/>
    </row>
    <row r="28" spans="1:27" x14ac:dyDescent="0.15">
      <c r="A28" s="2"/>
      <c r="B28" s="3"/>
      <c r="C28" s="3"/>
      <c r="D28" s="3"/>
      <c r="E28" s="3"/>
      <c r="F28" s="1"/>
      <c r="G28" s="1"/>
      <c r="H28" s="55"/>
      <c r="I28" s="60"/>
      <c r="J28" s="60"/>
      <c r="K28" s="60"/>
      <c r="L28" s="60"/>
      <c r="M28" s="60"/>
      <c r="N28" s="60"/>
      <c r="O28" s="61"/>
      <c r="P28" s="1"/>
      <c r="Q28" s="55"/>
      <c r="R28" s="60"/>
      <c r="S28" s="60"/>
      <c r="T28" s="60"/>
      <c r="U28" s="60"/>
      <c r="V28" s="60"/>
      <c r="W28" s="60"/>
      <c r="X28" s="61"/>
      <c r="Y28" s="1"/>
      <c r="Z28" s="1"/>
      <c r="AA28" s="1"/>
    </row>
    <row r="29" spans="1:27" x14ac:dyDescent="0.15">
      <c r="A29" s="2"/>
      <c r="B29" s="3"/>
      <c r="C29" s="67" t="s">
        <v>33</v>
      </c>
      <c r="D29" s="4" t="s">
        <v>34</v>
      </c>
      <c r="E29" s="46" t="s">
        <v>35</v>
      </c>
      <c r="F29" s="45"/>
      <c r="G29" s="1"/>
      <c r="H29" s="55"/>
      <c r="I29" s="60"/>
      <c r="J29" s="60"/>
      <c r="K29" s="60"/>
      <c r="L29" s="60"/>
      <c r="M29" s="60"/>
      <c r="N29" s="60"/>
      <c r="O29" s="61"/>
      <c r="P29" s="1"/>
      <c r="Q29" s="55"/>
      <c r="R29" s="60"/>
      <c r="S29" s="60"/>
      <c r="T29" s="60"/>
      <c r="U29" s="60"/>
      <c r="V29" s="60"/>
      <c r="W29" s="60"/>
      <c r="X29" s="61"/>
      <c r="Y29" s="1"/>
      <c r="Z29" s="1"/>
      <c r="AA29" s="1"/>
    </row>
    <row r="30" spans="1:27" x14ac:dyDescent="0.15">
      <c r="A30" s="2"/>
      <c r="B30" s="3"/>
      <c r="C30" s="49"/>
      <c r="D30" s="4" t="s">
        <v>36</v>
      </c>
      <c r="E30" s="46" t="s">
        <v>35</v>
      </c>
      <c r="F30" s="45"/>
      <c r="G30" s="2"/>
      <c r="H30" s="55"/>
      <c r="I30" s="60"/>
      <c r="J30" s="60"/>
      <c r="K30" s="60"/>
      <c r="L30" s="60"/>
      <c r="M30" s="60"/>
      <c r="N30" s="60"/>
      <c r="O30" s="61"/>
      <c r="P30" s="2"/>
      <c r="Q30" s="55"/>
      <c r="R30" s="60"/>
      <c r="S30" s="60"/>
      <c r="T30" s="60"/>
      <c r="U30" s="60"/>
      <c r="V30" s="60"/>
      <c r="W30" s="60"/>
      <c r="X30" s="61"/>
      <c r="Y30" s="2"/>
      <c r="Z30" s="2"/>
      <c r="AA30" s="2"/>
    </row>
    <row r="31" spans="1:27" x14ac:dyDescent="0.15">
      <c r="A31" s="2"/>
      <c r="B31" s="3"/>
      <c r="C31" s="65" t="s">
        <v>37</v>
      </c>
      <c r="D31" s="4" t="s">
        <v>38</v>
      </c>
      <c r="E31" s="46" t="s">
        <v>35</v>
      </c>
      <c r="F31" s="45"/>
      <c r="G31" s="1"/>
      <c r="H31" s="55"/>
      <c r="I31" s="60"/>
      <c r="J31" s="60"/>
      <c r="K31" s="60"/>
      <c r="L31" s="60"/>
      <c r="M31" s="60"/>
      <c r="N31" s="60"/>
      <c r="O31" s="61"/>
      <c r="P31" s="1"/>
      <c r="Q31" s="55"/>
      <c r="R31" s="60"/>
      <c r="S31" s="60"/>
      <c r="T31" s="60"/>
      <c r="U31" s="60"/>
      <c r="V31" s="60"/>
      <c r="W31" s="60"/>
      <c r="X31" s="61"/>
      <c r="Y31" s="1"/>
      <c r="Z31" s="1"/>
      <c r="AA31" s="1"/>
    </row>
    <row r="32" spans="1:27" x14ac:dyDescent="0.15">
      <c r="A32" s="2"/>
      <c r="B32" s="3"/>
      <c r="C32" s="62"/>
      <c r="D32" s="4" t="s">
        <v>39</v>
      </c>
      <c r="E32" s="46" t="s">
        <v>35</v>
      </c>
      <c r="F32" s="45"/>
      <c r="G32" s="1"/>
      <c r="H32" s="55"/>
      <c r="I32" s="60"/>
      <c r="J32" s="60"/>
      <c r="K32" s="60"/>
      <c r="L32" s="60"/>
      <c r="M32" s="60"/>
      <c r="N32" s="60"/>
      <c r="O32" s="61"/>
      <c r="P32" s="1"/>
      <c r="Q32" s="55"/>
      <c r="R32" s="60"/>
      <c r="S32" s="60"/>
      <c r="T32" s="60"/>
      <c r="U32" s="60"/>
      <c r="V32" s="60"/>
      <c r="W32" s="60"/>
      <c r="X32" s="61"/>
      <c r="Y32" s="1"/>
      <c r="Z32" s="1"/>
      <c r="AA32" s="1"/>
    </row>
    <row r="33" spans="1:27" x14ac:dyDescent="0.15">
      <c r="A33" s="2"/>
      <c r="B33" s="3"/>
      <c r="C33" s="66" t="s">
        <v>40</v>
      </c>
      <c r="D33" s="4" t="s">
        <v>38</v>
      </c>
      <c r="E33" s="46" t="s">
        <v>41</v>
      </c>
      <c r="F33" s="45"/>
      <c r="G33" s="1"/>
      <c r="H33" s="55"/>
      <c r="I33" s="60"/>
      <c r="J33" s="60"/>
      <c r="K33" s="60"/>
      <c r="L33" s="60"/>
      <c r="M33" s="60"/>
      <c r="N33" s="60"/>
      <c r="O33" s="61"/>
      <c r="P33" s="1"/>
      <c r="Q33" s="55"/>
      <c r="R33" s="60"/>
      <c r="S33" s="60"/>
      <c r="T33" s="60"/>
      <c r="U33" s="60"/>
      <c r="V33" s="60"/>
      <c r="W33" s="60"/>
      <c r="X33" s="61"/>
      <c r="Y33" s="1"/>
      <c r="Z33" s="1"/>
      <c r="AA33" s="1"/>
    </row>
    <row r="34" spans="1:27" x14ac:dyDescent="0.15">
      <c r="A34" s="2"/>
      <c r="B34" s="3"/>
      <c r="C34" s="62"/>
      <c r="D34" s="4" t="s">
        <v>39</v>
      </c>
      <c r="E34" s="46" t="s">
        <v>14</v>
      </c>
      <c r="F34" s="45"/>
      <c r="G34" s="1"/>
      <c r="H34" s="55"/>
      <c r="I34" s="60"/>
      <c r="J34" s="60"/>
      <c r="K34" s="60"/>
      <c r="L34" s="60"/>
      <c r="M34" s="60"/>
      <c r="N34" s="60"/>
      <c r="O34" s="61"/>
      <c r="P34" s="1"/>
      <c r="Q34" s="55"/>
      <c r="R34" s="60"/>
      <c r="S34" s="60"/>
      <c r="T34" s="60"/>
      <c r="U34" s="60"/>
      <c r="V34" s="60"/>
      <c r="W34" s="60"/>
      <c r="X34" s="61"/>
      <c r="Y34" s="1"/>
      <c r="Z34" s="1"/>
      <c r="AA34" s="1"/>
    </row>
    <row r="35" spans="1:27" x14ac:dyDescent="0.15">
      <c r="A35" s="2"/>
      <c r="B35" s="3"/>
      <c r="C35" s="66" t="s">
        <v>42</v>
      </c>
      <c r="D35" s="4" t="s">
        <v>43</v>
      </c>
      <c r="E35" s="46" t="s">
        <v>14</v>
      </c>
      <c r="F35" s="45"/>
      <c r="G35" s="1"/>
      <c r="H35" s="55"/>
      <c r="I35" s="60"/>
      <c r="J35" s="60"/>
      <c r="K35" s="60"/>
      <c r="L35" s="60"/>
      <c r="M35" s="60"/>
      <c r="N35" s="60"/>
      <c r="O35" s="61"/>
      <c r="P35" s="1"/>
      <c r="Q35" s="55"/>
      <c r="R35" s="60"/>
      <c r="S35" s="60"/>
      <c r="T35" s="60"/>
      <c r="U35" s="60"/>
      <c r="V35" s="60"/>
      <c r="W35" s="60"/>
      <c r="X35" s="61"/>
      <c r="Y35" s="1"/>
      <c r="Z35" s="1"/>
      <c r="AA35" s="1"/>
    </row>
    <row r="36" spans="1:27" x14ac:dyDescent="0.15">
      <c r="A36" s="2"/>
      <c r="B36" s="3"/>
      <c r="C36" s="62"/>
      <c r="D36" s="4" t="s">
        <v>44</v>
      </c>
      <c r="E36" s="46" t="s">
        <v>14</v>
      </c>
      <c r="F36" s="45"/>
      <c r="G36" s="1"/>
      <c r="H36" s="62"/>
      <c r="I36" s="63"/>
      <c r="J36" s="63"/>
      <c r="K36" s="63"/>
      <c r="L36" s="63"/>
      <c r="M36" s="63"/>
      <c r="N36" s="63"/>
      <c r="O36" s="64"/>
      <c r="P36" s="1"/>
      <c r="Q36" s="62"/>
      <c r="R36" s="63"/>
      <c r="S36" s="63"/>
      <c r="T36" s="63"/>
      <c r="U36" s="63"/>
      <c r="V36" s="63"/>
      <c r="W36" s="63"/>
      <c r="X36" s="64"/>
      <c r="Y36" s="1"/>
      <c r="Z36" s="1"/>
      <c r="AA36" s="1"/>
    </row>
    <row r="37" spans="1:27" x14ac:dyDescent="0.15">
      <c r="A37" s="2"/>
      <c r="B37" s="3"/>
      <c r="C37" s="6" t="s">
        <v>45</v>
      </c>
      <c r="D37" s="4"/>
      <c r="E37" s="46"/>
      <c r="F37" s="45"/>
      <c r="G37" s="1"/>
      <c r="H37" s="7"/>
      <c r="I37" s="7"/>
      <c r="J37" s="7"/>
      <c r="K37" s="7"/>
      <c r="L37" s="7"/>
      <c r="M37" s="7"/>
      <c r="N37" s="7"/>
      <c r="O37" s="7"/>
      <c r="P37" s="2"/>
      <c r="Q37" s="7"/>
      <c r="R37" s="7"/>
      <c r="S37" s="7"/>
      <c r="T37" s="7"/>
      <c r="U37" s="7"/>
      <c r="V37" s="7"/>
      <c r="W37" s="7"/>
      <c r="X37" s="7"/>
      <c r="Y37" s="1"/>
      <c r="Z37" s="1"/>
      <c r="AA37" s="1"/>
    </row>
    <row r="38" spans="1:27" x14ac:dyDescent="0.15">
      <c r="A38" s="2"/>
      <c r="B38" s="3"/>
      <c r="C38" s="51" t="s">
        <v>46</v>
      </c>
      <c r="D38" s="45"/>
      <c r="E38" s="56" t="s">
        <v>35</v>
      </c>
      <c r="F38" s="45"/>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47</v>
      </c>
      <c r="D39" s="4" t="s">
        <v>48</v>
      </c>
      <c r="E39" s="46"/>
      <c r="F39" s="45"/>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49</v>
      </c>
      <c r="D40" s="9" t="s">
        <v>50</v>
      </c>
      <c r="E40" s="46" t="s">
        <v>51</v>
      </c>
      <c r="F40" s="45"/>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52</v>
      </c>
      <c r="D41" s="9" t="s">
        <v>53</v>
      </c>
      <c r="E41" s="46" t="s">
        <v>54</v>
      </c>
      <c r="F41" s="45"/>
      <c r="G41" s="2"/>
      <c r="H41" s="11"/>
      <c r="I41" s="7"/>
      <c r="J41" s="7"/>
      <c r="K41" s="7"/>
      <c r="L41" s="7"/>
      <c r="M41" s="7"/>
      <c r="N41" s="7"/>
      <c r="O41" s="7"/>
      <c r="P41" s="2"/>
      <c r="Q41" s="7"/>
      <c r="R41" s="7"/>
      <c r="S41" s="7"/>
      <c r="T41" s="7"/>
      <c r="U41" s="7"/>
      <c r="V41" s="7"/>
      <c r="W41" s="7"/>
      <c r="X41" s="7"/>
      <c r="Y41" s="2"/>
      <c r="Z41" s="2"/>
      <c r="AA41" s="2"/>
    </row>
    <row r="42" spans="1:27" ht="120" customHeight="1" x14ac:dyDescent="0.15">
      <c r="A42" s="2"/>
      <c r="B42" s="3"/>
      <c r="C42" s="48" t="s">
        <v>55</v>
      </c>
      <c r="D42" s="12" t="s">
        <v>56</v>
      </c>
      <c r="E42" s="73" t="s">
        <v>57</v>
      </c>
      <c r="F42" s="45"/>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50"/>
      <c r="D43" s="12" t="s">
        <v>58</v>
      </c>
      <c r="E43" s="73" t="s">
        <v>59</v>
      </c>
      <c r="F43" s="45"/>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50"/>
      <c r="D44" s="12" t="s">
        <v>60</v>
      </c>
      <c r="E44" s="73" t="s">
        <v>61</v>
      </c>
      <c r="F44" s="45"/>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50"/>
      <c r="D45" s="13" t="s">
        <v>62</v>
      </c>
      <c r="E45" s="73" t="s">
        <v>63</v>
      </c>
      <c r="F45" s="45"/>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50"/>
      <c r="D46" s="13" t="s">
        <v>64</v>
      </c>
      <c r="E46" s="73"/>
      <c r="F46" s="45"/>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49"/>
      <c r="D47" s="12" t="s">
        <v>65</v>
      </c>
      <c r="E47" s="73"/>
      <c r="F47" s="45"/>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48" t="s">
        <v>66</v>
      </c>
      <c r="D48" s="4" t="s">
        <v>67</v>
      </c>
      <c r="E48" s="46" t="s">
        <v>68</v>
      </c>
      <c r="F48" s="45"/>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50"/>
      <c r="D49" s="4" t="s">
        <v>69</v>
      </c>
      <c r="E49" s="46"/>
      <c r="F49" s="45"/>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49"/>
      <c r="D50" s="4" t="s">
        <v>70</v>
      </c>
      <c r="E50" s="46"/>
      <c r="F50" s="45"/>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75" t="s">
        <v>71</v>
      </c>
      <c r="D51" s="52"/>
      <c r="E51" s="74" t="s">
        <v>72</v>
      </c>
      <c r="F51" s="45"/>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51" t="s">
        <v>73</v>
      </c>
      <c r="D53" s="45"/>
      <c r="E53" s="46"/>
      <c r="F53" s="45"/>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51" t="s">
        <v>74</v>
      </c>
      <c r="D55" s="45"/>
      <c r="E55" s="46" t="s">
        <v>75</v>
      </c>
      <c r="F55" s="45"/>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51" t="s">
        <v>76</v>
      </c>
      <c r="C57" s="52"/>
      <c r="D57" s="52"/>
      <c r="E57" s="52"/>
      <c r="F57" s="45"/>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77</v>
      </c>
      <c r="D59" s="6" t="s">
        <v>21</v>
      </c>
      <c r="E59" s="6" t="s">
        <v>24</v>
      </c>
      <c r="F59" s="6" t="s">
        <v>78</v>
      </c>
      <c r="G59" s="1"/>
      <c r="H59" s="5"/>
      <c r="I59" s="1"/>
      <c r="J59" s="1"/>
      <c r="K59" s="1"/>
      <c r="L59" s="1"/>
      <c r="M59" s="1"/>
      <c r="N59" s="1"/>
      <c r="O59" s="1"/>
      <c r="P59" s="1"/>
      <c r="Q59" s="1"/>
      <c r="R59" s="1"/>
      <c r="S59" s="1"/>
      <c r="T59" s="1"/>
      <c r="U59" s="1"/>
      <c r="V59" s="1"/>
      <c r="W59" s="1"/>
      <c r="X59" s="1"/>
      <c r="Y59" s="1"/>
      <c r="Z59" s="1"/>
      <c r="AA59" s="1"/>
    </row>
    <row r="60" spans="1:27" ht="165" x14ac:dyDescent="0.15">
      <c r="A60" s="2"/>
      <c r="B60" s="3"/>
      <c r="C60" s="14" t="str">
        <f>VLOOKUP($E$5,参照シート!$A$10:$G$15,4,FALSE)</f>
        <v>SS(Level:99)</v>
      </c>
      <c r="D60" s="15">
        <v>1432</v>
      </c>
      <c r="E60" s="15" t="s">
        <v>79</v>
      </c>
      <c r="F60" s="16" t="s">
        <v>222</v>
      </c>
      <c r="G60" s="1"/>
      <c r="H60" s="3"/>
      <c r="I60" s="1"/>
      <c r="J60" s="1"/>
      <c r="K60" s="1"/>
      <c r="L60" s="1"/>
      <c r="M60" s="1"/>
      <c r="N60" s="1"/>
      <c r="O60" s="1"/>
      <c r="P60" s="1"/>
      <c r="Q60" s="1"/>
      <c r="R60" s="1"/>
      <c r="S60" s="1"/>
      <c r="T60" s="1"/>
      <c r="U60" s="1"/>
      <c r="V60" s="1"/>
      <c r="W60" s="1"/>
      <c r="X60" s="1"/>
      <c r="Y60" s="1"/>
      <c r="Z60" s="1"/>
      <c r="AA60" s="1"/>
    </row>
    <row r="61" spans="1:27" ht="150" x14ac:dyDescent="0.15">
      <c r="A61" s="2"/>
      <c r="B61" s="3"/>
      <c r="C61" s="14" t="str">
        <f>VLOOKUP($E$5,参照シート!$A$10:$G$15,4,FALSE)</f>
        <v>SS(Level:99)</v>
      </c>
      <c r="D61" s="15">
        <v>1495</v>
      </c>
      <c r="E61" s="15" t="s">
        <v>80</v>
      </c>
      <c r="F61" s="15" t="s">
        <v>221</v>
      </c>
      <c r="G61" s="1"/>
      <c r="H61" s="3"/>
      <c r="I61" s="1"/>
      <c r="J61" s="1"/>
      <c r="K61" s="1"/>
      <c r="L61" s="1"/>
      <c r="M61" s="1"/>
      <c r="N61" s="1"/>
      <c r="O61" s="1"/>
      <c r="P61" s="1"/>
      <c r="Q61" s="1"/>
      <c r="R61" s="1"/>
      <c r="S61" s="1"/>
      <c r="T61" s="1"/>
      <c r="U61" s="1"/>
      <c r="V61" s="1"/>
      <c r="W61" s="1"/>
      <c r="X61" s="1"/>
      <c r="Y61" s="1"/>
      <c r="Z61" s="1"/>
      <c r="AA61" s="1"/>
    </row>
    <row r="62" spans="1:27" ht="165" x14ac:dyDescent="0.15">
      <c r="A62" s="2"/>
      <c r="B62" s="3"/>
      <c r="C62" s="14" t="str">
        <f>VLOOKUP($E$5,参照シート!$A$10:$G$15,6,FALSE)</f>
        <v>S(Level:99)</v>
      </c>
      <c r="D62" s="15">
        <v>1099</v>
      </c>
      <c r="E62" s="15" t="s">
        <v>81</v>
      </c>
      <c r="F62" s="17" t="s">
        <v>219</v>
      </c>
      <c r="G62" s="1"/>
      <c r="H62" s="5"/>
      <c r="I62" s="1"/>
      <c r="J62" s="1"/>
      <c r="K62" s="1"/>
      <c r="L62" s="1"/>
      <c r="M62" s="1"/>
      <c r="N62" s="1"/>
      <c r="O62" s="1"/>
      <c r="P62" s="1"/>
      <c r="Q62" s="1"/>
      <c r="R62" s="1"/>
      <c r="S62" s="1"/>
      <c r="T62" s="1"/>
      <c r="U62" s="1"/>
      <c r="V62" s="1"/>
      <c r="W62" s="1"/>
      <c r="X62" s="1"/>
      <c r="Y62" s="1"/>
      <c r="Z62" s="1"/>
      <c r="AA62" s="1"/>
    </row>
    <row r="63" spans="1:27" ht="180" x14ac:dyDescent="0.15">
      <c r="A63" s="2"/>
      <c r="B63" s="3"/>
      <c r="C63" s="14" t="str">
        <f>VLOOKUP($E$5,参照シート!$A$10:$G$15,4,FALSE)</f>
        <v>SS(Level:99)</v>
      </c>
      <c r="D63" s="15">
        <v>1500</v>
      </c>
      <c r="E63" s="15" t="s">
        <v>82</v>
      </c>
      <c r="F63" s="17" t="s">
        <v>220</v>
      </c>
      <c r="G63" s="1"/>
      <c r="H63" s="5"/>
      <c r="I63" s="1"/>
      <c r="J63" s="1"/>
      <c r="K63" s="1"/>
      <c r="L63" s="1"/>
      <c r="M63" s="1"/>
      <c r="N63" s="1"/>
      <c r="O63" s="1"/>
      <c r="P63" s="1"/>
      <c r="Q63" s="1"/>
      <c r="R63" s="1"/>
      <c r="S63" s="1"/>
      <c r="T63" s="1"/>
      <c r="U63" s="1"/>
      <c r="V63" s="1"/>
      <c r="W63" s="1"/>
      <c r="X63" s="1"/>
      <c r="Y63" s="1"/>
      <c r="Z63" s="1"/>
      <c r="AA63" s="1"/>
    </row>
    <row r="64" spans="1:27" x14ac:dyDescent="0.15">
      <c r="A64" s="2"/>
      <c r="B64" s="3"/>
      <c r="C64" s="18" t="s">
        <v>16</v>
      </c>
      <c r="D64" s="19"/>
      <c r="E64" s="19"/>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6" t="s">
        <v>77</v>
      </c>
      <c r="D65" s="6" t="s">
        <v>21</v>
      </c>
      <c r="E65" s="6" t="s">
        <v>24</v>
      </c>
      <c r="F65" s="6" t="s">
        <v>78</v>
      </c>
      <c r="G65" s="1"/>
      <c r="H65" s="1"/>
      <c r="I65" s="1"/>
      <c r="J65" s="1"/>
      <c r="K65" s="1"/>
      <c r="L65" s="1"/>
      <c r="M65" s="1"/>
      <c r="N65" s="1"/>
      <c r="O65" s="1"/>
      <c r="P65" s="1"/>
      <c r="Q65" s="1"/>
      <c r="R65" s="1"/>
      <c r="S65" s="1"/>
      <c r="T65" s="1"/>
      <c r="U65" s="1"/>
      <c r="V65" s="1"/>
      <c r="W65" s="1"/>
      <c r="X65" s="1"/>
      <c r="Y65" s="1"/>
      <c r="Z65" s="1"/>
      <c r="AA65" s="1"/>
    </row>
    <row r="66" spans="1:27" ht="90" x14ac:dyDescent="0.15">
      <c r="A66" s="2"/>
      <c r="B66" s="3"/>
      <c r="C66" s="20" t="s">
        <v>228</v>
      </c>
      <c r="D66" s="15">
        <v>631</v>
      </c>
      <c r="E66" s="15" t="s">
        <v>83</v>
      </c>
      <c r="F66" s="16" t="s">
        <v>224</v>
      </c>
      <c r="G66" s="1"/>
      <c r="H66" s="1"/>
      <c r="I66" s="1"/>
      <c r="J66" s="1"/>
      <c r="K66" s="1"/>
      <c r="L66" s="1"/>
      <c r="M66" s="1"/>
      <c r="N66" s="1"/>
      <c r="O66" s="1"/>
      <c r="P66" s="1"/>
      <c r="Q66" s="1"/>
      <c r="R66" s="1"/>
      <c r="S66" s="1"/>
      <c r="T66" s="1"/>
      <c r="U66" s="1"/>
      <c r="V66" s="1"/>
      <c r="W66" s="1"/>
      <c r="X66" s="1"/>
      <c r="Y66" s="1"/>
      <c r="Z66" s="1"/>
      <c r="AA66" s="1"/>
    </row>
    <row r="67" spans="1:27" ht="105" x14ac:dyDescent="0.15">
      <c r="A67" s="2"/>
      <c r="B67" s="3"/>
      <c r="C67" s="20" t="s">
        <v>227</v>
      </c>
      <c r="D67" s="15">
        <v>1502</v>
      </c>
      <c r="E67" s="15" t="s">
        <v>84</v>
      </c>
      <c r="F67" s="17" t="s">
        <v>223</v>
      </c>
      <c r="G67" s="1"/>
      <c r="H67" s="1"/>
      <c r="I67" s="1"/>
      <c r="J67" s="1"/>
      <c r="K67" s="1"/>
      <c r="L67" s="1"/>
      <c r="M67" s="1"/>
      <c r="N67" s="1"/>
      <c r="O67" s="1"/>
      <c r="P67" s="1"/>
      <c r="Q67" s="1"/>
      <c r="R67" s="1"/>
      <c r="S67" s="1"/>
      <c r="T67" s="1"/>
      <c r="U67" s="1"/>
      <c r="V67" s="1"/>
      <c r="W67" s="1"/>
      <c r="X67" s="1"/>
      <c r="Y67" s="1"/>
      <c r="Z67" s="1"/>
      <c r="AA67" s="1"/>
    </row>
    <row r="68" spans="1:27" ht="105" x14ac:dyDescent="0.15">
      <c r="A68" s="2"/>
      <c r="B68" s="3"/>
      <c r="C68" s="20" t="s">
        <v>226</v>
      </c>
      <c r="D68" s="15">
        <v>567</v>
      </c>
      <c r="E68" s="15" t="s">
        <v>85</v>
      </c>
      <c r="F68" s="17" t="s">
        <v>225</v>
      </c>
      <c r="G68" s="1"/>
      <c r="H68" s="1"/>
      <c r="I68" s="1"/>
      <c r="J68" s="1"/>
      <c r="K68" s="1"/>
      <c r="L68" s="1"/>
      <c r="M68" s="1"/>
      <c r="N68" s="1"/>
      <c r="O68" s="1"/>
      <c r="P68" s="1"/>
      <c r="Q68" s="1"/>
      <c r="R68" s="1"/>
      <c r="S68" s="1"/>
      <c r="T68" s="1"/>
      <c r="U68" s="1"/>
      <c r="V68" s="1"/>
      <c r="W68" s="1"/>
      <c r="X68" s="1"/>
      <c r="Y68" s="1"/>
      <c r="Z68" s="1"/>
      <c r="AA68" s="1"/>
    </row>
    <row r="69" spans="1:27" ht="210" x14ac:dyDescent="0.15">
      <c r="A69" s="2"/>
      <c r="B69" s="21"/>
      <c r="C69" s="20" t="s">
        <v>86</v>
      </c>
      <c r="D69" s="15" t="s">
        <v>229</v>
      </c>
      <c r="E69" s="15" t="s">
        <v>87</v>
      </c>
      <c r="F69" s="17" t="s">
        <v>230</v>
      </c>
      <c r="G69" s="1"/>
      <c r="H69" s="1"/>
      <c r="I69" s="1"/>
      <c r="J69" s="1"/>
      <c r="K69" s="1"/>
      <c r="L69" s="1"/>
      <c r="M69" s="1"/>
      <c r="N69" s="1"/>
      <c r="O69" s="1"/>
      <c r="P69" s="1"/>
      <c r="Q69" s="1"/>
      <c r="R69" s="1"/>
      <c r="S69" s="1"/>
      <c r="T69" s="1"/>
      <c r="U69" s="1"/>
      <c r="V69" s="1"/>
      <c r="W69" s="1"/>
      <c r="X69" s="1"/>
      <c r="Y69" s="1"/>
      <c r="Z69" s="1"/>
      <c r="AA69" s="1"/>
    </row>
    <row r="70" spans="1:27" x14ac:dyDescent="0.15">
      <c r="A70" s="2"/>
      <c r="B70" s="3"/>
      <c r="C70" s="3"/>
      <c r="D70" s="3"/>
      <c r="E70" s="3"/>
      <c r="F70" s="3"/>
      <c r="G70" s="1"/>
      <c r="H70" s="1"/>
      <c r="I70" s="1"/>
      <c r="J70" s="1"/>
      <c r="K70" s="1"/>
      <c r="L70" s="1"/>
      <c r="M70" s="1"/>
      <c r="N70" s="1"/>
      <c r="O70" s="1"/>
      <c r="P70" s="1"/>
      <c r="Q70" s="1"/>
      <c r="R70" s="1"/>
      <c r="S70" s="1"/>
      <c r="T70" s="1"/>
      <c r="U70" s="1"/>
      <c r="V70" s="1"/>
      <c r="W70" s="1"/>
      <c r="X70" s="1"/>
      <c r="Y70" s="1"/>
      <c r="Z70" s="1"/>
      <c r="AA70" s="1"/>
    </row>
    <row r="71" spans="1:27" x14ac:dyDescent="0.15">
      <c r="A71" s="2"/>
      <c r="B71" s="3"/>
      <c r="C71" s="51" t="s">
        <v>88</v>
      </c>
      <c r="D71" s="52"/>
      <c r="E71" s="52"/>
      <c r="F71" s="45"/>
      <c r="G71" s="1"/>
      <c r="H71" s="1"/>
      <c r="I71" s="1"/>
      <c r="J71" s="1"/>
      <c r="K71" s="1"/>
      <c r="L71" s="1"/>
      <c r="M71" s="1"/>
      <c r="N71" s="1"/>
      <c r="O71" s="1"/>
      <c r="P71" s="1"/>
      <c r="Q71" s="1"/>
      <c r="R71" s="1"/>
      <c r="S71" s="1"/>
      <c r="T71" s="1"/>
      <c r="U71" s="1"/>
      <c r="V71" s="1"/>
      <c r="W71" s="1"/>
      <c r="X71" s="1"/>
      <c r="Y71" s="1"/>
      <c r="Z71" s="1"/>
      <c r="AA71" s="1"/>
    </row>
    <row r="72" spans="1:27" x14ac:dyDescent="0.15">
      <c r="A72" s="2"/>
      <c r="B72" s="3"/>
      <c r="C72" s="6" t="s">
        <v>21</v>
      </c>
      <c r="D72" s="6" t="s">
        <v>24</v>
      </c>
      <c r="E72" s="6" t="s">
        <v>89</v>
      </c>
      <c r="F72" s="6" t="s">
        <v>90</v>
      </c>
      <c r="G72" s="1"/>
      <c r="H72" s="1"/>
      <c r="I72" s="1"/>
      <c r="J72" s="1"/>
      <c r="K72" s="1"/>
      <c r="L72" s="1"/>
      <c r="M72" s="1"/>
      <c r="N72" s="1"/>
      <c r="O72" s="1"/>
      <c r="P72" s="1"/>
      <c r="Q72" s="1"/>
      <c r="R72" s="1"/>
      <c r="S72" s="1"/>
      <c r="T72" s="1"/>
      <c r="U72" s="1"/>
      <c r="V72" s="1"/>
      <c r="W72" s="1"/>
      <c r="X72" s="1"/>
      <c r="Y72" s="1"/>
      <c r="Z72" s="1"/>
      <c r="AA72" s="1"/>
    </row>
    <row r="73" spans="1:27" ht="240" x14ac:dyDescent="0.15">
      <c r="A73" s="2"/>
      <c r="B73" s="3"/>
      <c r="C73" s="22"/>
      <c r="D73" s="22" t="s">
        <v>196</v>
      </c>
      <c r="E73" s="22" t="s">
        <v>205</v>
      </c>
      <c r="F73" s="23" t="s">
        <v>215</v>
      </c>
      <c r="G73" s="24"/>
      <c r="H73" s="1"/>
      <c r="I73" s="1"/>
      <c r="J73" s="1"/>
      <c r="K73" s="1"/>
      <c r="L73" s="1"/>
      <c r="M73" s="1"/>
      <c r="N73" s="1"/>
      <c r="O73" s="1"/>
      <c r="P73" s="1"/>
      <c r="Q73" s="1"/>
      <c r="R73" s="1"/>
      <c r="S73" s="1"/>
      <c r="T73" s="1"/>
      <c r="U73" s="1"/>
      <c r="V73" s="1"/>
      <c r="W73" s="1"/>
      <c r="X73" s="1"/>
      <c r="Y73" s="1"/>
      <c r="Z73" s="1"/>
      <c r="AA73" s="1"/>
    </row>
    <row r="74" spans="1:27" ht="90" x14ac:dyDescent="0.15">
      <c r="A74" s="2"/>
      <c r="B74" s="3"/>
      <c r="C74" s="25"/>
      <c r="D74" s="25" t="s">
        <v>202</v>
      </c>
      <c r="E74" s="26" t="s">
        <v>204</v>
      </c>
      <c r="F74" s="23" t="s">
        <v>212</v>
      </c>
      <c r="G74" s="1"/>
      <c r="H74" s="1"/>
      <c r="I74" s="1"/>
      <c r="J74" s="1"/>
      <c r="K74" s="1"/>
      <c r="L74" s="1"/>
      <c r="M74" s="1"/>
      <c r="N74" s="1" t="s">
        <v>203</v>
      </c>
      <c r="O74" s="1"/>
      <c r="P74" s="1"/>
      <c r="Q74" s="1"/>
      <c r="R74" s="1"/>
      <c r="S74" s="1"/>
      <c r="T74" s="1"/>
      <c r="U74" s="1"/>
      <c r="V74" s="1"/>
      <c r="W74" s="1"/>
      <c r="X74" s="1"/>
      <c r="Y74" s="1"/>
      <c r="Z74" s="1"/>
      <c r="AA74" s="1"/>
    </row>
    <row r="75" spans="1:27" ht="18" customHeight="1" x14ac:dyDescent="0.15">
      <c r="A75" s="2"/>
      <c r="B75" s="3"/>
      <c r="C75" s="3"/>
      <c r="D75" s="3"/>
      <c r="E75" s="3"/>
      <c r="F75" s="3"/>
      <c r="G75" s="1"/>
      <c r="H75" s="1"/>
      <c r="I75" s="1"/>
      <c r="J75" s="1"/>
      <c r="K75" s="1"/>
      <c r="L75" s="1"/>
      <c r="M75" s="1"/>
      <c r="N75" s="1"/>
      <c r="O75" s="1"/>
      <c r="P75" s="1"/>
      <c r="Q75" s="1"/>
      <c r="R75" s="1"/>
      <c r="S75" s="1"/>
      <c r="T75" s="1"/>
      <c r="U75" s="1"/>
      <c r="V75" s="1"/>
      <c r="W75" s="1"/>
      <c r="X75" s="1"/>
      <c r="Y75" s="1"/>
      <c r="Z75" s="1"/>
      <c r="AA75" s="1"/>
    </row>
    <row r="76" spans="1:27" x14ac:dyDescent="0.15">
      <c r="A76" s="2"/>
      <c r="B76" s="3"/>
      <c r="C76" s="51" t="s">
        <v>91</v>
      </c>
      <c r="D76" s="52"/>
      <c r="E76" s="52"/>
      <c r="F76" s="45"/>
      <c r="G76" s="1"/>
      <c r="H76" s="1"/>
      <c r="I76" s="1"/>
      <c r="J76" s="1"/>
      <c r="K76" s="1"/>
      <c r="L76" s="1"/>
      <c r="M76" s="1"/>
      <c r="N76" s="1"/>
      <c r="O76" s="1"/>
      <c r="P76" s="1"/>
      <c r="Q76" s="1"/>
      <c r="R76" s="1"/>
      <c r="S76" s="1"/>
      <c r="T76" s="1"/>
      <c r="U76" s="1"/>
      <c r="V76" s="1"/>
      <c r="W76" s="1"/>
      <c r="X76" s="1"/>
      <c r="Y76" s="1"/>
      <c r="Z76" s="1"/>
      <c r="AA76" s="1"/>
    </row>
    <row r="77" spans="1:27" x14ac:dyDescent="0.15">
      <c r="A77" s="2"/>
      <c r="B77" s="3"/>
      <c r="C77" s="6" t="s">
        <v>21</v>
      </c>
      <c r="D77" s="6" t="s">
        <v>24</v>
      </c>
      <c r="E77" s="6" t="s">
        <v>89</v>
      </c>
      <c r="F77" s="6" t="s">
        <v>90</v>
      </c>
      <c r="G77" s="1"/>
      <c r="H77" s="1"/>
      <c r="I77" s="1"/>
      <c r="J77" s="1"/>
      <c r="K77" s="1"/>
      <c r="L77" s="1"/>
      <c r="M77" s="1"/>
      <c r="N77" s="1"/>
      <c r="O77" s="1"/>
      <c r="P77" s="1"/>
      <c r="Q77" s="1"/>
      <c r="R77" s="1"/>
      <c r="S77" s="1"/>
      <c r="T77" s="1"/>
      <c r="U77" s="1"/>
      <c r="V77" s="1"/>
      <c r="W77" s="1"/>
      <c r="X77" s="1"/>
      <c r="Y77" s="1"/>
      <c r="Z77" s="1"/>
      <c r="AA77" s="1"/>
    </row>
    <row r="78" spans="1:27" ht="60" x14ac:dyDescent="0.15">
      <c r="A78" s="2"/>
      <c r="B78" s="3"/>
      <c r="C78" s="26"/>
      <c r="D78" s="25" t="s">
        <v>200</v>
      </c>
      <c r="E78" s="26" t="s">
        <v>206</v>
      </c>
      <c r="F78" s="23" t="s">
        <v>211</v>
      </c>
      <c r="G78" s="24"/>
      <c r="H78" s="1"/>
      <c r="I78" s="1"/>
      <c r="J78" s="1"/>
      <c r="K78" s="1"/>
      <c r="L78" s="1"/>
      <c r="M78" s="1"/>
      <c r="N78" s="1"/>
      <c r="O78" s="1"/>
      <c r="P78" s="1"/>
      <c r="Q78" s="1"/>
      <c r="R78" s="1"/>
      <c r="S78" s="1"/>
      <c r="T78" s="1"/>
      <c r="U78" s="1"/>
      <c r="V78" s="1"/>
      <c r="W78" s="1"/>
      <c r="X78" s="1"/>
      <c r="Y78" s="1"/>
      <c r="Z78" s="1"/>
      <c r="AA78" s="1"/>
    </row>
    <row r="79" spans="1:27" ht="165" x14ac:dyDescent="0.15">
      <c r="A79" s="2"/>
      <c r="B79" s="3"/>
      <c r="C79" s="25"/>
      <c r="D79" s="25" t="s">
        <v>201</v>
      </c>
      <c r="E79" s="26" t="s">
        <v>207</v>
      </c>
      <c r="F79" s="25" t="s">
        <v>214</v>
      </c>
      <c r="G79" s="24"/>
      <c r="H79" s="24"/>
      <c r="I79" s="1"/>
      <c r="J79" s="1"/>
      <c r="K79" s="1"/>
      <c r="L79" s="1"/>
      <c r="M79" s="1"/>
      <c r="N79" s="1"/>
      <c r="O79" s="1"/>
      <c r="P79" s="1"/>
      <c r="Q79" s="1"/>
      <c r="R79" s="1"/>
      <c r="S79" s="1"/>
      <c r="T79" s="1"/>
      <c r="U79" s="1"/>
      <c r="V79" s="1"/>
      <c r="W79" s="1"/>
      <c r="X79" s="1"/>
      <c r="Y79" s="1"/>
      <c r="Z79" s="1"/>
      <c r="AA79" s="1"/>
    </row>
    <row r="80" spans="1:27" ht="18" customHeight="1" x14ac:dyDescent="0.15">
      <c r="A80" s="2"/>
      <c r="B80" s="3"/>
      <c r="C80" s="3"/>
      <c r="D80" s="3"/>
      <c r="E80" s="3"/>
      <c r="F80" s="3"/>
      <c r="G80" s="1"/>
      <c r="H80" s="1"/>
      <c r="I80" s="1"/>
      <c r="J80" s="1"/>
      <c r="K80" s="1"/>
      <c r="L80" s="1"/>
      <c r="M80" s="1"/>
      <c r="N80" s="1"/>
      <c r="O80" s="1"/>
      <c r="P80" s="1"/>
      <c r="Q80" s="1"/>
      <c r="R80" s="1"/>
      <c r="S80" s="1"/>
      <c r="T80" s="1"/>
      <c r="U80" s="1"/>
      <c r="V80" s="1"/>
      <c r="W80" s="1"/>
      <c r="X80" s="1"/>
      <c r="Y80" s="1"/>
      <c r="Z80" s="1"/>
      <c r="AA80" s="1"/>
    </row>
    <row r="81" spans="1:27" x14ac:dyDescent="0.15">
      <c r="A81" s="2"/>
      <c r="B81" s="3"/>
      <c r="C81" s="51" t="s">
        <v>92</v>
      </c>
      <c r="D81" s="52"/>
      <c r="E81" s="52"/>
      <c r="F81" s="45"/>
      <c r="G81" s="1"/>
      <c r="H81" s="1"/>
      <c r="I81" s="1"/>
      <c r="J81" s="1"/>
      <c r="K81" s="1"/>
      <c r="L81" s="1"/>
      <c r="M81" s="1"/>
      <c r="N81" s="1"/>
      <c r="O81" s="1"/>
      <c r="P81" s="1"/>
      <c r="Q81" s="1"/>
      <c r="R81" s="1"/>
      <c r="S81" s="1"/>
      <c r="T81" s="1"/>
      <c r="U81" s="1"/>
      <c r="V81" s="1"/>
      <c r="W81" s="1"/>
      <c r="X81" s="1"/>
      <c r="Y81" s="1"/>
      <c r="Z81" s="1"/>
      <c r="AA81" s="1"/>
    </row>
    <row r="82" spans="1:27" x14ac:dyDescent="0.15">
      <c r="A82" s="2"/>
      <c r="B82" s="3"/>
      <c r="C82" s="6" t="s">
        <v>21</v>
      </c>
      <c r="D82" s="6" t="s">
        <v>24</v>
      </c>
      <c r="E82" s="6" t="s">
        <v>89</v>
      </c>
      <c r="F82" s="6" t="s">
        <v>90</v>
      </c>
      <c r="G82" s="1"/>
      <c r="H82" s="1"/>
      <c r="I82" s="1"/>
      <c r="J82" s="1"/>
      <c r="K82" s="1"/>
      <c r="L82" s="1"/>
      <c r="M82" s="1"/>
      <c r="N82" s="1"/>
      <c r="O82" s="1"/>
      <c r="P82" s="1"/>
      <c r="Q82" s="1"/>
      <c r="R82" s="1"/>
      <c r="S82" s="1"/>
      <c r="T82" s="1"/>
      <c r="U82" s="1"/>
      <c r="V82" s="1"/>
      <c r="W82" s="1"/>
      <c r="X82" s="1"/>
      <c r="Y82" s="1"/>
      <c r="Z82" s="1"/>
      <c r="AA82" s="1"/>
    </row>
    <row r="83" spans="1:27" ht="225" x14ac:dyDescent="0.15">
      <c r="A83" s="2"/>
      <c r="B83" s="3"/>
      <c r="C83" s="26"/>
      <c r="D83" s="25" t="s">
        <v>197</v>
      </c>
      <c r="E83" s="26" t="s">
        <v>208</v>
      </c>
      <c r="F83" s="25" t="s">
        <v>216</v>
      </c>
      <c r="G83" s="1"/>
      <c r="H83" s="1"/>
      <c r="I83" s="1"/>
      <c r="J83" s="1"/>
      <c r="K83" s="1"/>
      <c r="L83" s="1"/>
      <c r="M83" s="1"/>
      <c r="N83" s="1"/>
      <c r="O83" s="1"/>
      <c r="P83" s="1"/>
      <c r="Q83" s="1"/>
      <c r="R83" s="1"/>
      <c r="S83" s="1"/>
      <c r="T83" s="1"/>
      <c r="U83" s="1"/>
      <c r="V83" s="1"/>
      <c r="W83" s="1"/>
      <c r="X83" s="1"/>
      <c r="Y83" s="1"/>
      <c r="Z83" s="1"/>
      <c r="AA83" s="1"/>
    </row>
    <row r="84" spans="1:27" ht="240" x14ac:dyDescent="0.15">
      <c r="A84" s="2"/>
      <c r="B84" s="3"/>
      <c r="C84" s="25"/>
      <c r="D84" s="25" t="s">
        <v>198</v>
      </c>
      <c r="E84" s="26" t="s">
        <v>209</v>
      </c>
      <c r="F84" s="25" t="s">
        <v>217</v>
      </c>
      <c r="G84" s="1"/>
      <c r="H84" s="1"/>
      <c r="I84" s="1"/>
      <c r="J84" s="1"/>
      <c r="K84" s="1"/>
      <c r="L84" s="1"/>
      <c r="M84" s="1"/>
      <c r="N84" s="1"/>
      <c r="O84" s="11" t="s">
        <v>218</v>
      </c>
      <c r="P84" s="1"/>
      <c r="Q84" s="1"/>
      <c r="R84" s="1"/>
      <c r="S84" s="1"/>
      <c r="T84" s="1"/>
      <c r="U84" s="1"/>
      <c r="V84" s="1"/>
      <c r="W84" s="1"/>
      <c r="X84" s="1"/>
      <c r="Y84" s="1"/>
      <c r="Z84" s="1"/>
      <c r="AA84" s="1"/>
    </row>
    <row r="85" spans="1:27" ht="330" x14ac:dyDescent="0.15">
      <c r="A85" s="2"/>
      <c r="B85" s="3"/>
      <c r="C85" s="25"/>
      <c r="D85" s="25" t="s">
        <v>199</v>
      </c>
      <c r="E85" s="26" t="s">
        <v>210</v>
      </c>
      <c r="F85" s="25" t="s">
        <v>213</v>
      </c>
      <c r="G85" s="1"/>
      <c r="H85" s="41"/>
      <c r="I85" s="1"/>
      <c r="J85" s="1"/>
      <c r="K85" s="1"/>
      <c r="L85" s="1"/>
      <c r="M85" s="1"/>
      <c r="N85" s="1"/>
      <c r="O85" s="1"/>
      <c r="P85" s="1"/>
      <c r="Q85" s="1"/>
      <c r="R85" s="1"/>
      <c r="S85" s="1"/>
      <c r="T85" s="1"/>
      <c r="U85" s="1"/>
      <c r="V85" s="1"/>
      <c r="W85" s="1"/>
      <c r="X85" s="1"/>
      <c r="Y85" s="1"/>
      <c r="Z85" s="1"/>
      <c r="AA85" s="1"/>
    </row>
    <row r="86" spans="1:27" ht="18" customHeight="1" x14ac:dyDescent="0.15">
      <c r="A86" s="2"/>
      <c r="B86" s="3"/>
      <c r="C86" s="3"/>
      <c r="D86" s="3"/>
      <c r="E86" s="3"/>
      <c r="F86" s="3"/>
      <c r="G86" s="1"/>
      <c r="H86" s="1"/>
      <c r="I86" s="1"/>
      <c r="J86" s="1"/>
      <c r="K86" s="1"/>
      <c r="L86" s="1"/>
      <c r="M86" s="1"/>
      <c r="N86" s="1"/>
      <c r="O86" s="1"/>
      <c r="P86" s="1"/>
      <c r="Q86" s="1"/>
      <c r="R86" s="1"/>
      <c r="S86" s="1"/>
      <c r="T86" s="1"/>
      <c r="U86" s="1"/>
      <c r="V86" s="1"/>
      <c r="W86" s="1"/>
      <c r="X86" s="1"/>
      <c r="Y86" s="1"/>
      <c r="Z86" s="1"/>
      <c r="AA86" s="1"/>
    </row>
    <row r="87" spans="1:27" x14ac:dyDescent="0.15">
      <c r="A87" s="2"/>
      <c r="B87" s="3"/>
      <c r="C87" s="51" t="s">
        <v>93</v>
      </c>
      <c r="D87" s="52"/>
      <c r="E87" s="52"/>
      <c r="F87" s="45"/>
      <c r="G87" s="1"/>
      <c r="H87" s="1"/>
      <c r="I87" s="1"/>
      <c r="J87" s="1"/>
      <c r="K87" s="1"/>
      <c r="L87" s="1"/>
      <c r="M87" s="1"/>
      <c r="N87" s="1"/>
      <c r="O87" s="1"/>
      <c r="P87" s="1"/>
      <c r="Q87" s="1"/>
      <c r="R87" s="1"/>
      <c r="S87" s="1"/>
      <c r="T87" s="1"/>
      <c r="U87" s="1"/>
      <c r="V87" s="1"/>
      <c r="W87" s="1"/>
      <c r="X87" s="1"/>
      <c r="Y87" s="1"/>
      <c r="Z87" s="1"/>
      <c r="AA87" s="1"/>
    </row>
    <row r="88" spans="1:27" x14ac:dyDescent="0.15">
      <c r="A88" s="2"/>
      <c r="B88" s="3"/>
      <c r="C88" s="6" t="s">
        <v>21</v>
      </c>
      <c r="D88" s="6" t="s">
        <v>24</v>
      </c>
      <c r="E88" s="6" t="s">
        <v>89</v>
      </c>
      <c r="F88" s="6" t="s">
        <v>90</v>
      </c>
      <c r="G88" s="1"/>
      <c r="H88" s="1"/>
      <c r="I88" s="1"/>
      <c r="J88" s="1"/>
      <c r="K88" s="1"/>
      <c r="L88" s="1"/>
      <c r="M88" s="1"/>
      <c r="N88" s="1"/>
      <c r="O88" s="1"/>
      <c r="P88" s="1"/>
      <c r="Q88" s="1"/>
      <c r="R88" s="1"/>
      <c r="S88" s="1"/>
      <c r="T88" s="1"/>
      <c r="U88" s="1"/>
      <c r="V88" s="1"/>
      <c r="W88" s="1"/>
      <c r="X88" s="1"/>
      <c r="Y88" s="1"/>
      <c r="Z88" s="1"/>
      <c r="AA88" s="1"/>
    </row>
    <row r="89" spans="1:27" x14ac:dyDescent="0.15">
      <c r="A89" s="2"/>
      <c r="B89" s="3"/>
      <c r="C89" s="26"/>
      <c r="D89" s="22"/>
      <c r="E89" s="26"/>
      <c r="F89" s="25"/>
      <c r="G89" s="1"/>
      <c r="H89" s="1"/>
      <c r="I89" s="1"/>
      <c r="J89" s="1"/>
      <c r="K89" s="1"/>
      <c r="L89" s="1"/>
      <c r="M89" s="1"/>
      <c r="N89" s="1"/>
      <c r="O89" s="1"/>
      <c r="P89" s="1"/>
      <c r="Q89" s="1"/>
      <c r="R89" s="1"/>
      <c r="S89" s="1"/>
      <c r="T89" s="1"/>
      <c r="U89" s="1"/>
      <c r="V89" s="1"/>
      <c r="W89" s="1"/>
      <c r="X89" s="1"/>
      <c r="Y89" s="1"/>
      <c r="Z89" s="1"/>
      <c r="AA89" s="1"/>
    </row>
    <row r="90" spans="1:27" x14ac:dyDescent="0.15">
      <c r="A90" s="2"/>
      <c r="B90" s="3"/>
      <c r="C90" s="25"/>
      <c r="D90" s="25"/>
      <c r="E90" s="26"/>
      <c r="F90" s="25"/>
      <c r="G90" s="1"/>
      <c r="H90" s="1"/>
      <c r="I90" s="1"/>
      <c r="J90" s="1"/>
      <c r="K90" s="1"/>
      <c r="L90" s="1"/>
      <c r="M90" s="1"/>
      <c r="N90" s="1"/>
      <c r="O90" s="1"/>
      <c r="P90" s="1"/>
      <c r="Q90" s="1"/>
      <c r="R90" s="1"/>
      <c r="S90" s="1"/>
      <c r="T90" s="1"/>
      <c r="U90" s="1"/>
      <c r="V90" s="1"/>
      <c r="W90" s="1"/>
      <c r="X90" s="1"/>
      <c r="Y90" s="1"/>
      <c r="Z90" s="1"/>
      <c r="AA90" s="1"/>
    </row>
    <row r="91" spans="1:27" x14ac:dyDescent="0.15">
      <c r="A91" s="2"/>
      <c r="B91" s="3"/>
      <c r="C91" s="25"/>
      <c r="D91" s="25"/>
      <c r="E91" s="26"/>
      <c r="F91" s="25"/>
      <c r="G91" s="1"/>
      <c r="H91" s="1"/>
      <c r="I91" s="1"/>
      <c r="J91" s="1"/>
      <c r="K91" s="1"/>
      <c r="L91" s="1"/>
      <c r="M91" s="1"/>
      <c r="N91" s="1"/>
      <c r="O91" s="1"/>
      <c r="P91" s="1"/>
      <c r="Q91" s="1"/>
      <c r="R91" s="1"/>
      <c r="S91" s="1"/>
      <c r="T91" s="1"/>
      <c r="U91" s="1"/>
      <c r="V91" s="1"/>
      <c r="W91" s="1"/>
      <c r="X91" s="1"/>
      <c r="Y91" s="1"/>
      <c r="Z91" s="1"/>
      <c r="AA91" s="1"/>
    </row>
    <row r="92" spans="1:27" x14ac:dyDescent="0.15">
      <c r="A92" s="2"/>
      <c r="B92" s="3"/>
      <c r="C92" s="25"/>
      <c r="D92" s="25"/>
      <c r="E92" s="26"/>
      <c r="F92" s="25"/>
      <c r="G92" s="1"/>
      <c r="H92" s="1"/>
      <c r="I92" s="1"/>
      <c r="J92" s="1"/>
      <c r="K92" s="1"/>
      <c r="L92" s="1"/>
      <c r="M92" s="1"/>
      <c r="N92" s="1"/>
      <c r="O92" s="1"/>
      <c r="P92" s="1"/>
      <c r="Q92" s="1"/>
      <c r="R92" s="1"/>
      <c r="S92" s="1"/>
      <c r="T92" s="1"/>
      <c r="U92" s="1"/>
      <c r="V92" s="1"/>
      <c r="W92" s="1"/>
      <c r="X92" s="1"/>
      <c r="Y92" s="1"/>
      <c r="Z92" s="1"/>
      <c r="AA92" s="1"/>
    </row>
    <row r="93" spans="1:27" x14ac:dyDescent="0.15">
      <c r="A93" s="2"/>
      <c r="B93" s="3"/>
      <c r="C93" s="25"/>
      <c r="D93" s="25"/>
      <c r="E93" s="26"/>
      <c r="F93" s="25"/>
      <c r="G93" s="1"/>
      <c r="H93" s="1"/>
      <c r="I93" s="1"/>
      <c r="J93" s="1"/>
      <c r="K93" s="1"/>
      <c r="L93" s="1"/>
      <c r="M93" s="1"/>
      <c r="N93" s="1"/>
      <c r="O93" s="1"/>
      <c r="P93" s="1"/>
      <c r="Q93" s="1"/>
      <c r="R93" s="1"/>
      <c r="S93" s="1"/>
      <c r="T93" s="1"/>
      <c r="U93" s="1"/>
      <c r="V93" s="1"/>
      <c r="W93" s="1"/>
      <c r="X93" s="1"/>
      <c r="Y93" s="1"/>
      <c r="Z93" s="1"/>
      <c r="AA93" s="1"/>
    </row>
    <row r="94" spans="1:27" ht="18" customHeight="1" x14ac:dyDescent="0.15">
      <c r="A94" s="2"/>
      <c r="B94" s="3"/>
      <c r="C94" s="3"/>
      <c r="D94" s="3"/>
      <c r="E94" s="3"/>
      <c r="F94" s="3"/>
      <c r="G94" s="1"/>
      <c r="H94" s="1"/>
      <c r="I94" s="1"/>
      <c r="J94" s="1"/>
      <c r="K94" s="1"/>
      <c r="L94" s="1"/>
      <c r="M94" s="1"/>
      <c r="N94" s="1"/>
      <c r="O94" s="1"/>
      <c r="P94" s="1"/>
      <c r="Q94" s="1"/>
      <c r="R94" s="1"/>
      <c r="S94" s="1"/>
      <c r="T94" s="1"/>
      <c r="U94" s="1"/>
      <c r="V94" s="1"/>
      <c r="W94" s="1"/>
      <c r="X94" s="1"/>
      <c r="Y94" s="1"/>
      <c r="Z94" s="1"/>
      <c r="AA94" s="1"/>
    </row>
    <row r="95" spans="1:27" x14ac:dyDescent="0.15">
      <c r="A95" s="2"/>
      <c r="B95" s="3"/>
      <c r="C95" s="51" t="s">
        <v>94</v>
      </c>
      <c r="D95" s="52"/>
      <c r="E95" s="52"/>
      <c r="F95" s="45"/>
      <c r="G95" s="1"/>
      <c r="H95" s="1"/>
      <c r="I95" s="1"/>
      <c r="J95" s="1"/>
      <c r="K95" s="1"/>
      <c r="L95" s="1"/>
      <c r="M95" s="1"/>
      <c r="N95" s="1"/>
      <c r="O95" s="1"/>
      <c r="P95" s="1"/>
      <c r="Q95" s="1"/>
      <c r="R95" s="1"/>
      <c r="S95" s="1"/>
      <c r="T95" s="1"/>
      <c r="U95" s="1"/>
      <c r="V95" s="1"/>
      <c r="W95" s="1"/>
      <c r="X95" s="1"/>
      <c r="Y95" s="1"/>
      <c r="Z95" s="1"/>
      <c r="AA95" s="1"/>
    </row>
    <row r="96" spans="1:27" x14ac:dyDescent="0.15">
      <c r="A96" s="2"/>
      <c r="B96" s="3"/>
      <c r="C96" s="6" t="s">
        <v>21</v>
      </c>
      <c r="D96" s="6" t="s">
        <v>24</v>
      </c>
      <c r="E96" s="6" t="s">
        <v>89</v>
      </c>
      <c r="F96" s="6" t="s">
        <v>90</v>
      </c>
      <c r="G96" s="1"/>
      <c r="H96" s="1"/>
      <c r="I96" s="1"/>
      <c r="J96" s="1"/>
      <c r="K96" s="1"/>
      <c r="L96" s="1"/>
      <c r="M96" s="1"/>
      <c r="N96" s="1"/>
      <c r="O96" s="1"/>
      <c r="P96" s="1"/>
      <c r="Q96" s="1"/>
      <c r="R96" s="1"/>
      <c r="S96" s="1"/>
      <c r="T96" s="1"/>
      <c r="U96" s="1"/>
      <c r="V96" s="1"/>
      <c r="W96" s="1"/>
      <c r="X96" s="1"/>
      <c r="Y96" s="1"/>
      <c r="Z96" s="1"/>
      <c r="AA96" s="1"/>
    </row>
    <row r="97" spans="1:27" x14ac:dyDescent="0.15">
      <c r="A97" s="2"/>
      <c r="B97" s="3"/>
      <c r="C97" s="26"/>
      <c r="D97" s="26"/>
      <c r="E97" s="26"/>
      <c r="F97" s="25"/>
      <c r="G97" s="1"/>
      <c r="H97" s="1"/>
      <c r="I97" s="1"/>
      <c r="J97" s="1"/>
      <c r="K97" s="1"/>
      <c r="L97" s="1"/>
      <c r="M97" s="1"/>
      <c r="N97" s="1"/>
      <c r="O97" s="1"/>
      <c r="P97" s="1"/>
      <c r="Q97" s="1"/>
      <c r="R97" s="1"/>
      <c r="S97" s="1"/>
      <c r="T97" s="1"/>
      <c r="U97" s="1"/>
      <c r="V97" s="1"/>
      <c r="W97" s="1"/>
      <c r="X97" s="1"/>
      <c r="Y97" s="1"/>
      <c r="Z97" s="1"/>
      <c r="AA97" s="1"/>
    </row>
    <row r="98" spans="1:27" x14ac:dyDescent="0.15">
      <c r="A98" s="2"/>
      <c r="B98" s="3"/>
      <c r="C98" s="25"/>
      <c r="D98" s="25"/>
      <c r="E98" s="26"/>
      <c r="F98" s="25"/>
      <c r="G98" s="1"/>
      <c r="H98" s="1"/>
      <c r="I98" s="1"/>
      <c r="J98" s="1"/>
      <c r="K98" s="1"/>
      <c r="L98" s="1"/>
      <c r="M98" s="1"/>
      <c r="N98" s="1"/>
      <c r="O98" s="1"/>
      <c r="P98" s="1"/>
      <c r="Q98" s="1"/>
      <c r="R98" s="1"/>
      <c r="S98" s="1"/>
      <c r="T98" s="1"/>
      <c r="U98" s="1"/>
      <c r="V98" s="1"/>
      <c r="W98" s="1"/>
      <c r="X98" s="1"/>
      <c r="Y98" s="1"/>
      <c r="Z98" s="1"/>
      <c r="AA98" s="1"/>
    </row>
    <row r="99" spans="1:27" x14ac:dyDescent="0.15">
      <c r="A99" s="2"/>
      <c r="B99" s="3"/>
      <c r="C99" s="25"/>
      <c r="D99" s="25"/>
      <c r="E99" s="26"/>
      <c r="F99" s="25"/>
      <c r="G99" s="1"/>
      <c r="H99" s="1"/>
      <c r="I99" s="1"/>
      <c r="J99" s="1"/>
      <c r="K99" s="1"/>
      <c r="L99" s="1"/>
      <c r="M99" s="1"/>
      <c r="N99" s="1"/>
      <c r="O99" s="1"/>
      <c r="P99" s="1"/>
      <c r="Q99" s="1"/>
      <c r="R99" s="1"/>
      <c r="S99" s="1"/>
      <c r="T99" s="1"/>
      <c r="U99" s="1"/>
      <c r="V99" s="1"/>
      <c r="W99" s="1"/>
      <c r="X99" s="1"/>
      <c r="Y99" s="1"/>
      <c r="Z99" s="1"/>
      <c r="AA99" s="1"/>
    </row>
    <row r="100" spans="1:27" x14ac:dyDescent="0.15">
      <c r="A100" s="2"/>
      <c r="B100" s="3"/>
      <c r="C100" s="25"/>
      <c r="D100" s="25"/>
      <c r="E100" s="26"/>
      <c r="F100" s="25"/>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2"/>
      <c r="B101" s="3"/>
      <c r="C101" s="25"/>
      <c r="D101" s="25"/>
      <c r="E101" s="26"/>
      <c r="F101" s="25"/>
      <c r="G101" s="1"/>
      <c r="H101" s="1"/>
      <c r="I101" s="1"/>
      <c r="J101" s="1"/>
      <c r="K101" s="1"/>
      <c r="L101" s="1"/>
      <c r="M101" s="1"/>
      <c r="N101" s="1"/>
      <c r="O101" s="1"/>
      <c r="P101" s="1"/>
      <c r="Q101" s="1"/>
      <c r="R101" s="1"/>
      <c r="S101" s="1"/>
      <c r="T101" s="1"/>
      <c r="U101" s="1"/>
      <c r="V101" s="1"/>
      <c r="W101" s="1"/>
      <c r="X101" s="1"/>
      <c r="Y101" s="1"/>
      <c r="Z101" s="1"/>
      <c r="AA101" s="1"/>
    </row>
    <row r="102" spans="1:27" ht="18" customHeight="1" x14ac:dyDescent="0.15">
      <c r="A102" s="2"/>
      <c r="B102" s="3"/>
      <c r="C102" s="3"/>
      <c r="D102" s="3"/>
      <c r="E102" s="3"/>
      <c r="F102" s="3"/>
      <c r="G102" s="1"/>
      <c r="H102" s="1"/>
      <c r="I102" s="1"/>
      <c r="J102" s="1"/>
      <c r="K102" s="1"/>
      <c r="L102" s="1"/>
      <c r="M102" s="1"/>
      <c r="N102" s="1"/>
      <c r="O102" s="1"/>
      <c r="P102" s="1"/>
      <c r="Q102" s="1"/>
      <c r="R102" s="1"/>
      <c r="S102" s="1"/>
      <c r="T102" s="1"/>
      <c r="U102" s="1"/>
      <c r="V102" s="1"/>
      <c r="W102" s="1"/>
      <c r="X102" s="1"/>
      <c r="Y102" s="1"/>
      <c r="Z102" s="1"/>
      <c r="AA102" s="1"/>
    </row>
    <row r="103" spans="1:27" ht="18" customHeight="1" x14ac:dyDescent="0.15">
      <c r="A103" s="2"/>
      <c r="B103" s="2"/>
      <c r="C103" s="2"/>
      <c r="D103" s="2"/>
      <c r="E103" s="2"/>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sheetData>
  <mergeCells count="78">
    <mergeCell ref="E36:F36"/>
    <mergeCell ref="E29:F29"/>
    <mergeCell ref="E55:F55"/>
    <mergeCell ref="E53:F53"/>
    <mergeCell ref="E44:F44"/>
    <mergeCell ref="E45:F45"/>
    <mergeCell ref="E50:F50"/>
    <mergeCell ref="E49:F49"/>
    <mergeCell ref="E48:F48"/>
    <mergeCell ref="E47:F47"/>
    <mergeCell ref="C95:F95"/>
    <mergeCell ref="C87:F87"/>
    <mergeCell ref="E46:F46"/>
    <mergeCell ref="C71:F71"/>
    <mergeCell ref="E22:F22"/>
    <mergeCell ref="E23:F23"/>
    <mergeCell ref="B57:F57"/>
    <mergeCell ref="C53:D53"/>
    <mergeCell ref="C55:D55"/>
    <mergeCell ref="E33:F33"/>
    <mergeCell ref="E42:F42"/>
    <mergeCell ref="E43:F43"/>
    <mergeCell ref="C76:F76"/>
    <mergeCell ref="C81:F81"/>
    <mergeCell ref="E51:F51"/>
    <mergeCell ref="C51:D51"/>
    <mergeCell ref="C42:C47"/>
    <mergeCell ref="C48:C50"/>
    <mergeCell ref="E41:F41"/>
    <mergeCell ref="E40:F40"/>
    <mergeCell ref="E39:F39"/>
    <mergeCell ref="A1:F1"/>
    <mergeCell ref="B3:F3"/>
    <mergeCell ref="E5:F5"/>
    <mergeCell ref="B10:F10"/>
    <mergeCell ref="E7:F7"/>
    <mergeCell ref="E6:F6"/>
    <mergeCell ref="Q21:X36"/>
    <mergeCell ref="Q3:X18"/>
    <mergeCell ref="Q2:X2"/>
    <mergeCell ref="H2:O2"/>
    <mergeCell ref="H3:O18"/>
    <mergeCell ref="H20:O20"/>
    <mergeCell ref="Q20:X20"/>
    <mergeCell ref="C38:D38"/>
    <mergeCell ref="E37:F37"/>
    <mergeCell ref="E38:F38"/>
    <mergeCell ref="H21:O36"/>
    <mergeCell ref="E31:F31"/>
    <mergeCell ref="E32:F32"/>
    <mergeCell ref="C31:C32"/>
    <mergeCell ref="C35:C36"/>
    <mergeCell ref="C33:C34"/>
    <mergeCell ref="C29:C30"/>
    <mergeCell ref="E24:F24"/>
    <mergeCell ref="E35:F35"/>
    <mergeCell ref="E34:F34"/>
    <mergeCell ref="E27:F27"/>
    <mergeCell ref="E26:F26"/>
    <mergeCell ref="E30:F30"/>
    <mergeCell ref="C26:C27"/>
    <mergeCell ref="C20:C25"/>
    <mergeCell ref="C5:D5"/>
    <mergeCell ref="C6:D6"/>
    <mergeCell ref="C12:D12"/>
    <mergeCell ref="C7:D7"/>
    <mergeCell ref="C13:C19"/>
    <mergeCell ref="E12:F12"/>
    <mergeCell ref="E25:F25"/>
    <mergeCell ref="E21:F21"/>
    <mergeCell ref="E15:F15"/>
    <mergeCell ref="E14:F14"/>
    <mergeCell ref="E20:F20"/>
    <mergeCell ref="E13:F13"/>
    <mergeCell ref="E16:F16"/>
    <mergeCell ref="E19:F19"/>
    <mergeCell ref="E17:F17"/>
    <mergeCell ref="E18:F18"/>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7" t="s">
        <v>95</v>
      </c>
      <c r="C2" s="27" t="s">
        <v>21</v>
      </c>
      <c r="D2" s="27" t="s">
        <v>24</v>
      </c>
      <c r="E2" s="27" t="s">
        <v>96</v>
      </c>
      <c r="F2" s="27" t="s">
        <v>97</v>
      </c>
      <c r="G2" s="27" t="s">
        <v>98</v>
      </c>
      <c r="H2" s="27" t="s">
        <v>99</v>
      </c>
    </row>
    <row r="3" spans="2:8" ht="15" customHeight="1" x14ac:dyDescent="0.15">
      <c r="B3" s="27"/>
      <c r="C3" s="27"/>
      <c r="D3" s="27"/>
      <c r="E3" s="27"/>
      <c r="F3" s="27"/>
      <c r="G3" s="27"/>
      <c r="H3" s="27"/>
    </row>
    <row r="4" spans="2:8" ht="15" customHeight="1" x14ac:dyDescent="0.15">
      <c r="B4" s="27"/>
      <c r="C4" s="27"/>
      <c r="D4" s="27"/>
      <c r="E4" s="27"/>
      <c r="F4" s="27"/>
      <c r="G4" s="27"/>
      <c r="H4" s="27"/>
    </row>
    <row r="5" spans="2:8" ht="15" customHeight="1" x14ac:dyDescent="0.15">
      <c r="B5" s="27"/>
      <c r="C5" s="27"/>
      <c r="D5" s="27"/>
      <c r="E5" s="27"/>
      <c r="F5" s="27"/>
      <c r="G5" s="27"/>
      <c r="H5" s="27"/>
    </row>
    <row r="6" spans="2:8" ht="15" customHeight="1" x14ac:dyDescent="0.15">
      <c r="B6" s="27"/>
      <c r="C6" s="27"/>
      <c r="D6" s="27"/>
      <c r="E6" s="27"/>
      <c r="F6" s="27"/>
      <c r="G6" s="27"/>
      <c r="H6" s="27"/>
    </row>
    <row r="7" spans="2:8" ht="15" customHeight="1" x14ac:dyDescent="0.15">
      <c r="B7" s="27"/>
      <c r="C7" s="27"/>
      <c r="D7" s="27"/>
      <c r="E7" s="27"/>
      <c r="F7" s="27"/>
      <c r="G7" s="27"/>
      <c r="H7" s="27"/>
    </row>
    <row r="8" spans="2:8" ht="15" customHeight="1" x14ac:dyDescent="0.15">
      <c r="B8" s="27"/>
      <c r="C8" s="27"/>
      <c r="D8" s="27"/>
      <c r="E8" s="27"/>
      <c r="F8" s="27"/>
      <c r="G8" s="27"/>
      <c r="H8" s="27"/>
    </row>
    <row r="9" spans="2:8" ht="15" customHeight="1" x14ac:dyDescent="0.15">
      <c r="B9" s="27"/>
      <c r="C9" s="27"/>
      <c r="D9" s="27"/>
      <c r="E9" s="27"/>
      <c r="F9" s="27"/>
      <c r="G9" s="27"/>
      <c r="H9" s="27"/>
    </row>
    <row r="10" spans="2:8" ht="15" customHeight="1" x14ac:dyDescent="0.15">
      <c r="B10" s="27"/>
      <c r="C10" s="27"/>
      <c r="D10" s="27"/>
      <c r="E10" s="27"/>
      <c r="F10" s="27"/>
      <c r="G10" s="27"/>
      <c r="H10" s="27"/>
    </row>
    <row r="11" spans="2:8" ht="15" customHeight="1" x14ac:dyDescent="0.15">
      <c r="B11" s="27"/>
      <c r="C11" s="27"/>
      <c r="D11" s="27"/>
      <c r="E11" s="27"/>
      <c r="F11" s="27"/>
      <c r="G11" s="27"/>
      <c r="H11" s="27"/>
    </row>
    <row r="12" spans="2:8" ht="15" customHeight="1" x14ac:dyDescent="0.15">
      <c r="B12" s="27"/>
      <c r="C12" s="27"/>
      <c r="D12" s="27"/>
      <c r="E12" s="27"/>
      <c r="F12" s="27"/>
      <c r="G12" s="27"/>
      <c r="H12" s="27"/>
    </row>
    <row r="13" spans="2:8" ht="15" customHeight="1" x14ac:dyDescent="0.15">
      <c r="B13" s="27"/>
      <c r="C13" s="27"/>
      <c r="D13" s="27"/>
      <c r="E13" s="27"/>
      <c r="F13" s="27"/>
      <c r="G13" s="27"/>
      <c r="H13" s="27"/>
    </row>
    <row r="14" spans="2:8" ht="15" customHeight="1" x14ac:dyDescent="0.15">
      <c r="B14" s="27"/>
      <c r="C14" s="27"/>
      <c r="D14" s="27"/>
      <c r="E14" s="27"/>
      <c r="F14" s="27"/>
      <c r="G14" s="27"/>
      <c r="H14" s="27"/>
    </row>
    <row r="15" spans="2:8" ht="15" customHeight="1" x14ac:dyDescent="0.15">
      <c r="B15" s="27"/>
      <c r="C15" s="27"/>
      <c r="D15" s="27"/>
      <c r="E15" s="27"/>
      <c r="F15" s="27"/>
      <c r="G15" s="27"/>
      <c r="H15" s="27"/>
    </row>
    <row r="16" spans="2:8" ht="15" customHeight="1" x14ac:dyDescent="0.15">
      <c r="B16" s="27"/>
      <c r="C16" s="27"/>
      <c r="D16" s="27"/>
      <c r="E16" s="27"/>
      <c r="F16" s="27"/>
      <c r="G16" s="27"/>
      <c r="H16" s="27"/>
    </row>
    <row r="17" spans="2:8" ht="15" customHeight="1" x14ac:dyDescent="0.15">
      <c r="B17" s="27"/>
      <c r="C17" s="27"/>
      <c r="D17" s="27"/>
      <c r="E17" s="27"/>
      <c r="F17" s="27"/>
      <c r="G17" s="27"/>
      <c r="H17" s="27"/>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election activeCell="B26" sqref="B26"/>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100</v>
      </c>
      <c r="B1" s="1"/>
      <c r="C1" s="1"/>
      <c r="D1" s="1"/>
      <c r="E1" s="1"/>
      <c r="F1" s="1"/>
      <c r="G1" s="1"/>
    </row>
    <row r="2" spans="1:15" ht="15" customHeight="1" x14ac:dyDescent="0.15">
      <c r="A2" s="5" t="s">
        <v>16</v>
      </c>
      <c r="B2" s="1"/>
      <c r="C2" s="1"/>
      <c r="D2" s="1"/>
      <c r="E2" s="2"/>
      <c r="F2" s="2"/>
      <c r="G2" s="2"/>
      <c r="I2" s="2"/>
      <c r="J2" s="2"/>
    </row>
    <row r="3" spans="1:15" ht="15" customHeight="1" x14ac:dyDescent="0.15">
      <c r="A3" s="5" t="s">
        <v>15</v>
      </c>
      <c r="B3" s="1"/>
      <c r="C3" s="1"/>
      <c r="D3" s="2"/>
      <c r="E3" s="2"/>
      <c r="F3" s="2"/>
      <c r="G3" s="2"/>
      <c r="H3" s="2"/>
      <c r="I3" s="2"/>
      <c r="J3" s="2"/>
    </row>
    <row r="4" spans="1:15" ht="15" customHeight="1" x14ac:dyDescent="0.15">
      <c r="A4" s="5" t="s">
        <v>5</v>
      </c>
      <c r="B4" s="1"/>
      <c r="C4" s="1"/>
      <c r="D4" s="2"/>
      <c r="E4" s="2"/>
      <c r="F4" s="2"/>
      <c r="G4" s="2"/>
      <c r="H4" s="2"/>
      <c r="I4" s="2"/>
      <c r="J4" s="2"/>
    </row>
    <row r="5" spans="1:15" ht="15" customHeight="1" x14ac:dyDescent="0.15">
      <c r="A5" s="5" t="s">
        <v>101</v>
      </c>
      <c r="B5" s="1"/>
      <c r="C5" s="1"/>
      <c r="D5" s="2"/>
      <c r="E5" s="2"/>
      <c r="F5" s="2"/>
      <c r="G5" s="2"/>
      <c r="H5" s="2"/>
      <c r="I5" s="2"/>
      <c r="J5" s="2"/>
    </row>
    <row r="6" spans="1:15" ht="15" customHeight="1" x14ac:dyDescent="0.15">
      <c r="A6" s="5" t="s">
        <v>102</v>
      </c>
      <c r="B6" s="1"/>
      <c r="C6" s="1"/>
      <c r="D6" s="2"/>
      <c r="E6" s="2"/>
      <c r="F6" s="2"/>
      <c r="G6" s="2"/>
      <c r="H6" s="2"/>
      <c r="I6" s="2"/>
      <c r="J6" s="2"/>
    </row>
    <row r="7" spans="1:15" ht="15" customHeight="1" x14ac:dyDescent="0.15">
      <c r="A7" s="5" t="s">
        <v>103</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104</v>
      </c>
      <c r="E9" s="5" t="s">
        <v>105</v>
      </c>
      <c r="F9" s="5" t="s">
        <v>106</v>
      </c>
      <c r="G9" s="5" t="s">
        <v>107</v>
      </c>
      <c r="H9" s="5" t="s">
        <v>108</v>
      </c>
      <c r="I9" s="5" t="s">
        <v>109</v>
      </c>
      <c r="J9" s="5" t="s">
        <v>110</v>
      </c>
      <c r="K9" s="5" t="s">
        <v>111</v>
      </c>
      <c r="L9" s="5" t="s">
        <v>112</v>
      </c>
      <c r="M9" s="5" t="s">
        <v>113</v>
      </c>
      <c r="N9" s="5" t="s">
        <v>114</v>
      </c>
      <c r="O9" s="5" t="s">
        <v>9</v>
      </c>
    </row>
    <row r="10" spans="1:15" ht="15" customHeight="1" x14ac:dyDescent="0.15">
      <c r="A10" s="5" t="s">
        <v>16</v>
      </c>
      <c r="B10" s="5" t="s">
        <v>115</v>
      </c>
      <c r="C10" s="5" t="s">
        <v>116</v>
      </c>
      <c r="D10" s="5" t="s">
        <v>117</v>
      </c>
      <c r="E10" s="5" t="s">
        <v>117</v>
      </c>
      <c r="F10" s="5" t="s">
        <v>118</v>
      </c>
      <c r="G10" s="5" t="s">
        <v>119</v>
      </c>
      <c r="H10" s="2" t="s">
        <v>14</v>
      </c>
      <c r="I10" s="2" t="s">
        <v>14</v>
      </c>
      <c r="J10" s="2" t="s">
        <v>14</v>
      </c>
      <c r="K10" s="2" t="s">
        <v>14</v>
      </c>
      <c r="L10" s="2" t="s">
        <v>120</v>
      </c>
      <c r="M10" s="2" t="s">
        <v>120</v>
      </c>
      <c r="N10" s="2" t="s">
        <v>120</v>
      </c>
      <c r="O10" s="2" t="s">
        <v>121</v>
      </c>
    </row>
    <row r="11" spans="1:15" ht="15" customHeight="1" x14ac:dyDescent="0.15">
      <c r="A11" s="5" t="s">
        <v>15</v>
      </c>
      <c r="B11" s="5" t="s">
        <v>115</v>
      </c>
      <c r="C11" s="5" t="s">
        <v>122</v>
      </c>
      <c r="D11" s="5" t="s">
        <v>119</v>
      </c>
      <c r="E11" s="5" t="s">
        <v>119</v>
      </c>
      <c r="F11" s="5" t="s">
        <v>119</v>
      </c>
      <c r="G11" s="5" t="s">
        <v>123</v>
      </c>
      <c r="H11" s="2" t="s">
        <v>14</v>
      </c>
      <c r="I11" s="2" t="s">
        <v>14</v>
      </c>
      <c r="J11" s="2" t="s">
        <v>14</v>
      </c>
      <c r="K11" s="2" t="s">
        <v>120</v>
      </c>
      <c r="L11" s="2" t="s">
        <v>120</v>
      </c>
      <c r="M11" s="2" t="s">
        <v>120</v>
      </c>
      <c r="N11" s="2" t="s">
        <v>14</v>
      </c>
      <c r="O11" s="2" t="s">
        <v>121</v>
      </c>
    </row>
    <row r="12" spans="1:15" ht="15" customHeight="1" x14ac:dyDescent="0.15">
      <c r="A12" s="5" t="s">
        <v>5</v>
      </c>
      <c r="B12" s="5" t="s">
        <v>124</v>
      </c>
      <c r="C12" s="5" t="s">
        <v>125</v>
      </c>
      <c r="D12" s="5" t="s">
        <v>126</v>
      </c>
      <c r="E12" s="5" t="s">
        <v>127</v>
      </c>
      <c r="F12" s="5" t="s">
        <v>127</v>
      </c>
      <c r="G12" s="5" t="s">
        <v>128</v>
      </c>
      <c r="H12" s="2" t="s">
        <v>14</v>
      </c>
      <c r="I12" s="2" t="s">
        <v>120</v>
      </c>
      <c r="J12" s="2" t="s">
        <v>120</v>
      </c>
      <c r="K12" s="2" t="s">
        <v>14</v>
      </c>
      <c r="L12" s="2" t="s">
        <v>14</v>
      </c>
      <c r="M12" s="2" t="s">
        <v>14</v>
      </c>
      <c r="N12" s="2" t="s">
        <v>14</v>
      </c>
      <c r="O12" s="2" t="str">
        <f>CONCATENATE(基礎設計!E21,"襲来！")</f>
        <v>ヨシノ襲来！</v>
      </c>
    </row>
    <row r="13" spans="1:15" ht="15" customHeight="1" x14ac:dyDescent="0.15">
      <c r="A13" s="5" t="s">
        <v>101</v>
      </c>
      <c r="B13" s="5" t="s">
        <v>129</v>
      </c>
      <c r="C13" s="5" t="s">
        <v>11</v>
      </c>
      <c r="D13" s="5" t="s">
        <v>128</v>
      </c>
      <c r="E13" s="5" t="s">
        <v>127</v>
      </c>
      <c r="F13" s="5" t="s">
        <v>126</v>
      </c>
      <c r="G13" s="5" t="s">
        <v>128</v>
      </c>
      <c r="H13" s="2" t="s">
        <v>120</v>
      </c>
      <c r="I13" s="2" t="s">
        <v>14</v>
      </c>
      <c r="J13" s="2" t="s">
        <v>14</v>
      </c>
      <c r="K13" s="2" t="s">
        <v>14</v>
      </c>
      <c r="L13" s="2" t="s">
        <v>14</v>
      </c>
      <c r="M13" s="2" t="s">
        <v>14</v>
      </c>
      <c r="N13" s="2" t="s">
        <v>14</v>
      </c>
      <c r="O13" s="2" t="str">
        <f>CONCATENATE(基礎設計!E21,"襲来！")</f>
        <v>ヨシノ襲来！</v>
      </c>
    </row>
    <row r="14" spans="1:15" ht="15" customHeight="1" x14ac:dyDescent="0.15">
      <c r="A14" s="5" t="s">
        <v>102</v>
      </c>
      <c r="B14" s="5" t="s">
        <v>130</v>
      </c>
      <c r="C14" s="5" t="s">
        <v>12</v>
      </c>
      <c r="D14" s="5" t="s">
        <v>128</v>
      </c>
      <c r="E14" s="5" t="s">
        <v>128</v>
      </c>
      <c r="F14" s="5" t="s">
        <v>128</v>
      </c>
      <c r="G14" s="5" t="s">
        <v>128</v>
      </c>
      <c r="H14" s="2" t="s">
        <v>14</v>
      </c>
      <c r="I14" s="2" t="s">
        <v>120</v>
      </c>
      <c r="J14" s="2" t="s">
        <v>14</v>
      </c>
      <c r="K14" s="2" t="s">
        <v>14</v>
      </c>
      <c r="L14" s="2" t="s">
        <v>14</v>
      </c>
      <c r="M14" s="2" t="s">
        <v>14</v>
      </c>
      <c r="N14" s="2" t="s">
        <v>14</v>
      </c>
      <c r="O14" s="2" t="str">
        <f>CONCATENATE(基礎設計!E21,"チャレンジ")</f>
        <v>ヨシノチャレンジ</v>
      </c>
    </row>
    <row r="15" spans="1:15" ht="15" customHeight="1" x14ac:dyDescent="0.15">
      <c r="A15" s="5" t="s">
        <v>103</v>
      </c>
      <c r="B15" s="5" t="s">
        <v>131</v>
      </c>
      <c r="C15" s="5" t="s">
        <v>132</v>
      </c>
      <c r="D15" s="5" t="s">
        <v>133</v>
      </c>
      <c r="E15" s="5" t="s">
        <v>133</v>
      </c>
      <c r="F15" s="5" t="s">
        <v>133</v>
      </c>
      <c r="G15" s="5" t="s">
        <v>133</v>
      </c>
      <c r="H15" s="5" t="s">
        <v>133</v>
      </c>
      <c r="I15" s="5" t="s">
        <v>133</v>
      </c>
      <c r="J15" s="5" t="s">
        <v>133</v>
      </c>
      <c r="K15" s="5" t="s">
        <v>133</v>
      </c>
      <c r="L15" s="5" t="s">
        <v>133</v>
      </c>
      <c r="M15" s="5" t="s">
        <v>133</v>
      </c>
      <c r="N15" s="5" t="s">
        <v>133</v>
      </c>
      <c r="O15" s="5" t="s">
        <v>133</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16</v>
      </c>
      <c r="B18" s="5" t="s">
        <v>134</v>
      </c>
      <c r="C18" s="1"/>
      <c r="D18" s="1"/>
      <c r="E18" s="1"/>
      <c r="F18" s="1"/>
      <c r="G18" s="1"/>
    </row>
    <row r="19" spans="1:26" ht="15" customHeight="1" x14ac:dyDescent="0.15">
      <c r="A19" s="5" t="s">
        <v>15</v>
      </c>
      <c r="B19" s="5" t="s">
        <v>134</v>
      </c>
      <c r="C19" s="1"/>
      <c r="D19" s="1"/>
      <c r="E19" s="1"/>
      <c r="F19" s="1"/>
      <c r="G19" s="1"/>
    </row>
    <row r="20" spans="1:26" ht="15" customHeight="1" x14ac:dyDescent="0.15">
      <c r="A20" s="5" t="s">
        <v>5</v>
      </c>
      <c r="B20" s="5" t="s">
        <v>135</v>
      </c>
      <c r="C20" s="1"/>
      <c r="D20" s="1"/>
      <c r="E20" s="1"/>
      <c r="F20" s="1"/>
      <c r="G20" s="1"/>
    </row>
    <row r="21" spans="1:26" ht="15" customHeight="1" x14ac:dyDescent="0.15">
      <c r="A21" s="5" t="s">
        <v>101</v>
      </c>
      <c r="B21" s="5" t="s">
        <v>136</v>
      </c>
      <c r="C21" s="1"/>
      <c r="D21" s="1"/>
      <c r="E21" s="1"/>
      <c r="F21" s="1"/>
      <c r="G21" s="1"/>
    </row>
    <row r="22" spans="1:26" ht="15" customHeight="1" x14ac:dyDescent="0.15">
      <c r="A22" s="5" t="s">
        <v>102</v>
      </c>
      <c r="B22" s="5" t="s">
        <v>137</v>
      </c>
      <c r="C22" s="1"/>
      <c r="D22" s="1"/>
      <c r="E22" s="1"/>
      <c r="F22" s="1"/>
      <c r="G22" s="1"/>
    </row>
    <row r="23" spans="1:26" ht="15" customHeight="1" x14ac:dyDescent="0.15">
      <c r="A23" s="5" t="s">
        <v>103</v>
      </c>
      <c r="B23" s="5" t="s">
        <v>138</v>
      </c>
      <c r="C23" s="1"/>
      <c r="D23" s="1"/>
      <c r="E23" s="1"/>
      <c r="F23" s="1"/>
      <c r="G23" s="1"/>
    </row>
    <row r="24" spans="1:26" x14ac:dyDescent="0.15">
      <c r="A24" s="1"/>
      <c r="B24" s="1"/>
      <c r="C24" s="1"/>
      <c r="D24" s="1"/>
      <c r="E24" s="1"/>
      <c r="F24" s="1"/>
      <c r="G24" s="1"/>
    </row>
    <row r="25" spans="1:26" ht="15" customHeight="1" x14ac:dyDescent="0.15">
      <c r="A25" s="5" t="s">
        <v>139</v>
      </c>
      <c r="B25" s="1"/>
      <c r="C25" s="1"/>
      <c r="D25" s="1"/>
      <c r="E25" s="1"/>
      <c r="F25" s="1"/>
      <c r="G25" s="1"/>
    </row>
    <row r="26" spans="1:26" ht="15" customHeight="1" x14ac:dyDescent="0.15">
      <c r="A26" s="2" t="s">
        <v>140</v>
      </c>
      <c r="B26" s="1"/>
      <c r="C26" s="1"/>
      <c r="D26" s="1"/>
      <c r="E26" s="1"/>
      <c r="F26" s="1"/>
      <c r="G26" s="1"/>
    </row>
    <row r="27" spans="1:26" ht="15" customHeight="1" x14ac:dyDescent="0.15">
      <c r="A27" s="5" t="s">
        <v>141</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142</v>
      </c>
      <c r="B28" s="1"/>
      <c r="C28" s="1"/>
      <c r="D28" s="1"/>
      <c r="E28" s="1"/>
      <c r="F28" s="1"/>
      <c r="G28" s="1"/>
    </row>
    <row r="29" spans="1:26" ht="15" customHeight="1" x14ac:dyDescent="0.15">
      <c r="A29" s="2" t="s">
        <v>143</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144</v>
      </c>
      <c r="B30" s="1"/>
      <c r="C30" s="1"/>
      <c r="D30" s="1"/>
      <c r="E30" s="1"/>
      <c r="F30" s="1"/>
      <c r="G30" s="1"/>
    </row>
    <row r="31" spans="1:26" ht="15" customHeight="1" x14ac:dyDescent="0.15">
      <c r="A31" s="2" t="s">
        <v>145</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146</v>
      </c>
      <c r="B32" s="1"/>
      <c r="C32" s="1"/>
      <c r="D32" s="1"/>
      <c r="E32" s="1"/>
      <c r="F32" s="1"/>
      <c r="G32" s="1"/>
    </row>
    <row r="33" spans="1:26" ht="15" customHeight="1" x14ac:dyDescent="0.15">
      <c r="A33" s="2" t="s">
        <v>147</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148</v>
      </c>
      <c r="B34" s="1"/>
      <c r="C34" s="1"/>
      <c r="D34" s="1"/>
      <c r="E34" s="1"/>
      <c r="F34" s="1"/>
      <c r="G34" s="1"/>
    </row>
    <row r="35" spans="1:26" x14ac:dyDescent="0.15">
      <c r="A35" s="1"/>
      <c r="B35" s="1"/>
      <c r="C35" s="1"/>
      <c r="D35" s="1"/>
      <c r="E35" s="1"/>
      <c r="F35" s="1"/>
      <c r="G35" s="1"/>
    </row>
    <row r="36" spans="1:26" ht="15" customHeight="1" x14ac:dyDescent="0.15">
      <c r="A36" s="2" t="s">
        <v>96</v>
      </c>
      <c r="B36" s="1"/>
      <c r="C36" s="1"/>
      <c r="D36" s="1"/>
      <c r="E36" s="1"/>
      <c r="F36" s="1"/>
      <c r="G36" s="1"/>
    </row>
    <row r="37" spans="1:26" ht="15" customHeight="1" x14ac:dyDescent="0.15">
      <c r="A37" s="2" t="s">
        <v>149</v>
      </c>
      <c r="B37" s="1"/>
      <c r="C37" s="1"/>
      <c r="D37" s="1"/>
      <c r="E37" s="1"/>
      <c r="F37" s="1"/>
      <c r="G37" s="1"/>
    </row>
    <row r="38" spans="1:26" ht="15" customHeight="1" x14ac:dyDescent="0.15">
      <c r="A38" s="2" t="s">
        <v>150</v>
      </c>
      <c r="B38" s="1"/>
      <c r="C38" s="1"/>
      <c r="D38" s="1"/>
      <c r="E38" s="1"/>
      <c r="F38" s="1"/>
      <c r="G38" s="1"/>
    </row>
    <row r="39" spans="1:26" ht="15" customHeight="1" x14ac:dyDescent="0.15">
      <c r="A39" s="2" t="s">
        <v>27</v>
      </c>
      <c r="B39" s="1"/>
      <c r="C39" s="1"/>
      <c r="D39" s="1"/>
      <c r="E39" s="1"/>
      <c r="F39" s="1"/>
      <c r="G39" s="1"/>
    </row>
    <row r="40" spans="1:26" ht="15" customHeight="1" x14ac:dyDescent="0.15">
      <c r="A40" s="2" t="s">
        <v>151</v>
      </c>
      <c r="B40" s="1"/>
      <c r="C40" s="1"/>
      <c r="D40" s="1"/>
      <c r="E40" s="1"/>
      <c r="F40" s="1"/>
      <c r="G40" s="1"/>
    </row>
    <row r="41" spans="1:26" x14ac:dyDescent="0.15">
      <c r="A41" s="1"/>
      <c r="B41" s="1"/>
      <c r="C41" s="1"/>
      <c r="D41" s="1"/>
      <c r="E41" s="1"/>
      <c r="F41" s="1"/>
      <c r="G41" s="1"/>
    </row>
    <row r="42" spans="1:26" ht="15" customHeight="1" x14ac:dyDescent="0.15">
      <c r="A42" s="1" t="s">
        <v>152</v>
      </c>
      <c r="B42" s="1"/>
      <c r="C42" s="1"/>
      <c r="D42" s="1"/>
      <c r="E42" s="1"/>
      <c r="F42" s="1"/>
      <c r="G42" s="1"/>
    </row>
    <row r="43" spans="1:26" ht="15" customHeight="1" x14ac:dyDescent="0.15">
      <c r="A43" s="1" t="s">
        <v>153</v>
      </c>
      <c r="B43" s="1"/>
      <c r="C43" s="1"/>
      <c r="D43" s="1"/>
      <c r="E43" s="1"/>
      <c r="F43" s="1"/>
      <c r="G43" s="1"/>
    </row>
    <row r="44" spans="1:26" ht="15" customHeight="1" x14ac:dyDescent="0.15">
      <c r="A44" s="1" t="s">
        <v>154</v>
      </c>
      <c r="B44" s="1"/>
      <c r="C44" s="1"/>
      <c r="D44" s="1"/>
      <c r="E44" s="1"/>
      <c r="F44" s="1"/>
      <c r="G44" s="1"/>
    </row>
    <row r="45" spans="1:26" ht="15" customHeight="1" x14ac:dyDescent="0.15">
      <c r="A45" s="1" t="s">
        <v>155</v>
      </c>
      <c r="B45" s="1"/>
      <c r="C45" s="1"/>
      <c r="D45" s="1"/>
      <c r="E45" s="1"/>
      <c r="F45" s="1"/>
      <c r="G45" s="1"/>
    </row>
    <row r="46" spans="1:26" ht="15" customHeight="1" x14ac:dyDescent="0.15">
      <c r="A46" s="1" t="s">
        <v>156</v>
      </c>
      <c r="B46" s="1"/>
      <c r="C46" s="1"/>
      <c r="D46" s="1"/>
      <c r="E46" s="1"/>
      <c r="F46" s="1"/>
      <c r="G46" s="1"/>
    </row>
    <row r="47" spans="1:26" ht="15" customHeight="1" x14ac:dyDescent="0.15">
      <c r="A47" s="1" t="s">
        <v>157</v>
      </c>
      <c r="B47" s="1"/>
      <c r="C47" s="1"/>
      <c r="D47" s="1"/>
      <c r="E47" s="1"/>
      <c r="F47" s="1"/>
      <c r="G47" s="1"/>
    </row>
    <row r="48" spans="1:26" ht="15" customHeight="1" x14ac:dyDescent="0.15">
      <c r="A48" s="1" t="s">
        <v>158</v>
      </c>
      <c r="B48" s="1"/>
      <c r="C48" s="1"/>
      <c r="D48" s="1"/>
      <c r="E48" s="1"/>
      <c r="F48" s="1"/>
      <c r="G48" s="1"/>
    </row>
    <row r="49" spans="1:7" x14ac:dyDescent="0.15">
      <c r="A49" s="1"/>
      <c r="B49" s="1"/>
      <c r="C49" s="1"/>
      <c r="D49" s="1"/>
      <c r="E49" s="1"/>
      <c r="F49" s="1"/>
      <c r="G49" s="1"/>
    </row>
    <row r="50" spans="1:7" ht="15" customHeight="1" x14ac:dyDescent="0.15">
      <c r="A50" s="1" t="s">
        <v>159</v>
      </c>
      <c r="B50" s="1"/>
      <c r="C50" s="1"/>
      <c r="D50" s="1"/>
      <c r="E50" s="1"/>
      <c r="F50" s="1"/>
      <c r="G50" s="1"/>
    </row>
    <row r="51" spans="1:7" ht="15" customHeight="1" x14ac:dyDescent="0.15">
      <c r="A51" s="1" t="s">
        <v>160</v>
      </c>
      <c r="B51" s="1"/>
      <c r="C51" s="1"/>
      <c r="D51" s="1"/>
      <c r="E51" s="1"/>
      <c r="F51" s="1"/>
      <c r="G51" s="1"/>
    </row>
    <row r="52" spans="1:7" ht="15" customHeight="1" x14ac:dyDescent="0.15">
      <c r="A52" s="1" t="s">
        <v>161</v>
      </c>
      <c r="B52" s="1"/>
      <c r="C52" s="1"/>
      <c r="D52" s="1"/>
      <c r="E52" s="1"/>
      <c r="F52" s="1"/>
      <c r="G52" s="1"/>
    </row>
    <row r="53" spans="1:7" ht="15" customHeight="1" x14ac:dyDescent="0.15">
      <c r="A53" s="1" t="s">
        <v>162</v>
      </c>
      <c r="B53" s="1"/>
      <c r="C53" s="1"/>
      <c r="D53" s="1"/>
      <c r="E53" s="1"/>
      <c r="F53" s="1"/>
      <c r="G53" s="1"/>
    </row>
    <row r="54" spans="1:7" ht="15" customHeight="1" x14ac:dyDescent="0.15">
      <c r="A54" s="1" t="s">
        <v>163</v>
      </c>
      <c r="B54" s="1"/>
      <c r="C54" s="1"/>
      <c r="D54" s="1"/>
      <c r="E54" s="1"/>
      <c r="F54" s="1"/>
      <c r="G54" s="1"/>
    </row>
    <row r="55" spans="1:7" ht="15" customHeight="1" x14ac:dyDescent="0.15">
      <c r="A55" s="1" t="s">
        <v>164</v>
      </c>
      <c r="B55" s="1"/>
      <c r="C55" s="1"/>
      <c r="D55" s="1"/>
      <c r="E55" s="1"/>
      <c r="F55" s="1"/>
      <c r="G55" s="1"/>
    </row>
    <row r="56" spans="1:7" ht="15" customHeight="1" x14ac:dyDescent="0.15">
      <c r="A56" s="1" t="s">
        <v>165</v>
      </c>
      <c r="B56" s="1"/>
      <c r="C56" s="1"/>
      <c r="D56" s="1"/>
      <c r="E56" s="1"/>
      <c r="F56" s="1"/>
      <c r="G56" s="1"/>
    </row>
    <row r="57" spans="1:7" ht="15" customHeight="1" x14ac:dyDescent="0.15">
      <c r="A57" s="1" t="s">
        <v>166</v>
      </c>
      <c r="B57" s="1"/>
      <c r="C57" s="1"/>
      <c r="D57" s="1"/>
      <c r="E57" s="1"/>
      <c r="F57" s="1"/>
      <c r="G57" s="1"/>
    </row>
    <row r="58" spans="1:7" ht="15" customHeight="1" x14ac:dyDescent="0.15">
      <c r="A58" s="1" t="s">
        <v>167</v>
      </c>
      <c r="B58" s="1"/>
      <c r="C58" s="1"/>
      <c r="D58" s="1"/>
      <c r="E58" s="1"/>
      <c r="F58" s="1"/>
      <c r="G58" s="1"/>
    </row>
    <row r="59" spans="1:7" ht="15" customHeight="1" x14ac:dyDescent="0.15">
      <c r="A59" s="1" t="s">
        <v>168</v>
      </c>
      <c r="B59" s="1"/>
      <c r="C59" s="1"/>
      <c r="D59" s="1"/>
      <c r="E59" s="1"/>
      <c r="F59" s="1"/>
      <c r="G59" s="1"/>
    </row>
    <row r="60" spans="1:7" ht="15" customHeight="1" x14ac:dyDescent="0.15">
      <c r="A60" s="1" t="s">
        <v>169</v>
      </c>
      <c r="B60" s="1"/>
      <c r="C60" s="1"/>
      <c r="D60" s="1"/>
      <c r="E60" s="1"/>
      <c r="F60" s="1"/>
      <c r="G60" s="1"/>
    </row>
    <row r="61" spans="1:7" ht="15" customHeight="1" x14ac:dyDescent="0.15">
      <c r="A61" s="1" t="s">
        <v>170</v>
      </c>
      <c r="B61" s="1"/>
      <c r="C61" s="1"/>
      <c r="D61" s="1"/>
      <c r="E61" s="1"/>
      <c r="F61" s="1"/>
      <c r="G61" s="1"/>
    </row>
    <row r="62" spans="1:7" ht="15" customHeight="1" x14ac:dyDescent="0.15">
      <c r="A62" s="1" t="s">
        <v>171</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Q20" sqref="Q20"/>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8"/>
      <c r="B1" s="28"/>
      <c r="C1" s="28"/>
      <c r="D1" s="28"/>
      <c r="E1" s="28"/>
      <c r="F1" s="28"/>
      <c r="G1" s="28"/>
      <c r="H1" s="28"/>
      <c r="I1" s="28"/>
      <c r="J1" s="28"/>
      <c r="K1" s="28"/>
      <c r="L1" s="28"/>
      <c r="M1" s="28"/>
      <c r="N1" s="29"/>
      <c r="O1" s="29"/>
      <c r="P1" s="28"/>
      <c r="Q1" s="28"/>
      <c r="R1" s="28"/>
      <c r="S1" s="28"/>
      <c r="T1" s="28"/>
      <c r="U1" s="28"/>
      <c r="V1" s="28"/>
      <c r="W1" s="28"/>
      <c r="X1" s="28"/>
      <c r="Y1" s="28"/>
      <c r="Z1" s="28"/>
    </row>
    <row r="2" spans="1:26" ht="22.5" customHeight="1" x14ac:dyDescent="0.15">
      <c r="A2" s="28"/>
      <c r="B2" s="79" t="s">
        <v>172</v>
      </c>
      <c r="C2" s="70"/>
      <c r="D2" s="70"/>
      <c r="E2" s="70"/>
      <c r="F2" s="70"/>
      <c r="G2" s="70"/>
      <c r="H2" s="70"/>
      <c r="I2" s="70"/>
      <c r="J2" s="70"/>
      <c r="K2" s="70"/>
      <c r="L2" s="70"/>
      <c r="M2" s="70"/>
      <c r="N2" s="70"/>
      <c r="O2" s="70"/>
      <c r="P2" s="30"/>
      <c r="Q2" s="30"/>
      <c r="R2" s="28"/>
      <c r="S2" s="28"/>
      <c r="T2" s="28"/>
      <c r="U2" s="28"/>
      <c r="V2" s="28"/>
      <c r="W2" s="28"/>
      <c r="X2" s="28"/>
      <c r="Y2" s="28"/>
      <c r="Z2" s="28"/>
    </row>
    <row r="3" spans="1:26" ht="22.5" customHeight="1" x14ac:dyDescent="0.15">
      <c r="A3" s="28"/>
      <c r="B3" s="31" t="s">
        <v>173</v>
      </c>
      <c r="C3" s="31" t="s">
        <v>174</v>
      </c>
      <c r="D3" s="31" t="s">
        <v>24</v>
      </c>
      <c r="E3" s="31" t="s">
        <v>175</v>
      </c>
      <c r="F3" s="31" t="s">
        <v>176</v>
      </c>
      <c r="G3" s="31" t="s">
        <v>177</v>
      </c>
      <c r="H3" s="31" t="s">
        <v>178</v>
      </c>
      <c r="I3" s="31" t="s">
        <v>179</v>
      </c>
      <c r="J3" s="31" t="s">
        <v>180</v>
      </c>
      <c r="K3" s="31" t="s">
        <v>181</v>
      </c>
      <c r="L3" s="31" t="s">
        <v>182</v>
      </c>
      <c r="M3" s="31" t="s">
        <v>183</v>
      </c>
      <c r="N3" s="31" t="s">
        <v>184</v>
      </c>
      <c r="O3" s="31" t="s">
        <v>185</v>
      </c>
      <c r="P3" s="31" t="s">
        <v>186</v>
      </c>
      <c r="Q3" s="31" t="s">
        <v>187</v>
      </c>
      <c r="R3" s="28"/>
      <c r="S3" s="28"/>
      <c r="T3" s="28"/>
      <c r="U3" s="28"/>
      <c r="V3" s="28"/>
      <c r="W3" s="28"/>
      <c r="X3" s="28"/>
      <c r="Y3" s="28"/>
      <c r="Z3" s="28"/>
    </row>
    <row r="4" spans="1:26" ht="22.5" customHeight="1" x14ac:dyDescent="0.15">
      <c r="A4" s="28"/>
      <c r="B4" s="32" t="s">
        <v>234</v>
      </c>
      <c r="C4" s="33">
        <v>1500</v>
      </c>
      <c r="D4" s="33" t="s">
        <v>231</v>
      </c>
      <c r="E4" s="33" t="s">
        <v>239</v>
      </c>
      <c r="F4" s="33">
        <v>50</v>
      </c>
      <c r="G4" s="33">
        <v>99</v>
      </c>
      <c r="H4" s="33">
        <v>5350</v>
      </c>
      <c r="I4" s="33"/>
      <c r="J4" s="33">
        <v>3600</v>
      </c>
      <c r="K4" s="33"/>
      <c r="L4" s="33">
        <v>4550</v>
      </c>
      <c r="M4" s="33">
        <v>99</v>
      </c>
      <c r="N4" s="33"/>
      <c r="O4" s="78"/>
      <c r="P4" s="33" t="s">
        <v>232</v>
      </c>
      <c r="Q4" s="33" t="s">
        <v>233</v>
      </c>
      <c r="R4" s="28"/>
      <c r="S4" s="28"/>
      <c r="T4" s="28"/>
      <c r="U4" s="28"/>
      <c r="V4" s="28"/>
      <c r="W4" s="28"/>
      <c r="X4" s="28"/>
      <c r="Y4" s="28"/>
      <c r="Z4" s="28"/>
    </row>
    <row r="5" spans="1:26" ht="22.5" customHeight="1" x14ac:dyDescent="0.15">
      <c r="A5" s="28"/>
      <c r="B5" s="32" t="s">
        <v>234</v>
      </c>
      <c r="C5" s="33">
        <v>1099</v>
      </c>
      <c r="D5" s="33" t="s">
        <v>236</v>
      </c>
      <c r="E5" s="33" t="s">
        <v>235</v>
      </c>
      <c r="F5" s="33">
        <v>45</v>
      </c>
      <c r="G5" s="33">
        <v>99</v>
      </c>
      <c r="H5" s="33">
        <v>5969</v>
      </c>
      <c r="I5" s="33"/>
      <c r="J5" s="33">
        <v>4212</v>
      </c>
      <c r="K5" s="33"/>
      <c r="L5" s="33">
        <v>2918</v>
      </c>
      <c r="M5" s="33"/>
      <c r="N5" s="33"/>
      <c r="O5" s="50"/>
      <c r="P5" s="33" t="s">
        <v>237</v>
      </c>
      <c r="Q5" s="43" t="s">
        <v>238</v>
      </c>
      <c r="R5" s="28"/>
      <c r="S5" s="28"/>
      <c r="T5" s="28"/>
      <c r="U5" s="28"/>
      <c r="V5" s="28"/>
      <c r="W5" s="28"/>
      <c r="X5" s="28"/>
      <c r="Y5" s="28"/>
      <c r="Z5" s="28"/>
    </row>
    <row r="6" spans="1:26" ht="22.5" customHeight="1" x14ac:dyDescent="0.15">
      <c r="A6" s="28"/>
      <c r="B6" s="32" t="s">
        <v>234</v>
      </c>
      <c r="C6" s="33">
        <v>1432</v>
      </c>
      <c r="D6" s="33" t="s">
        <v>241</v>
      </c>
      <c r="E6" s="33" t="s">
        <v>240</v>
      </c>
      <c r="F6" s="33">
        <v>50</v>
      </c>
      <c r="G6" s="33">
        <v>99</v>
      </c>
      <c r="H6" s="33">
        <v>9350</v>
      </c>
      <c r="I6" s="33">
        <v>99</v>
      </c>
      <c r="J6" s="33">
        <v>4317</v>
      </c>
      <c r="K6" s="33"/>
      <c r="L6" s="33">
        <v>1550</v>
      </c>
      <c r="M6" s="33"/>
      <c r="N6" s="33"/>
      <c r="O6" s="50"/>
      <c r="P6" s="33" t="s">
        <v>242</v>
      </c>
      <c r="Q6" s="43" t="s">
        <v>243</v>
      </c>
      <c r="R6" s="28"/>
      <c r="S6" s="28"/>
      <c r="T6" s="28"/>
      <c r="U6" s="28"/>
      <c r="V6" s="28"/>
      <c r="W6" s="28"/>
      <c r="X6" s="28"/>
      <c r="Y6" s="28"/>
      <c r="Z6" s="28"/>
    </row>
    <row r="7" spans="1:26" ht="22.5" customHeight="1" x14ac:dyDescent="0.15">
      <c r="A7" s="28"/>
      <c r="B7" s="32" t="s">
        <v>234</v>
      </c>
      <c r="C7" s="33">
        <v>1495</v>
      </c>
      <c r="D7" s="33" t="s">
        <v>244</v>
      </c>
      <c r="E7" s="33"/>
      <c r="F7" s="33">
        <v>50</v>
      </c>
      <c r="G7" s="33">
        <v>99</v>
      </c>
      <c r="H7" s="33">
        <v>6300</v>
      </c>
      <c r="I7" s="33"/>
      <c r="J7" s="33">
        <v>4141</v>
      </c>
      <c r="K7" s="33"/>
      <c r="L7" s="33">
        <v>3530</v>
      </c>
      <c r="M7" s="33"/>
      <c r="N7" s="33"/>
      <c r="O7" s="49"/>
      <c r="P7" s="33" t="s">
        <v>245</v>
      </c>
      <c r="Q7" s="33" t="s">
        <v>246</v>
      </c>
      <c r="R7" s="28"/>
      <c r="S7" s="28"/>
      <c r="T7" s="28"/>
      <c r="U7" s="28"/>
      <c r="V7" s="28"/>
      <c r="W7" s="28"/>
      <c r="X7" s="28"/>
      <c r="Y7" s="28"/>
      <c r="Z7" s="28"/>
    </row>
    <row r="8" spans="1:26" ht="22.5" customHeight="1" x14ac:dyDescent="0.15">
      <c r="A8" s="28"/>
      <c r="B8" s="28"/>
      <c r="C8" s="34"/>
      <c r="D8" s="34"/>
      <c r="E8" s="35" t="s">
        <v>188</v>
      </c>
      <c r="F8" s="35">
        <f>SUM(F4:F7)</f>
        <v>195</v>
      </c>
      <c r="G8" s="28"/>
      <c r="H8" s="28"/>
      <c r="I8" s="28"/>
      <c r="J8" s="28"/>
      <c r="K8" s="28"/>
      <c r="L8" s="28"/>
      <c r="M8" s="28"/>
      <c r="N8" s="28"/>
      <c r="O8" s="28"/>
      <c r="P8" s="28"/>
      <c r="Q8" s="28"/>
      <c r="R8" s="28"/>
      <c r="S8" s="28"/>
      <c r="T8" s="28"/>
      <c r="U8" s="28"/>
      <c r="V8" s="28"/>
      <c r="W8" s="28"/>
      <c r="X8" s="28"/>
      <c r="Y8" s="28"/>
      <c r="Z8" s="28"/>
    </row>
    <row r="9" spans="1:26" ht="22.5" customHeight="1" x14ac:dyDescent="0.15">
      <c r="A9" s="28"/>
      <c r="B9" s="28"/>
      <c r="C9" s="34"/>
      <c r="D9" s="34"/>
      <c r="E9" s="28"/>
      <c r="F9" s="28"/>
      <c r="G9" s="28"/>
      <c r="H9" s="28"/>
      <c r="I9" s="28"/>
      <c r="J9" s="28"/>
      <c r="K9" s="28"/>
      <c r="L9" s="28"/>
      <c r="M9" s="28"/>
      <c r="N9" s="28"/>
      <c r="O9" s="28"/>
      <c r="P9" s="28"/>
      <c r="Q9" s="28"/>
      <c r="R9" s="28"/>
      <c r="S9" s="28"/>
      <c r="T9" s="28"/>
      <c r="U9" s="28"/>
      <c r="V9" s="28"/>
      <c r="W9" s="28"/>
      <c r="X9" s="28"/>
      <c r="Y9" s="28"/>
      <c r="Z9" s="28"/>
    </row>
    <row r="10" spans="1:26" ht="22.5" customHeight="1" x14ac:dyDescent="0.15">
      <c r="A10" s="28"/>
      <c r="B10" s="30" t="s">
        <v>189</v>
      </c>
      <c r="C10" s="30"/>
      <c r="D10" s="30"/>
      <c r="E10" s="30" t="s">
        <v>190</v>
      </c>
      <c r="F10" s="30"/>
      <c r="G10" s="30"/>
      <c r="H10" s="30"/>
      <c r="I10" s="30"/>
      <c r="J10" s="30"/>
      <c r="K10" s="30"/>
      <c r="L10" s="30"/>
      <c r="M10" s="30"/>
      <c r="N10" s="30"/>
      <c r="O10" s="28"/>
      <c r="P10" s="30" t="s">
        <v>191</v>
      </c>
      <c r="Q10" s="30"/>
      <c r="R10" s="28"/>
      <c r="S10" s="28"/>
      <c r="T10" s="28"/>
      <c r="U10" s="28"/>
      <c r="V10" s="28"/>
      <c r="W10" s="28"/>
      <c r="X10" s="28"/>
      <c r="Y10" s="28"/>
      <c r="Z10" s="28"/>
    </row>
    <row r="11" spans="1:26" ht="22.5" customHeight="1" x14ac:dyDescent="0.15">
      <c r="A11" s="28"/>
      <c r="B11" s="36" t="s">
        <v>192</v>
      </c>
      <c r="C11" s="36" t="s">
        <v>193</v>
      </c>
      <c r="D11" s="37"/>
      <c r="E11" s="80" t="s">
        <v>194</v>
      </c>
      <c r="F11" s="52"/>
      <c r="G11" s="52"/>
      <c r="H11" s="52"/>
      <c r="I11" s="52"/>
      <c r="J11" s="52"/>
      <c r="K11" s="52"/>
      <c r="L11" s="52"/>
      <c r="M11" s="52"/>
      <c r="N11" s="45"/>
      <c r="O11" s="28"/>
      <c r="P11" s="81" t="s">
        <v>294</v>
      </c>
      <c r="Q11" s="58"/>
      <c r="R11" s="28"/>
      <c r="S11" s="28"/>
      <c r="T11" s="28"/>
      <c r="U11" s="28"/>
      <c r="V11" s="28"/>
      <c r="W11" s="28"/>
      <c r="X11" s="28"/>
      <c r="Y11" s="28"/>
      <c r="Z11" s="28"/>
    </row>
    <row r="12" spans="1:26" ht="22.5" customHeight="1" x14ac:dyDescent="0.15">
      <c r="A12" s="28"/>
      <c r="B12" s="38">
        <v>1</v>
      </c>
      <c r="C12" s="38">
        <v>0</v>
      </c>
      <c r="D12" s="39"/>
      <c r="E12" s="77"/>
      <c r="F12" s="52"/>
      <c r="G12" s="52"/>
      <c r="H12" s="52"/>
      <c r="I12" s="52"/>
      <c r="J12" s="52"/>
      <c r="K12" s="52"/>
      <c r="L12" s="52"/>
      <c r="M12" s="52"/>
      <c r="N12" s="45"/>
      <c r="O12" s="28"/>
      <c r="P12" s="55"/>
      <c r="Q12" s="60"/>
      <c r="R12" s="28"/>
      <c r="S12" s="28"/>
      <c r="T12" s="28"/>
      <c r="U12" s="28"/>
      <c r="V12" s="28"/>
      <c r="W12" s="28"/>
      <c r="X12" s="28"/>
      <c r="Y12" s="28"/>
      <c r="Z12" s="28"/>
    </row>
    <row r="13" spans="1:26" ht="22.5" customHeight="1" x14ac:dyDescent="0.15">
      <c r="A13" s="28"/>
      <c r="B13" s="38">
        <v>2</v>
      </c>
      <c r="C13" s="38">
        <v>0</v>
      </c>
      <c r="D13" s="39"/>
      <c r="E13" s="77"/>
      <c r="F13" s="52"/>
      <c r="G13" s="52"/>
      <c r="H13" s="52"/>
      <c r="I13" s="52"/>
      <c r="J13" s="52"/>
      <c r="K13" s="52"/>
      <c r="L13" s="52"/>
      <c r="M13" s="52"/>
      <c r="N13" s="45"/>
      <c r="O13" s="28"/>
      <c r="P13" s="55"/>
      <c r="Q13" s="60"/>
      <c r="R13" s="28"/>
      <c r="S13" s="28"/>
      <c r="T13" s="28"/>
      <c r="U13" s="28"/>
      <c r="V13" s="28"/>
      <c r="W13" s="28"/>
      <c r="X13" s="28"/>
      <c r="Y13" s="28"/>
      <c r="Z13" s="28"/>
    </row>
    <row r="14" spans="1:26" ht="22.5" customHeight="1" x14ac:dyDescent="0.15">
      <c r="A14" s="28"/>
      <c r="B14" s="38">
        <v>3</v>
      </c>
      <c r="C14" s="38">
        <v>0</v>
      </c>
      <c r="D14" s="39"/>
      <c r="E14" s="77"/>
      <c r="F14" s="52"/>
      <c r="G14" s="52"/>
      <c r="H14" s="52"/>
      <c r="I14" s="52"/>
      <c r="J14" s="52"/>
      <c r="K14" s="52"/>
      <c r="L14" s="52"/>
      <c r="M14" s="52"/>
      <c r="N14" s="45"/>
      <c r="O14" s="28"/>
      <c r="P14" s="55"/>
      <c r="Q14" s="60"/>
      <c r="R14" s="28"/>
      <c r="S14" s="28"/>
      <c r="T14" s="28"/>
      <c r="U14" s="28"/>
      <c r="V14" s="28"/>
      <c r="W14" s="28"/>
      <c r="X14" s="28"/>
      <c r="Y14" s="28"/>
      <c r="Z14" s="28"/>
    </row>
    <row r="15" spans="1:26" ht="22.5" customHeight="1" x14ac:dyDescent="0.15">
      <c r="A15" s="28"/>
      <c r="B15" s="38">
        <v>4</v>
      </c>
      <c r="C15" s="38">
        <v>0</v>
      </c>
      <c r="D15" s="39"/>
      <c r="E15" s="77"/>
      <c r="F15" s="52"/>
      <c r="G15" s="52"/>
      <c r="H15" s="52"/>
      <c r="I15" s="52"/>
      <c r="J15" s="52"/>
      <c r="K15" s="52"/>
      <c r="L15" s="52"/>
      <c r="M15" s="52"/>
      <c r="N15" s="45"/>
      <c r="O15" s="28"/>
      <c r="P15" s="55"/>
      <c r="Q15" s="60"/>
      <c r="R15" s="28"/>
      <c r="S15" s="28"/>
      <c r="T15" s="28"/>
      <c r="U15" s="28"/>
      <c r="V15" s="28"/>
      <c r="W15" s="28"/>
      <c r="X15" s="28"/>
      <c r="Y15" s="28"/>
      <c r="Z15" s="28"/>
    </row>
    <row r="16" spans="1:26" ht="22.5" customHeight="1" x14ac:dyDescent="0.15">
      <c r="A16" s="28"/>
      <c r="B16" s="38" t="s">
        <v>35</v>
      </c>
      <c r="C16" s="38" t="s">
        <v>35</v>
      </c>
      <c r="D16" s="39"/>
      <c r="E16" s="77"/>
      <c r="F16" s="52"/>
      <c r="G16" s="52"/>
      <c r="H16" s="52"/>
      <c r="I16" s="52"/>
      <c r="J16" s="52"/>
      <c r="K16" s="52"/>
      <c r="L16" s="52"/>
      <c r="M16" s="52"/>
      <c r="N16" s="45"/>
      <c r="O16" s="28"/>
      <c r="P16" s="62"/>
      <c r="Q16" s="63"/>
      <c r="R16" s="28"/>
      <c r="S16" s="28"/>
      <c r="T16" s="28"/>
      <c r="U16" s="28"/>
      <c r="V16" s="28"/>
      <c r="W16" s="28"/>
      <c r="X16" s="28"/>
      <c r="Y16" s="28"/>
      <c r="Z16" s="28"/>
    </row>
    <row r="17" spans="1:26" ht="22.5" customHeight="1" x14ac:dyDescent="0.1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21" customHeight="1" x14ac:dyDescent="0.15">
      <c r="A18" s="28"/>
      <c r="B18" s="40" t="s">
        <v>195</v>
      </c>
      <c r="C18" s="40"/>
      <c r="D18" s="40"/>
      <c r="E18" s="40"/>
      <c r="F18" s="40"/>
      <c r="G18" s="40"/>
      <c r="H18" s="40"/>
      <c r="I18" s="40"/>
      <c r="J18" s="40"/>
      <c r="K18" s="40"/>
      <c r="L18" s="40"/>
      <c r="M18" s="40"/>
      <c r="N18" s="40"/>
      <c r="O18" s="29"/>
      <c r="P18" s="28"/>
      <c r="Q18" s="28"/>
      <c r="R18" s="28"/>
      <c r="S18" s="28"/>
      <c r="T18" s="28"/>
      <c r="U18" s="28"/>
      <c r="V18" s="28"/>
      <c r="W18" s="28"/>
      <c r="X18" s="28"/>
      <c r="Y18" s="28"/>
      <c r="Z18" s="28"/>
    </row>
    <row r="19" spans="1:26" ht="21" customHeight="1" x14ac:dyDescent="0.15">
      <c r="A19" s="28"/>
      <c r="B19" s="76"/>
      <c r="C19" s="58"/>
      <c r="D19" s="58"/>
      <c r="E19" s="58"/>
      <c r="F19" s="58"/>
      <c r="G19" s="58"/>
      <c r="H19" s="58"/>
      <c r="I19" s="58"/>
      <c r="J19" s="58"/>
      <c r="K19" s="58"/>
      <c r="L19" s="58"/>
      <c r="M19" s="58"/>
      <c r="N19" s="59"/>
      <c r="O19" s="28"/>
      <c r="P19" s="28"/>
      <c r="Q19" s="28"/>
      <c r="R19" s="28"/>
      <c r="S19" s="28"/>
      <c r="T19" s="28"/>
      <c r="U19" s="28"/>
      <c r="V19" s="28"/>
      <c r="W19" s="28"/>
      <c r="X19" s="28"/>
      <c r="Y19" s="28"/>
      <c r="Z19" s="28"/>
    </row>
    <row r="20" spans="1:26" ht="21" customHeight="1" x14ac:dyDescent="0.15">
      <c r="A20" s="28"/>
      <c r="B20" s="55"/>
      <c r="C20" s="60"/>
      <c r="D20" s="60"/>
      <c r="E20" s="60"/>
      <c r="F20" s="60"/>
      <c r="G20" s="60"/>
      <c r="H20" s="60"/>
      <c r="I20" s="60"/>
      <c r="J20" s="60"/>
      <c r="K20" s="60"/>
      <c r="L20" s="60"/>
      <c r="M20" s="60"/>
      <c r="N20" s="61"/>
      <c r="O20" s="28"/>
      <c r="P20" s="28"/>
      <c r="Q20" s="28"/>
      <c r="R20" s="28"/>
      <c r="S20" s="28"/>
      <c r="T20" s="28"/>
      <c r="U20" s="28"/>
      <c r="V20" s="28"/>
      <c r="W20" s="28"/>
      <c r="X20" s="28"/>
      <c r="Y20" s="28"/>
      <c r="Z20" s="28"/>
    </row>
    <row r="21" spans="1:26" ht="21" customHeight="1" x14ac:dyDescent="0.15">
      <c r="A21" s="28"/>
      <c r="B21" s="55"/>
      <c r="C21" s="60"/>
      <c r="D21" s="60"/>
      <c r="E21" s="60"/>
      <c r="F21" s="60"/>
      <c r="G21" s="60"/>
      <c r="H21" s="60"/>
      <c r="I21" s="60"/>
      <c r="J21" s="60"/>
      <c r="K21" s="60"/>
      <c r="L21" s="60"/>
      <c r="M21" s="60"/>
      <c r="N21" s="61"/>
      <c r="O21" s="28"/>
      <c r="P21" s="28"/>
      <c r="Q21" s="28"/>
      <c r="R21" s="28"/>
      <c r="S21" s="28"/>
      <c r="T21" s="28"/>
      <c r="U21" s="28"/>
      <c r="V21" s="28"/>
      <c r="W21" s="28"/>
      <c r="X21" s="28"/>
      <c r="Y21" s="28"/>
      <c r="Z21" s="28"/>
    </row>
    <row r="22" spans="1:26" ht="21" customHeight="1" x14ac:dyDescent="0.15">
      <c r="A22" s="28"/>
      <c r="B22" s="55"/>
      <c r="C22" s="60"/>
      <c r="D22" s="60"/>
      <c r="E22" s="60"/>
      <c r="F22" s="60"/>
      <c r="G22" s="60"/>
      <c r="H22" s="60"/>
      <c r="I22" s="60"/>
      <c r="J22" s="60"/>
      <c r="K22" s="60"/>
      <c r="L22" s="60"/>
      <c r="M22" s="60"/>
      <c r="N22" s="61"/>
      <c r="O22" s="28"/>
      <c r="P22" s="28"/>
      <c r="Q22" s="28"/>
      <c r="R22" s="28"/>
      <c r="S22" s="28"/>
      <c r="T22" s="28"/>
      <c r="U22" s="28"/>
      <c r="V22" s="28"/>
      <c r="W22" s="28"/>
      <c r="X22" s="28"/>
      <c r="Y22" s="28"/>
      <c r="Z22" s="28"/>
    </row>
    <row r="23" spans="1:26" ht="21" customHeight="1" x14ac:dyDescent="0.15">
      <c r="A23" s="28"/>
      <c r="B23" s="55"/>
      <c r="C23" s="60"/>
      <c r="D23" s="60"/>
      <c r="E23" s="60"/>
      <c r="F23" s="60"/>
      <c r="G23" s="60"/>
      <c r="H23" s="60"/>
      <c r="I23" s="60"/>
      <c r="J23" s="60"/>
      <c r="K23" s="60"/>
      <c r="L23" s="60"/>
      <c r="M23" s="60"/>
      <c r="N23" s="61"/>
      <c r="O23" s="28"/>
      <c r="P23" s="28"/>
      <c r="Q23" s="28"/>
      <c r="R23" s="28"/>
      <c r="S23" s="28"/>
      <c r="T23" s="28"/>
      <c r="U23" s="28"/>
      <c r="V23" s="28"/>
      <c r="W23" s="28"/>
      <c r="X23" s="28"/>
      <c r="Y23" s="28"/>
      <c r="Z23" s="28"/>
    </row>
    <row r="24" spans="1:26" ht="21" customHeight="1" x14ac:dyDescent="0.15">
      <c r="A24" s="28"/>
      <c r="B24" s="62"/>
      <c r="C24" s="63"/>
      <c r="D24" s="63"/>
      <c r="E24" s="63"/>
      <c r="F24" s="63"/>
      <c r="G24" s="63"/>
      <c r="H24" s="63"/>
      <c r="I24" s="63"/>
      <c r="J24" s="63"/>
      <c r="K24" s="63"/>
      <c r="L24" s="63"/>
      <c r="M24" s="63"/>
      <c r="N24" s="64"/>
      <c r="O24" s="28"/>
      <c r="P24" s="28"/>
      <c r="Q24" s="28"/>
      <c r="R24" s="28"/>
      <c r="S24" s="28"/>
      <c r="T24" s="28"/>
      <c r="U24" s="28"/>
      <c r="V24" s="28"/>
      <c r="W24" s="28"/>
      <c r="X24" s="28"/>
      <c r="Y24" s="28"/>
      <c r="Z24" s="28"/>
    </row>
    <row r="25" spans="1:26" ht="21" customHeight="1" x14ac:dyDescent="0.1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21" customHeight="1" x14ac:dyDescent="0.1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21" customHeight="1" x14ac:dyDescent="0.1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21" customHeight="1" x14ac:dyDescent="0.1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21" customHeight="1" x14ac:dyDescent="0.1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21" customHeight="1" x14ac:dyDescent="0.1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21" customHeight="1" x14ac:dyDescent="0.1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21" customHeight="1" x14ac:dyDescent="0.1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21" customHeight="1" x14ac:dyDescent="0.1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21"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21" customHeight="1" x14ac:dyDescent="0.1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21" customHeight="1" x14ac:dyDescent="0.1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21" customHeight="1" x14ac:dyDescent="0.1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21" customHeight="1" x14ac:dyDescent="0.1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21" customHeight="1" x14ac:dyDescent="0.1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21" customHeight="1" x14ac:dyDescent="0.1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21" customHeight="1" x14ac:dyDescent="0.1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21" customHeight="1" x14ac:dyDescent="0.1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21" customHeight="1" x14ac:dyDescent="0.1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21" customHeight="1" x14ac:dyDescent="0.1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21" customHeight="1" x14ac:dyDescent="0.1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21" customHeight="1" x14ac:dyDescent="0.1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21" customHeight="1" x14ac:dyDescent="0.1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21" customHeight="1" x14ac:dyDescent="0.1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21" customHeight="1" x14ac:dyDescent="0.1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21" customHeight="1" x14ac:dyDescent="0.1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21" customHeight="1"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1" customHeight="1" x14ac:dyDescent="0.1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21" customHeight="1" x14ac:dyDescent="0.1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21" customHeight="1" x14ac:dyDescent="0.1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21" customHeight="1" x14ac:dyDescent="0.1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21" customHeight="1" x14ac:dyDescent="0.1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21" customHeight="1" x14ac:dyDescent="0.1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21" customHeight="1" x14ac:dyDescent="0.1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21" customHeight="1" x14ac:dyDescent="0.1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21" customHeight="1" x14ac:dyDescent="0.1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21" customHeight="1" x14ac:dyDescent="0.1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21" customHeight="1" x14ac:dyDescent="0.1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21" customHeight="1" x14ac:dyDescent="0.1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21" customHeight="1" x14ac:dyDescent="0.1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21" customHeight="1" x14ac:dyDescent="0.1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21" customHeight="1" x14ac:dyDescent="0.1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21" customHeight="1" x14ac:dyDescent="0.1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21" customHeight="1"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1" customHeight="1"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1" customHeight="1"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1" customHeight="1"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1" customHeight="1"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1" customHeight="1"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1" customHeight="1"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1" customHeight="1"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1" customHeight="1"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1" customHeight="1"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1" customHeight="1"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1" customHeight="1"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1" customHeight="1"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1" customHeight="1"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1" customHeight="1"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1"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1" customHeight="1"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1"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1" customHeight="1"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1" customHeight="1"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1" customHeight="1"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1" customHeight="1"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1" customHeight="1"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1" customHeight="1"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1" customHeight="1"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1" customHeight="1"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1" customHeight="1"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1" customHeight="1"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1" customHeight="1"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1" customHeight="1"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1" customHeight="1"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1" customHeight="1"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1" customHeight="1"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1" customHeight="1"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1" customHeight="1"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1" customHeight="1"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1" customHeight="1"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1" customHeight="1"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1" customHeight="1"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1" customHeight="1"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1" customHeight="1"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1" customHeight="1"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1" customHeight="1"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1" customHeight="1"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1" customHeight="1"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1" customHeight="1"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1" customHeight="1"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1" customHeight="1"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1" customHeight="1"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1" customHeight="1"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1" customHeight="1"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1" customHeight="1"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1" customHeight="1"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6.5" customHeight="1"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6.5" customHeight="1"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6.5" customHeight="1"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6.5" customHeight="1"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6.5" customHeight="1"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6.5" customHeight="1"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6.5" customHeight="1"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6.5" customHeight="1"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6.5" customHeight="1"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6.5" customHeight="1"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6.5" customHeight="1"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6.5" customHeight="1"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6.5" customHeight="1"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6.5" customHeight="1"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6.5" customHeight="1"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6.5" customHeight="1"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6.5" customHeight="1"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6.5" customHeight="1"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6.5" customHeight="1"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6.5" customHeight="1"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6.5" customHeight="1"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6.5" customHeight="1"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6.5" customHeight="1"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6.5" customHeight="1"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6.5" customHeight="1"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6.5" customHeight="1"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6.5" customHeight="1"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6.5" customHeight="1"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6.5" customHeight="1"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6.5" customHeight="1"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6.5" customHeight="1"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6.5" customHeight="1"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6.5" customHeight="1"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6.5" customHeight="1"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6.5" customHeight="1"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6.5" customHeight="1"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6.5" customHeight="1"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6.5" customHeight="1"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6.5" customHeight="1"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6.5" customHeight="1"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6.5" customHeight="1"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6.5" customHeight="1"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6.5" customHeight="1"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6.5" customHeight="1"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6.5" customHeight="1"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6.5" customHeight="1"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6.5" customHeight="1"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6.5" customHeight="1"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6.5" customHeight="1"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6.5" customHeight="1"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6.5" customHeight="1"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6.5" customHeight="1"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6.5" customHeight="1"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6.5" customHeight="1"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6.5" customHeight="1"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6.5" customHeight="1"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6.5" customHeight="1"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6.5" customHeight="1"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6.5" customHeight="1"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6.5" customHeight="1"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6.5" customHeight="1"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6.5" customHeight="1"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6.5" customHeight="1"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6.5" customHeight="1"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6.5" customHeight="1"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6.5" customHeight="1"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6.5" customHeight="1"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6.5" customHeight="1"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6.5" customHeight="1"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6.5" customHeight="1"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6.5" customHeight="1"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6.5" customHeight="1"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6.5" customHeight="1"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6.5" customHeight="1"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6.5" customHeight="1"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6.5" customHeight="1"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6.5" customHeight="1"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6.5" customHeight="1"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6.5" customHeight="1"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6.5" customHeight="1"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6.5" customHeight="1"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6.5" customHeight="1"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6.5" customHeight="1"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6.5" customHeight="1"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6.5" customHeight="1"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6.5" customHeight="1"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6.5" customHeight="1"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6.5" customHeight="1"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6.5" customHeight="1"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6.5" customHeight="1"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6.5" customHeight="1"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6.5" customHeight="1"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6.5" customHeight="1"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6.5" customHeight="1"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6.5" customHeight="1"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6.5" customHeight="1"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6.5" customHeight="1"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6.5" customHeight="1"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6.5" customHeight="1"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6.5" customHeight="1"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6.5" customHeight="1"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6.5" customHeight="1"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6.5" customHeight="1"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6.5" customHeight="1"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6.5" customHeight="1"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6.5" customHeight="1"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6.5" customHeight="1"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6.5" customHeight="1"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6.5" customHeight="1"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6.5" customHeight="1"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6.5" customHeight="1"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6.5" customHeight="1"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6.5" customHeight="1"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6.5" customHeight="1"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6.5" customHeight="1"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6.5" customHeight="1"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6.5" customHeight="1"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6.5" customHeight="1"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6.5" customHeight="1"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6.5" customHeight="1"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6.5" customHeight="1"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6.5" customHeight="1"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6.5" customHeight="1"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6.5" customHeight="1"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6.5" customHeight="1"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6.5" customHeight="1"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6.5" customHeight="1"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6.5" customHeight="1"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6.5" customHeight="1"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6.5" customHeight="1"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6.5" customHeight="1"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6.5" customHeight="1"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6.5" customHeight="1"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6.5" customHeight="1"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6.5" customHeight="1"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6.5" customHeight="1"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6.5" customHeight="1"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6.5" customHeight="1"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6.5" customHeight="1"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6.5" customHeight="1"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6.5" customHeight="1"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6.5" customHeight="1"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6.5" customHeight="1"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6.5" customHeight="1"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6.5" customHeight="1"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6.5" customHeight="1"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6.5" customHeight="1"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6.5" customHeight="1"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6.5" customHeight="1"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6.5" customHeight="1"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6.5" customHeight="1"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6.5" customHeight="1"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6.5" customHeight="1"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6.5" customHeight="1"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6.5" customHeight="1"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6.5" customHeight="1"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6.5" customHeight="1"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6.5" customHeight="1"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6.5" customHeight="1"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6.5" customHeight="1"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6.5" customHeight="1"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6.5" customHeight="1"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6.5" customHeight="1"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6.5" customHeight="1"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6.5" customHeight="1"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6.5" customHeight="1"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6.5" customHeight="1"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6.5" customHeight="1"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6.5" customHeight="1"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6.5" customHeight="1"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6.5" customHeight="1"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6.5" customHeight="1"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6.5" customHeight="1"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6.5" customHeight="1"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6.5" customHeight="1"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6.5" customHeight="1"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6.5" customHeight="1"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6.5" customHeight="1"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6.5" customHeight="1"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6.5" customHeight="1"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6.5" customHeight="1"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6.5" customHeight="1"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6.5" customHeight="1"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6.5" customHeight="1"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6.5" customHeight="1"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6.5" customHeight="1"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6.5" customHeight="1"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6.5" customHeight="1"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6.5" customHeight="1"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6.5" customHeight="1"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6.5" customHeight="1"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6.5" customHeight="1"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6.5" customHeight="1"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6.5" customHeight="1"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6.5" customHeight="1"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6.5" customHeight="1"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6.5" customHeight="1"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6.5" customHeight="1"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6.5" customHeight="1"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6.5" customHeight="1"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6.5" customHeight="1"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6.5" customHeight="1"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6.5" customHeight="1"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6.5" customHeight="1"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6.5" customHeight="1"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6.5" customHeight="1"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6.5" customHeight="1"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6.5" customHeight="1"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6.5" customHeight="1"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6.5" customHeight="1"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6.5" customHeight="1"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6.5" customHeight="1"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6.5" customHeight="1"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6.5" customHeight="1"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6.5" customHeight="1"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6.5" customHeight="1"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6.5" customHeight="1"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6.5" customHeight="1"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6.5" customHeight="1"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6.5" customHeight="1"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6.5" customHeight="1"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6.5" customHeight="1"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6.5" customHeight="1"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6.5" customHeight="1"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6.5" customHeight="1"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6.5" customHeight="1"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6.5" customHeight="1"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6.5" customHeight="1"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6.5" customHeight="1"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6.5" customHeight="1"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6.5" customHeight="1"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6.5" customHeight="1"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6.5" customHeight="1"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6.5" customHeight="1"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6.5" customHeight="1"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6.5" customHeight="1"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6.5" customHeight="1"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6.5" customHeight="1"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6.5" customHeight="1"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6.5" customHeight="1"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6.5" customHeight="1"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6.5" customHeight="1"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6.5" customHeight="1"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6.5" customHeight="1"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6.5" customHeight="1"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6.5" customHeight="1"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6.5" customHeight="1"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6.5" customHeight="1"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6.5" customHeight="1"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6.5" customHeight="1"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6.5" customHeight="1"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6.5" customHeight="1"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6.5" customHeight="1"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6.5" customHeight="1"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6.5" customHeight="1"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6.5" customHeight="1"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6.5" customHeight="1"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6.5" customHeight="1"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6.5" customHeight="1"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6.5" customHeight="1"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6.5" customHeight="1"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6.5" customHeight="1"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6.5" customHeight="1"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6.5" customHeight="1"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6.5" customHeight="1"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6.5" customHeight="1"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6.5" customHeight="1"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6.5" customHeight="1"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6.5" customHeight="1"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6.5" customHeight="1"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6.5" customHeight="1"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6.5" customHeight="1"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6.5" customHeight="1"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6.5" customHeight="1"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6.5" customHeight="1"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6.5" customHeight="1"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6.5" customHeight="1"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6.5" customHeight="1"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6.5" customHeight="1"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6.5" customHeight="1"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6.5" customHeight="1"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6.5" customHeight="1"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6.5" customHeight="1"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6.5" customHeight="1"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6.5" customHeight="1"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6.5" customHeight="1"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6.5" customHeight="1"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6.5" customHeight="1"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6.5" customHeight="1"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6.5" customHeight="1"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6.5" customHeight="1"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6.5" customHeight="1"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6.5" customHeight="1"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6.5" customHeight="1"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6.5" customHeight="1"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6.5" customHeight="1"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6.5" customHeight="1"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6.5" customHeight="1"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6.5" customHeight="1"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6.5" customHeight="1"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6.5" customHeight="1"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6.5" customHeight="1"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6.5" customHeight="1"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6.5" customHeight="1"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6.5" customHeight="1"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6.5" customHeight="1"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6.5" customHeight="1"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6.5" customHeight="1"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6.5" customHeight="1"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6.5" customHeight="1"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6.5" customHeight="1"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6.5" customHeight="1"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6.5" customHeight="1"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6.5" customHeight="1"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6.5" customHeight="1"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6.5" customHeight="1"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6.5" customHeight="1"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6.5" customHeight="1"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6.5" customHeight="1"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6.5" customHeight="1"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6.5" customHeight="1"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6.5" customHeight="1"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6.5" customHeight="1"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6.5" customHeight="1"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6.5" customHeight="1"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6.5" customHeight="1"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6.5" customHeight="1"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6.5" customHeight="1"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6.5" customHeight="1"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6.5" customHeight="1"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6.5" customHeight="1"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6.5" customHeight="1"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6.5" customHeight="1"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6.5" customHeight="1"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6.5" customHeight="1"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6.5" customHeight="1"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6.5" customHeight="1"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6.5" customHeight="1"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6.5" customHeight="1"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6.5" customHeight="1"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6.5" customHeight="1"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6.5" customHeight="1"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6.5" customHeight="1"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6.5" customHeight="1"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6.5" customHeight="1"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6.5" customHeight="1"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6.5" customHeight="1"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6.5" customHeight="1"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6.5" customHeight="1"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6.5" customHeight="1"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6.5" customHeight="1"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6.5" customHeight="1"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6.5" customHeight="1"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6.5" customHeight="1"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6.5" customHeight="1"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6.5" customHeight="1"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6.5" customHeight="1"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6.5" customHeight="1"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6.5" customHeight="1"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6.5" customHeight="1"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6.5" customHeight="1"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6.5" customHeight="1"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6.5" customHeight="1"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6.5" customHeight="1"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6.5" customHeight="1"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6.5" customHeight="1"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6.5" customHeight="1"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6.5" customHeight="1"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6.5" customHeight="1"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6.5" customHeight="1"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6.5" customHeight="1"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6.5" customHeight="1"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6.5" customHeight="1"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6.5" customHeight="1"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6.5" customHeight="1"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6.5" customHeight="1"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6.5" customHeight="1"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6.5" customHeight="1"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6.5" customHeight="1"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6.5" customHeight="1"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6.5" customHeight="1"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6.5" customHeight="1"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6.5" customHeight="1"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6.5" customHeight="1"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6.5" customHeight="1"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6.5" customHeight="1"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6.5" customHeight="1"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6.5" customHeight="1"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6.5" customHeight="1"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6.5" customHeight="1"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6.5" customHeight="1"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6.5" customHeight="1"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6.5" customHeight="1"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6.5" customHeight="1"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6.5" customHeight="1"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6.5" customHeight="1"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6.5" customHeight="1"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6.5" customHeight="1"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6.5" customHeight="1"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6.5" customHeight="1"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6.5" customHeight="1"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6.5" customHeight="1"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6.5" customHeight="1"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6.5" customHeight="1"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6.5" customHeight="1"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6.5" customHeight="1"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6.5" customHeight="1"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6.5" customHeight="1"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6.5" customHeight="1"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6.5" customHeight="1"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6.5" customHeight="1"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6.5" customHeight="1"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6.5" customHeight="1"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6.5" customHeight="1"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6.5" customHeight="1"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6.5" customHeight="1"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6.5" customHeight="1"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6.5" customHeight="1"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6.5" customHeight="1"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6.5" customHeight="1"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6.5" customHeight="1"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6.5" customHeight="1"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6.5" customHeight="1"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6.5" customHeight="1"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6.5" customHeight="1"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6.5" customHeight="1"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6.5" customHeight="1"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6.5" customHeight="1"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6.5" customHeight="1"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6.5" customHeight="1"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6.5" customHeight="1"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6.5" customHeight="1"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6.5" customHeight="1"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6.5" customHeight="1"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6.5" customHeight="1"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6.5" customHeight="1"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6.5" customHeight="1"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6.5" customHeight="1"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6.5" customHeight="1"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6.5" customHeight="1"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6.5" customHeight="1"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6.5" customHeight="1"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6.5" customHeight="1"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6.5" customHeight="1"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6.5" customHeight="1"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6.5" customHeight="1"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6.5" customHeight="1"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6.5" customHeight="1"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6.5" customHeight="1"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6.5" customHeight="1"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6.5" customHeight="1"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6.5" customHeight="1"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6.5" customHeight="1"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6.5" customHeight="1"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6.5" customHeight="1"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6.5" customHeight="1"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6.5" customHeight="1"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6.5" customHeight="1"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6.5" customHeight="1"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6.5" customHeight="1"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6.5" customHeight="1"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6.5" customHeight="1"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6.5" customHeight="1"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6.5" customHeight="1"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6.5" customHeight="1"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6.5" customHeight="1"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6.5" customHeight="1"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6.5" customHeight="1"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6.5" customHeight="1"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6.5" customHeight="1"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6.5" customHeight="1"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6.5" customHeight="1"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6.5" customHeight="1"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6.5" customHeight="1"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6.5" customHeight="1"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6.5" customHeight="1"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6.5" customHeight="1"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6.5" customHeight="1"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6.5" customHeight="1"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6.5" customHeight="1"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6.5" customHeight="1"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6.5" customHeight="1"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6.5" customHeight="1"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6.5" customHeight="1"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6.5" customHeight="1"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6.5" customHeight="1"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6.5" customHeight="1"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6.5" customHeight="1"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6.5" customHeight="1"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6.5" customHeight="1"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6.5" customHeight="1"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6.5" customHeight="1"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6.5" customHeight="1"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6.5" customHeight="1"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6.5" customHeight="1"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6.5" customHeight="1"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6.5" customHeight="1"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6.5" customHeight="1"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6.5" customHeight="1"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6.5" customHeight="1"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6.5" customHeight="1"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6.5" customHeight="1"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6.5" customHeight="1"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6.5" customHeight="1"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6.5" customHeight="1"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6.5" customHeight="1"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6.5" customHeight="1"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6.5" customHeight="1"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6.5" customHeight="1"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6.5" customHeight="1"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6.5" customHeight="1"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6.5" customHeight="1"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6.5" customHeight="1"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6.5" customHeight="1"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6.5" customHeight="1"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6.5" customHeight="1"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6.5" customHeight="1"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6.5" customHeight="1"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6.5" customHeight="1"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6.5" customHeight="1"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6.5" customHeight="1"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6.5" customHeight="1"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6.5" customHeight="1"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6.5" customHeight="1"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6.5" customHeight="1"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6.5" customHeight="1"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6.5" customHeight="1"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6.5" customHeight="1"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6.5" customHeight="1"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6.5" customHeight="1"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6.5" customHeight="1"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6.5" customHeight="1"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6.5" customHeight="1"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6.5" customHeight="1"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6.5" customHeight="1"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6.5" customHeight="1"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6.5" customHeight="1"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6.5" customHeight="1"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6.5" customHeight="1"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6.5" customHeight="1"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6.5" customHeight="1"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6.5" customHeight="1"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6.5" customHeight="1"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6.5" customHeight="1"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6.5" customHeight="1"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6.5" customHeight="1"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6.5" customHeight="1"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6.5" customHeight="1"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6.5" customHeight="1"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6.5" customHeight="1"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6.5" customHeight="1"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6.5" customHeight="1"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6.5" customHeight="1"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6.5" customHeight="1"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6.5" customHeight="1"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6.5" customHeight="1"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6.5" customHeight="1"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6.5" customHeight="1"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6.5" customHeight="1"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6.5" customHeight="1"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6.5" customHeight="1"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6.5" customHeight="1"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6.5" customHeight="1"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6.5" customHeight="1"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6.5" customHeight="1"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6.5" customHeight="1"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6.5" customHeight="1"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6.5" customHeight="1"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6.5" customHeight="1"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6.5" customHeight="1"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6.5" customHeight="1"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6.5" customHeight="1"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6.5" customHeight="1"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6.5" customHeight="1"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6.5" customHeight="1"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6.5" customHeight="1"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6.5" customHeight="1"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6.5" customHeight="1"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6.5" customHeight="1"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6.5" customHeight="1"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6.5" customHeight="1"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6.5" customHeight="1"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6.5" customHeight="1"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6.5" customHeight="1"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6.5" customHeight="1"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6.5" customHeight="1"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6.5" customHeight="1"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6.5" customHeight="1"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6.5" customHeight="1"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6.5" customHeight="1"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6.5" customHeight="1"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6.5" customHeight="1"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6.5" customHeight="1"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6.5" customHeight="1"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6.5" customHeight="1"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6.5" customHeight="1"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6.5" customHeight="1"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6.5" customHeight="1"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6.5" customHeight="1"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6.5" customHeight="1"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6.5" customHeight="1"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6.5" customHeight="1"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6.5" customHeight="1"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6.5" customHeight="1"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6.5" customHeight="1"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6.5" customHeight="1"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6.5" customHeight="1"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6.5" customHeight="1"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6.5" customHeight="1"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6.5" customHeight="1"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6.5" customHeight="1"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6.5" customHeight="1"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6.5" customHeight="1"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6.5" customHeight="1"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6.5" customHeight="1"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6.5" customHeight="1"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6.5" customHeight="1"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6.5" customHeight="1"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6.5" customHeight="1"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6.5" customHeight="1"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6.5" customHeight="1"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6.5" customHeight="1"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6.5" customHeight="1"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6.5" customHeight="1"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6.5" customHeight="1"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6.5" customHeight="1"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6.5" customHeight="1"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6.5" customHeight="1"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6.5" customHeight="1"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6.5" customHeight="1"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6.5" customHeight="1"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6.5" customHeight="1"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6.5" customHeight="1"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6.5" customHeight="1"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6.5" customHeight="1"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6.5" customHeight="1"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6.5" customHeight="1"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6.5" customHeight="1"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6.5" customHeight="1"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6.5" customHeight="1"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6.5" customHeight="1"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6.5" customHeight="1"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6.5" customHeight="1"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6.5" customHeight="1"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6.5" customHeight="1"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6.5" customHeight="1"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6.5" customHeight="1"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6.5" customHeight="1"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6.5" customHeight="1"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6.5" customHeight="1"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6.5" customHeight="1"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6.5" customHeight="1"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6.5" customHeight="1"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6.5" customHeight="1"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6.5" customHeight="1"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6.5" customHeight="1"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6.5" customHeight="1"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6.5" customHeight="1"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6.5" customHeight="1"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6.5" customHeight="1"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6.5" customHeight="1"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6.5" customHeight="1"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6.5" customHeight="1"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6.5" customHeight="1"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6.5" customHeight="1"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6.5" customHeight="1"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6.5" customHeight="1"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6.5" customHeight="1"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6.5" customHeight="1"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6.5" customHeight="1"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6.5" customHeight="1"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6.5" customHeight="1"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6.5" customHeight="1"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6.5" customHeight="1"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6.5" customHeight="1"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6.5" customHeight="1"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6.5" customHeight="1"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6.5" customHeight="1"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6.5" customHeight="1"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6.5" customHeight="1"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6.5" customHeight="1"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6.5" customHeight="1"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6.5" customHeight="1"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6.5" customHeight="1"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6.5" customHeight="1"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6.5" customHeight="1"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6.5" customHeight="1"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6.5" customHeight="1"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6.5" customHeight="1"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6.5" customHeight="1"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6.5" customHeight="1"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6.5" customHeight="1"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6.5" customHeight="1"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6.5" customHeight="1"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6.5" customHeight="1"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6.5" customHeight="1"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6.5" customHeight="1"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6.5" customHeight="1"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6.5" customHeight="1"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6.5" customHeight="1"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6.5" customHeight="1"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6.5" customHeight="1"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6.5" customHeight="1"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6.5" customHeight="1"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6.5" customHeight="1"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6.5" customHeight="1"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6.5" customHeight="1"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6.5" customHeight="1"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6.5" customHeight="1"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6.5" customHeight="1"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6.5" customHeight="1"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6.5" customHeight="1"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6.5" customHeight="1"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6.5" customHeight="1"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6.5" customHeight="1"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6.5" customHeight="1"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6.5" customHeight="1"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6.5" customHeight="1"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6.5" customHeight="1"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6.5" customHeight="1"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6.5" customHeight="1"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6.5" customHeight="1"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6.5" customHeight="1"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6.5" customHeight="1"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6.5" customHeight="1"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6.5" customHeight="1"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6.5" customHeight="1"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6.5" customHeight="1"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6.5" customHeight="1"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6.5" customHeight="1"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6.5" customHeight="1"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6.5" customHeight="1"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6.5" customHeight="1"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6.5" customHeight="1"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6.5" customHeight="1"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6.5" customHeight="1"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6.5" customHeight="1"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6.5" customHeight="1"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6.5" customHeight="1"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6.5" customHeight="1"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6.5" customHeight="1"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6.5" customHeight="1"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6.5" customHeight="1"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6.5" customHeight="1"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6.5" customHeight="1"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6.5" customHeight="1"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6.5" customHeight="1"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6.5" customHeight="1"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6.5" customHeight="1"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6.5" customHeight="1"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6.5" customHeight="1"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6.5" customHeight="1"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6.5" customHeight="1"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6.5" customHeight="1"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6.5" customHeight="1"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6.5" customHeight="1"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6.5" customHeight="1"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6.5" customHeight="1"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6.5" customHeight="1"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6.5" customHeight="1"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6.5" customHeight="1"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6.5" customHeight="1"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6.5" customHeight="1"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6.5" customHeight="1"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6.5" customHeight="1"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6.5" customHeight="1"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6.5" customHeight="1"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6.5" customHeight="1"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6.5" customHeight="1"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6.5" customHeight="1"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6.5" customHeight="1"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6.5" customHeight="1"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6.5" customHeight="1"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6.5" customHeight="1"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6.5" customHeight="1"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6.5" customHeight="1"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6.5" customHeight="1"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6.5" customHeight="1"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6.5" customHeight="1"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6.5" customHeight="1"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6.5" customHeight="1"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6.5" customHeight="1"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6.5" customHeight="1"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6.5" customHeight="1"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6.5" customHeight="1"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6.5" customHeight="1"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6.5" customHeight="1"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6.5" customHeight="1"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6.5" customHeight="1"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6.5" customHeight="1"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6.5" customHeight="1"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6.5" customHeight="1"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6.5" customHeight="1"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6.5" customHeight="1"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6.5" customHeight="1"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6.5" customHeight="1"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6.5" customHeight="1"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6.5" customHeight="1"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6.5" customHeight="1"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6.5" customHeight="1"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6.5" customHeight="1"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6.5" customHeight="1"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6.5" customHeight="1"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6.5" customHeight="1"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6.5" customHeight="1"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6.5" customHeight="1"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6.5" customHeight="1"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6.5" customHeight="1"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6.5" customHeight="1"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6.5" customHeight="1"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6.5" customHeight="1"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6.5" customHeight="1"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6.5" customHeight="1"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6.5" customHeight="1"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6.5" customHeight="1"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6.5" customHeight="1"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6.5" customHeight="1"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6.5" customHeight="1"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6.5" customHeight="1"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6.5" customHeight="1"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6.5" customHeight="1"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6.5" customHeight="1"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6.5" customHeight="1"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6.5" customHeight="1"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6.5" customHeight="1"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6.5" customHeight="1"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6.5" customHeight="1"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6.5" customHeight="1"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6.5" customHeight="1"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6.5" customHeight="1"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6.5" customHeight="1"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6.5" customHeight="1"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6.5" customHeight="1"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6.5" customHeight="1"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6.5" customHeight="1"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6.5" customHeight="1"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6.5" customHeight="1"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6.5" customHeight="1"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6.5" customHeight="1"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6.5" customHeight="1"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6.5" customHeight="1"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6.5" customHeight="1"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6.5" customHeight="1"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6.5" customHeight="1"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6.5" customHeight="1"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6.5" customHeight="1"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6.5" customHeight="1"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6.5" customHeight="1"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6.5" customHeight="1"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6.5" customHeight="1"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6.5" customHeight="1"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6.5" customHeight="1"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6.5" customHeight="1"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6.5" customHeight="1"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6.5" customHeight="1"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6.5" customHeight="1"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6.5" customHeight="1"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6.5" customHeight="1"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6.5" customHeight="1"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6.5" customHeight="1"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6.5" customHeight="1"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6.5" customHeight="1"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6.5" customHeight="1"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6.5" customHeight="1" x14ac:dyDescent="0.1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6.5" customHeight="1" x14ac:dyDescent="0.1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6.5" customHeight="1" x14ac:dyDescent="0.1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6.5" customHeight="1" x14ac:dyDescent="0.1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6.5" customHeight="1" x14ac:dyDescent="0.1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6.5" customHeight="1" x14ac:dyDescent="0.1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6.5" customHeight="1" x14ac:dyDescent="0.1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6.5" customHeight="1" x14ac:dyDescent="0.1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6.5" customHeight="1" x14ac:dyDescent="0.1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6.5" customHeight="1" x14ac:dyDescent="0.1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6.5" customHeight="1" x14ac:dyDescent="0.1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6.5" customHeight="1" x14ac:dyDescent="0.1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6.5" customHeight="1" x14ac:dyDescent="0.1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6.5" customHeight="1" x14ac:dyDescent="0.1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6.5" customHeight="1" x14ac:dyDescent="0.1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6.5" customHeight="1" x14ac:dyDescent="0.1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6.5" customHeight="1" x14ac:dyDescent="0.1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0">
    <mergeCell ref="P11:Q16"/>
    <mergeCell ref="E14:N14"/>
    <mergeCell ref="E12:N12"/>
    <mergeCell ref="E13:N13"/>
    <mergeCell ref="E16:N16"/>
    <mergeCell ref="B19:N24"/>
    <mergeCell ref="E15:N15"/>
    <mergeCell ref="O4:O7"/>
    <mergeCell ref="B2:O2"/>
    <mergeCell ref="E11:N11"/>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3"/>
  <sheetViews>
    <sheetView tabSelected="1" workbookViewId="0">
      <selection activeCell="O15" sqref="O15"/>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8"/>
      <c r="B1" s="28"/>
      <c r="C1" s="28"/>
      <c r="D1" s="28"/>
      <c r="E1" s="28"/>
      <c r="F1" s="28"/>
      <c r="G1" s="28"/>
      <c r="H1" s="28"/>
      <c r="I1" s="28"/>
      <c r="J1" s="28"/>
      <c r="K1" s="28"/>
      <c r="L1" s="28"/>
      <c r="M1" s="28"/>
      <c r="N1" s="29"/>
      <c r="O1" s="29"/>
      <c r="P1" s="28"/>
      <c r="Q1" s="28"/>
      <c r="R1" s="28"/>
      <c r="S1" s="28"/>
      <c r="T1" s="28"/>
      <c r="U1" s="28"/>
      <c r="V1" s="28"/>
      <c r="W1" s="28"/>
      <c r="X1" s="28"/>
      <c r="Y1" s="28"/>
      <c r="Z1" s="28"/>
    </row>
    <row r="2" spans="1:26" ht="22.5" customHeight="1" x14ac:dyDescent="0.15">
      <c r="A2" s="28"/>
      <c r="B2" s="79" t="s">
        <v>265</v>
      </c>
      <c r="C2" s="70"/>
      <c r="D2" s="70"/>
      <c r="E2" s="70"/>
      <c r="F2" s="70"/>
      <c r="G2" s="70"/>
      <c r="H2" s="70"/>
      <c r="I2" s="70"/>
      <c r="J2" s="70"/>
      <c r="K2" s="70"/>
      <c r="L2" s="70"/>
      <c r="M2" s="70"/>
      <c r="N2" s="70"/>
      <c r="O2" s="70"/>
      <c r="P2" s="30"/>
      <c r="Q2" s="30"/>
      <c r="R2" s="28"/>
      <c r="S2" s="28"/>
      <c r="T2" s="28"/>
      <c r="U2" s="28"/>
      <c r="V2" s="28"/>
      <c r="W2" s="28"/>
      <c r="X2" s="28"/>
      <c r="Y2" s="28"/>
      <c r="Z2" s="28"/>
    </row>
    <row r="3" spans="1:26" ht="22.5" customHeight="1" x14ac:dyDescent="0.15">
      <c r="A3" s="28"/>
      <c r="B3" s="31" t="s">
        <v>173</v>
      </c>
      <c r="C3" s="31" t="s">
        <v>174</v>
      </c>
      <c r="D3" s="31" t="s">
        <v>24</v>
      </c>
      <c r="E3" s="31" t="s">
        <v>175</v>
      </c>
      <c r="F3" s="31" t="s">
        <v>176</v>
      </c>
      <c r="G3" s="31" t="s">
        <v>177</v>
      </c>
      <c r="H3" s="31" t="s">
        <v>178</v>
      </c>
      <c r="I3" s="31" t="s">
        <v>179</v>
      </c>
      <c r="J3" s="31" t="s">
        <v>180</v>
      </c>
      <c r="K3" s="31" t="s">
        <v>181</v>
      </c>
      <c r="L3" s="31" t="s">
        <v>182</v>
      </c>
      <c r="M3" s="31" t="s">
        <v>183</v>
      </c>
      <c r="N3" s="31" t="s">
        <v>184</v>
      </c>
      <c r="O3" s="31" t="s">
        <v>185</v>
      </c>
      <c r="P3" s="31" t="s">
        <v>186</v>
      </c>
      <c r="Q3" s="31" t="s">
        <v>187</v>
      </c>
      <c r="R3" s="28"/>
      <c r="S3" s="28"/>
      <c r="T3" s="28"/>
      <c r="U3" s="28"/>
      <c r="V3" s="28"/>
      <c r="W3" s="28"/>
      <c r="X3" s="28"/>
      <c r="Y3" s="28"/>
      <c r="Z3" s="28"/>
    </row>
    <row r="4" spans="1:26" ht="22.5" customHeight="1" x14ac:dyDescent="0.15">
      <c r="A4" s="28"/>
      <c r="B4" s="32" t="s">
        <v>234</v>
      </c>
      <c r="C4" s="33">
        <v>944</v>
      </c>
      <c r="D4" s="33" t="s">
        <v>283</v>
      </c>
      <c r="E4" s="33" t="s">
        <v>266</v>
      </c>
      <c r="F4" s="33">
        <v>50</v>
      </c>
      <c r="G4" s="33">
        <v>99</v>
      </c>
      <c r="H4" s="33">
        <v>7008</v>
      </c>
      <c r="I4" s="33"/>
      <c r="J4" s="33">
        <v>5801</v>
      </c>
      <c r="K4" s="33">
        <v>99</v>
      </c>
      <c r="L4" s="33">
        <v>1741</v>
      </c>
      <c r="M4" s="33"/>
      <c r="N4" s="33"/>
      <c r="O4" s="78"/>
      <c r="P4" s="33" t="s">
        <v>284</v>
      </c>
      <c r="Q4" s="33" t="s">
        <v>285</v>
      </c>
      <c r="R4" s="28"/>
      <c r="S4" s="28"/>
      <c r="T4" s="28"/>
      <c r="U4" s="28"/>
      <c r="V4" s="28"/>
      <c r="W4" s="28"/>
      <c r="X4" s="28"/>
      <c r="Y4" s="28"/>
      <c r="Z4" s="28"/>
    </row>
    <row r="5" spans="1:26" ht="22.5" customHeight="1" x14ac:dyDescent="0.15">
      <c r="A5" s="28"/>
      <c r="B5" s="32" t="s">
        <v>234</v>
      </c>
      <c r="C5" s="33">
        <v>970</v>
      </c>
      <c r="D5" s="33" t="s">
        <v>286</v>
      </c>
      <c r="E5" s="33" t="s">
        <v>266</v>
      </c>
      <c r="F5" s="33">
        <v>50</v>
      </c>
      <c r="G5" s="33">
        <v>99</v>
      </c>
      <c r="H5" s="33">
        <v>6766</v>
      </c>
      <c r="I5" s="33"/>
      <c r="J5" s="33">
        <v>4212</v>
      </c>
      <c r="K5" s="33"/>
      <c r="L5" s="33">
        <v>3337</v>
      </c>
      <c r="M5" s="33"/>
      <c r="N5" s="33"/>
      <c r="O5" s="50"/>
      <c r="P5" s="33" t="s">
        <v>287</v>
      </c>
      <c r="Q5" s="43" t="s">
        <v>260</v>
      </c>
      <c r="R5" s="28"/>
      <c r="S5" s="28"/>
      <c r="T5" s="28"/>
      <c r="U5" s="28"/>
      <c r="V5" s="28"/>
      <c r="W5" s="28"/>
      <c r="X5" s="28"/>
      <c r="Y5" s="28"/>
      <c r="Z5" s="28"/>
    </row>
    <row r="6" spans="1:26" ht="22.5" customHeight="1" x14ac:dyDescent="0.15">
      <c r="A6" s="28"/>
      <c r="B6" s="32" t="s">
        <v>234</v>
      </c>
      <c r="C6" s="33">
        <v>1099</v>
      </c>
      <c r="D6" s="33" t="s">
        <v>270</v>
      </c>
      <c r="E6" s="33" t="s">
        <v>268</v>
      </c>
      <c r="F6" s="33">
        <v>45</v>
      </c>
      <c r="G6" s="33">
        <v>99</v>
      </c>
      <c r="H6" s="33">
        <v>5969</v>
      </c>
      <c r="I6" s="33"/>
      <c r="J6" s="33">
        <v>4212</v>
      </c>
      <c r="K6" s="33"/>
      <c r="L6" s="33">
        <v>2918</v>
      </c>
      <c r="M6" s="33"/>
      <c r="N6" s="33"/>
      <c r="O6" s="50"/>
      <c r="P6" s="33" t="s">
        <v>275</v>
      </c>
      <c r="Q6" s="43" t="s">
        <v>276</v>
      </c>
      <c r="R6" s="28"/>
      <c r="S6" s="28"/>
      <c r="T6" s="28"/>
      <c r="U6" s="28"/>
      <c r="V6" s="28"/>
      <c r="W6" s="28"/>
      <c r="X6" s="28"/>
      <c r="Y6" s="28"/>
      <c r="Z6" s="28"/>
    </row>
    <row r="7" spans="1:26" ht="22.5" customHeight="1" x14ac:dyDescent="0.15">
      <c r="A7" s="28"/>
      <c r="B7" s="32" t="s">
        <v>234</v>
      </c>
      <c r="C7" s="33">
        <v>869</v>
      </c>
      <c r="D7" s="33" t="s">
        <v>288</v>
      </c>
      <c r="E7" s="33" t="s">
        <v>266</v>
      </c>
      <c r="F7" s="33">
        <v>50</v>
      </c>
      <c r="G7" s="33">
        <v>99</v>
      </c>
      <c r="H7" s="33">
        <v>8682</v>
      </c>
      <c r="I7" s="33">
        <v>99</v>
      </c>
      <c r="J7" s="33">
        <v>3414</v>
      </c>
      <c r="K7" s="33"/>
      <c r="L7" s="33">
        <v>2459</v>
      </c>
      <c r="M7" s="33"/>
      <c r="N7" s="33"/>
      <c r="O7" s="49"/>
      <c r="P7" s="33" t="s">
        <v>289</v>
      </c>
      <c r="Q7" s="33" t="s">
        <v>290</v>
      </c>
      <c r="R7" s="28"/>
      <c r="S7" s="28"/>
      <c r="T7" s="28"/>
      <c r="U7" s="28"/>
      <c r="V7" s="28"/>
      <c r="W7" s="28"/>
      <c r="X7" s="28"/>
      <c r="Y7" s="28"/>
      <c r="Z7" s="28"/>
    </row>
    <row r="8" spans="1:26" ht="22.5" customHeight="1" x14ac:dyDescent="0.15">
      <c r="A8" s="28"/>
      <c r="B8" s="28"/>
      <c r="C8" s="34"/>
      <c r="D8" s="34"/>
      <c r="E8" s="35" t="s">
        <v>188</v>
      </c>
      <c r="F8" s="35">
        <f>SUM(F4:F7)</f>
        <v>195</v>
      </c>
      <c r="G8" s="28"/>
      <c r="H8" s="28"/>
      <c r="I8" s="28"/>
      <c r="J8" s="28"/>
      <c r="K8" s="28"/>
      <c r="L8" s="28"/>
      <c r="M8" s="28"/>
      <c r="N8" s="28"/>
      <c r="O8" s="28"/>
      <c r="P8" s="28"/>
      <c r="Q8" s="28"/>
      <c r="R8" s="28"/>
      <c r="S8" s="28"/>
      <c r="T8" s="28"/>
      <c r="U8" s="28"/>
      <c r="V8" s="28"/>
      <c r="W8" s="28"/>
      <c r="X8" s="28"/>
      <c r="Y8" s="28"/>
      <c r="Z8" s="28"/>
    </row>
    <row r="9" spans="1:26" ht="22.5" customHeight="1" x14ac:dyDescent="0.15">
      <c r="A9" s="28"/>
      <c r="B9" s="28"/>
      <c r="C9" s="34"/>
      <c r="D9" s="34"/>
      <c r="E9" s="28"/>
      <c r="F9" s="28"/>
      <c r="G9" s="28"/>
      <c r="H9" s="28"/>
      <c r="I9" s="28"/>
      <c r="J9" s="28"/>
      <c r="K9" s="28"/>
      <c r="L9" s="28"/>
      <c r="M9" s="28"/>
      <c r="N9" s="28"/>
      <c r="O9" s="28"/>
      <c r="P9" s="28"/>
      <c r="Q9" s="28"/>
      <c r="R9" s="28"/>
      <c r="S9" s="28"/>
      <c r="T9" s="28"/>
      <c r="U9" s="28"/>
      <c r="V9" s="28"/>
      <c r="W9" s="28"/>
      <c r="X9" s="28"/>
      <c r="Y9" s="28"/>
      <c r="Z9" s="28"/>
    </row>
    <row r="10" spans="1:26" ht="22.5" customHeight="1" x14ac:dyDescent="0.15">
      <c r="A10" s="28"/>
      <c r="B10" s="30" t="s">
        <v>189</v>
      </c>
      <c r="C10" s="30"/>
      <c r="D10" s="30"/>
      <c r="E10" s="30" t="s">
        <v>190</v>
      </c>
      <c r="F10" s="30"/>
      <c r="G10" s="30"/>
      <c r="H10" s="30"/>
      <c r="I10" s="30"/>
      <c r="J10" s="30"/>
      <c r="K10" s="30"/>
      <c r="L10" s="30"/>
      <c r="M10" s="30"/>
      <c r="N10" s="30"/>
      <c r="O10" s="28"/>
      <c r="P10" s="30" t="s">
        <v>191</v>
      </c>
      <c r="Q10" s="30"/>
      <c r="R10" s="28"/>
      <c r="S10" s="28"/>
      <c r="T10" s="28"/>
      <c r="U10" s="28"/>
      <c r="V10" s="28"/>
      <c r="W10" s="28"/>
      <c r="X10" s="28"/>
      <c r="Y10" s="28"/>
      <c r="Z10" s="28"/>
    </row>
    <row r="11" spans="1:26" ht="22.5" customHeight="1" x14ac:dyDescent="0.15">
      <c r="A11" s="28"/>
      <c r="B11" s="36" t="s">
        <v>192</v>
      </c>
      <c r="C11" s="36" t="s">
        <v>193</v>
      </c>
      <c r="D11" s="37"/>
      <c r="E11" s="80" t="s">
        <v>194</v>
      </c>
      <c r="F11" s="52"/>
      <c r="G11" s="52"/>
      <c r="H11" s="52"/>
      <c r="I11" s="52"/>
      <c r="J11" s="52"/>
      <c r="K11" s="52"/>
      <c r="L11" s="52"/>
      <c r="M11" s="52"/>
      <c r="N11" s="45"/>
      <c r="O11" s="28"/>
      <c r="P11" s="81" t="s">
        <v>292</v>
      </c>
      <c r="Q11" s="58"/>
      <c r="R11" s="28"/>
      <c r="S11" s="28"/>
      <c r="T11" s="28"/>
      <c r="U11" s="28"/>
      <c r="V11" s="28"/>
      <c r="W11" s="28"/>
      <c r="X11" s="28"/>
      <c r="Y11" s="28"/>
      <c r="Z11" s="28"/>
    </row>
    <row r="12" spans="1:26" ht="22.5" customHeight="1" x14ac:dyDescent="0.15">
      <c r="A12" s="28"/>
      <c r="B12" s="38">
        <v>1</v>
      </c>
      <c r="C12" s="38">
        <v>0</v>
      </c>
      <c r="D12" s="39"/>
      <c r="E12" s="77"/>
      <c r="F12" s="52"/>
      <c r="G12" s="52"/>
      <c r="H12" s="52"/>
      <c r="I12" s="52"/>
      <c r="J12" s="52"/>
      <c r="K12" s="52"/>
      <c r="L12" s="52"/>
      <c r="M12" s="52"/>
      <c r="N12" s="45"/>
      <c r="O12" s="28"/>
      <c r="P12" s="55"/>
      <c r="Q12" s="60"/>
      <c r="R12" s="28"/>
      <c r="S12" s="28"/>
      <c r="T12" s="28"/>
      <c r="U12" s="28"/>
      <c r="V12" s="28"/>
      <c r="W12" s="28"/>
      <c r="X12" s="28"/>
      <c r="Y12" s="28"/>
      <c r="Z12" s="28"/>
    </row>
    <row r="13" spans="1:26" ht="22.5" customHeight="1" x14ac:dyDescent="0.15">
      <c r="A13" s="28"/>
      <c r="B13" s="38">
        <v>2</v>
      </c>
      <c r="C13" s="38">
        <v>0</v>
      </c>
      <c r="D13" s="39"/>
      <c r="E13" s="77"/>
      <c r="F13" s="52"/>
      <c r="G13" s="52"/>
      <c r="H13" s="52"/>
      <c r="I13" s="52"/>
      <c r="J13" s="52"/>
      <c r="K13" s="52"/>
      <c r="L13" s="52"/>
      <c r="M13" s="52"/>
      <c r="N13" s="45"/>
      <c r="O13" s="28"/>
      <c r="P13" s="55"/>
      <c r="Q13" s="60"/>
      <c r="R13" s="28"/>
      <c r="S13" s="28"/>
      <c r="T13" s="28"/>
      <c r="U13" s="28"/>
      <c r="V13" s="28"/>
      <c r="W13" s="28"/>
      <c r="X13" s="28"/>
      <c r="Y13" s="28"/>
      <c r="Z13" s="28"/>
    </row>
    <row r="14" spans="1:26" ht="22.5" customHeight="1" x14ac:dyDescent="0.15">
      <c r="A14" s="28"/>
      <c r="B14" s="38">
        <v>3</v>
      </c>
      <c r="C14" s="38">
        <v>0</v>
      </c>
      <c r="D14" s="39"/>
      <c r="E14" s="77"/>
      <c r="F14" s="52"/>
      <c r="G14" s="52"/>
      <c r="H14" s="52"/>
      <c r="I14" s="52"/>
      <c r="J14" s="52"/>
      <c r="K14" s="52"/>
      <c r="L14" s="52"/>
      <c r="M14" s="52"/>
      <c r="N14" s="45"/>
      <c r="O14" s="28"/>
      <c r="P14" s="55"/>
      <c r="Q14" s="60"/>
      <c r="R14" s="28"/>
      <c r="S14" s="28"/>
      <c r="T14" s="28"/>
      <c r="U14" s="28"/>
      <c r="V14" s="28"/>
      <c r="W14" s="28"/>
      <c r="X14" s="28"/>
      <c r="Y14" s="28"/>
      <c r="Z14" s="28"/>
    </row>
    <row r="15" spans="1:26" ht="22.5" customHeight="1" x14ac:dyDescent="0.15">
      <c r="A15" s="28"/>
      <c r="B15" s="38">
        <v>4</v>
      </c>
      <c r="C15" s="38">
        <v>0</v>
      </c>
      <c r="D15" s="39"/>
      <c r="E15" s="77"/>
      <c r="F15" s="52"/>
      <c r="G15" s="52"/>
      <c r="H15" s="52"/>
      <c r="I15" s="52"/>
      <c r="J15" s="52"/>
      <c r="K15" s="52"/>
      <c r="L15" s="52"/>
      <c r="M15" s="52"/>
      <c r="N15" s="45"/>
      <c r="O15" s="28"/>
      <c r="P15" s="55"/>
      <c r="Q15" s="60"/>
      <c r="R15" s="28"/>
      <c r="S15" s="28"/>
      <c r="T15" s="28"/>
      <c r="U15" s="28"/>
      <c r="V15" s="28"/>
      <c r="W15" s="28"/>
      <c r="X15" s="28"/>
      <c r="Y15" s="28"/>
      <c r="Z15" s="28"/>
    </row>
    <row r="16" spans="1:26" ht="22.5" customHeight="1" x14ac:dyDescent="0.15">
      <c r="A16" s="28"/>
      <c r="B16" s="38" t="s">
        <v>35</v>
      </c>
      <c r="C16" s="38" t="s">
        <v>35</v>
      </c>
      <c r="D16" s="39"/>
      <c r="E16" s="77"/>
      <c r="F16" s="52"/>
      <c r="G16" s="52"/>
      <c r="H16" s="52"/>
      <c r="I16" s="52"/>
      <c r="J16" s="52"/>
      <c r="K16" s="52"/>
      <c r="L16" s="52"/>
      <c r="M16" s="52"/>
      <c r="N16" s="45"/>
      <c r="O16" s="28"/>
      <c r="P16" s="62"/>
      <c r="Q16" s="63"/>
      <c r="R16" s="28"/>
      <c r="S16" s="28"/>
      <c r="T16" s="28"/>
      <c r="U16" s="28"/>
      <c r="V16" s="28"/>
      <c r="W16" s="28"/>
      <c r="X16" s="28"/>
      <c r="Y16" s="28"/>
      <c r="Z16" s="28"/>
    </row>
    <row r="17" spans="1:26" ht="22.5" customHeight="1" x14ac:dyDescent="0.1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21" customHeight="1" x14ac:dyDescent="0.15">
      <c r="A18" s="28"/>
      <c r="B18" s="28"/>
      <c r="C18" s="28"/>
      <c r="D18" s="28"/>
      <c r="E18" s="28"/>
      <c r="F18" s="28"/>
      <c r="G18" s="28"/>
      <c r="H18" s="28"/>
      <c r="I18" s="28"/>
      <c r="J18" s="28"/>
      <c r="K18" s="28"/>
      <c r="L18" s="28"/>
      <c r="M18" s="28"/>
      <c r="N18" s="29"/>
      <c r="O18" s="29"/>
      <c r="P18" s="28"/>
      <c r="Q18" s="28"/>
      <c r="R18" s="28"/>
      <c r="S18" s="28"/>
      <c r="T18" s="28"/>
      <c r="U18" s="28"/>
      <c r="V18" s="28"/>
      <c r="W18" s="28"/>
      <c r="X18" s="28"/>
      <c r="Y18" s="28"/>
      <c r="Z18" s="28"/>
    </row>
    <row r="19" spans="1:26" ht="21" customHeight="1" x14ac:dyDescent="0.15">
      <c r="A19" s="28"/>
      <c r="B19" s="79" t="s">
        <v>281</v>
      </c>
      <c r="C19" s="70"/>
      <c r="D19" s="70"/>
      <c r="E19" s="70"/>
      <c r="F19" s="70"/>
      <c r="G19" s="70"/>
      <c r="H19" s="70"/>
      <c r="I19" s="70"/>
      <c r="J19" s="70"/>
      <c r="K19" s="70"/>
      <c r="L19" s="70"/>
      <c r="M19" s="70"/>
      <c r="N19" s="70"/>
      <c r="O19" s="70"/>
      <c r="P19" s="30"/>
      <c r="Q19" s="30"/>
      <c r="R19" s="28"/>
      <c r="S19" s="28"/>
      <c r="T19" s="28"/>
      <c r="U19" s="28"/>
      <c r="V19" s="28"/>
      <c r="W19" s="28"/>
      <c r="X19" s="28"/>
      <c r="Y19" s="28"/>
      <c r="Z19" s="28"/>
    </row>
    <row r="20" spans="1:26" ht="21" customHeight="1" x14ac:dyDescent="0.15">
      <c r="A20" s="28"/>
      <c r="B20" s="31" t="s">
        <v>173</v>
      </c>
      <c r="C20" s="31" t="s">
        <v>174</v>
      </c>
      <c r="D20" s="31" t="s">
        <v>24</v>
      </c>
      <c r="E20" s="31" t="s">
        <v>175</v>
      </c>
      <c r="F20" s="31" t="s">
        <v>176</v>
      </c>
      <c r="G20" s="31" t="s">
        <v>177</v>
      </c>
      <c r="H20" s="31" t="s">
        <v>178</v>
      </c>
      <c r="I20" s="31" t="s">
        <v>179</v>
      </c>
      <c r="J20" s="31" t="s">
        <v>180</v>
      </c>
      <c r="K20" s="31" t="s">
        <v>181</v>
      </c>
      <c r="L20" s="31" t="s">
        <v>182</v>
      </c>
      <c r="M20" s="31" t="s">
        <v>183</v>
      </c>
      <c r="N20" s="31" t="s">
        <v>184</v>
      </c>
      <c r="O20" s="31" t="s">
        <v>185</v>
      </c>
      <c r="P20" s="31" t="s">
        <v>186</v>
      </c>
      <c r="Q20" s="31" t="s">
        <v>187</v>
      </c>
      <c r="R20" s="28"/>
      <c r="S20" s="28"/>
      <c r="T20" s="28"/>
      <c r="U20" s="28"/>
      <c r="V20" s="28"/>
      <c r="W20" s="28"/>
      <c r="X20" s="28"/>
      <c r="Y20" s="28"/>
      <c r="Z20" s="28"/>
    </row>
    <row r="21" spans="1:26" ht="21" customHeight="1" x14ac:dyDescent="0.15">
      <c r="A21" s="28"/>
      <c r="B21" s="32" t="s">
        <v>234</v>
      </c>
      <c r="C21" s="33">
        <v>930</v>
      </c>
      <c r="D21" s="33" t="s">
        <v>272</v>
      </c>
      <c r="E21" s="33" t="s">
        <v>273</v>
      </c>
      <c r="F21" s="33">
        <v>50</v>
      </c>
      <c r="G21" s="33">
        <v>99</v>
      </c>
      <c r="H21" s="33">
        <v>6727</v>
      </c>
      <c r="I21" s="33"/>
      <c r="J21" s="33">
        <v>4338</v>
      </c>
      <c r="K21" s="33">
        <v>99</v>
      </c>
      <c r="L21" s="33">
        <v>3348</v>
      </c>
      <c r="M21" s="33"/>
      <c r="N21" s="33"/>
      <c r="O21" s="78"/>
      <c r="P21" s="33" t="s">
        <v>274</v>
      </c>
      <c r="Q21" s="33" t="s">
        <v>260</v>
      </c>
      <c r="R21" s="28"/>
      <c r="S21" s="28"/>
      <c r="T21" s="28"/>
      <c r="U21" s="28"/>
      <c r="V21" s="28"/>
      <c r="W21" s="28"/>
      <c r="X21" s="28"/>
      <c r="Y21" s="28"/>
      <c r="Z21" s="28"/>
    </row>
    <row r="22" spans="1:26" ht="21" customHeight="1" x14ac:dyDescent="0.15">
      <c r="A22" s="28"/>
      <c r="B22" s="32" t="s">
        <v>234</v>
      </c>
      <c r="C22" s="33">
        <v>1221</v>
      </c>
      <c r="D22" s="33" t="s">
        <v>267</v>
      </c>
      <c r="E22" s="33" t="s">
        <v>269</v>
      </c>
      <c r="F22" s="33">
        <v>45</v>
      </c>
      <c r="G22" s="33">
        <v>99</v>
      </c>
      <c r="H22" s="33">
        <v>6404</v>
      </c>
      <c r="I22" s="33"/>
      <c r="J22" s="33">
        <v>3870</v>
      </c>
      <c r="K22" s="33"/>
      <c r="L22" s="33">
        <v>3404</v>
      </c>
      <c r="M22" s="33"/>
      <c r="N22" s="33"/>
      <c r="O22" s="50"/>
      <c r="P22" s="33" t="s">
        <v>277</v>
      </c>
      <c r="Q22" s="33" t="s">
        <v>278</v>
      </c>
      <c r="R22" s="28"/>
      <c r="S22" s="28"/>
      <c r="T22" s="28"/>
      <c r="U22" s="28"/>
      <c r="V22" s="28"/>
      <c r="W22" s="28"/>
      <c r="X22" s="28"/>
      <c r="Y22" s="28"/>
      <c r="Z22" s="28"/>
    </row>
    <row r="23" spans="1:26" ht="21" customHeight="1" x14ac:dyDescent="0.15">
      <c r="A23" s="28"/>
      <c r="B23" s="32" t="s">
        <v>234</v>
      </c>
      <c r="C23" s="33">
        <v>1099</v>
      </c>
      <c r="D23" s="33" t="s">
        <v>271</v>
      </c>
      <c r="E23" s="33" t="s">
        <v>269</v>
      </c>
      <c r="F23" s="33">
        <v>45</v>
      </c>
      <c r="G23" s="33">
        <v>99</v>
      </c>
      <c r="H23" s="33">
        <v>5969</v>
      </c>
      <c r="I23" s="33"/>
      <c r="J23" s="33">
        <v>4212</v>
      </c>
      <c r="K23" s="33"/>
      <c r="L23" s="33">
        <v>2918</v>
      </c>
      <c r="M23" s="33"/>
      <c r="N23" s="33"/>
      <c r="O23" s="50"/>
      <c r="P23" s="33" t="s">
        <v>279</v>
      </c>
      <c r="Q23" s="33" t="s">
        <v>280</v>
      </c>
      <c r="R23" s="28"/>
      <c r="S23" s="28"/>
      <c r="T23" s="28"/>
      <c r="U23" s="28"/>
      <c r="V23" s="28"/>
      <c r="W23" s="28"/>
      <c r="X23" s="28"/>
      <c r="Y23" s="28"/>
      <c r="Z23" s="28"/>
    </row>
    <row r="24" spans="1:26" ht="21" customHeight="1" x14ac:dyDescent="0.15">
      <c r="A24" s="28"/>
      <c r="B24" s="32" t="s">
        <v>234</v>
      </c>
      <c r="C24" s="33">
        <v>1432</v>
      </c>
      <c r="D24" s="33" t="s">
        <v>241</v>
      </c>
      <c r="E24" s="33" t="s">
        <v>239</v>
      </c>
      <c r="F24" s="33">
        <v>50</v>
      </c>
      <c r="G24" s="33">
        <v>99</v>
      </c>
      <c r="H24" s="33">
        <v>8597</v>
      </c>
      <c r="I24" s="33">
        <v>99</v>
      </c>
      <c r="J24" s="33">
        <v>3970</v>
      </c>
      <c r="K24" s="33"/>
      <c r="L24" s="33">
        <v>1426</v>
      </c>
      <c r="M24" s="33"/>
      <c r="N24" s="33"/>
      <c r="O24" s="49"/>
      <c r="P24" s="33" t="s">
        <v>242</v>
      </c>
      <c r="Q24" s="43" t="s">
        <v>243</v>
      </c>
      <c r="R24" s="28"/>
      <c r="S24" s="28"/>
      <c r="T24" s="28"/>
      <c r="U24" s="28"/>
      <c r="V24" s="28"/>
      <c r="W24" s="28"/>
      <c r="X24" s="28"/>
      <c r="Y24" s="28"/>
      <c r="Z24" s="28"/>
    </row>
    <row r="25" spans="1:26" ht="21" customHeight="1" x14ac:dyDescent="0.15">
      <c r="A25" s="28"/>
      <c r="B25" s="28"/>
      <c r="C25" s="34"/>
      <c r="D25" s="34"/>
      <c r="E25" s="35" t="s">
        <v>188</v>
      </c>
      <c r="F25" s="35">
        <f>SUM(F21:F24)</f>
        <v>190</v>
      </c>
      <c r="G25" s="28"/>
      <c r="H25" s="28"/>
      <c r="I25" s="28"/>
      <c r="J25" s="28"/>
      <c r="K25" s="28"/>
      <c r="L25" s="28"/>
      <c r="M25" s="28"/>
      <c r="N25" s="28"/>
      <c r="O25" s="28"/>
      <c r="P25" s="28"/>
      <c r="Q25" s="28"/>
      <c r="R25" s="28"/>
      <c r="S25" s="28"/>
      <c r="T25" s="28"/>
      <c r="U25" s="28"/>
      <c r="V25" s="28"/>
      <c r="W25" s="28"/>
      <c r="X25" s="28"/>
      <c r="Y25" s="28"/>
      <c r="Z25" s="28"/>
    </row>
    <row r="26" spans="1:26" ht="21" customHeight="1" x14ac:dyDescent="0.15">
      <c r="A26" s="28"/>
      <c r="B26" s="28"/>
      <c r="C26" s="34"/>
      <c r="D26" s="34"/>
      <c r="E26" s="28"/>
      <c r="F26" s="28"/>
      <c r="G26" s="28"/>
      <c r="H26" s="28"/>
      <c r="I26" s="28"/>
      <c r="J26" s="28"/>
      <c r="K26" s="28"/>
      <c r="L26" s="28"/>
      <c r="M26" s="28"/>
      <c r="N26" s="28"/>
      <c r="O26" s="28"/>
      <c r="P26" s="28"/>
      <c r="Q26" s="28"/>
      <c r="R26" s="28"/>
      <c r="S26" s="28"/>
      <c r="T26" s="28"/>
      <c r="U26" s="28"/>
      <c r="V26" s="28"/>
      <c r="W26" s="28"/>
      <c r="X26" s="28"/>
      <c r="Y26" s="28"/>
      <c r="Z26" s="28"/>
    </row>
    <row r="27" spans="1:26" ht="21" customHeight="1" x14ac:dyDescent="0.15">
      <c r="A27" s="28"/>
      <c r="B27" s="30" t="s">
        <v>189</v>
      </c>
      <c r="C27" s="30"/>
      <c r="D27" s="30"/>
      <c r="E27" s="30" t="s">
        <v>190</v>
      </c>
      <c r="F27" s="30"/>
      <c r="G27" s="30"/>
      <c r="H27" s="30"/>
      <c r="I27" s="30"/>
      <c r="J27" s="30"/>
      <c r="K27" s="30"/>
      <c r="L27" s="30"/>
      <c r="M27" s="30"/>
      <c r="N27" s="30"/>
      <c r="O27" s="28"/>
      <c r="P27" s="30" t="s">
        <v>191</v>
      </c>
      <c r="Q27" s="30"/>
      <c r="R27" s="28"/>
      <c r="S27" s="28"/>
      <c r="T27" s="28"/>
      <c r="U27" s="28"/>
      <c r="V27" s="28"/>
      <c r="W27" s="28"/>
      <c r="X27" s="28"/>
      <c r="Y27" s="28"/>
      <c r="Z27" s="28"/>
    </row>
    <row r="28" spans="1:26" ht="21" customHeight="1" x14ac:dyDescent="0.15">
      <c r="A28" s="28"/>
      <c r="B28" s="36" t="s">
        <v>192</v>
      </c>
      <c r="C28" s="36" t="s">
        <v>193</v>
      </c>
      <c r="D28" s="37"/>
      <c r="E28" s="80" t="s">
        <v>194</v>
      </c>
      <c r="F28" s="52"/>
      <c r="G28" s="52"/>
      <c r="H28" s="52"/>
      <c r="I28" s="52"/>
      <c r="J28" s="52"/>
      <c r="K28" s="52"/>
      <c r="L28" s="52"/>
      <c r="M28" s="52"/>
      <c r="N28" s="45"/>
      <c r="O28" s="28"/>
      <c r="P28" s="81" t="s">
        <v>293</v>
      </c>
      <c r="Q28" s="58"/>
      <c r="R28" s="28"/>
      <c r="S28" s="28"/>
      <c r="T28" s="28"/>
      <c r="U28" s="28"/>
      <c r="V28" s="28"/>
      <c r="W28" s="28"/>
      <c r="X28" s="28"/>
      <c r="Y28" s="28"/>
      <c r="Z28" s="28"/>
    </row>
    <row r="29" spans="1:26" ht="21" customHeight="1" x14ac:dyDescent="0.15">
      <c r="A29" s="28"/>
      <c r="B29" s="38"/>
      <c r="C29" s="38"/>
      <c r="D29" s="39"/>
      <c r="E29" s="77"/>
      <c r="F29" s="52"/>
      <c r="G29" s="52"/>
      <c r="H29" s="52"/>
      <c r="I29" s="52"/>
      <c r="J29" s="52"/>
      <c r="K29" s="52"/>
      <c r="L29" s="52"/>
      <c r="M29" s="52"/>
      <c r="N29" s="45"/>
      <c r="O29" s="28"/>
      <c r="P29" s="55"/>
      <c r="Q29" s="60"/>
      <c r="R29" s="28"/>
      <c r="S29" s="28"/>
      <c r="T29" s="28"/>
      <c r="U29" s="28"/>
      <c r="V29" s="28"/>
      <c r="W29" s="28"/>
      <c r="X29" s="28"/>
      <c r="Y29" s="28"/>
      <c r="Z29" s="28"/>
    </row>
    <row r="30" spans="1:26" ht="21" customHeight="1" x14ac:dyDescent="0.15">
      <c r="A30" s="28"/>
      <c r="B30" s="38"/>
      <c r="C30" s="38"/>
      <c r="D30" s="39"/>
      <c r="E30" s="77"/>
      <c r="F30" s="52"/>
      <c r="G30" s="52"/>
      <c r="H30" s="52"/>
      <c r="I30" s="52"/>
      <c r="J30" s="52"/>
      <c r="K30" s="52"/>
      <c r="L30" s="52"/>
      <c r="M30" s="52"/>
      <c r="N30" s="45"/>
      <c r="O30" s="28"/>
      <c r="P30" s="55"/>
      <c r="Q30" s="60"/>
      <c r="R30" s="28"/>
      <c r="S30" s="28"/>
      <c r="T30" s="28"/>
      <c r="U30" s="28"/>
      <c r="V30" s="28"/>
      <c r="W30" s="28"/>
      <c r="X30" s="28"/>
      <c r="Y30" s="28"/>
      <c r="Z30" s="28"/>
    </row>
    <row r="31" spans="1:26" ht="21" customHeight="1" x14ac:dyDescent="0.15">
      <c r="A31" s="28"/>
      <c r="B31" s="38"/>
      <c r="C31" s="38"/>
      <c r="D31" s="39"/>
      <c r="E31" s="77"/>
      <c r="F31" s="52"/>
      <c r="G31" s="52"/>
      <c r="H31" s="52"/>
      <c r="I31" s="52"/>
      <c r="J31" s="52"/>
      <c r="K31" s="52"/>
      <c r="L31" s="52"/>
      <c r="M31" s="52"/>
      <c r="N31" s="45"/>
      <c r="O31" s="28"/>
      <c r="P31" s="55"/>
      <c r="Q31" s="60"/>
      <c r="R31" s="28"/>
      <c r="S31" s="28"/>
      <c r="T31" s="28"/>
      <c r="U31" s="28"/>
      <c r="V31" s="28"/>
      <c r="W31" s="28"/>
      <c r="X31" s="28"/>
      <c r="Y31" s="28"/>
      <c r="Z31" s="28"/>
    </row>
    <row r="32" spans="1:26" ht="21" customHeight="1" x14ac:dyDescent="0.15">
      <c r="A32" s="28"/>
      <c r="B32" s="38"/>
      <c r="C32" s="38"/>
      <c r="D32" s="39"/>
      <c r="E32" s="77"/>
      <c r="F32" s="52"/>
      <c r="G32" s="52"/>
      <c r="H32" s="52"/>
      <c r="I32" s="52"/>
      <c r="J32" s="52"/>
      <c r="K32" s="52"/>
      <c r="L32" s="52"/>
      <c r="M32" s="52"/>
      <c r="N32" s="45"/>
      <c r="O32" s="28"/>
      <c r="P32" s="55"/>
      <c r="Q32" s="60"/>
      <c r="R32" s="28"/>
      <c r="S32" s="28"/>
      <c r="T32" s="28"/>
      <c r="U32" s="28"/>
      <c r="V32" s="28"/>
      <c r="W32" s="28"/>
      <c r="X32" s="28"/>
      <c r="Y32" s="28"/>
      <c r="Z32" s="28"/>
    </row>
    <row r="33" spans="1:26" ht="21" customHeight="1" x14ac:dyDescent="0.15">
      <c r="A33" s="28"/>
      <c r="B33" s="38"/>
      <c r="C33" s="38"/>
      <c r="D33" s="42"/>
      <c r="E33" s="77"/>
      <c r="F33" s="83"/>
      <c r="G33" s="83"/>
      <c r="H33" s="83"/>
      <c r="I33" s="83"/>
      <c r="J33" s="83"/>
      <c r="K33" s="83"/>
      <c r="L33" s="83"/>
      <c r="M33" s="83"/>
      <c r="N33" s="84"/>
      <c r="O33" s="28"/>
      <c r="P33" s="62"/>
      <c r="Q33" s="63"/>
      <c r="R33" s="28"/>
      <c r="S33" s="28"/>
      <c r="T33" s="28"/>
      <c r="U33" s="28"/>
      <c r="V33" s="28"/>
      <c r="W33" s="28"/>
      <c r="X33" s="28"/>
      <c r="Y33" s="28"/>
      <c r="Z33" s="28"/>
    </row>
    <row r="34" spans="1:26" ht="22.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21" customHeight="1" x14ac:dyDescent="0.15">
      <c r="A35" s="28"/>
      <c r="B35" s="28"/>
      <c r="C35" s="28"/>
      <c r="D35" s="28"/>
      <c r="E35" s="28"/>
      <c r="F35" s="28"/>
      <c r="G35" s="28"/>
      <c r="H35" s="28"/>
      <c r="I35" s="28"/>
      <c r="J35" s="28"/>
      <c r="K35" s="28"/>
      <c r="L35" s="28"/>
      <c r="M35" s="28"/>
      <c r="N35" s="29"/>
      <c r="O35" s="29"/>
      <c r="P35" s="28"/>
      <c r="Q35" s="28"/>
      <c r="R35" s="28"/>
      <c r="S35" s="28"/>
      <c r="T35" s="28"/>
      <c r="U35" s="28"/>
      <c r="V35" s="28"/>
      <c r="W35" s="28"/>
      <c r="X35" s="28"/>
      <c r="Y35" s="28"/>
      <c r="Z35" s="28"/>
    </row>
    <row r="36" spans="1:26" ht="21" customHeight="1" x14ac:dyDescent="0.15">
      <c r="A36" s="28"/>
      <c r="B36" s="85" t="s">
        <v>282</v>
      </c>
      <c r="C36" s="63"/>
      <c r="D36" s="63"/>
      <c r="E36" s="63"/>
      <c r="F36" s="63"/>
      <c r="G36" s="63"/>
      <c r="H36" s="63"/>
      <c r="I36" s="63"/>
      <c r="J36" s="63"/>
      <c r="K36" s="63"/>
      <c r="L36" s="63"/>
      <c r="M36" s="63"/>
      <c r="N36" s="63"/>
      <c r="O36" s="63"/>
      <c r="P36" s="30"/>
      <c r="Q36" s="30"/>
      <c r="R36" s="28"/>
      <c r="S36" s="28"/>
      <c r="T36" s="28"/>
      <c r="U36" s="28"/>
      <c r="V36" s="28"/>
      <c r="W36" s="28"/>
      <c r="X36" s="28"/>
      <c r="Y36" s="28"/>
      <c r="Z36" s="28"/>
    </row>
    <row r="37" spans="1:26" ht="21" customHeight="1" x14ac:dyDescent="0.15">
      <c r="A37" s="28"/>
      <c r="B37" s="31" t="s">
        <v>173</v>
      </c>
      <c r="C37" s="31" t="s">
        <v>174</v>
      </c>
      <c r="D37" s="31" t="s">
        <v>24</v>
      </c>
      <c r="E37" s="31" t="s">
        <v>175</v>
      </c>
      <c r="F37" s="31" t="s">
        <v>176</v>
      </c>
      <c r="G37" s="31" t="s">
        <v>177</v>
      </c>
      <c r="H37" s="31" t="s">
        <v>178</v>
      </c>
      <c r="I37" s="31" t="s">
        <v>179</v>
      </c>
      <c r="J37" s="31" t="s">
        <v>180</v>
      </c>
      <c r="K37" s="31" t="s">
        <v>181</v>
      </c>
      <c r="L37" s="31" t="s">
        <v>182</v>
      </c>
      <c r="M37" s="31" t="s">
        <v>183</v>
      </c>
      <c r="N37" s="31" t="s">
        <v>184</v>
      </c>
      <c r="O37" s="31" t="s">
        <v>185</v>
      </c>
      <c r="P37" s="31" t="s">
        <v>186</v>
      </c>
      <c r="Q37" s="31" t="s">
        <v>187</v>
      </c>
      <c r="R37" s="28"/>
      <c r="S37" s="28"/>
      <c r="T37" s="28"/>
      <c r="U37" s="28"/>
      <c r="V37" s="28"/>
      <c r="W37" s="28"/>
      <c r="X37" s="28"/>
      <c r="Y37" s="28"/>
      <c r="Z37" s="28"/>
    </row>
    <row r="38" spans="1:26" ht="21" customHeight="1" x14ac:dyDescent="0.15">
      <c r="A38" s="28"/>
      <c r="B38" s="38" t="s">
        <v>248</v>
      </c>
      <c r="C38" s="38">
        <v>1184</v>
      </c>
      <c r="D38" s="38" t="s">
        <v>247</v>
      </c>
      <c r="E38" s="38" t="s">
        <v>249</v>
      </c>
      <c r="F38" s="38">
        <v>55</v>
      </c>
      <c r="G38" s="38">
        <v>99</v>
      </c>
      <c r="H38" s="38">
        <v>7203</v>
      </c>
      <c r="I38" s="38"/>
      <c r="J38" s="38">
        <v>5303</v>
      </c>
      <c r="K38" s="38">
        <v>99</v>
      </c>
      <c r="L38" s="38">
        <v>2392</v>
      </c>
      <c r="M38" s="38"/>
      <c r="N38" s="38"/>
      <c r="O38" s="82"/>
      <c r="P38" s="38" t="s">
        <v>256</v>
      </c>
      <c r="Q38" s="38" t="s">
        <v>261</v>
      </c>
      <c r="R38" s="28"/>
      <c r="S38" s="28"/>
      <c r="T38" s="28"/>
      <c r="U38" s="28"/>
      <c r="V38" s="28"/>
      <c r="W38" s="28"/>
      <c r="X38" s="28"/>
      <c r="Y38" s="28"/>
      <c r="Z38" s="28"/>
    </row>
    <row r="39" spans="1:26" ht="21" customHeight="1" x14ac:dyDescent="0.15">
      <c r="A39" s="28"/>
      <c r="B39" s="38" t="s">
        <v>248</v>
      </c>
      <c r="C39" s="38">
        <v>793</v>
      </c>
      <c r="D39" s="38" t="s">
        <v>250</v>
      </c>
      <c r="E39" s="38" t="s">
        <v>253</v>
      </c>
      <c r="F39" s="38">
        <v>55</v>
      </c>
      <c r="G39" s="38">
        <v>99</v>
      </c>
      <c r="H39" s="38">
        <v>6709</v>
      </c>
      <c r="I39" s="38"/>
      <c r="J39" s="38">
        <v>5178</v>
      </c>
      <c r="K39" s="38"/>
      <c r="L39" s="38">
        <v>3745</v>
      </c>
      <c r="M39" s="38"/>
      <c r="N39" s="38"/>
      <c r="O39" s="50"/>
      <c r="P39" s="38" t="s">
        <v>257</v>
      </c>
      <c r="Q39" s="38" t="s">
        <v>262</v>
      </c>
      <c r="R39" s="28"/>
      <c r="S39" s="28"/>
      <c r="T39" s="28"/>
      <c r="U39" s="28"/>
      <c r="V39" s="28"/>
      <c r="W39" s="28"/>
      <c r="X39" s="28"/>
      <c r="Y39" s="28"/>
      <c r="Z39" s="28"/>
    </row>
    <row r="40" spans="1:26" ht="21" customHeight="1" x14ac:dyDescent="0.15">
      <c r="A40" s="28"/>
      <c r="B40" s="38" t="s">
        <v>248</v>
      </c>
      <c r="C40" s="38">
        <v>1169</v>
      </c>
      <c r="D40" s="38" t="s">
        <v>251</v>
      </c>
      <c r="E40" s="38" t="s">
        <v>254</v>
      </c>
      <c r="F40" s="38">
        <v>55</v>
      </c>
      <c r="G40" s="38">
        <v>99</v>
      </c>
      <c r="H40" s="38">
        <v>6297</v>
      </c>
      <c r="I40" s="38"/>
      <c r="J40" s="38">
        <v>4352</v>
      </c>
      <c r="K40" s="38"/>
      <c r="L40" s="38">
        <v>3818</v>
      </c>
      <c r="M40" s="38"/>
      <c r="N40" s="38"/>
      <c r="O40" s="50"/>
      <c r="P40" s="38" t="s">
        <v>258</v>
      </c>
      <c r="Q40" s="38" t="s">
        <v>263</v>
      </c>
      <c r="R40" s="28"/>
      <c r="S40" s="28"/>
      <c r="T40" s="28"/>
      <c r="U40" s="28"/>
      <c r="V40" s="28"/>
      <c r="W40" s="28"/>
      <c r="X40" s="28"/>
      <c r="Y40" s="28"/>
      <c r="Z40" s="28"/>
    </row>
    <row r="41" spans="1:26" ht="21" customHeight="1" x14ac:dyDescent="0.15">
      <c r="A41" s="28"/>
      <c r="B41" s="38" t="s">
        <v>248</v>
      </c>
      <c r="C41" s="38">
        <v>1233</v>
      </c>
      <c r="D41" s="38" t="s">
        <v>252</v>
      </c>
      <c r="E41" s="38" t="s">
        <v>255</v>
      </c>
      <c r="F41" s="38">
        <v>55</v>
      </c>
      <c r="G41" s="38">
        <v>99</v>
      </c>
      <c r="H41" s="38">
        <v>6311</v>
      </c>
      <c r="I41" s="38"/>
      <c r="J41" s="38">
        <v>6093</v>
      </c>
      <c r="K41" s="38">
        <v>99</v>
      </c>
      <c r="L41" s="38">
        <v>711</v>
      </c>
      <c r="M41" s="38"/>
      <c r="N41" s="38"/>
      <c r="O41" s="49"/>
      <c r="P41" s="38" t="s">
        <v>259</v>
      </c>
      <c r="Q41" s="38" t="s">
        <v>264</v>
      </c>
      <c r="R41" s="28"/>
      <c r="S41" s="28"/>
      <c r="T41" s="28"/>
      <c r="U41" s="28"/>
      <c r="V41" s="28"/>
      <c r="W41" s="28"/>
      <c r="X41" s="28"/>
      <c r="Y41" s="28"/>
      <c r="Z41" s="28"/>
    </row>
    <row r="42" spans="1:26" ht="21" customHeight="1" x14ac:dyDescent="0.15">
      <c r="A42" s="28"/>
      <c r="B42" s="28"/>
      <c r="C42" s="34"/>
      <c r="D42" s="34"/>
      <c r="E42" s="35" t="s">
        <v>188</v>
      </c>
      <c r="F42" s="35">
        <f>SUM(F38:F41)</f>
        <v>220</v>
      </c>
      <c r="G42" s="28"/>
      <c r="H42" s="28"/>
      <c r="I42" s="28"/>
      <c r="J42" s="28"/>
      <c r="K42" s="28"/>
      <c r="L42" s="28"/>
      <c r="M42" s="28"/>
      <c r="N42" s="28"/>
      <c r="O42" s="28"/>
      <c r="P42" s="28"/>
      <c r="Q42" s="28"/>
      <c r="R42" s="28"/>
      <c r="S42" s="28"/>
      <c r="T42" s="28"/>
      <c r="U42" s="28"/>
      <c r="V42" s="28"/>
      <c r="W42" s="28"/>
      <c r="X42" s="28"/>
      <c r="Y42" s="28"/>
      <c r="Z42" s="28"/>
    </row>
    <row r="43" spans="1:26" ht="21" customHeight="1" x14ac:dyDescent="0.15">
      <c r="A43" s="28"/>
      <c r="B43" s="28"/>
      <c r="C43" s="34"/>
      <c r="D43" s="34"/>
      <c r="E43" s="28"/>
      <c r="F43" s="28"/>
      <c r="G43" s="28"/>
      <c r="H43" s="28"/>
      <c r="I43" s="28"/>
      <c r="J43" s="28"/>
      <c r="K43" s="28"/>
      <c r="L43" s="28"/>
      <c r="M43" s="28"/>
      <c r="N43" s="28"/>
      <c r="O43" s="28"/>
      <c r="P43" s="28"/>
      <c r="Q43" s="28"/>
      <c r="R43" s="28"/>
      <c r="S43" s="28"/>
      <c r="T43" s="28"/>
      <c r="U43" s="28"/>
      <c r="V43" s="28"/>
      <c r="W43" s="28"/>
      <c r="X43" s="28"/>
      <c r="Y43" s="28"/>
      <c r="Z43" s="28"/>
    </row>
    <row r="44" spans="1:26" ht="21" customHeight="1" x14ac:dyDescent="0.15">
      <c r="A44" s="28"/>
      <c r="B44" s="30" t="s">
        <v>189</v>
      </c>
      <c r="C44" s="30"/>
      <c r="D44" s="30"/>
      <c r="E44" s="30" t="s">
        <v>190</v>
      </c>
      <c r="F44" s="30"/>
      <c r="G44" s="30"/>
      <c r="H44" s="30"/>
      <c r="I44" s="30"/>
      <c r="J44" s="30"/>
      <c r="K44" s="30"/>
      <c r="L44" s="30"/>
      <c r="M44" s="30"/>
      <c r="N44" s="30"/>
      <c r="O44" s="28"/>
      <c r="P44" s="30" t="s">
        <v>191</v>
      </c>
      <c r="Q44" s="30"/>
      <c r="R44" s="28"/>
      <c r="S44" s="28"/>
      <c r="T44" s="28"/>
      <c r="U44" s="28"/>
      <c r="V44" s="28"/>
      <c r="W44" s="28"/>
      <c r="X44" s="28"/>
      <c r="Y44" s="28"/>
      <c r="Z44" s="28"/>
    </row>
    <row r="45" spans="1:26" ht="21" customHeight="1" x14ac:dyDescent="0.15">
      <c r="A45" s="28"/>
      <c r="B45" s="36" t="s">
        <v>192</v>
      </c>
      <c r="C45" s="36" t="s">
        <v>193</v>
      </c>
      <c r="D45" s="37"/>
      <c r="E45" s="80" t="s">
        <v>194</v>
      </c>
      <c r="F45" s="52"/>
      <c r="G45" s="52"/>
      <c r="H45" s="52"/>
      <c r="I45" s="52"/>
      <c r="J45" s="52"/>
      <c r="K45" s="52"/>
      <c r="L45" s="52"/>
      <c r="M45" s="52"/>
      <c r="N45" s="45"/>
      <c r="O45" s="28"/>
      <c r="P45" s="81" t="s">
        <v>291</v>
      </c>
      <c r="Q45" s="58"/>
      <c r="R45" s="28"/>
      <c r="S45" s="28"/>
      <c r="T45" s="28"/>
      <c r="U45" s="28"/>
      <c r="V45" s="28"/>
      <c r="W45" s="28"/>
      <c r="X45" s="28"/>
      <c r="Y45" s="28"/>
      <c r="Z45" s="28"/>
    </row>
    <row r="46" spans="1:26" ht="21" customHeight="1" x14ac:dyDescent="0.15">
      <c r="A46" s="28"/>
      <c r="B46" s="38">
        <v>1</v>
      </c>
      <c r="C46" s="38">
        <v>0</v>
      </c>
      <c r="D46" s="39"/>
      <c r="E46" s="77"/>
      <c r="F46" s="52"/>
      <c r="G46" s="52"/>
      <c r="H46" s="52"/>
      <c r="I46" s="52"/>
      <c r="J46" s="52"/>
      <c r="K46" s="52"/>
      <c r="L46" s="52"/>
      <c r="M46" s="52"/>
      <c r="N46" s="45"/>
      <c r="O46" s="28"/>
      <c r="P46" s="55"/>
      <c r="Q46" s="60"/>
      <c r="R46" s="28"/>
      <c r="S46" s="28"/>
      <c r="T46" s="28"/>
      <c r="U46" s="28"/>
      <c r="V46" s="28"/>
      <c r="W46" s="28"/>
      <c r="X46" s="28"/>
      <c r="Y46" s="28"/>
      <c r="Z46" s="28"/>
    </row>
    <row r="47" spans="1:26" ht="21" customHeight="1" x14ac:dyDescent="0.15">
      <c r="A47" s="28"/>
      <c r="B47" s="38">
        <v>2</v>
      </c>
      <c r="C47" s="38">
        <v>0</v>
      </c>
      <c r="D47" s="39"/>
      <c r="E47" s="77"/>
      <c r="F47" s="52"/>
      <c r="G47" s="52"/>
      <c r="H47" s="52"/>
      <c r="I47" s="52"/>
      <c r="J47" s="52"/>
      <c r="K47" s="52"/>
      <c r="L47" s="52"/>
      <c r="M47" s="52"/>
      <c r="N47" s="45"/>
      <c r="O47" s="28"/>
      <c r="P47" s="55"/>
      <c r="Q47" s="60"/>
      <c r="R47" s="28"/>
      <c r="S47" s="28"/>
      <c r="T47" s="28"/>
      <c r="U47" s="28"/>
      <c r="V47" s="28"/>
      <c r="W47" s="28"/>
      <c r="X47" s="28"/>
      <c r="Y47" s="28"/>
      <c r="Z47" s="28"/>
    </row>
    <row r="48" spans="1:26" ht="21" customHeight="1" x14ac:dyDescent="0.15">
      <c r="A48" s="28"/>
      <c r="B48" s="38">
        <v>3</v>
      </c>
      <c r="C48" s="38">
        <v>0</v>
      </c>
      <c r="D48" s="39"/>
      <c r="E48" s="77"/>
      <c r="F48" s="52"/>
      <c r="G48" s="52"/>
      <c r="H48" s="52"/>
      <c r="I48" s="52"/>
      <c r="J48" s="52"/>
      <c r="K48" s="52"/>
      <c r="L48" s="52"/>
      <c r="M48" s="52"/>
      <c r="N48" s="45"/>
      <c r="O48" s="28"/>
      <c r="P48" s="55"/>
      <c r="Q48" s="60"/>
      <c r="R48" s="28"/>
      <c r="S48" s="28"/>
      <c r="T48" s="28"/>
      <c r="U48" s="28"/>
      <c r="V48" s="28"/>
      <c r="W48" s="28"/>
      <c r="X48" s="28"/>
      <c r="Y48" s="28"/>
      <c r="Z48" s="28"/>
    </row>
    <row r="49" spans="1:26" ht="21" customHeight="1" x14ac:dyDescent="0.15">
      <c r="A49" s="28"/>
      <c r="B49" s="38">
        <v>4</v>
      </c>
      <c r="C49" s="38">
        <v>0</v>
      </c>
      <c r="D49" s="39"/>
      <c r="E49" s="77"/>
      <c r="F49" s="52"/>
      <c r="G49" s="52"/>
      <c r="H49" s="52"/>
      <c r="I49" s="52"/>
      <c r="J49" s="52"/>
      <c r="K49" s="52"/>
      <c r="L49" s="52"/>
      <c r="M49" s="52"/>
      <c r="N49" s="45"/>
      <c r="O49" s="28"/>
      <c r="P49" s="55"/>
      <c r="Q49" s="60"/>
      <c r="R49" s="28"/>
      <c r="S49" s="28"/>
      <c r="T49" s="28"/>
      <c r="U49" s="28"/>
      <c r="V49" s="28"/>
      <c r="W49" s="28"/>
      <c r="X49" s="28"/>
      <c r="Y49" s="28"/>
      <c r="Z49" s="28"/>
    </row>
    <row r="50" spans="1:26" ht="21" customHeight="1" x14ac:dyDescent="0.15">
      <c r="A50" s="28"/>
      <c r="B50" s="38" t="s">
        <v>35</v>
      </c>
      <c r="C50" s="38" t="s">
        <v>35</v>
      </c>
      <c r="D50" s="39"/>
      <c r="E50" s="77"/>
      <c r="F50" s="52"/>
      <c r="G50" s="52"/>
      <c r="H50" s="52"/>
      <c r="I50" s="52"/>
      <c r="J50" s="52"/>
      <c r="K50" s="52"/>
      <c r="L50" s="52"/>
      <c r="M50" s="52"/>
      <c r="N50" s="45"/>
      <c r="O50" s="28"/>
      <c r="P50" s="62"/>
      <c r="Q50" s="63"/>
      <c r="R50" s="28"/>
      <c r="S50" s="28"/>
      <c r="T50" s="28"/>
      <c r="U50" s="28"/>
      <c r="V50" s="28"/>
      <c r="W50" s="28"/>
      <c r="X50" s="28"/>
      <c r="Y50" s="28"/>
      <c r="Z50" s="28"/>
    </row>
    <row r="51" spans="1:26" ht="21" customHeight="1"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1" customHeight="1" x14ac:dyDescent="0.1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21" customHeight="1" x14ac:dyDescent="0.1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21" customHeight="1" x14ac:dyDescent="0.1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21" customHeight="1" x14ac:dyDescent="0.1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21" customHeight="1" x14ac:dyDescent="0.1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21" customHeight="1" x14ac:dyDescent="0.1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21" customHeight="1" x14ac:dyDescent="0.1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21" customHeight="1" x14ac:dyDescent="0.1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21" customHeight="1" x14ac:dyDescent="0.1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21" customHeight="1" x14ac:dyDescent="0.1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21" customHeight="1" x14ac:dyDescent="0.1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21" customHeight="1" x14ac:dyDescent="0.1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21" customHeight="1" x14ac:dyDescent="0.1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21" customHeight="1" x14ac:dyDescent="0.1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21" customHeight="1" x14ac:dyDescent="0.1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21" customHeight="1" x14ac:dyDescent="0.1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21" customHeight="1"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1" customHeight="1"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1" customHeight="1"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1" customHeight="1"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1" customHeight="1"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1" customHeight="1"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1" customHeight="1"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1" customHeight="1"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1" customHeight="1"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1" customHeight="1"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1" customHeight="1"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1" customHeight="1"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1" customHeight="1"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1" customHeight="1"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1" customHeight="1"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1"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1" customHeight="1"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1"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1" customHeight="1"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1" customHeight="1"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1" customHeight="1"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1" customHeight="1"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1" customHeight="1"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1" customHeight="1"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1" customHeight="1"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1" customHeight="1"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1" customHeight="1"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1" customHeight="1"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1" customHeight="1"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1" customHeight="1"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1" customHeight="1"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1" customHeight="1"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1" customHeight="1"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1" customHeight="1"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1" customHeight="1"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1" customHeight="1"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1" customHeight="1"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1" customHeight="1"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1" customHeight="1"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1" customHeight="1"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1" customHeight="1"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1" customHeight="1"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1" customHeight="1"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1" customHeight="1"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1" customHeight="1"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1" customHeight="1"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1" customHeight="1"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1" customHeight="1"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1" customHeight="1"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1" customHeight="1"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1" customHeight="1"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1" customHeight="1"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1" customHeight="1"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21" customHeight="1"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21" customHeight="1"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21" customHeight="1"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21" customHeight="1"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21" customHeight="1"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21" customHeight="1"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21" customHeight="1"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21" customHeight="1"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21" customHeight="1"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21" customHeight="1"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21" customHeight="1"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21" customHeight="1"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21" customHeight="1"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21" customHeight="1"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21" customHeight="1"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21" customHeight="1"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21" customHeight="1"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21" customHeight="1"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21" customHeight="1"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21" customHeight="1"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21" customHeight="1"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21" customHeight="1"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21" customHeight="1"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21" customHeight="1"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21" customHeight="1"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21" customHeight="1"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21" customHeight="1"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21" customHeight="1"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21" customHeight="1"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21" customHeight="1"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6.5" customHeight="1"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6.5" customHeight="1"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6.5" customHeight="1"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6.5" customHeight="1"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6.5" customHeight="1"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6.5" customHeight="1"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6.5" customHeight="1"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6.5" customHeight="1"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6.5" customHeight="1"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6.5" customHeight="1"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6.5" customHeight="1"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6.5" customHeight="1"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6.5" customHeight="1"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6.5" customHeight="1"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6.5" customHeight="1"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6.5" customHeight="1"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6.5" customHeight="1"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6.5" customHeight="1"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6.5" customHeight="1"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6.5" customHeight="1"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6.5" customHeight="1"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6.5" customHeight="1"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6.5" customHeight="1"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6.5" customHeight="1"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6.5" customHeight="1"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6.5" customHeight="1"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6.5" customHeight="1"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6.5" customHeight="1"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6.5" customHeight="1"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6.5" customHeight="1"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6.5" customHeight="1"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6.5" customHeight="1"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6.5" customHeight="1"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6.5" customHeight="1"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6.5" customHeight="1"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6.5" customHeight="1"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6.5" customHeight="1"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6.5" customHeight="1"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6.5" customHeight="1"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6.5" customHeight="1"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6.5" customHeight="1"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6.5" customHeight="1"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6.5" customHeight="1"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6.5" customHeight="1"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6.5" customHeight="1"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6.5" customHeight="1"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6.5" customHeight="1"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6.5" customHeight="1"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6.5" customHeight="1"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6.5" customHeight="1"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6.5" customHeight="1"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6.5" customHeight="1"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6.5" customHeight="1"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6.5" customHeight="1"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6.5" customHeight="1"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6.5" customHeight="1"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6.5" customHeight="1"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6.5" customHeight="1"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6.5" customHeight="1"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6.5" customHeight="1"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6.5" customHeight="1"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6.5" customHeight="1"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6.5" customHeight="1"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6.5" customHeight="1"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6.5" customHeight="1"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6.5" customHeight="1"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6.5" customHeight="1"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6.5" customHeight="1"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6.5" customHeight="1"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6.5" customHeight="1"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6.5" customHeight="1"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6.5" customHeight="1"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6.5" customHeight="1"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6.5" customHeight="1"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6.5" customHeight="1"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6.5" customHeight="1"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6.5" customHeight="1"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6.5" customHeight="1"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6.5" customHeight="1"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6.5" customHeight="1"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6.5" customHeight="1"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6.5" customHeight="1"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6.5" customHeight="1"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6.5" customHeight="1"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6.5" customHeight="1"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6.5" customHeight="1"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6.5" customHeight="1"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6.5" customHeight="1"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6.5" customHeight="1"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6.5" customHeight="1"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6.5" customHeight="1"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6.5" customHeight="1"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6.5" customHeight="1"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6.5" customHeight="1"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6.5" customHeight="1"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6.5" customHeight="1"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6.5" customHeight="1"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6.5" customHeight="1"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6.5" customHeight="1"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6.5" customHeight="1"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6.5" customHeight="1"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6.5" customHeight="1"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6.5" customHeight="1"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6.5" customHeight="1"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6.5" customHeight="1"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6.5" customHeight="1"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6.5" customHeight="1"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6.5" customHeight="1"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6.5" customHeight="1"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6.5" customHeight="1"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6.5" customHeight="1"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6.5" customHeight="1"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6.5" customHeight="1"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6.5" customHeight="1"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6.5" customHeight="1"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6.5" customHeight="1"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6.5" customHeight="1"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6.5" customHeight="1"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6.5" customHeight="1"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6.5" customHeight="1"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6.5" customHeight="1"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6.5" customHeight="1"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6.5" customHeight="1"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6.5" customHeight="1"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6.5" customHeight="1"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6.5" customHeight="1"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6.5" customHeight="1"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6.5" customHeight="1"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6.5" customHeight="1"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6.5" customHeight="1"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6.5" customHeight="1"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6.5" customHeight="1"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6.5" customHeight="1"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6.5" customHeight="1"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6.5" customHeight="1"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6.5" customHeight="1"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6.5" customHeight="1"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6.5" customHeight="1"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6.5" customHeight="1"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6.5" customHeight="1"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6.5" customHeight="1"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6.5" customHeight="1"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6.5" customHeight="1"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6.5" customHeight="1"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6.5" customHeight="1"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6.5" customHeight="1"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6.5" customHeight="1"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6.5" customHeight="1"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6.5" customHeight="1"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6.5" customHeight="1"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6.5" customHeight="1"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6.5" customHeight="1"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6.5" customHeight="1"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6.5" customHeight="1"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6.5" customHeight="1"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6.5" customHeight="1"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6.5" customHeight="1"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6.5" customHeight="1"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6.5" customHeight="1"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6.5" customHeight="1"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6.5" customHeight="1"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6.5" customHeight="1"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6.5" customHeight="1"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6.5" customHeight="1"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6.5" customHeight="1"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6.5" customHeight="1"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6.5" customHeight="1"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6.5" customHeight="1"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6.5" customHeight="1"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6.5" customHeight="1"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6.5" customHeight="1"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6.5" customHeight="1"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6.5" customHeight="1"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6.5" customHeight="1"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6.5" customHeight="1"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6.5" customHeight="1"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6.5" customHeight="1"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6.5" customHeight="1"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6.5" customHeight="1"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6.5" customHeight="1"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6.5" customHeight="1"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6.5" customHeight="1"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6.5" customHeight="1"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6.5" customHeight="1"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6.5" customHeight="1"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6.5" customHeight="1"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6.5" customHeight="1"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6.5" customHeight="1"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6.5" customHeight="1"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6.5" customHeight="1"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6.5" customHeight="1"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6.5" customHeight="1"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6.5" customHeight="1"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6.5" customHeight="1"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6.5" customHeight="1"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6.5" customHeight="1"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6.5" customHeight="1"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6.5" customHeight="1"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6.5" customHeight="1"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6.5" customHeight="1"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6.5" customHeight="1"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6.5" customHeight="1"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6.5" customHeight="1"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6.5" customHeight="1"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6.5" customHeight="1"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6.5" customHeight="1"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6.5" customHeight="1"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6.5" customHeight="1"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6.5" customHeight="1"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6.5" customHeight="1"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6.5" customHeight="1"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6.5" customHeight="1"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6.5" customHeight="1"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6.5" customHeight="1"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6.5" customHeight="1"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6.5" customHeight="1"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6.5" customHeight="1"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6.5" customHeight="1"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6.5" customHeight="1"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6.5" customHeight="1"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6.5" customHeight="1"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6.5" customHeight="1"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6.5" customHeight="1"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6.5" customHeight="1"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6.5" customHeight="1"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6.5" customHeight="1"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6.5" customHeight="1"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6.5" customHeight="1"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6.5" customHeight="1"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6.5" customHeight="1"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6.5" customHeight="1"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6.5" customHeight="1"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6.5" customHeight="1"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6.5" customHeight="1"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6.5" customHeight="1"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6.5" customHeight="1"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6.5" customHeight="1"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6.5" customHeight="1"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6.5" customHeight="1"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6.5" customHeight="1"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6.5" customHeight="1"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6.5" customHeight="1"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6.5" customHeight="1"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6.5" customHeight="1"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6.5" customHeight="1"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6.5" customHeight="1"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6.5" customHeight="1"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6.5" customHeight="1"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6.5" customHeight="1"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6.5" customHeight="1"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6.5" customHeight="1"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6.5" customHeight="1"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6.5" customHeight="1"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6.5" customHeight="1"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6.5" customHeight="1"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6.5" customHeight="1"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6.5" customHeight="1"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6.5" customHeight="1"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6.5" customHeight="1"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6.5" customHeight="1"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6.5" customHeight="1"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6.5" customHeight="1"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6.5" customHeight="1"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6.5" customHeight="1"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6.5" customHeight="1"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6.5" customHeight="1"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6.5" customHeight="1"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6.5" customHeight="1"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6.5" customHeight="1"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6.5" customHeight="1"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6.5" customHeight="1"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6.5" customHeight="1"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6.5" customHeight="1"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6.5" customHeight="1"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6.5" customHeight="1"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6.5" customHeight="1"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6.5" customHeight="1"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6.5" customHeight="1"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6.5" customHeight="1"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6.5" customHeight="1"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6.5" customHeight="1"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6.5" customHeight="1"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6.5" customHeight="1"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6.5" customHeight="1"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6.5" customHeight="1"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6.5" customHeight="1"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6.5" customHeight="1"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6.5" customHeight="1"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6.5" customHeight="1"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6.5" customHeight="1"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6.5" customHeight="1"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6.5" customHeight="1"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6.5" customHeight="1"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6.5" customHeight="1"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6.5" customHeight="1"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6.5" customHeight="1"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6.5" customHeight="1"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6.5" customHeight="1"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6.5" customHeight="1"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6.5" customHeight="1"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6.5" customHeight="1"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6.5" customHeight="1"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6.5" customHeight="1"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6.5" customHeight="1"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6.5" customHeight="1"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6.5" customHeight="1"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6.5" customHeight="1"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6.5" customHeight="1"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6.5" customHeight="1"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6.5" customHeight="1"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6.5" customHeight="1"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6.5" customHeight="1"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6.5" customHeight="1"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6.5" customHeight="1"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6.5" customHeight="1"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6.5" customHeight="1"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6.5" customHeight="1"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6.5" customHeight="1"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6.5" customHeight="1"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6.5" customHeight="1"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6.5" customHeight="1"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6.5" customHeight="1"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6.5" customHeight="1"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6.5" customHeight="1"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6.5" customHeight="1"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6.5" customHeight="1"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6.5" customHeight="1"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6.5" customHeight="1"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6.5" customHeight="1"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6.5" customHeight="1"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6.5" customHeight="1"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6.5" customHeight="1"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6.5" customHeight="1"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6.5" customHeight="1"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6.5" customHeight="1"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6.5" customHeight="1"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6.5" customHeight="1"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6.5" customHeight="1"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6.5" customHeight="1"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6.5" customHeight="1"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6.5" customHeight="1"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6.5" customHeight="1"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6.5" customHeight="1"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6.5" customHeight="1"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6.5" customHeight="1"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6.5" customHeight="1"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6.5" customHeight="1"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6.5" customHeight="1"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6.5" customHeight="1"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6.5" customHeight="1"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6.5" customHeight="1"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6.5" customHeight="1"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6.5" customHeight="1"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6.5" customHeight="1"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6.5" customHeight="1"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6.5" customHeight="1"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6.5" customHeight="1"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6.5" customHeight="1"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6.5" customHeight="1"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6.5" customHeight="1"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6.5" customHeight="1"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6.5" customHeight="1"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6.5" customHeight="1"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6.5" customHeight="1"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6.5" customHeight="1"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6.5" customHeight="1"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6.5" customHeight="1"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6.5" customHeight="1"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6.5" customHeight="1"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6.5" customHeight="1"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6.5" customHeight="1"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6.5" customHeight="1"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6.5" customHeight="1"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6.5" customHeight="1"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6.5" customHeight="1"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6.5" customHeight="1"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6.5" customHeight="1"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6.5" customHeight="1"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6.5" customHeight="1"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6.5" customHeight="1"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6.5" customHeight="1"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6.5" customHeight="1"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6.5" customHeight="1"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6.5" customHeight="1"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6.5" customHeight="1"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6.5" customHeight="1"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6.5" customHeight="1"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6.5" customHeight="1"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6.5" customHeight="1"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6.5" customHeight="1"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6.5" customHeight="1"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6.5" customHeight="1"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6.5" customHeight="1"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6.5" customHeight="1"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6.5" customHeight="1"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6.5" customHeight="1"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6.5" customHeight="1"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6.5" customHeight="1"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6.5" customHeight="1"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6.5" customHeight="1"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6.5" customHeight="1"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6.5" customHeight="1"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6.5" customHeight="1"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6.5" customHeight="1"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6.5" customHeight="1"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6.5" customHeight="1"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6.5" customHeight="1"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6.5" customHeight="1"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6.5" customHeight="1"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6.5" customHeight="1"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6.5" customHeight="1"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6.5" customHeight="1"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6.5" customHeight="1"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6.5" customHeight="1"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6.5" customHeight="1"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6.5" customHeight="1"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6.5" customHeight="1"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6.5" customHeight="1"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6.5" customHeight="1"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6.5" customHeight="1"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6.5" customHeight="1"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6.5" customHeight="1"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6.5" customHeight="1"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6.5" customHeight="1"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6.5" customHeight="1"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6.5" customHeight="1"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6.5" customHeight="1"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6.5" customHeight="1"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6.5" customHeight="1"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6.5" customHeight="1"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6.5" customHeight="1"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6.5" customHeight="1"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6.5" customHeight="1"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6.5" customHeight="1"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6.5" customHeight="1"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6.5" customHeight="1"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6.5" customHeight="1"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6.5" customHeight="1"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6.5" customHeight="1"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6.5" customHeight="1"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6.5" customHeight="1"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6.5" customHeight="1"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6.5" customHeight="1"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6.5" customHeight="1"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6.5" customHeight="1"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6.5" customHeight="1"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6.5" customHeight="1"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6.5" customHeight="1"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6.5" customHeight="1"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6.5" customHeight="1"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6.5" customHeight="1"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6.5" customHeight="1"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6.5" customHeight="1"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6.5" customHeight="1"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6.5" customHeight="1"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6.5" customHeight="1"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6.5" customHeight="1"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6.5" customHeight="1"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6.5" customHeight="1"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6.5" customHeight="1"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6.5" customHeight="1"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6.5" customHeight="1"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6.5" customHeight="1"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6.5" customHeight="1"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6.5" customHeight="1"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6.5" customHeight="1"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6.5" customHeight="1"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6.5" customHeight="1"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6.5" customHeight="1"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6.5" customHeight="1"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6.5" customHeight="1"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6.5" customHeight="1"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6.5" customHeight="1"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6.5" customHeight="1"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6.5" customHeight="1"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6.5" customHeight="1"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6.5" customHeight="1"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6.5" customHeight="1"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6.5" customHeight="1"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6.5" customHeight="1"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6.5" customHeight="1"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6.5" customHeight="1"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6.5" customHeight="1"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6.5" customHeight="1"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6.5" customHeight="1"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6.5" customHeight="1"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6.5" customHeight="1"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6.5" customHeight="1"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6.5" customHeight="1"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6.5" customHeight="1"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6.5" customHeight="1"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6.5" customHeight="1"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6.5" customHeight="1"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6.5" customHeight="1"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6.5" customHeight="1"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6.5" customHeight="1"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6.5" customHeight="1"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6.5" customHeight="1"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6.5" customHeight="1"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6.5" customHeight="1"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6.5" customHeight="1"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6.5" customHeight="1"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6.5" customHeight="1"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6.5" customHeight="1"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6.5" customHeight="1"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6.5" customHeight="1"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6.5" customHeight="1"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6.5" customHeight="1"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6.5" customHeight="1"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6.5" customHeight="1"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6.5" customHeight="1"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6.5" customHeight="1"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6.5" customHeight="1"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6.5" customHeight="1"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6.5" customHeight="1"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6.5" customHeight="1"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6.5" customHeight="1"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6.5" customHeight="1"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6.5" customHeight="1"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6.5" customHeight="1"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6.5" customHeight="1"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6.5" customHeight="1"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6.5" customHeight="1"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6.5" customHeight="1"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6.5" customHeight="1"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6.5" customHeight="1"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6.5" customHeight="1"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6.5" customHeight="1"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6.5" customHeight="1"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6.5" customHeight="1"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6.5" customHeight="1"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6.5" customHeight="1"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6.5" customHeight="1"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6.5" customHeight="1"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6.5" customHeight="1"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6.5" customHeight="1"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6.5" customHeight="1"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6.5" customHeight="1"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6.5" customHeight="1"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6.5" customHeight="1"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6.5" customHeight="1"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6.5" customHeight="1"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6.5" customHeight="1"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6.5" customHeight="1"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6.5" customHeight="1"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6.5" customHeight="1"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6.5" customHeight="1"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6.5" customHeight="1"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6.5" customHeight="1"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6.5" customHeight="1"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6.5" customHeight="1"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6.5" customHeight="1"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6.5" customHeight="1"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6.5" customHeight="1"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6.5" customHeight="1"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6.5" customHeight="1"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6.5" customHeight="1"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6.5" customHeight="1"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6.5" customHeight="1"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6.5" customHeight="1"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6.5" customHeight="1"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6.5" customHeight="1"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6.5" customHeight="1"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6.5" customHeight="1"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6.5" customHeight="1"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6.5" customHeight="1"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6.5" customHeight="1"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6.5" customHeight="1"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6.5" customHeight="1"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6.5" customHeight="1"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6.5" customHeight="1"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6.5" customHeight="1"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6.5" customHeight="1"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6.5" customHeight="1"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6.5" customHeight="1"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6.5" customHeight="1"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6.5" customHeight="1"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6.5" customHeight="1"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6.5" customHeight="1"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6.5" customHeight="1"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6.5" customHeight="1"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6.5" customHeight="1"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6.5" customHeight="1"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6.5" customHeight="1"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6.5" customHeight="1"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6.5" customHeight="1"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6.5" customHeight="1"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6.5" customHeight="1"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6.5" customHeight="1"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6.5" customHeight="1"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6.5" customHeight="1"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6.5" customHeight="1"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6.5" customHeight="1"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6.5" customHeight="1"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6.5" customHeight="1"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6.5" customHeight="1"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6.5" customHeight="1"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6.5" customHeight="1"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6.5" customHeight="1"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6.5" customHeight="1"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6.5" customHeight="1"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6.5" customHeight="1"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6.5" customHeight="1"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6.5" customHeight="1"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6.5" customHeight="1"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6.5" customHeight="1"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6.5" customHeight="1"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6.5" customHeight="1"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6.5" customHeight="1"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6.5" customHeight="1"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6.5" customHeight="1"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6.5" customHeight="1"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6.5" customHeight="1"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6.5" customHeight="1"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6.5" customHeight="1"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6.5" customHeight="1"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6.5" customHeight="1"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6.5" customHeight="1"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6.5" customHeight="1"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6.5" customHeight="1"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6.5" customHeight="1"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6.5" customHeight="1"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6.5" customHeight="1"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6.5" customHeight="1"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6.5" customHeight="1"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6.5" customHeight="1"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6.5" customHeight="1"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6.5" customHeight="1"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6.5" customHeight="1"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6.5" customHeight="1"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6.5" customHeight="1"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6.5" customHeight="1"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6.5" customHeight="1"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6.5" customHeight="1"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6.5" customHeight="1"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6.5" customHeight="1"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6.5" customHeight="1"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6.5" customHeight="1"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6.5" customHeight="1"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6.5" customHeight="1"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6.5" customHeight="1"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6.5" customHeight="1"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6.5" customHeight="1"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6.5" customHeight="1"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6.5" customHeight="1"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6.5" customHeight="1"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6.5" customHeight="1"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6.5" customHeight="1"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6.5" customHeight="1"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6.5" customHeight="1"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6.5" customHeight="1"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6.5" customHeight="1"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6.5" customHeight="1"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6.5" customHeight="1"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6.5" customHeight="1"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6.5" customHeight="1"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6.5" customHeight="1"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6.5" customHeight="1"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6.5" customHeight="1"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6.5" customHeight="1"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6.5" customHeight="1"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6.5" customHeight="1"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6.5" customHeight="1"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6.5" customHeight="1"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6.5" customHeight="1"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6.5" customHeight="1"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6.5" customHeight="1"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6.5" customHeight="1"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6.5" customHeight="1"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6.5" customHeight="1"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6.5" customHeight="1"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6.5" customHeight="1"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6.5" customHeight="1"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6.5" customHeight="1"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6.5" customHeight="1"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6.5" customHeight="1"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6.5" customHeight="1"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6.5" customHeight="1"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6.5" customHeight="1"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6.5" customHeight="1"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6.5" customHeight="1"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6.5" customHeight="1"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6.5" customHeight="1"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6.5" customHeight="1"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6.5" customHeight="1"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6.5" customHeight="1"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6.5" customHeight="1"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6.5" customHeight="1"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6.5" customHeight="1"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6.5" customHeight="1"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6.5" customHeight="1"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6.5" customHeight="1"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6.5" customHeight="1"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6.5" customHeight="1"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6.5" customHeight="1"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6.5" customHeight="1"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6.5" customHeight="1"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6.5" customHeight="1"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6.5" customHeight="1"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6.5" customHeight="1"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6.5" customHeight="1"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6.5" customHeight="1"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6.5" customHeight="1"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6.5" customHeight="1"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6.5" customHeight="1"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6.5" customHeight="1"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6.5" customHeight="1"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6.5" customHeight="1"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6.5" customHeight="1"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6.5" customHeight="1"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6.5" customHeight="1"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6.5" customHeight="1"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6.5" customHeight="1"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6.5" customHeight="1"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6.5" customHeight="1"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6.5" customHeight="1"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6.5" customHeight="1"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6.5" customHeight="1"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6.5" customHeight="1"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6.5" customHeight="1"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6.5" customHeight="1"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6.5" customHeight="1"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6.5" customHeight="1"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6.5" customHeight="1"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6.5" customHeight="1"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6.5" customHeight="1"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6.5" customHeight="1"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6.5" customHeight="1"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6.5" customHeight="1"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6.5" customHeight="1"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6.5" customHeight="1"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6.5" customHeight="1"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6.5" customHeight="1"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6.5" customHeight="1"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6.5" customHeight="1"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6.5" customHeight="1"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6.5" customHeight="1"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6.5" customHeight="1"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6.5" customHeight="1"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6.5" customHeight="1"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6.5" customHeight="1"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6.5" customHeight="1"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6.5" customHeight="1"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6.5" customHeight="1"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6.5" customHeight="1"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6.5" customHeight="1"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6.5" customHeight="1"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6.5" customHeight="1"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6.5" customHeight="1"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6.5" customHeight="1"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6.5" customHeight="1"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6.5" customHeight="1"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6.5" customHeight="1"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6.5" customHeight="1"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6.5" customHeight="1"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6.5" customHeight="1"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6.5" customHeight="1"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6.5" customHeight="1"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6.5" customHeight="1"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6.5" customHeight="1"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6.5" customHeight="1"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6.5" customHeight="1"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6.5" customHeight="1"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6.5" customHeight="1"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6.5" customHeight="1"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6.5" customHeight="1"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6.5" customHeight="1"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6.5" customHeight="1"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6.5" customHeight="1"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6.5" customHeight="1"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6.5" customHeight="1"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6.5" customHeight="1"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6.5" customHeight="1"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6.5" customHeight="1"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6.5" customHeight="1"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6.5" customHeight="1"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6.5" customHeight="1"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6.5" customHeight="1"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6.5" customHeight="1"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6.5" customHeight="1"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6.5" customHeight="1"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6.5" customHeight="1"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6.5" customHeight="1"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6.5" customHeight="1"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6.5" customHeight="1"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6.5" customHeight="1"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6.5" customHeight="1"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6.5" customHeight="1"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6.5" customHeight="1"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6.5" customHeight="1"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6.5" customHeight="1"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6.5" customHeight="1"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6.5" customHeight="1"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6.5" customHeight="1"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6.5" customHeight="1"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6.5" customHeight="1"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6.5" customHeight="1"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6.5" customHeight="1"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6.5" customHeight="1"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6.5" customHeight="1"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6.5" customHeight="1"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6.5" customHeight="1"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6.5" customHeight="1"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6.5" customHeight="1"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6.5" customHeight="1"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6.5" customHeight="1"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6.5" customHeight="1"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6.5" customHeight="1"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6.5" customHeight="1"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6.5" customHeight="1"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6.5" customHeight="1"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6.5" customHeight="1"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6.5" customHeight="1"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6.5" customHeight="1"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6.5" customHeight="1"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6.5" customHeight="1"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6.5" customHeight="1"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6.5" customHeight="1"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6.5" customHeight="1"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6.5" customHeight="1"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6.5" customHeight="1"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6.5" customHeight="1"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6.5" customHeight="1"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6.5" customHeight="1"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6.5" customHeight="1"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6.5" customHeight="1"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6.5" customHeight="1"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6.5" customHeight="1"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6.5" customHeight="1"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6.5" customHeight="1"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6.5" customHeight="1"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6.5" customHeight="1"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6.5" customHeight="1"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sheetData>
  <mergeCells count="27">
    <mergeCell ref="B2:O2"/>
    <mergeCell ref="E49:N49"/>
    <mergeCell ref="E50:N50"/>
    <mergeCell ref="E16:N16"/>
    <mergeCell ref="E48:N48"/>
    <mergeCell ref="E45:N45"/>
    <mergeCell ref="E46:N46"/>
    <mergeCell ref="E47:N47"/>
    <mergeCell ref="O4:O7"/>
    <mergeCell ref="O21:O24"/>
    <mergeCell ref="B19:O19"/>
    <mergeCell ref="E31:N31"/>
    <mergeCell ref="E32:N32"/>
    <mergeCell ref="P11:Q16"/>
    <mergeCell ref="E14:N14"/>
    <mergeCell ref="E13:N13"/>
    <mergeCell ref="E11:N11"/>
    <mergeCell ref="E12:N12"/>
    <mergeCell ref="E15:N15"/>
    <mergeCell ref="P45:Q50"/>
    <mergeCell ref="O38:O41"/>
    <mergeCell ref="E29:N29"/>
    <mergeCell ref="E28:N28"/>
    <mergeCell ref="E33:N33"/>
    <mergeCell ref="B36:O36"/>
    <mergeCell ref="E30:N30"/>
    <mergeCell ref="P28:Q33"/>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2017-03-27T10:29:42Z</dcterms:modified>
</cp:coreProperties>
</file>